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BUH\Documents\HatsAndCaps\Excel\Dijinns\"/>
    </mc:Choice>
  </mc:AlternateContent>
  <xr:revisionPtr revIDLastSave="0" documentId="13_ncr:1_{E071D3F1-F97B-4AEB-AFBE-548E6571D4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1-2022" sheetId="1" r:id="rId1"/>
  </sheets>
  <definedNames>
    <definedName name="_xlnm._FilterDatabase" localSheetId="0" hidden="1">'Q1-2022'!$S$14:$S$209</definedName>
    <definedName name="_xlnm.Print_Titles" localSheetId="0">'Q1-2022'!$1:$14</definedName>
    <definedName name="_xlnm.Print_Area" localSheetId="0">'Q1-2022'!$B$15:$V$208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9" i="1" l="1"/>
  <c r="U137" i="1"/>
  <c r="U138" i="1"/>
  <c r="U136" i="1"/>
  <c r="U135" i="1"/>
  <c r="U134" i="1"/>
  <c r="U129" i="1"/>
  <c r="U128" i="1"/>
  <c r="U127" i="1"/>
  <c r="U120" i="1"/>
  <c r="U119" i="1"/>
  <c r="U118" i="1"/>
  <c r="U117" i="1"/>
  <c r="U116" i="1"/>
  <c r="U115" i="1"/>
  <c r="U114" i="1"/>
  <c r="U102" i="1"/>
  <c r="U101" i="1"/>
  <c r="U100" i="1"/>
  <c r="U99" i="1"/>
  <c r="U98" i="1"/>
  <c r="U97" i="1"/>
  <c r="U96" i="1"/>
  <c r="U95" i="1"/>
  <c r="U84" i="1"/>
  <c r="U83" i="1"/>
  <c r="U82" i="1"/>
  <c r="U81" i="1"/>
  <c r="U80" i="1"/>
  <c r="U79" i="1"/>
  <c r="U78" i="1"/>
  <c r="U77" i="1"/>
  <c r="U76" i="1"/>
  <c r="U75" i="1"/>
  <c r="U74" i="1"/>
  <c r="U73" i="1"/>
  <c r="U71" i="1"/>
  <c r="U69" i="1"/>
  <c r="U67" i="1"/>
  <c r="U65" i="1"/>
  <c r="U64" i="1"/>
  <c r="U62" i="1"/>
  <c r="U61" i="1"/>
  <c r="U60" i="1"/>
  <c r="U59" i="1"/>
  <c r="U58" i="1"/>
  <c r="U57" i="1"/>
  <c r="U56" i="1"/>
  <c r="U55" i="1"/>
  <c r="U52" i="1"/>
  <c r="U51" i="1"/>
  <c r="U50" i="1"/>
  <c r="U49" i="1"/>
  <c r="U47" i="1"/>
  <c r="U46" i="1"/>
  <c r="U45" i="1"/>
  <c r="U44" i="1"/>
  <c r="U43" i="1"/>
  <c r="U42" i="1"/>
  <c r="U41" i="1"/>
  <c r="U40" i="1"/>
  <c r="U39" i="1"/>
  <c r="U38" i="1"/>
  <c r="U31" i="1"/>
  <c r="U30" i="1"/>
  <c r="U29" i="1"/>
  <c r="U26" i="1"/>
  <c r="U25" i="1"/>
  <c r="U24" i="1"/>
  <c r="U21" i="1"/>
  <c r="U18" i="1"/>
  <c r="U17" i="1"/>
  <c r="S72" i="1"/>
  <c r="U72" i="1" s="1"/>
  <c r="S70" i="1"/>
  <c r="U70" i="1" s="1"/>
  <c r="S68" i="1"/>
  <c r="U68" i="1" s="1"/>
  <c r="S66" i="1"/>
  <c r="U66" i="1" s="1"/>
  <c r="S63" i="1"/>
  <c r="U63" i="1" s="1"/>
  <c r="S54" i="1"/>
  <c r="U54" i="1" s="1"/>
  <c r="S48" i="1"/>
  <c r="U48" i="1" s="1"/>
  <c r="S33" i="1"/>
  <c r="U33" i="1" s="1"/>
  <c r="S34" i="1"/>
  <c r="U34" i="1" s="1"/>
  <c r="S35" i="1"/>
  <c r="U35" i="1" s="1"/>
  <c r="S36" i="1"/>
  <c r="U36" i="1" s="1"/>
  <c r="S37" i="1"/>
  <c r="U37" i="1" s="1"/>
  <c r="S28" i="1"/>
  <c r="U28" i="1" s="1"/>
  <c r="S23" i="1"/>
  <c r="U23" i="1" s="1"/>
  <c r="S20" i="1"/>
  <c r="U20" i="1" s="1"/>
  <c r="U141" i="1"/>
  <c r="U142" i="1"/>
  <c r="U143" i="1"/>
  <c r="U144" i="1"/>
  <c r="U145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85" i="1"/>
  <c r="U86" i="1"/>
  <c r="U89" i="1"/>
  <c r="U90" i="1"/>
  <c r="U91" i="1"/>
  <c r="U103" i="1"/>
  <c r="U104" i="1"/>
  <c r="U105" i="1"/>
  <c r="U106" i="1"/>
  <c r="U107" i="1"/>
  <c r="U108" i="1"/>
  <c r="U109" i="1"/>
  <c r="U110" i="1"/>
  <c r="U111" i="1"/>
  <c r="U112" i="1"/>
  <c r="U113" i="1"/>
  <c r="U121" i="1"/>
  <c r="U122" i="1"/>
  <c r="U123" i="1"/>
  <c r="U124" i="1"/>
  <c r="U125" i="1"/>
  <c r="U126" i="1"/>
  <c r="U130" i="1"/>
  <c r="U131" i="1"/>
  <c r="U132" i="1"/>
  <c r="U133" i="1"/>
  <c r="U140" i="1"/>
  <c r="S94" i="1"/>
  <c r="U94" i="1" s="1"/>
  <c r="S93" i="1"/>
  <c r="U93" i="1" s="1"/>
  <c r="S92" i="1"/>
  <c r="U92" i="1" s="1"/>
  <c r="S53" i="1"/>
  <c r="U53" i="1" s="1"/>
  <c r="S32" i="1"/>
  <c r="U32" i="1" s="1"/>
  <c r="S27" i="1"/>
  <c r="U27" i="1" s="1"/>
  <c r="S22" i="1"/>
  <c r="U22" i="1" s="1"/>
  <c r="S19" i="1"/>
  <c r="S146" i="1"/>
  <c r="U146" i="1" s="1"/>
  <c r="S87" i="1"/>
  <c r="S88" i="1"/>
  <c r="U88" i="1" s="1"/>
  <c r="U16" i="1"/>
  <c r="S1" i="1"/>
  <c r="U189" i="1" l="1"/>
  <c r="S190" i="1"/>
  <c r="S192" i="1" s="1"/>
  <c r="S191" i="1"/>
  <c r="U19" i="1"/>
  <c r="U190" i="1" s="1"/>
  <c r="U87" i="1"/>
  <c r="U191" i="1" s="1"/>
  <c r="U192" i="1" l="1"/>
</calcChain>
</file>

<file path=xl/sharedStrings.xml><?xml version="1.0" encoding="utf-8"?>
<sst xmlns="http://schemas.openxmlformats.org/spreadsheetml/2006/main" count="768" uniqueCount="198">
  <si>
    <t>6. Die Sendung der Ware durch den Verkäufer geschieht auf Gefahr des Käufers und wenn nicht anders vereinbart auch auf dessen Kosten.</t>
  </si>
  <si>
    <t>7. Verkäufe bzw. Waren aus Lieferungen durch unsere Vertreter nur gegen Sofortbezahlung im Auftrag und Rechnung der Firma Djinns (Hüsken Distribution )</t>
  </si>
  <si>
    <t xml:space="preserve">8. Die Vereinbarung einer Lieferzeit macht aus diesem Kaufvertrag kein Fixhandelsgeschäft. Nach dem Ablauf der Lieferfrist wird ohne Erklärung eine </t>
  </si>
  <si>
    <t>Nachlieferfrist von 21 Tagen in Lauf gesetzt. Schadensansprüche wegen Ausfall oder verspäteter Lieferung sind in jedem Falle ausgeschlossen</t>
  </si>
  <si>
    <t>9. Dieser Kaufvertrag gilt gleichzeit als Auftragsbestätigung. Im Falle einer Stornierung nach einer Frist von 7 Tagen nach Auftragsvergabe</t>
  </si>
  <si>
    <t>osfm</t>
    <phoneticPr fontId="29" type="noConversion"/>
  </si>
  <si>
    <t>oder einer Abnahmeverweigerung berechnen wir eine Vertragsstafe in Höhe von 30% des Warennettowertes.</t>
  </si>
  <si>
    <t>10.Die Nichtigkeit einer Klausel dieses Vertrages zieht nicht die Nichtigkeit der übrigen nach sich.</t>
  </si>
  <si>
    <t>11. Ausschließlicher Gerichtsstand ist Mülheim a.d.Ruhr.</t>
  </si>
  <si>
    <t>Sizes -&gt;</t>
  </si>
  <si>
    <t>Article-Name</t>
  </si>
  <si>
    <t>Colour</t>
  </si>
  <si>
    <t>EAN-Code</t>
  </si>
  <si>
    <t>x</t>
  </si>
  <si>
    <r>
      <t xml:space="preserve">Bankverbindung: Volksbank Rhein-Ruhr eG Mühlheim a.d.Ruhr BLZ: 350 603 86 KtoNr.: 8141100108 </t>
    </r>
    <r>
      <rPr>
        <b/>
        <sz val="10"/>
        <color indexed="10"/>
        <rFont val="Arial Narrow"/>
        <family val="2"/>
      </rPr>
      <t>Bitte Kundennummer mit angeben!</t>
    </r>
  </si>
  <si>
    <t>.</t>
  </si>
  <si>
    <t>Delivery</t>
  </si>
  <si>
    <t>Artikelname</t>
  </si>
  <si>
    <t>Farbe</t>
  </si>
  <si>
    <t>Vertrieb und Rechnungsstellung:</t>
  </si>
  <si>
    <t>DATE:</t>
  </si>
  <si>
    <t>Hüsken Distribution</t>
  </si>
  <si>
    <t>CUSTOMER NAME:</t>
  </si>
  <si>
    <t>Sandstr.92</t>
  </si>
  <si>
    <t>ADDRESS:</t>
  </si>
  <si>
    <t>45473 Mülheim a.d.Ruhr</t>
  </si>
  <si>
    <t>ZIPCODE / CITY:</t>
  </si>
  <si>
    <t>TELEFONNR:</t>
  </si>
  <si>
    <t>FAXNUMMER</t>
  </si>
  <si>
    <t xml:space="preserve">Remarks: </t>
  </si>
  <si>
    <t>CUSTOMER NUMBER:</t>
  </si>
  <si>
    <t>ORDER NUMBER:</t>
  </si>
  <si>
    <t>a</t>
  </si>
  <si>
    <t>Stück</t>
  </si>
  <si>
    <t>EK</t>
  </si>
  <si>
    <t>Summe</t>
  </si>
  <si>
    <t>VK</t>
  </si>
  <si>
    <t>b</t>
  </si>
  <si>
    <t>Youth</t>
  </si>
  <si>
    <t>S/M</t>
  </si>
  <si>
    <t>L/XL</t>
  </si>
  <si>
    <t>LT:</t>
  </si>
  <si>
    <t>c</t>
  </si>
  <si>
    <t>S</t>
  </si>
  <si>
    <t>M</t>
  </si>
  <si>
    <t>L</t>
  </si>
  <si>
    <t>XL</t>
  </si>
  <si>
    <t>XXL</t>
  </si>
  <si>
    <t>d</t>
  </si>
  <si>
    <t>PC´s</t>
  </si>
  <si>
    <t>Price</t>
  </si>
  <si>
    <t>Amount</t>
  </si>
  <si>
    <t>Total Caps</t>
  </si>
  <si>
    <t>GRAND TOTAL</t>
  </si>
  <si>
    <t>1. Lieferung erfolgt nach unseren Geschäftsbedingungen</t>
  </si>
  <si>
    <t>2. Es gilt der verlängerte und erweiterte Eigentumsvorbehalt gemäß Paragraph §456 BGB bis zur völligen Bezahlung der Ware</t>
  </si>
  <si>
    <t>3. Der Käufer verpflichtet sich, die gesamte Ware in dem oben genannten Ladengeschäft zu verkaufen</t>
  </si>
  <si>
    <t>4. Der Käufer verpflichtet sich, die Ware nach Eingang zu untersuchen und evtl. Mängel dem Verkäufer innerhalb von 8 Tagen mitzuteilen.</t>
  </si>
  <si>
    <t>5. Retouren an uns, bitten wir mit Inhaltsangabe anzumelden, nicht avisierte Sendungen werden nicht angenommen</t>
  </si>
  <si>
    <t>black</t>
  </si>
  <si>
    <t>grey</t>
  </si>
  <si>
    <t>Fax: +49(0)208-3770272</t>
  </si>
  <si>
    <t>Tel.: +49(0)172-1771071</t>
  </si>
  <si>
    <t>osfm</t>
  </si>
  <si>
    <t>white</t>
  </si>
  <si>
    <t>wine</t>
  </si>
  <si>
    <t>navy</t>
  </si>
  <si>
    <t>sand</t>
  </si>
  <si>
    <t>khaki</t>
  </si>
  <si>
    <t>brown</t>
  </si>
  <si>
    <t>red</t>
  </si>
  <si>
    <t>DJ-</t>
  </si>
  <si>
    <t>CARRYOVERS</t>
  </si>
  <si>
    <t>HFT Cap Suelin</t>
  </si>
  <si>
    <t>HFT Cap M-Ribstop</t>
  </si>
  <si>
    <t>olive</t>
  </si>
  <si>
    <t>HFT Cap Cut &amp; Sew</t>
  </si>
  <si>
    <t>charcoal</t>
  </si>
  <si>
    <t>heather grey</t>
  </si>
  <si>
    <t>HFT Cap Linen 2014</t>
  </si>
  <si>
    <t>6P SB Linen 2015</t>
  </si>
  <si>
    <t>6P SB Peacock Linen</t>
  </si>
  <si>
    <t>6P SB Peacock Linen Rev.</t>
  </si>
  <si>
    <t>6P SB Monochrome</t>
  </si>
  <si>
    <t>6P SB Aztek</t>
  </si>
  <si>
    <t>6P SB Honey Knit</t>
  </si>
  <si>
    <t>5P SB Rubber Aztek</t>
  </si>
  <si>
    <t>green</t>
  </si>
  <si>
    <t>HFT Cap Nothing Club</t>
  </si>
  <si>
    <t>slate</t>
  </si>
  <si>
    <t>6P SB Koi Linen</t>
  </si>
  <si>
    <t>6P SB Koi Linen Rev.</t>
  </si>
  <si>
    <t>6P SB CP Asian Tiger</t>
  </si>
  <si>
    <t>6P SB Aztek Crown</t>
  </si>
  <si>
    <t>dark red</t>
  </si>
  <si>
    <t>Total Bucket Hats</t>
  </si>
  <si>
    <t>www.djinns-shop.eu</t>
  </si>
  <si>
    <t>mudd</t>
  </si>
  <si>
    <t>HFT Cap Nothing Club #2 HeatDye</t>
  </si>
  <si>
    <t>dark brown</t>
  </si>
  <si>
    <t xml:space="preserve">6P SB Peacock Linen </t>
  </si>
  <si>
    <t>multi</t>
  </si>
  <si>
    <t>stone</t>
  </si>
  <si>
    <t>6P SB Lucky Cat Linen</t>
  </si>
  <si>
    <t>6P SB Lucky Cat Linen Rev.</t>
  </si>
  <si>
    <t>Bucket Hat Lucky Cat Linen</t>
  </si>
  <si>
    <t>HFT Hippy Canvas</t>
  </si>
  <si>
    <t>Total Textile</t>
  </si>
  <si>
    <t>Aug-</t>
  </si>
  <si>
    <t>Email: info@djinns-shop.eu</t>
  </si>
  <si>
    <t>HFT Cap IOI Modern Classics</t>
  </si>
  <si>
    <t>5P FC IOI Modern Classics</t>
  </si>
  <si>
    <t>black/multi</t>
  </si>
  <si>
    <t>T-Shirt IOI Modern Classics</t>
  </si>
  <si>
    <t>6P TrueFit IOI Disco</t>
  </si>
  <si>
    <t>T-Shirt IOI Disco</t>
  </si>
  <si>
    <t>HFT Cap IOI Music is Life</t>
  </si>
  <si>
    <t>6P TrueFit IOI Music is Life</t>
  </si>
  <si>
    <t>5P FC IOI Music is Life</t>
  </si>
  <si>
    <t>T-Shirt IOI Music is Life</t>
  </si>
  <si>
    <t>HFT Cap IOI Take a Hand</t>
  </si>
  <si>
    <t>5P FC IOI Take a Hand</t>
  </si>
  <si>
    <t>purple</t>
  </si>
  <si>
    <t>T-Shirt IOI Take a Hand</t>
  </si>
  <si>
    <t>T-Shirt Do Nothing Club</t>
  </si>
  <si>
    <t>T-Shirt IOI Beat</t>
  </si>
  <si>
    <t>5P CV Flo 2022</t>
  </si>
  <si>
    <t>all blue</t>
  </si>
  <si>
    <t>all red</t>
  </si>
  <si>
    <t>6P SB Asian Tiger 2.0</t>
  </si>
  <si>
    <t>forest</t>
  </si>
  <si>
    <t>6P TrueFit Asian Tiger 2.0</t>
  </si>
  <si>
    <t>T-Shirt Asian Tiger 2.0</t>
  </si>
  <si>
    <t>greyed jade</t>
  </si>
  <si>
    <t>6P TrueFit DNC Girl</t>
  </si>
  <si>
    <t>light khaki</t>
  </si>
  <si>
    <t>dark navy</t>
  </si>
  <si>
    <t>tibet orange</t>
  </si>
  <si>
    <t>T-Shirt DNC Girl</t>
  </si>
  <si>
    <t>6P TrueFit DNC Jersey 2.0</t>
  </si>
  <si>
    <t>HFT Cap DNC Jersey 2.0</t>
  </si>
  <si>
    <t>6P SB Frida Linen</t>
  </si>
  <si>
    <t>6P SB Frida Linen Rev.</t>
  </si>
  <si>
    <t>T-Shirt Frida</t>
  </si>
  <si>
    <t>T-Shirt Lucky Cat</t>
  </si>
  <si>
    <t>HFT Cap DNC New 1.1</t>
  </si>
  <si>
    <t>orange/heather grey</t>
  </si>
  <si>
    <t>HFT Cap DNC New 1.2</t>
  </si>
  <si>
    <t>cream/khaki</t>
  </si>
  <si>
    <t>cream</t>
  </si>
  <si>
    <t>HFT Cap DNC New 1.3</t>
  </si>
  <si>
    <t>offwhite/wine</t>
  </si>
  <si>
    <t>6P SB Ox-Diamond</t>
  </si>
  <si>
    <t>beige</t>
  </si>
  <si>
    <t>blue</t>
  </si>
  <si>
    <t>6P TrueFit Ox-Diamond</t>
  </si>
  <si>
    <t>HFT Cap DNC Ox-Diamond</t>
  </si>
  <si>
    <t>6P TrueFit 2.0 New Diamond</t>
  </si>
  <si>
    <t>dark denim</t>
  </si>
  <si>
    <t>light denim</t>
  </si>
  <si>
    <t>Bucket Hat New Diamond</t>
  </si>
  <si>
    <t>indigo</t>
  </si>
  <si>
    <t>6P TrueFit Linen</t>
  </si>
  <si>
    <t>6P TrueFit 3 Tone Linen</t>
  </si>
  <si>
    <t>6P TrueFit Cord Mountains</t>
  </si>
  <si>
    <t>multi/rose</t>
  </si>
  <si>
    <t>multi/khaki 2.0</t>
  </si>
  <si>
    <t>multi/orange</t>
  </si>
  <si>
    <t>multi/wine</t>
  </si>
  <si>
    <t>6P SB BatiquePeak 2.0</t>
  </si>
  <si>
    <t>5P SB Rubber Aloha Rev.</t>
  </si>
  <si>
    <t>5P SB Rubber Aloha</t>
  </si>
  <si>
    <t>6P SB Inka Delta Rev.</t>
  </si>
  <si>
    <t>6P SB Inka Delta</t>
  </si>
  <si>
    <t>5P SB Rubber Washed Aztek</t>
  </si>
  <si>
    <t>HFT Food Beer &amp; Coffee</t>
  </si>
  <si>
    <t>grey/heather grey</t>
  </si>
  <si>
    <t>HFT Food Zombie</t>
  </si>
  <si>
    <t>brown/red</t>
  </si>
  <si>
    <t>HFT Food Seed</t>
  </si>
  <si>
    <t>royal/khaki</t>
  </si>
  <si>
    <t>HFT Food Gelato</t>
  </si>
  <si>
    <t>brown/rose</t>
  </si>
  <si>
    <t>DJINNS Q1-2022 Kollektion</t>
  </si>
  <si>
    <t>HFT Cap Glencheck</t>
  </si>
  <si>
    <t>6P SB Glencheck</t>
  </si>
  <si>
    <t>5P FC Fab Mix</t>
  </si>
  <si>
    <t>Feb/Mrz</t>
  </si>
  <si>
    <t>HFT Food Tomato Soup</t>
  </si>
  <si>
    <t>HFT Food Avocados</t>
  </si>
  <si>
    <t>HFT Food Coffee</t>
  </si>
  <si>
    <t>black/turquoise</t>
  </si>
  <si>
    <t>HFT Food Croissant</t>
  </si>
  <si>
    <t>HFT Food Bacon</t>
  </si>
  <si>
    <t>Images</t>
  </si>
  <si>
    <t>T-Shirt DNC New 1.1</t>
  </si>
  <si>
    <t>T-Shirt DNC New 1.2</t>
  </si>
  <si>
    <t>T-Shirt DNC New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</si>
</sst>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_ ;[Red]\-#,##0\ "/>
    <numFmt numFmtId="166" formatCode="#,##0.00_ ;[Red]\-#,##0.00\ "/>
    <numFmt numFmtId="167" formatCode="[$fl-413]\ #,##0.00_-"/>
    <numFmt numFmtId="168" formatCode="[$€-2]\ #,##0.00_-"/>
    <numFmt numFmtId="169" formatCode="#,##0.00\ [$DM-407]"/>
  </numFmts>
  <fonts count="34"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0"/>
      <name val="Arial"/>
      <family val="2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b/>
      <sz val="8"/>
      <color indexed="8"/>
      <name val="Arial Narrow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sz val="8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Calibri"/>
      <family val="2"/>
    </font>
    <font>
      <b/>
      <sz val="10"/>
      <name val="Arial Narrow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</font>
    <font>
      <sz val="4"/>
      <color indexed="8"/>
      <name val="Calibri"/>
      <family val="2"/>
    </font>
    <font>
      <sz val="4"/>
      <name val="Arial Narrow"/>
      <family val="2"/>
    </font>
    <font>
      <b/>
      <sz val="10"/>
      <color indexed="10"/>
      <name val="Arial Narrow"/>
      <family val="2"/>
    </font>
    <font>
      <u/>
      <sz val="8"/>
      <name val="Arial Narrow"/>
      <family val="2"/>
    </font>
    <font>
      <b/>
      <sz val="11"/>
      <name val="Arial Narrow"/>
      <family val="2"/>
    </font>
    <font>
      <sz val="4"/>
      <name val="Calibri"/>
      <family val="2"/>
    </font>
    <font>
      <b/>
      <sz val="8"/>
      <color indexed="10"/>
      <name val="Arial Narrow"/>
      <family val="2"/>
    </font>
    <font>
      <sz val="8"/>
      <name val="Verdana"/>
      <family val="2"/>
    </font>
    <font>
      <sz val="10"/>
      <color indexed="8"/>
      <name val="Arial"/>
      <family val="2"/>
    </font>
    <font>
      <sz val="8"/>
      <color indexed="8"/>
      <name val="Arial Narrow"/>
      <family val="2"/>
    </font>
    <font>
      <sz val="11"/>
      <color theme="1"/>
      <name val="Calibri"/>
      <family val="2"/>
      <charset val="134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4"/>
      </patternFill>
    </fill>
    <fill>
      <patternFill patternType="solid">
        <fgColor indexed="22"/>
        <bgColor indexed="23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305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12" fillId="0" borderId="0" applyNumberFormat="0" applyFill="0" applyBorder="0" applyAlignment="0" applyProtection="0"/>
  </cellStyleXfs>
  <cellXfs count="185">
    <xf numFmtId="0" fontId="0" fillId="0" borderId="0" xfId="0"/>
    <xf numFmtId="0" fontId="6" fillId="0" borderId="0" xfId="0" applyFont="1" applyBorder="1" applyAlignment="1">
      <alignment horizontal="center" vertical="center"/>
    </xf>
    <xf numFmtId="12" fontId="10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/>
    <xf numFmtId="167" fontId="6" fillId="0" borderId="0" xfId="0" applyNumberFormat="1" applyFont="1" applyBorder="1" applyAlignment="1">
      <alignment horizontal="right" vertical="center"/>
    </xf>
    <xf numFmtId="168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69" fontId="13" fillId="0" borderId="0" xfId="0" applyNumberFormat="1" applyFont="1" applyBorder="1" applyAlignment="1">
      <alignment horizontal="right" vertical="center"/>
    </xf>
    <xf numFmtId="167" fontId="13" fillId="0" borderId="0" xfId="0" applyNumberFormat="1" applyFont="1" applyBorder="1" applyAlignment="1">
      <alignment horizontal="right" vertical="center"/>
    </xf>
    <xf numFmtId="49" fontId="13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6" fontId="1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10" fillId="0" borderId="4" xfId="0" applyNumberFormat="1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2" fontId="13" fillId="2" borderId="6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2" fontId="10" fillId="0" borderId="6" xfId="0" applyNumberFormat="1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2" fontId="7" fillId="0" borderId="4" xfId="0" applyNumberFormat="1" applyFont="1" applyBorder="1" applyAlignment="1">
      <alignment horizontal="right" vertical="center"/>
    </xf>
    <xf numFmtId="12" fontId="7" fillId="0" borderId="4" xfId="0" applyNumberFormat="1" applyFont="1" applyBorder="1" applyAlignment="1">
      <alignment vertical="center"/>
    </xf>
    <xf numFmtId="12" fontId="7" fillId="0" borderId="4" xfId="0" applyNumberFormat="1" applyFont="1" applyBorder="1" applyAlignment="1">
      <alignment horizontal="center" vertical="center"/>
    </xf>
    <xf numFmtId="12" fontId="10" fillId="0" borderId="4" xfId="0" applyNumberFormat="1" applyFont="1" applyBorder="1" applyAlignment="1">
      <alignment vertical="center"/>
    </xf>
    <xf numFmtId="12" fontId="10" fillId="0" borderId="4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2" fontId="10" fillId="0" borderId="8" xfId="0" applyNumberFormat="1" applyFont="1" applyBorder="1" applyAlignment="1">
      <alignment horizontal="center" vertical="center"/>
    </xf>
    <xf numFmtId="0" fontId="15" fillId="0" borderId="0" xfId="0" applyFont="1" applyBorder="1"/>
    <xf numFmtId="49" fontId="13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" fontId="16" fillId="0" borderId="0" xfId="0" applyNumberFormat="1" applyFont="1" applyFill="1" applyBorder="1"/>
    <xf numFmtId="166" fontId="10" fillId="0" borderId="4" xfId="0" applyNumberFormat="1" applyFont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20" fillId="0" borderId="0" xfId="0" quotePrefix="1" applyFont="1" applyAlignment="1" applyProtection="1">
      <alignment horizontal="left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2" fontId="25" fillId="0" borderId="0" xfId="0" applyNumberFormat="1" applyFont="1" applyBorder="1" applyAlignment="1" applyProtection="1">
      <alignment horizontal="center" vertical="center"/>
      <protection locked="0"/>
    </xf>
    <xf numFmtId="2" fontId="13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2" fillId="0" borderId="0" xfId="8" applyBorder="1" applyProtection="1">
      <protection locked="0"/>
    </xf>
    <xf numFmtId="0" fontId="6" fillId="4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right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right" vertical="center"/>
      <protection locked="0"/>
    </xf>
    <xf numFmtId="166" fontId="30" fillId="0" borderId="0" xfId="0" quotePrefix="1" applyNumberFormat="1" applyFont="1" applyAlignment="1" applyProtection="1">
      <alignment horizontal="center"/>
      <protection locked="0"/>
    </xf>
    <xf numFmtId="166" fontId="0" fillId="0" borderId="0" xfId="0" applyNumberFormat="1" applyFont="1" applyAlignment="1" applyProtection="1">
      <alignment horizontal="center"/>
      <protection locked="0"/>
    </xf>
    <xf numFmtId="0" fontId="17" fillId="0" borderId="10" xfId="0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6" fillId="3" borderId="11" xfId="0" applyNumberFormat="1" applyFont="1" applyFill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2" fontId="10" fillId="0" borderId="15" xfId="0" applyNumberFormat="1" applyFont="1" applyBorder="1" applyAlignment="1">
      <alignment horizontal="center" vertical="center"/>
    </xf>
    <xf numFmtId="12" fontId="10" fillId="0" borderId="12" xfId="0" applyNumberFormat="1" applyFont="1" applyBorder="1" applyAlignment="1">
      <alignment horizontal="center" vertical="center"/>
    </xf>
    <xf numFmtId="0" fontId="26" fillId="5" borderId="16" xfId="0" applyFont="1" applyFill="1" applyBorder="1" applyAlignment="1" applyProtection="1">
      <alignment vertical="center"/>
      <protection locked="0"/>
    </xf>
    <xf numFmtId="0" fontId="6" fillId="5" borderId="17" xfId="0" applyFont="1" applyFill="1" applyBorder="1" applyAlignment="1" applyProtection="1">
      <alignment vertical="center"/>
      <protection locked="0"/>
    </xf>
    <xf numFmtId="0" fontId="6" fillId="4" borderId="18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 applyProtection="1">
      <alignment horizontal="center" vertical="center"/>
      <protection locked="0"/>
    </xf>
    <xf numFmtId="0" fontId="6" fillId="4" borderId="20" xfId="0" applyFont="1" applyFill="1" applyBorder="1" applyAlignment="1" applyProtection="1">
      <alignment horizontal="center" vertical="center"/>
      <protection locked="0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6" fillId="4" borderId="21" xfId="0" applyFont="1" applyFill="1" applyBorder="1" applyAlignment="1" applyProtection="1">
      <alignment horizontal="center" vertical="center"/>
      <protection locked="0"/>
    </xf>
    <xf numFmtId="0" fontId="7" fillId="4" borderId="22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1" fontId="33" fillId="0" borderId="4" xfId="4" applyNumberFormat="1" applyFont="1" applyFill="1" applyBorder="1"/>
    <xf numFmtId="0" fontId="0" fillId="0" borderId="0" xfId="0" applyFill="1"/>
    <xf numFmtId="0" fontId="15" fillId="0" borderId="4" xfId="0" applyFont="1" applyFill="1" applyBorder="1"/>
    <xf numFmtId="2" fontId="13" fillId="0" borderId="6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/>
    </xf>
    <xf numFmtId="164" fontId="13" fillId="0" borderId="6" xfId="0" applyNumberFormat="1" applyFont="1" applyFill="1" applyBorder="1" applyAlignment="1">
      <alignment horizontal="center" vertical="center"/>
    </xf>
    <xf numFmtId="166" fontId="30" fillId="0" borderId="0" xfId="0" quotePrefix="1" applyNumberFormat="1" applyFont="1" applyFill="1" applyAlignment="1" applyProtection="1">
      <alignment horizontal="center"/>
      <protection locked="0"/>
    </xf>
    <xf numFmtId="166" fontId="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2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2" fontId="31" fillId="0" borderId="0" xfId="0" applyNumberFormat="1" applyFont="1" applyFill="1" applyAlignment="1" applyProtection="1">
      <alignment horizontal="center"/>
      <protection locked="0"/>
    </xf>
    <xf numFmtId="0" fontId="6" fillId="8" borderId="9" xfId="0" applyNumberFormat="1" applyFont="1" applyFill="1" applyBorder="1" applyAlignment="1">
      <alignment horizontal="center" vertical="center"/>
    </xf>
    <xf numFmtId="49" fontId="13" fillId="0" borderId="23" xfId="0" applyNumberFormat="1" applyFont="1" applyFill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0" fontId="6" fillId="3" borderId="16" xfId="0" applyNumberFormat="1" applyFont="1" applyFill="1" applyBorder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  <xf numFmtId="0" fontId="2" fillId="8" borderId="9" xfId="0" applyFont="1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2" fillId="8" borderId="13" xfId="0" applyFont="1" applyFill="1" applyBorder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0" fontId="17" fillId="0" borderId="24" xfId="0" applyFont="1" applyFill="1" applyBorder="1" applyAlignment="1">
      <alignment horizontal="left" vertical="center"/>
    </xf>
    <xf numFmtId="3" fontId="10" fillId="0" borderId="20" xfId="0" applyNumberFormat="1" applyFont="1" applyBorder="1" applyAlignment="1">
      <alignment horizontal="center" vertical="center"/>
    </xf>
    <xf numFmtId="2" fontId="13" fillId="2" borderId="25" xfId="0" applyNumberFormat="1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Border="1" applyAlignment="1" applyProtection="1">
      <alignment horizontal="center" vertical="center"/>
      <protection locked="0"/>
    </xf>
    <xf numFmtId="0" fontId="6" fillId="9" borderId="4" xfId="0" applyFont="1" applyFill="1" applyBorder="1" applyAlignment="1">
      <alignment horizontal="center" vertical="center"/>
    </xf>
    <xf numFmtId="2" fontId="13" fillId="2" borderId="7" xfId="0" applyNumberFormat="1" applyFont="1" applyFill="1" applyBorder="1" applyAlignment="1">
      <alignment horizontal="center" vertical="center"/>
    </xf>
    <xf numFmtId="0" fontId="6" fillId="8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 applyProtection="1">
      <alignment horizontal="center" vertical="center"/>
      <protection locked="0"/>
    </xf>
    <xf numFmtId="0" fontId="6" fillId="6" borderId="9" xfId="0" applyFont="1" applyFill="1" applyBorder="1" applyAlignment="1" applyProtection="1">
      <alignment horizontal="center" vertical="center"/>
      <protection locked="0"/>
    </xf>
    <xf numFmtId="0" fontId="6" fillId="6" borderId="13" xfId="0" applyFont="1" applyFill="1" applyBorder="1" applyAlignment="1" applyProtection="1">
      <alignment horizontal="center" vertical="center"/>
      <protection locked="0"/>
    </xf>
    <xf numFmtId="0" fontId="6" fillId="6" borderId="14" xfId="0" applyFont="1" applyFill="1" applyBorder="1" applyAlignment="1" applyProtection="1">
      <alignment horizontal="center" vertical="center"/>
      <protection locked="0"/>
    </xf>
    <xf numFmtId="0" fontId="18" fillId="0" borderId="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14" fontId="6" fillId="0" borderId="5" xfId="0" applyNumberFormat="1" applyFont="1" applyBorder="1" applyAlignment="1" applyProtection="1">
      <alignment horizontal="center" vertical="center"/>
      <protection locked="0"/>
    </xf>
    <xf numFmtId="0" fontId="0" fillId="10" borderId="1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10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7" fillId="7" borderId="9" xfId="0" applyFont="1" applyFill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10" borderId="17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5" borderId="17" xfId="0" applyNumberFormat="1" applyFont="1" applyFill="1" applyBorder="1" applyAlignment="1" applyProtection="1">
      <alignment vertical="center"/>
      <protection locked="0"/>
    </xf>
    <xf numFmtId="0" fontId="6" fillId="4" borderId="0" xfId="0" applyNumberFormat="1" applyFont="1" applyFill="1" applyBorder="1" applyAlignment="1" applyProtection="1">
      <alignment horizontal="center" vertical="center"/>
      <protection locked="0"/>
    </xf>
    <xf numFmtId="0" fontId="6" fillId="4" borderId="21" xfId="0" applyNumberFormat="1" applyFont="1" applyFill="1" applyBorder="1" applyAlignment="1" applyProtection="1">
      <alignment horizontal="center" vertical="center"/>
      <protection locked="0"/>
    </xf>
    <xf numFmtId="0" fontId="6" fillId="3" borderId="13" xfId="0" applyNumberFormat="1" applyFont="1" applyFill="1" applyBorder="1" applyAlignment="1">
      <alignment horizontal="center" vertical="center"/>
    </xf>
  </cellXfs>
  <cellStyles count="9">
    <cellStyle name="Ergebnis 1" xfId="1" xr:uid="{00000000-0005-0000-0000-000000000000}"/>
    <cellStyle name="Ergebnis 1 1" xfId="2" xr:uid="{00000000-0005-0000-0000-000001000000}"/>
    <cellStyle name="Ergebnis 1 1 1" xfId="3" xr:uid="{00000000-0005-0000-0000-000002000000}"/>
    <cellStyle name="Standard 3" xfId="4" xr:uid="{00000000-0005-0000-0000-000003000000}"/>
    <cellStyle name="Überschrift 1 1" xfId="5" xr:uid="{00000000-0005-0000-0000-000004000000}"/>
    <cellStyle name="Überschrift 1 1 1" xfId="6" xr:uid="{00000000-0005-0000-0000-000005000000}"/>
    <cellStyle name="Überschrift 1 1 1 1" xfId="7" xr:uid="{00000000-0005-0000-0000-000006000000}"/>
    <cellStyle name="Гиперссылка" xfId="8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jp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jp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jpg"/><Relationship Id="rId103" Type="http://schemas.openxmlformats.org/officeDocument/2006/relationships/image" Target="../media/image103.pn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jp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jp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jpg"/><Relationship Id="rId120" Type="http://schemas.openxmlformats.org/officeDocument/2006/relationships/image" Target="../media/image120.pn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jp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jp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jp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jpg"/><Relationship Id="rId36" Type="http://schemas.openxmlformats.org/officeDocument/2006/relationships/image" Target="../media/image36.pn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png"/><Relationship Id="rId10" Type="http://schemas.openxmlformats.org/officeDocument/2006/relationships/image" Target="../media/image10.jpg"/><Relationship Id="rId31" Type="http://schemas.openxmlformats.org/officeDocument/2006/relationships/image" Target="../media/image31.png"/><Relationship Id="rId52" Type="http://schemas.openxmlformats.org/officeDocument/2006/relationships/image" Target="../media/image52.jp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jp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0</xdr:row>
      <xdr:rowOff>152400</xdr:rowOff>
    </xdr:from>
    <xdr:to>
      <xdr:col>9</xdr:col>
      <xdr:colOff>123825</xdr:colOff>
      <xdr:row>6</xdr:row>
      <xdr:rowOff>38100</xdr:rowOff>
    </xdr:to>
    <xdr:pic>
      <xdr:nvPicPr>
        <xdr:cNvPr id="6690" name="Bild 1" descr="supply-co-logo.png">
          <a:extLst>
            <a:ext uri="{FF2B5EF4-FFF2-40B4-BE49-F238E27FC236}">
              <a16:creationId xmlns:a16="http://schemas.microsoft.com/office/drawing/2014/main" id="{7C9348C8-CEFE-43F8-BD46-32575498B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152400"/>
          <a:ext cx="15240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23813</xdr:rowOff>
    </xdr:from>
    <xdr:to>
      <xdr:col>0</xdr:col>
      <xdr:colOff>1778000</xdr:colOff>
      <xdr:row>15</xdr:row>
      <xdr:rowOff>1204913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92C3169-8233-4E7D-BF83-21202A8E42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9888"/>
          <a:ext cx="1778000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23813</xdr:rowOff>
    </xdr:from>
    <xdr:to>
      <xdr:col>0</xdr:col>
      <xdr:colOff>1778000</xdr:colOff>
      <xdr:row>16</xdr:row>
      <xdr:rowOff>1243013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83324C9-D3EB-46D2-BF70-C527AC7226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38613"/>
          <a:ext cx="177800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25400</xdr:rowOff>
    </xdr:from>
    <xdr:to>
      <xdr:col>0</xdr:col>
      <xdr:colOff>1778000</xdr:colOff>
      <xdr:row>17</xdr:row>
      <xdr:rowOff>1060450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B09AE1B-09C1-4B1C-A5B8-CDD6E73ABF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07025"/>
          <a:ext cx="1778000" cy="1035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23813</xdr:rowOff>
    </xdr:from>
    <xdr:to>
      <xdr:col>0</xdr:col>
      <xdr:colOff>1778000</xdr:colOff>
      <xdr:row>20</xdr:row>
      <xdr:rowOff>1109663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0130002-EE8C-497B-84D1-2A72307CE1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72288"/>
          <a:ext cx="1778000" cy="1085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25400</xdr:rowOff>
    </xdr:from>
    <xdr:to>
      <xdr:col>0</xdr:col>
      <xdr:colOff>1778000</xdr:colOff>
      <xdr:row>23</xdr:row>
      <xdr:rowOff>1212850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22FFF362-9469-4F7F-A61A-CF6EE40E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8350"/>
          <a:ext cx="1778000" cy="1187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22225</xdr:rowOff>
    </xdr:from>
    <xdr:to>
      <xdr:col>0</xdr:col>
      <xdr:colOff>1778000</xdr:colOff>
      <xdr:row>24</xdr:row>
      <xdr:rowOff>1177925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2B0C999-26E2-4050-85F3-DF6E882B3E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23425"/>
          <a:ext cx="1778000" cy="115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25400</xdr:rowOff>
    </xdr:from>
    <xdr:to>
      <xdr:col>0</xdr:col>
      <xdr:colOff>1778000</xdr:colOff>
      <xdr:row>25</xdr:row>
      <xdr:rowOff>1041400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EA1C7C-D586-4717-8588-5C1F52D5DF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26750"/>
          <a:ext cx="1778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22225</xdr:rowOff>
    </xdr:from>
    <xdr:to>
      <xdr:col>0</xdr:col>
      <xdr:colOff>1778000</xdr:colOff>
      <xdr:row>28</xdr:row>
      <xdr:rowOff>1235075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402102F-26E8-4E65-9EDE-E919FDBC58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71375"/>
          <a:ext cx="1778000" cy="1212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25400</xdr:rowOff>
    </xdr:from>
    <xdr:to>
      <xdr:col>0</xdr:col>
      <xdr:colOff>1778000</xdr:colOff>
      <xdr:row>29</xdr:row>
      <xdr:rowOff>927100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CBAEBBE7-2A5E-4811-AF79-31E5CBA88D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31850"/>
          <a:ext cx="1778000" cy="901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25400</xdr:rowOff>
    </xdr:from>
    <xdr:to>
      <xdr:col>0</xdr:col>
      <xdr:colOff>1778000</xdr:colOff>
      <xdr:row>30</xdr:row>
      <xdr:rowOff>1022350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5E59FCFB-B751-4ECF-9D66-DC033057AA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84350"/>
          <a:ext cx="1778000" cy="996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25400</xdr:rowOff>
    </xdr:from>
    <xdr:to>
      <xdr:col>0</xdr:col>
      <xdr:colOff>1778000</xdr:colOff>
      <xdr:row>37</xdr:row>
      <xdr:rowOff>1117600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4E34379-5AE6-48D4-A970-A162D8A72E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75100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25400</xdr:rowOff>
    </xdr:from>
    <xdr:to>
      <xdr:col>0</xdr:col>
      <xdr:colOff>1778000</xdr:colOff>
      <xdr:row>38</xdr:row>
      <xdr:rowOff>1117600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AFB01B82-389A-4307-AFB8-535D1E44C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818100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22225</xdr:rowOff>
    </xdr:from>
    <xdr:to>
      <xdr:col>0</xdr:col>
      <xdr:colOff>1778000</xdr:colOff>
      <xdr:row>39</xdr:row>
      <xdr:rowOff>1120775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B1A9A8E6-E301-475C-B367-65C448378D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957925"/>
          <a:ext cx="1778000" cy="1098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22225</xdr:rowOff>
    </xdr:from>
    <xdr:to>
      <xdr:col>0</xdr:col>
      <xdr:colOff>1778000</xdr:colOff>
      <xdr:row>40</xdr:row>
      <xdr:rowOff>1082675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CB588218-6BAA-4676-9ADA-E0D7D2C515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00925"/>
          <a:ext cx="1778000" cy="106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25400</xdr:rowOff>
    </xdr:from>
    <xdr:to>
      <xdr:col>0</xdr:col>
      <xdr:colOff>1778000</xdr:colOff>
      <xdr:row>41</xdr:row>
      <xdr:rowOff>1174750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B2DF1E92-261F-43E9-9578-D9E7B219D3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09000"/>
          <a:ext cx="1778000" cy="1149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23813</xdr:rowOff>
    </xdr:from>
    <xdr:to>
      <xdr:col>0</xdr:col>
      <xdr:colOff>1778000</xdr:colOff>
      <xdr:row>42</xdr:row>
      <xdr:rowOff>1166813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AB68C778-4E8F-410B-9D7F-C3316490F6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07563"/>
          <a:ext cx="1778000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25400</xdr:rowOff>
    </xdr:from>
    <xdr:to>
      <xdr:col>0</xdr:col>
      <xdr:colOff>1778000</xdr:colOff>
      <xdr:row>43</xdr:row>
      <xdr:rowOff>1136650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111E6227-744B-4820-B8BE-86C3467893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59977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23813</xdr:rowOff>
    </xdr:from>
    <xdr:to>
      <xdr:col>0</xdr:col>
      <xdr:colOff>1778000</xdr:colOff>
      <xdr:row>44</xdr:row>
      <xdr:rowOff>1185863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5E546E38-78BC-4D8F-9AB6-6B1FCAF6BD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0238"/>
          <a:ext cx="177800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25400</xdr:rowOff>
    </xdr:from>
    <xdr:to>
      <xdr:col>0</xdr:col>
      <xdr:colOff>1778000</xdr:colOff>
      <xdr:row>45</xdr:row>
      <xdr:rowOff>1193800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9021E543-3890-49F4-9667-5D4DA4AB36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971500"/>
          <a:ext cx="1778000" cy="116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23813</xdr:rowOff>
    </xdr:from>
    <xdr:to>
      <xdr:col>0</xdr:col>
      <xdr:colOff>1778000</xdr:colOff>
      <xdr:row>46</xdr:row>
      <xdr:rowOff>1128713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D7F6819E-6BE3-4071-BB0B-F08D47E301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89113"/>
          <a:ext cx="177800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23813</xdr:rowOff>
    </xdr:from>
    <xdr:to>
      <xdr:col>0</xdr:col>
      <xdr:colOff>1778000</xdr:colOff>
      <xdr:row>48</xdr:row>
      <xdr:rowOff>1071563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FB9264E5-A638-4F44-8B2F-98C74411D7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32138"/>
          <a:ext cx="1778000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25400</xdr:rowOff>
    </xdr:from>
    <xdr:to>
      <xdr:col>0</xdr:col>
      <xdr:colOff>1778000</xdr:colOff>
      <xdr:row>49</xdr:row>
      <xdr:rowOff>1079500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BB50D924-1059-47C6-BA56-6A1A596782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629100"/>
          <a:ext cx="1778000" cy="1054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25400</xdr:rowOff>
    </xdr:from>
    <xdr:to>
      <xdr:col>0</xdr:col>
      <xdr:colOff>1778000</xdr:colOff>
      <xdr:row>50</xdr:row>
      <xdr:rowOff>1136650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9F341549-7839-4E1F-A9F4-486CB73E2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734000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25400</xdr:rowOff>
    </xdr:from>
    <xdr:to>
      <xdr:col>0</xdr:col>
      <xdr:colOff>1778000</xdr:colOff>
      <xdr:row>54</xdr:row>
      <xdr:rowOff>1117600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BFE10CBE-C673-4B2B-A0F7-DF778C0C36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467550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23813</xdr:rowOff>
    </xdr:from>
    <xdr:to>
      <xdr:col>0</xdr:col>
      <xdr:colOff>1778000</xdr:colOff>
      <xdr:row>55</xdr:row>
      <xdr:rowOff>1147763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3AE96E87-5CD9-4057-8235-83286FA282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608963"/>
          <a:ext cx="1778000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23813</xdr:rowOff>
    </xdr:from>
    <xdr:to>
      <xdr:col>0</xdr:col>
      <xdr:colOff>1778000</xdr:colOff>
      <xdr:row>56</xdr:row>
      <xdr:rowOff>1128713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FC5A83FD-EC77-4A95-97AC-FD4C82F20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780538"/>
          <a:ext cx="177800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23813</xdr:rowOff>
    </xdr:from>
    <xdr:to>
      <xdr:col>0</xdr:col>
      <xdr:colOff>1778000</xdr:colOff>
      <xdr:row>57</xdr:row>
      <xdr:rowOff>1185863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872A3AD9-FC5C-46BF-834A-CC2F3F95D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933063"/>
          <a:ext cx="177800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22225</xdr:rowOff>
    </xdr:from>
    <xdr:to>
      <xdr:col>0</xdr:col>
      <xdr:colOff>1778000</xdr:colOff>
      <xdr:row>58</xdr:row>
      <xdr:rowOff>1235075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435A8916-C085-4A8D-A2F2-0E21D3D846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141150"/>
          <a:ext cx="1778000" cy="1212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23813</xdr:rowOff>
    </xdr:from>
    <xdr:to>
      <xdr:col>0</xdr:col>
      <xdr:colOff>1778000</xdr:colOff>
      <xdr:row>59</xdr:row>
      <xdr:rowOff>1128713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F29ED454-44AC-45E1-A476-114063FFFA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400038"/>
          <a:ext cx="177800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23813</xdr:rowOff>
    </xdr:from>
    <xdr:to>
      <xdr:col>0</xdr:col>
      <xdr:colOff>1778000</xdr:colOff>
      <xdr:row>60</xdr:row>
      <xdr:rowOff>1090613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CD6C189F-8EE7-4C80-A3E0-67C32957E6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552563"/>
          <a:ext cx="177800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25400</xdr:rowOff>
    </xdr:from>
    <xdr:to>
      <xdr:col>0</xdr:col>
      <xdr:colOff>1778000</xdr:colOff>
      <xdr:row>61</xdr:row>
      <xdr:rowOff>1098550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3D5543F0-C8EC-4ACC-A960-F78989FAFE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68575"/>
          <a:ext cx="1778000" cy="1073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23813</xdr:rowOff>
    </xdr:from>
    <xdr:to>
      <xdr:col>0</xdr:col>
      <xdr:colOff>1778000</xdr:colOff>
      <xdr:row>63</xdr:row>
      <xdr:rowOff>1052513</xdr:rowOff>
    </xdr:to>
    <xdr:pic>
      <xdr:nvPicPr>
        <xdr:cNvPr id="6657" name="Рисунок 6656">
          <a:extLst>
            <a:ext uri="{FF2B5EF4-FFF2-40B4-BE49-F238E27FC236}">
              <a16:creationId xmlns:a16="http://schemas.microsoft.com/office/drawing/2014/main" id="{CD76EA3F-11A0-4DE1-B702-6CD48625C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981438"/>
          <a:ext cx="1778000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23813</xdr:rowOff>
    </xdr:from>
    <xdr:to>
      <xdr:col>0</xdr:col>
      <xdr:colOff>1778000</xdr:colOff>
      <xdr:row>64</xdr:row>
      <xdr:rowOff>1052513</xdr:rowOff>
    </xdr:to>
    <xdr:pic>
      <xdr:nvPicPr>
        <xdr:cNvPr id="6659" name="Рисунок 6658">
          <a:extLst>
            <a:ext uri="{FF2B5EF4-FFF2-40B4-BE49-F238E27FC236}">
              <a16:creationId xmlns:a16="http://schemas.microsoft.com/office/drawing/2014/main" id="{ADD70082-08C1-4FA4-98EE-320D0DB81A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057763"/>
          <a:ext cx="1778000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23813</xdr:rowOff>
    </xdr:from>
    <xdr:to>
      <xdr:col>0</xdr:col>
      <xdr:colOff>1778000</xdr:colOff>
      <xdr:row>66</xdr:row>
      <xdr:rowOff>1185863</xdr:rowOff>
    </xdr:to>
    <xdr:pic>
      <xdr:nvPicPr>
        <xdr:cNvPr id="6661" name="Рисунок 6660">
          <a:extLst>
            <a:ext uri="{FF2B5EF4-FFF2-40B4-BE49-F238E27FC236}">
              <a16:creationId xmlns:a16="http://schemas.microsoft.com/office/drawing/2014/main" id="{7CC84F4D-4E6D-446D-98C9-4209F54F0F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324588"/>
          <a:ext cx="177800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23813</xdr:rowOff>
    </xdr:from>
    <xdr:to>
      <xdr:col>0</xdr:col>
      <xdr:colOff>1778000</xdr:colOff>
      <xdr:row>68</xdr:row>
      <xdr:rowOff>1223963</xdr:rowOff>
    </xdr:to>
    <xdr:pic>
      <xdr:nvPicPr>
        <xdr:cNvPr id="6663" name="Рисунок 6662">
          <a:extLst>
            <a:ext uri="{FF2B5EF4-FFF2-40B4-BE49-F238E27FC236}">
              <a16:creationId xmlns:a16="http://schemas.microsoft.com/office/drawing/2014/main" id="{5AA8FE90-C645-4B6E-9080-702D0CF11A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4763"/>
          <a:ext cx="1778000" cy="1200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22225</xdr:rowOff>
    </xdr:from>
    <xdr:to>
      <xdr:col>0</xdr:col>
      <xdr:colOff>1778000</xdr:colOff>
      <xdr:row>70</xdr:row>
      <xdr:rowOff>1177925</xdr:rowOff>
    </xdr:to>
    <xdr:pic>
      <xdr:nvPicPr>
        <xdr:cNvPr id="6665" name="Рисунок 6664">
          <a:extLst>
            <a:ext uri="{FF2B5EF4-FFF2-40B4-BE49-F238E27FC236}">
              <a16:creationId xmlns:a16="http://schemas.microsoft.com/office/drawing/2014/main" id="{9A263831-A634-411F-89C9-A01CD7EDEA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161450"/>
          <a:ext cx="1778000" cy="115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22225</xdr:rowOff>
    </xdr:from>
    <xdr:to>
      <xdr:col>0</xdr:col>
      <xdr:colOff>1778000</xdr:colOff>
      <xdr:row>72</xdr:row>
      <xdr:rowOff>1120775</xdr:rowOff>
    </xdr:to>
    <xdr:pic>
      <xdr:nvPicPr>
        <xdr:cNvPr id="6667" name="Рисунок 6666">
          <a:extLst>
            <a:ext uri="{FF2B5EF4-FFF2-40B4-BE49-F238E27FC236}">
              <a16:creationId xmlns:a16="http://schemas.microsoft.com/office/drawing/2014/main" id="{1B299AE4-EEAB-445A-B50A-31372B328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552100"/>
          <a:ext cx="1778000" cy="1098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23813</xdr:rowOff>
    </xdr:from>
    <xdr:to>
      <xdr:col>0</xdr:col>
      <xdr:colOff>1778000</xdr:colOff>
      <xdr:row>73</xdr:row>
      <xdr:rowOff>1090613</xdr:rowOff>
    </xdr:to>
    <xdr:pic>
      <xdr:nvPicPr>
        <xdr:cNvPr id="6669" name="Рисунок 6668">
          <a:extLst>
            <a:ext uri="{FF2B5EF4-FFF2-40B4-BE49-F238E27FC236}">
              <a16:creationId xmlns:a16="http://schemas.microsoft.com/office/drawing/2014/main" id="{F86DEBA6-1916-4F74-A93F-DC9BCD883D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96688"/>
          <a:ext cx="177800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23813</xdr:rowOff>
    </xdr:from>
    <xdr:to>
      <xdr:col>0</xdr:col>
      <xdr:colOff>1778000</xdr:colOff>
      <xdr:row>74</xdr:row>
      <xdr:rowOff>1090613</xdr:rowOff>
    </xdr:to>
    <xdr:pic>
      <xdr:nvPicPr>
        <xdr:cNvPr id="6671" name="Рисунок 6670">
          <a:extLst>
            <a:ext uri="{FF2B5EF4-FFF2-40B4-BE49-F238E27FC236}">
              <a16:creationId xmlns:a16="http://schemas.microsoft.com/office/drawing/2014/main" id="{A78267FF-6225-450E-8DA7-5D7B3E168B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11113"/>
          <a:ext cx="177800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22225</xdr:rowOff>
    </xdr:from>
    <xdr:to>
      <xdr:col>0</xdr:col>
      <xdr:colOff>1778000</xdr:colOff>
      <xdr:row>75</xdr:row>
      <xdr:rowOff>1101725</xdr:rowOff>
    </xdr:to>
    <xdr:pic>
      <xdr:nvPicPr>
        <xdr:cNvPr id="6673" name="Рисунок 6672">
          <a:extLst>
            <a:ext uri="{FF2B5EF4-FFF2-40B4-BE49-F238E27FC236}">
              <a16:creationId xmlns:a16="http://schemas.microsoft.com/office/drawing/2014/main" id="{0DB174F5-97B8-4CEC-9B07-38384551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923950"/>
          <a:ext cx="1778000" cy="107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25400</xdr:rowOff>
    </xdr:from>
    <xdr:to>
      <xdr:col>0</xdr:col>
      <xdr:colOff>1778000</xdr:colOff>
      <xdr:row>76</xdr:row>
      <xdr:rowOff>1136650</xdr:rowOff>
    </xdr:to>
    <xdr:pic>
      <xdr:nvPicPr>
        <xdr:cNvPr id="6675" name="Рисунок 6674">
          <a:extLst>
            <a:ext uri="{FF2B5EF4-FFF2-40B4-BE49-F238E27FC236}">
              <a16:creationId xmlns:a16="http://schemas.microsoft.com/office/drawing/2014/main" id="{0A4D3A08-7511-48F6-8E9E-EA4FC42418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05107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22225</xdr:rowOff>
    </xdr:from>
    <xdr:to>
      <xdr:col>0</xdr:col>
      <xdr:colOff>1778000</xdr:colOff>
      <xdr:row>77</xdr:row>
      <xdr:rowOff>1120775</xdr:rowOff>
    </xdr:to>
    <xdr:pic>
      <xdr:nvPicPr>
        <xdr:cNvPr id="6677" name="Рисунок 6676">
          <a:extLst>
            <a:ext uri="{FF2B5EF4-FFF2-40B4-BE49-F238E27FC236}">
              <a16:creationId xmlns:a16="http://schemas.microsoft.com/office/drawing/2014/main" id="{61A6965E-98B9-4DE0-96FE-F4847FC173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209950"/>
          <a:ext cx="1778000" cy="1098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22225</xdr:rowOff>
    </xdr:from>
    <xdr:to>
      <xdr:col>0</xdr:col>
      <xdr:colOff>1778000</xdr:colOff>
      <xdr:row>78</xdr:row>
      <xdr:rowOff>1082675</xdr:rowOff>
    </xdr:to>
    <xdr:pic>
      <xdr:nvPicPr>
        <xdr:cNvPr id="6679" name="Рисунок 6678">
          <a:extLst>
            <a:ext uri="{FF2B5EF4-FFF2-40B4-BE49-F238E27FC236}">
              <a16:creationId xmlns:a16="http://schemas.microsoft.com/office/drawing/2014/main" id="{66A33D6C-72C4-4039-B71D-48A943AA5F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352950"/>
          <a:ext cx="1778000" cy="106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25400</xdr:rowOff>
    </xdr:from>
    <xdr:to>
      <xdr:col>0</xdr:col>
      <xdr:colOff>1778000</xdr:colOff>
      <xdr:row>79</xdr:row>
      <xdr:rowOff>1117600</xdr:rowOff>
    </xdr:to>
    <xdr:pic>
      <xdr:nvPicPr>
        <xdr:cNvPr id="6681" name="Рисунок 6680">
          <a:extLst>
            <a:ext uri="{FF2B5EF4-FFF2-40B4-BE49-F238E27FC236}">
              <a16:creationId xmlns:a16="http://schemas.microsoft.com/office/drawing/2014/main" id="{30E5EEFD-293F-498D-B54F-196D7A04F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461025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22225</xdr:rowOff>
    </xdr:from>
    <xdr:to>
      <xdr:col>0</xdr:col>
      <xdr:colOff>1778000</xdr:colOff>
      <xdr:row>80</xdr:row>
      <xdr:rowOff>1196975</xdr:rowOff>
    </xdr:to>
    <xdr:pic>
      <xdr:nvPicPr>
        <xdr:cNvPr id="6683" name="Рисунок 6682">
          <a:extLst>
            <a:ext uri="{FF2B5EF4-FFF2-40B4-BE49-F238E27FC236}">
              <a16:creationId xmlns:a16="http://schemas.microsoft.com/office/drawing/2014/main" id="{67386398-4A3F-4E15-BA3E-C2B55213F5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600850"/>
          <a:ext cx="1778000" cy="1174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22225</xdr:rowOff>
    </xdr:from>
    <xdr:to>
      <xdr:col>0</xdr:col>
      <xdr:colOff>1778000</xdr:colOff>
      <xdr:row>81</xdr:row>
      <xdr:rowOff>1196975</xdr:rowOff>
    </xdr:to>
    <xdr:pic>
      <xdr:nvPicPr>
        <xdr:cNvPr id="6685" name="Рисунок 6684">
          <a:extLst>
            <a:ext uri="{FF2B5EF4-FFF2-40B4-BE49-F238E27FC236}">
              <a16:creationId xmlns:a16="http://schemas.microsoft.com/office/drawing/2014/main" id="{2645F993-8B66-460A-A416-F19DBA910D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820050"/>
          <a:ext cx="1778000" cy="1174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25400</xdr:rowOff>
    </xdr:from>
    <xdr:to>
      <xdr:col>0</xdr:col>
      <xdr:colOff>1778000</xdr:colOff>
      <xdr:row>82</xdr:row>
      <xdr:rowOff>1250950</xdr:rowOff>
    </xdr:to>
    <xdr:pic>
      <xdr:nvPicPr>
        <xdr:cNvPr id="6687" name="Рисунок 6686">
          <a:extLst>
            <a:ext uri="{FF2B5EF4-FFF2-40B4-BE49-F238E27FC236}">
              <a16:creationId xmlns:a16="http://schemas.microsoft.com/office/drawing/2014/main" id="{73FC3C6B-47F0-4887-BA75-77C95ED20E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042425"/>
          <a:ext cx="1778000" cy="1225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22225</xdr:rowOff>
    </xdr:from>
    <xdr:to>
      <xdr:col>0</xdr:col>
      <xdr:colOff>1778000</xdr:colOff>
      <xdr:row>83</xdr:row>
      <xdr:rowOff>1196975</xdr:rowOff>
    </xdr:to>
    <xdr:pic>
      <xdr:nvPicPr>
        <xdr:cNvPr id="6689" name="Рисунок 6688">
          <a:extLst>
            <a:ext uri="{FF2B5EF4-FFF2-40B4-BE49-F238E27FC236}">
              <a16:creationId xmlns:a16="http://schemas.microsoft.com/office/drawing/2014/main" id="{50FC6FCA-854C-40D0-A242-2FBAFFD81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15600"/>
          <a:ext cx="1778000" cy="1174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25400</xdr:rowOff>
    </xdr:from>
    <xdr:to>
      <xdr:col>0</xdr:col>
      <xdr:colOff>1778000</xdr:colOff>
      <xdr:row>84</xdr:row>
      <xdr:rowOff>1117600</xdr:rowOff>
    </xdr:to>
    <xdr:pic>
      <xdr:nvPicPr>
        <xdr:cNvPr id="6692" name="Рисунок 6691">
          <a:extLst>
            <a:ext uri="{FF2B5EF4-FFF2-40B4-BE49-F238E27FC236}">
              <a16:creationId xmlns:a16="http://schemas.microsoft.com/office/drawing/2014/main" id="{7943FB20-76C4-4780-9B74-F4200FA34B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537975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25400</xdr:rowOff>
    </xdr:from>
    <xdr:to>
      <xdr:col>0</xdr:col>
      <xdr:colOff>1778000</xdr:colOff>
      <xdr:row>85</xdr:row>
      <xdr:rowOff>1117600</xdr:rowOff>
    </xdr:to>
    <xdr:pic>
      <xdr:nvPicPr>
        <xdr:cNvPr id="6694" name="Рисунок 6693">
          <a:extLst>
            <a:ext uri="{FF2B5EF4-FFF2-40B4-BE49-F238E27FC236}">
              <a16:creationId xmlns:a16="http://schemas.microsoft.com/office/drawing/2014/main" id="{48CBD217-359D-4430-AD66-C28A453B4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80975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23813</xdr:rowOff>
    </xdr:from>
    <xdr:to>
      <xdr:col>0</xdr:col>
      <xdr:colOff>1778000</xdr:colOff>
      <xdr:row>86</xdr:row>
      <xdr:rowOff>1262063</xdr:rowOff>
    </xdr:to>
    <xdr:pic>
      <xdr:nvPicPr>
        <xdr:cNvPr id="6696" name="Рисунок 6695">
          <a:extLst>
            <a:ext uri="{FF2B5EF4-FFF2-40B4-BE49-F238E27FC236}">
              <a16:creationId xmlns:a16="http://schemas.microsoft.com/office/drawing/2014/main" id="{C86ABDF4-866C-485C-AD43-50D205336D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822388"/>
          <a:ext cx="1778000" cy="1238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23813</xdr:rowOff>
    </xdr:from>
    <xdr:to>
      <xdr:col>0</xdr:col>
      <xdr:colOff>1778000</xdr:colOff>
      <xdr:row>87</xdr:row>
      <xdr:rowOff>1281113</xdr:rowOff>
    </xdr:to>
    <xdr:pic>
      <xdr:nvPicPr>
        <xdr:cNvPr id="6698" name="Рисунок 6697">
          <a:extLst>
            <a:ext uri="{FF2B5EF4-FFF2-40B4-BE49-F238E27FC236}">
              <a16:creationId xmlns:a16="http://schemas.microsoft.com/office/drawing/2014/main" id="{F54345F4-72DA-4F2C-9E77-39771C32EF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08263"/>
          <a:ext cx="1778000" cy="1257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22225</xdr:rowOff>
    </xdr:from>
    <xdr:to>
      <xdr:col>0</xdr:col>
      <xdr:colOff>1778000</xdr:colOff>
      <xdr:row>88</xdr:row>
      <xdr:rowOff>1158875</xdr:rowOff>
    </xdr:to>
    <xdr:pic>
      <xdr:nvPicPr>
        <xdr:cNvPr id="6700" name="Рисунок 6699">
          <a:extLst>
            <a:ext uri="{FF2B5EF4-FFF2-40B4-BE49-F238E27FC236}">
              <a16:creationId xmlns:a16="http://schemas.microsoft.com/office/drawing/2014/main" id="{C2464B08-06DD-46E9-ADC6-FC3B12792D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411600"/>
          <a:ext cx="1778000" cy="113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22225</xdr:rowOff>
    </xdr:from>
    <xdr:to>
      <xdr:col>0</xdr:col>
      <xdr:colOff>1778000</xdr:colOff>
      <xdr:row>89</xdr:row>
      <xdr:rowOff>1139825</xdr:rowOff>
    </xdr:to>
    <xdr:pic>
      <xdr:nvPicPr>
        <xdr:cNvPr id="6702" name="Рисунок 6701">
          <a:extLst>
            <a:ext uri="{FF2B5EF4-FFF2-40B4-BE49-F238E27FC236}">
              <a16:creationId xmlns:a16="http://schemas.microsoft.com/office/drawing/2014/main" id="{4B155CE3-FCBE-467F-9706-442691A3F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92700"/>
          <a:ext cx="177800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25400</xdr:rowOff>
    </xdr:from>
    <xdr:to>
      <xdr:col>0</xdr:col>
      <xdr:colOff>1778000</xdr:colOff>
      <xdr:row>90</xdr:row>
      <xdr:rowOff>1155700</xdr:rowOff>
    </xdr:to>
    <xdr:pic>
      <xdr:nvPicPr>
        <xdr:cNvPr id="6704" name="Рисунок 6703">
          <a:extLst>
            <a:ext uri="{FF2B5EF4-FFF2-40B4-BE49-F238E27FC236}">
              <a16:creationId xmlns:a16="http://schemas.microsoft.com/office/drawing/2014/main" id="{696EC232-A037-4FB8-88A8-E73ECB0CA4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757925"/>
          <a:ext cx="1778000" cy="113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22225</xdr:rowOff>
    </xdr:from>
    <xdr:to>
      <xdr:col>0</xdr:col>
      <xdr:colOff>1778000</xdr:colOff>
      <xdr:row>91</xdr:row>
      <xdr:rowOff>1330325</xdr:rowOff>
    </xdr:to>
    <xdr:pic>
      <xdr:nvPicPr>
        <xdr:cNvPr id="6706" name="Рисунок 6705">
          <a:extLst>
            <a:ext uri="{FF2B5EF4-FFF2-40B4-BE49-F238E27FC236}">
              <a16:creationId xmlns:a16="http://schemas.microsoft.com/office/drawing/2014/main" id="{8879712F-83B4-4D31-A2E7-C7CC5F33F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935850"/>
          <a:ext cx="1778000" cy="130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25400</xdr:rowOff>
    </xdr:from>
    <xdr:to>
      <xdr:col>0</xdr:col>
      <xdr:colOff>1778000</xdr:colOff>
      <xdr:row>92</xdr:row>
      <xdr:rowOff>1346200</xdr:rowOff>
    </xdr:to>
    <xdr:pic>
      <xdr:nvPicPr>
        <xdr:cNvPr id="6708" name="Рисунок 6707">
          <a:extLst>
            <a:ext uri="{FF2B5EF4-FFF2-40B4-BE49-F238E27FC236}">
              <a16:creationId xmlns:a16="http://schemas.microsoft.com/office/drawing/2014/main" id="{ED9489DA-0796-44B0-91E4-BA72B16377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291575"/>
          <a:ext cx="1778000" cy="1320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23813</xdr:rowOff>
    </xdr:from>
    <xdr:to>
      <xdr:col>0</xdr:col>
      <xdr:colOff>1778000</xdr:colOff>
      <xdr:row>93</xdr:row>
      <xdr:rowOff>1319213</xdr:rowOff>
    </xdr:to>
    <xdr:pic>
      <xdr:nvPicPr>
        <xdr:cNvPr id="6710" name="Рисунок 6709">
          <a:extLst>
            <a:ext uri="{FF2B5EF4-FFF2-40B4-BE49-F238E27FC236}">
              <a16:creationId xmlns:a16="http://schemas.microsoft.com/office/drawing/2014/main" id="{4ED9D1B7-C13F-47E4-9A99-7011546D69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661588"/>
          <a:ext cx="1778000" cy="1295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23813</xdr:rowOff>
    </xdr:from>
    <xdr:to>
      <xdr:col>0</xdr:col>
      <xdr:colOff>1778000</xdr:colOff>
      <xdr:row>94</xdr:row>
      <xdr:rowOff>1147763</xdr:rowOff>
    </xdr:to>
    <xdr:pic>
      <xdr:nvPicPr>
        <xdr:cNvPr id="6712" name="Рисунок 6711">
          <a:extLst>
            <a:ext uri="{FF2B5EF4-FFF2-40B4-BE49-F238E27FC236}">
              <a16:creationId xmlns:a16="http://schemas.microsoft.com/office/drawing/2014/main" id="{2FE1FA2B-9A16-4F08-AF26-B48047D9E1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004613"/>
          <a:ext cx="1778000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23813</xdr:rowOff>
    </xdr:from>
    <xdr:to>
      <xdr:col>0</xdr:col>
      <xdr:colOff>1778000</xdr:colOff>
      <xdr:row>95</xdr:row>
      <xdr:rowOff>1166813</xdr:rowOff>
    </xdr:to>
    <xdr:pic>
      <xdr:nvPicPr>
        <xdr:cNvPr id="6714" name="Рисунок 6713">
          <a:extLst>
            <a:ext uri="{FF2B5EF4-FFF2-40B4-BE49-F238E27FC236}">
              <a16:creationId xmlns:a16="http://schemas.microsoft.com/office/drawing/2014/main" id="{F360D07B-EF6C-43BF-A72A-41864427F8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176188"/>
          <a:ext cx="1778000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23813</xdr:rowOff>
    </xdr:from>
    <xdr:to>
      <xdr:col>0</xdr:col>
      <xdr:colOff>1778000</xdr:colOff>
      <xdr:row>96</xdr:row>
      <xdr:rowOff>1147763</xdr:rowOff>
    </xdr:to>
    <xdr:pic>
      <xdr:nvPicPr>
        <xdr:cNvPr id="6716" name="Рисунок 6715">
          <a:extLst>
            <a:ext uri="{FF2B5EF4-FFF2-40B4-BE49-F238E27FC236}">
              <a16:creationId xmlns:a16="http://schemas.microsoft.com/office/drawing/2014/main" id="{46BA830E-F286-4A41-AB70-623DFE5FAE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66813"/>
          <a:ext cx="1778000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23813</xdr:rowOff>
    </xdr:from>
    <xdr:to>
      <xdr:col>0</xdr:col>
      <xdr:colOff>1778000</xdr:colOff>
      <xdr:row>97</xdr:row>
      <xdr:rowOff>1090613</xdr:rowOff>
    </xdr:to>
    <xdr:pic>
      <xdr:nvPicPr>
        <xdr:cNvPr id="6718" name="Рисунок 6717">
          <a:extLst>
            <a:ext uri="{FF2B5EF4-FFF2-40B4-BE49-F238E27FC236}">
              <a16:creationId xmlns:a16="http://schemas.microsoft.com/office/drawing/2014/main" id="{035BCA21-D776-4862-9126-C5E4FDA384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538388"/>
          <a:ext cx="177800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25400</xdr:rowOff>
    </xdr:from>
    <xdr:to>
      <xdr:col>0</xdr:col>
      <xdr:colOff>1778000</xdr:colOff>
      <xdr:row>98</xdr:row>
      <xdr:rowOff>1136650</xdr:rowOff>
    </xdr:to>
    <xdr:pic>
      <xdr:nvPicPr>
        <xdr:cNvPr id="6720" name="Рисунок 6719">
          <a:extLst>
            <a:ext uri="{FF2B5EF4-FFF2-40B4-BE49-F238E27FC236}">
              <a16:creationId xmlns:a16="http://schemas.microsoft.com/office/drawing/2014/main" id="{946F8A63-E9D9-4BC5-B2EC-ED933D978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654400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23813</xdr:rowOff>
    </xdr:from>
    <xdr:to>
      <xdr:col>0</xdr:col>
      <xdr:colOff>1778000</xdr:colOff>
      <xdr:row>99</xdr:row>
      <xdr:rowOff>1166813</xdr:rowOff>
    </xdr:to>
    <xdr:pic>
      <xdr:nvPicPr>
        <xdr:cNvPr id="6722" name="Рисунок 6721">
          <a:extLst>
            <a:ext uri="{FF2B5EF4-FFF2-40B4-BE49-F238E27FC236}">
              <a16:creationId xmlns:a16="http://schemas.microsoft.com/office/drawing/2014/main" id="{A838715E-14BE-4CD1-8153-BC82C9C939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814863"/>
          <a:ext cx="1778000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25400</xdr:rowOff>
    </xdr:from>
    <xdr:to>
      <xdr:col>0</xdr:col>
      <xdr:colOff>1778000</xdr:colOff>
      <xdr:row>100</xdr:row>
      <xdr:rowOff>1155700</xdr:rowOff>
    </xdr:to>
    <xdr:pic>
      <xdr:nvPicPr>
        <xdr:cNvPr id="6724" name="Рисунок 6723">
          <a:extLst>
            <a:ext uri="{FF2B5EF4-FFF2-40B4-BE49-F238E27FC236}">
              <a16:creationId xmlns:a16="http://schemas.microsoft.com/office/drawing/2014/main" id="{4FB5F22D-6FC1-45D9-950E-267A8BDF33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007075"/>
          <a:ext cx="1778000" cy="113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23813</xdr:rowOff>
    </xdr:from>
    <xdr:to>
      <xdr:col>0</xdr:col>
      <xdr:colOff>1778000</xdr:colOff>
      <xdr:row>101</xdr:row>
      <xdr:rowOff>1128713</xdr:rowOff>
    </xdr:to>
    <xdr:pic>
      <xdr:nvPicPr>
        <xdr:cNvPr id="6726" name="Рисунок 6725">
          <a:extLst>
            <a:ext uri="{FF2B5EF4-FFF2-40B4-BE49-F238E27FC236}">
              <a16:creationId xmlns:a16="http://schemas.microsoft.com/office/drawing/2014/main" id="{3531B765-D139-4903-B42D-E3D05470BD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186588"/>
          <a:ext cx="177800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25400</xdr:rowOff>
    </xdr:from>
    <xdr:to>
      <xdr:col>0</xdr:col>
      <xdr:colOff>1778000</xdr:colOff>
      <xdr:row>102</xdr:row>
      <xdr:rowOff>1193800</xdr:rowOff>
    </xdr:to>
    <xdr:pic>
      <xdr:nvPicPr>
        <xdr:cNvPr id="6728" name="Рисунок 6727">
          <a:extLst>
            <a:ext uri="{FF2B5EF4-FFF2-40B4-BE49-F238E27FC236}">
              <a16:creationId xmlns:a16="http://schemas.microsoft.com/office/drawing/2014/main" id="{290DA8A5-C714-49C6-AAE5-E7A575C581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340700"/>
          <a:ext cx="1778000" cy="116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23813</xdr:rowOff>
    </xdr:from>
    <xdr:to>
      <xdr:col>0</xdr:col>
      <xdr:colOff>1778000</xdr:colOff>
      <xdr:row>103</xdr:row>
      <xdr:rowOff>1147763</xdr:rowOff>
    </xdr:to>
    <xdr:pic>
      <xdr:nvPicPr>
        <xdr:cNvPr id="6730" name="Рисунок 6729">
          <a:extLst>
            <a:ext uri="{FF2B5EF4-FFF2-40B4-BE49-F238E27FC236}">
              <a16:creationId xmlns:a16="http://schemas.microsoft.com/office/drawing/2014/main" id="{F2AEC68B-D5FD-4A21-9CE9-715CBF6445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58313"/>
          <a:ext cx="1778000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23813</xdr:rowOff>
    </xdr:from>
    <xdr:to>
      <xdr:col>0</xdr:col>
      <xdr:colOff>1778000</xdr:colOff>
      <xdr:row>104</xdr:row>
      <xdr:rowOff>1185863</xdr:rowOff>
    </xdr:to>
    <xdr:pic>
      <xdr:nvPicPr>
        <xdr:cNvPr id="6732" name="Рисунок 6731">
          <a:extLst>
            <a:ext uri="{FF2B5EF4-FFF2-40B4-BE49-F238E27FC236}">
              <a16:creationId xmlns:a16="http://schemas.microsoft.com/office/drawing/2014/main" id="{EF97B483-19A6-42B0-A29B-CDF9E5B696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729888"/>
          <a:ext cx="177800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23813</xdr:rowOff>
    </xdr:from>
    <xdr:to>
      <xdr:col>0</xdr:col>
      <xdr:colOff>1778000</xdr:colOff>
      <xdr:row>105</xdr:row>
      <xdr:rowOff>1166813</xdr:rowOff>
    </xdr:to>
    <xdr:pic>
      <xdr:nvPicPr>
        <xdr:cNvPr id="6734" name="Рисунок 6733">
          <a:extLst>
            <a:ext uri="{FF2B5EF4-FFF2-40B4-BE49-F238E27FC236}">
              <a16:creationId xmlns:a16="http://schemas.microsoft.com/office/drawing/2014/main" id="{76B1BDCC-8396-4148-ACF1-F6549FC78D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939563"/>
          <a:ext cx="1778000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22225</xdr:rowOff>
    </xdr:from>
    <xdr:to>
      <xdr:col>0</xdr:col>
      <xdr:colOff>1778000</xdr:colOff>
      <xdr:row>106</xdr:row>
      <xdr:rowOff>1139825</xdr:rowOff>
    </xdr:to>
    <xdr:pic>
      <xdr:nvPicPr>
        <xdr:cNvPr id="6736" name="Рисунок 6735">
          <a:extLst>
            <a:ext uri="{FF2B5EF4-FFF2-40B4-BE49-F238E27FC236}">
              <a16:creationId xmlns:a16="http://schemas.microsoft.com/office/drawing/2014/main" id="{58E31D82-9188-4899-9677-B5F1980B71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128600"/>
          <a:ext cx="177800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25400</xdr:rowOff>
    </xdr:from>
    <xdr:to>
      <xdr:col>0</xdr:col>
      <xdr:colOff>1778000</xdr:colOff>
      <xdr:row>107</xdr:row>
      <xdr:rowOff>946150</xdr:rowOff>
    </xdr:to>
    <xdr:pic>
      <xdr:nvPicPr>
        <xdr:cNvPr id="6738" name="Рисунок 6737">
          <a:extLst>
            <a:ext uri="{FF2B5EF4-FFF2-40B4-BE49-F238E27FC236}">
              <a16:creationId xmlns:a16="http://schemas.microsoft.com/office/drawing/2014/main" id="{F08E8D1C-ED74-4FAE-94F9-6DB496C1C7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93825"/>
          <a:ext cx="1778000" cy="920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22225</xdr:rowOff>
    </xdr:from>
    <xdr:to>
      <xdr:col>0</xdr:col>
      <xdr:colOff>1778000</xdr:colOff>
      <xdr:row>108</xdr:row>
      <xdr:rowOff>987425</xdr:rowOff>
    </xdr:to>
    <xdr:pic>
      <xdr:nvPicPr>
        <xdr:cNvPr id="6740" name="Рисунок 6739">
          <a:extLst>
            <a:ext uri="{FF2B5EF4-FFF2-40B4-BE49-F238E27FC236}">
              <a16:creationId xmlns:a16="http://schemas.microsoft.com/office/drawing/2014/main" id="{F27600A2-C7E9-458F-9076-90E3F4E7AE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262200"/>
          <a:ext cx="17780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25400</xdr:rowOff>
    </xdr:from>
    <xdr:to>
      <xdr:col>0</xdr:col>
      <xdr:colOff>1778000</xdr:colOff>
      <xdr:row>109</xdr:row>
      <xdr:rowOff>946150</xdr:rowOff>
    </xdr:to>
    <xdr:pic>
      <xdr:nvPicPr>
        <xdr:cNvPr id="6742" name="Рисунок 6741">
          <a:extLst>
            <a:ext uri="{FF2B5EF4-FFF2-40B4-BE49-F238E27FC236}">
              <a16:creationId xmlns:a16="http://schemas.microsoft.com/office/drawing/2014/main" id="{164CF8ED-2CBF-4167-A775-6B53553035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275025"/>
          <a:ext cx="1778000" cy="920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22225</xdr:rowOff>
    </xdr:from>
    <xdr:to>
      <xdr:col>0</xdr:col>
      <xdr:colOff>1778000</xdr:colOff>
      <xdr:row>110</xdr:row>
      <xdr:rowOff>949325</xdr:rowOff>
    </xdr:to>
    <xdr:pic>
      <xdr:nvPicPr>
        <xdr:cNvPr id="6744" name="Рисунок 6743">
          <a:extLst>
            <a:ext uri="{FF2B5EF4-FFF2-40B4-BE49-F238E27FC236}">
              <a16:creationId xmlns:a16="http://schemas.microsoft.com/office/drawing/2014/main" id="{82422D6E-D24B-4DC0-BE66-8F5D31F120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243400"/>
          <a:ext cx="1778000" cy="927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23813</xdr:rowOff>
    </xdr:from>
    <xdr:to>
      <xdr:col>0</xdr:col>
      <xdr:colOff>1778000</xdr:colOff>
      <xdr:row>111</xdr:row>
      <xdr:rowOff>1014413</xdr:rowOff>
    </xdr:to>
    <xdr:pic>
      <xdr:nvPicPr>
        <xdr:cNvPr id="6746" name="Рисунок 6745">
          <a:extLst>
            <a:ext uri="{FF2B5EF4-FFF2-40B4-BE49-F238E27FC236}">
              <a16:creationId xmlns:a16="http://schemas.microsoft.com/office/drawing/2014/main" id="{60D249F3-AC9A-4E73-8236-4DBEBCDF4D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216538"/>
          <a:ext cx="17780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23813</xdr:rowOff>
    </xdr:from>
    <xdr:to>
      <xdr:col>0</xdr:col>
      <xdr:colOff>1778000</xdr:colOff>
      <xdr:row>112</xdr:row>
      <xdr:rowOff>957263</xdr:rowOff>
    </xdr:to>
    <xdr:pic>
      <xdr:nvPicPr>
        <xdr:cNvPr id="6748" name="Рисунок 6747">
          <a:extLst>
            <a:ext uri="{FF2B5EF4-FFF2-40B4-BE49-F238E27FC236}">
              <a16:creationId xmlns:a16="http://schemas.microsoft.com/office/drawing/2014/main" id="{5DEC6058-E6E6-47B4-8864-29F196BF22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4763"/>
          <a:ext cx="1778000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25400</xdr:rowOff>
    </xdr:from>
    <xdr:to>
      <xdr:col>0</xdr:col>
      <xdr:colOff>1778000</xdr:colOff>
      <xdr:row>113</xdr:row>
      <xdr:rowOff>1041400</xdr:rowOff>
    </xdr:to>
    <xdr:pic>
      <xdr:nvPicPr>
        <xdr:cNvPr id="6750" name="Рисунок 6749">
          <a:extLst>
            <a:ext uri="{FF2B5EF4-FFF2-40B4-BE49-F238E27FC236}">
              <a16:creationId xmlns:a16="http://schemas.microsoft.com/office/drawing/2014/main" id="{306EDE49-B247-47EF-984D-8E80FCA278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237425"/>
          <a:ext cx="1778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22225</xdr:rowOff>
    </xdr:from>
    <xdr:to>
      <xdr:col>0</xdr:col>
      <xdr:colOff>1778000</xdr:colOff>
      <xdr:row>114</xdr:row>
      <xdr:rowOff>1025525</xdr:rowOff>
    </xdr:to>
    <xdr:pic>
      <xdr:nvPicPr>
        <xdr:cNvPr id="6752" name="Рисунок 6751">
          <a:extLst>
            <a:ext uri="{FF2B5EF4-FFF2-40B4-BE49-F238E27FC236}">
              <a16:creationId xmlns:a16="http://schemas.microsoft.com/office/drawing/2014/main" id="{3D32F7BA-DA1D-4BDD-B06A-5F8EB442D0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301050"/>
          <a:ext cx="1778000" cy="100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23813</xdr:rowOff>
    </xdr:from>
    <xdr:to>
      <xdr:col>0</xdr:col>
      <xdr:colOff>1778000</xdr:colOff>
      <xdr:row>115</xdr:row>
      <xdr:rowOff>1014413</xdr:rowOff>
    </xdr:to>
    <xdr:pic>
      <xdr:nvPicPr>
        <xdr:cNvPr id="6754" name="Рисунок 6753">
          <a:extLst>
            <a:ext uri="{FF2B5EF4-FFF2-40B4-BE49-F238E27FC236}">
              <a16:creationId xmlns:a16="http://schemas.microsoft.com/office/drawing/2014/main" id="{F7E85A61-CDC2-4280-BAA3-C81DB0763E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50388"/>
          <a:ext cx="17780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23813</xdr:rowOff>
    </xdr:from>
    <xdr:to>
      <xdr:col>0</xdr:col>
      <xdr:colOff>1778000</xdr:colOff>
      <xdr:row>116</xdr:row>
      <xdr:rowOff>976313</xdr:rowOff>
    </xdr:to>
    <xdr:pic>
      <xdr:nvPicPr>
        <xdr:cNvPr id="6756" name="Рисунок 6755">
          <a:extLst>
            <a:ext uri="{FF2B5EF4-FFF2-40B4-BE49-F238E27FC236}">
              <a16:creationId xmlns:a16="http://schemas.microsoft.com/office/drawing/2014/main" id="{C219A587-7A37-4A90-BEED-C2B4CF7218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388613"/>
          <a:ext cx="17780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22225</xdr:rowOff>
    </xdr:from>
    <xdr:to>
      <xdr:col>0</xdr:col>
      <xdr:colOff>1778000</xdr:colOff>
      <xdr:row>117</xdr:row>
      <xdr:rowOff>1006475</xdr:rowOff>
    </xdr:to>
    <xdr:pic>
      <xdr:nvPicPr>
        <xdr:cNvPr id="6758" name="Рисунок 6757">
          <a:extLst>
            <a:ext uri="{FF2B5EF4-FFF2-40B4-BE49-F238E27FC236}">
              <a16:creationId xmlns:a16="http://schemas.microsoft.com/office/drawing/2014/main" id="{4ACED4DE-61DA-4618-B135-6F58B61B3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387150"/>
          <a:ext cx="1778000" cy="984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25400</xdr:rowOff>
    </xdr:from>
    <xdr:to>
      <xdr:col>0</xdr:col>
      <xdr:colOff>1778000</xdr:colOff>
      <xdr:row>118</xdr:row>
      <xdr:rowOff>1022350</xdr:rowOff>
    </xdr:to>
    <xdr:pic>
      <xdr:nvPicPr>
        <xdr:cNvPr id="6760" name="Рисунок 6759">
          <a:extLst>
            <a:ext uri="{FF2B5EF4-FFF2-40B4-BE49-F238E27FC236}">
              <a16:creationId xmlns:a16="http://schemas.microsoft.com/office/drawing/2014/main" id="{6933367A-2B0F-47EC-9647-686C518449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419025"/>
          <a:ext cx="1778000" cy="996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25400</xdr:rowOff>
    </xdr:from>
    <xdr:to>
      <xdr:col>0</xdr:col>
      <xdr:colOff>1778000</xdr:colOff>
      <xdr:row>119</xdr:row>
      <xdr:rowOff>1041400</xdr:rowOff>
    </xdr:to>
    <xdr:pic>
      <xdr:nvPicPr>
        <xdr:cNvPr id="6762" name="Рисунок 6761">
          <a:extLst>
            <a:ext uri="{FF2B5EF4-FFF2-40B4-BE49-F238E27FC236}">
              <a16:creationId xmlns:a16="http://schemas.microsoft.com/office/drawing/2014/main" id="{736FCD89-0FA0-438F-972C-4223A77AA6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466775"/>
          <a:ext cx="1778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25400</xdr:rowOff>
    </xdr:from>
    <xdr:to>
      <xdr:col>0</xdr:col>
      <xdr:colOff>1778000</xdr:colOff>
      <xdr:row>120</xdr:row>
      <xdr:rowOff>1022350</xdr:rowOff>
    </xdr:to>
    <xdr:pic>
      <xdr:nvPicPr>
        <xdr:cNvPr id="6764" name="Рисунок 6763">
          <a:extLst>
            <a:ext uri="{FF2B5EF4-FFF2-40B4-BE49-F238E27FC236}">
              <a16:creationId xmlns:a16="http://schemas.microsoft.com/office/drawing/2014/main" id="{0FAE235C-828F-4659-B93E-0B88C194E1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533575"/>
          <a:ext cx="1778000" cy="996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22225</xdr:rowOff>
    </xdr:from>
    <xdr:to>
      <xdr:col>0</xdr:col>
      <xdr:colOff>1778000</xdr:colOff>
      <xdr:row>121</xdr:row>
      <xdr:rowOff>1044575</xdr:rowOff>
    </xdr:to>
    <xdr:pic>
      <xdr:nvPicPr>
        <xdr:cNvPr id="6766" name="Рисунок 6765">
          <a:extLst>
            <a:ext uri="{FF2B5EF4-FFF2-40B4-BE49-F238E27FC236}">
              <a16:creationId xmlns:a16="http://schemas.microsoft.com/office/drawing/2014/main" id="{2505A4D8-5F57-443B-B09C-7A5DC9981F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578150"/>
          <a:ext cx="1778000" cy="102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25400</xdr:rowOff>
    </xdr:from>
    <xdr:to>
      <xdr:col>0</xdr:col>
      <xdr:colOff>1778000</xdr:colOff>
      <xdr:row>122</xdr:row>
      <xdr:rowOff>1041400</xdr:rowOff>
    </xdr:to>
    <xdr:pic>
      <xdr:nvPicPr>
        <xdr:cNvPr id="6768" name="Рисунок 6767">
          <a:extLst>
            <a:ext uri="{FF2B5EF4-FFF2-40B4-BE49-F238E27FC236}">
              <a16:creationId xmlns:a16="http://schemas.microsoft.com/office/drawing/2014/main" id="{911C972C-2820-4065-B681-3EA56C6F72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648125"/>
          <a:ext cx="1778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25400</xdr:rowOff>
    </xdr:from>
    <xdr:to>
      <xdr:col>0</xdr:col>
      <xdr:colOff>1778000</xdr:colOff>
      <xdr:row>123</xdr:row>
      <xdr:rowOff>1079500</xdr:rowOff>
    </xdr:to>
    <xdr:pic>
      <xdr:nvPicPr>
        <xdr:cNvPr id="6770" name="Рисунок 6769">
          <a:extLst>
            <a:ext uri="{FF2B5EF4-FFF2-40B4-BE49-F238E27FC236}">
              <a16:creationId xmlns:a16="http://schemas.microsoft.com/office/drawing/2014/main" id="{136D9E8D-4D05-40FB-BCF0-04EB044A22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714925"/>
          <a:ext cx="1778000" cy="1054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22225</xdr:rowOff>
    </xdr:from>
    <xdr:to>
      <xdr:col>0</xdr:col>
      <xdr:colOff>1778000</xdr:colOff>
      <xdr:row>124</xdr:row>
      <xdr:rowOff>1101725</xdr:rowOff>
    </xdr:to>
    <xdr:pic>
      <xdr:nvPicPr>
        <xdr:cNvPr id="6772" name="Рисунок 6771">
          <a:extLst>
            <a:ext uri="{FF2B5EF4-FFF2-40B4-BE49-F238E27FC236}">
              <a16:creationId xmlns:a16="http://schemas.microsoft.com/office/drawing/2014/main" id="{D6E8AA7D-6F20-416F-94A2-F6A72CDDAD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816650"/>
          <a:ext cx="1778000" cy="107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23813</xdr:rowOff>
    </xdr:from>
    <xdr:to>
      <xdr:col>0</xdr:col>
      <xdr:colOff>1778000</xdr:colOff>
      <xdr:row>125</xdr:row>
      <xdr:rowOff>1071563</xdr:rowOff>
    </xdr:to>
    <xdr:pic>
      <xdr:nvPicPr>
        <xdr:cNvPr id="6774" name="Рисунок 6773">
          <a:extLst>
            <a:ext uri="{FF2B5EF4-FFF2-40B4-BE49-F238E27FC236}">
              <a16:creationId xmlns:a16="http://schemas.microsoft.com/office/drawing/2014/main" id="{F2B1E842-5E92-44D5-BC05-E74A39F31C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42188"/>
          <a:ext cx="1778000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23813</xdr:rowOff>
    </xdr:from>
    <xdr:to>
      <xdr:col>0</xdr:col>
      <xdr:colOff>1778000</xdr:colOff>
      <xdr:row>126</xdr:row>
      <xdr:rowOff>1052513</xdr:rowOff>
    </xdr:to>
    <xdr:pic>
      <xdr:nvPicPr>
        <xdr:cNvPr id="6776" name="Рисунок 6775">
          <a:extLst>
            <a:ext uri="{FF2B5EF4-FFF2-40B4-BE49-F238E27FC236}">
              <a16:creationId xmlns:a16="http://schemas.microsoft.com/office/drawing/2014/main" id="{7CC9EE25-808D-47E3-ABCF-D999D7BA91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037563"/>
          <a:ext cx="1778000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25400</xdr:rowOff>
    </xdr:from>
    <xdr:to>
      <xdr:col>0</xdr:col>
      <xdr:colOff>1778000</xdr:colOff>
      <xdr:row>127</xdr:row>
      <xdr:rowOff>1041400</xdr:rowOff>
    </xdr:to>
    <xdr:pic>
      <xdr:nvPicPr>
        <xdr:cNvPr id="6778" name="Рисунок 6777">
          <a:extLst>
            <a:ext uri="{FF2B5EF4-FFF2-40B4-BE49-F238E27FC236}">
              <a16:creationId xmlns:a16="http://schemas.microsoft.com/office/drawing/2014/main" id="{48EE8515-8CEE-4F51-96D8-42FA8B35B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1115475"/>
          <a:ext cx="1778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25400</xdr:rowOff>
    </xdr:from>
    <xdr:to>
      <xdr:col>0</xdr:col>
      <xdr:colOff>1778000</xdr:colOff>
      <xdr:row>128</xdr:row>
      <xdr:rowOff>1022350</xdr:rowOff>
    </xdr:to>
    <xdr:pic>
      <xdr:nvPicPr>
        <xdr:cNvPr id="6780" name="Рисунок 6779">
          <a:extLst>
            <a:ext uri="{FF2B5EF4-FFF2-40B4-BE49-F238E27FC236}">
              <a16:creationId xmlns:a16="http://schemas.microsoft.com/office/drawing/2014/main" id="{9B0EC1E1-54A4-4ABF-BF8F-3D2767FDCB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182275"/>
          <a:ext cx="1778000" cy="996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22225</xdr:rowOff>
    </xdr:from>
    <xdr:to>
      <xdr:col>0</xdr:col>
      <xdr:colOff>1778000</xdr:colOff>
      <xdr:row>129</xdr:row>
      <xdr:rowOff>1158875</xdr:rowOff>
    </xdr:to>
    <xdr:pic>
      <xdr:nvPicPr>
        <xdr:cNvPr id="6782" name="Рисунок 6781">
          <a:extLst>
            <a:ext uri="{FF2B5EF4-FFF2-40B4-BE49-F238E27FC236}">
              <a16:creationId xmlns:a16="http://schemas.microsoft.com/office/drawing/2014/main" id="{F1113AD1-A3DE-4189-AFCD-E7C5AA0DD7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226850"/>
          <a:ext cx="1778000" cy="113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22225</xdr:rowOff>
    </xdr:from>
    <xdr:to>
      <xdr:col>0</xdr:col>
      <xdr:colOff>1778000</xdr:colOff>
      <xdr:row>130</xdr:row>
      <xdr:rowOff>1177925</xdr:rowOff>
    </xdr:to>
    <xdr:pic>
      <xdr:nvPicPr>
        <xdr:cNvPr id="6784" name="Рисунок 6783">
          <a:extLst>
            <a:ext uri="{FF2B5EF4-FFF2-40B4-BE49-F238E27FC236}">
              <a16:creationId xmlns:a16="http://schemas.microsoft.com/office/drawing/2014/main" id="{C10C39F9-38C3-4258-9420-9E9960EE05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407950"/>
          <a:ext cx="1778000" cy="115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25400</xdr:rowOff>
    </xdr:from>
    <xdr:to>
      <xdr:col>0</xdr:col>
      <xdr:colOff>1778000</xdr:colOff>
      <xdr:row>131</xdr:row>
      <xdr:rowOff>1231900</xdr:rowOff>
    </xdr:to>
    <xdr:pic>
      <xdr:nvPicPr>
        <xdr:cNvPr id="6786" name="Рисунок 6785">
          <a:extLst>
            <a:ext uri="{FF2B5EF4-FFF2-40B4-BE49-F238E27FC236}">
              <a16:creationId xmlns:a16="http://schemas.microsoft.com/office/drawing/2014/main" id="{B81312BE-6CA8-4082-8AB0-3BD73EFC9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611275"/>
          <a:ext cx="1778000" cy="1206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23813</xdr:rowOff>
    </xdr:from>
    <xdr:to>
      <xdr:col>0</xdr:col>
      <xdr:colOff>1778000</xdr:colOff>
      <xdr:row>132</xdr:row>
      <xdr:rowOff>1128713</xdr:rowOff>
    </xdr:to>
    <xdr:pic>
      <xdr:nvPicPr>
        <xdr:cNvPr id="6788" name="Рисунок 6787">
          <a:extLst>
            <a:ext uri="{FF2B5EF4-FFF2-40B4-BE49-F238E27FC236}">
              <a16:creationId xmlns:a16="http://schemas.microsoft.com/office/drawing/2014/main" id="{646B2ABA-6514-4885-B5A9-0A606A275B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866988"/>
          <a:ext cx="177800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23813</xdr:rowOff>
    </xdr:from>
    <xdr:to>
      <xdr:col>0</xdr:col>
      <xdr:colOff>1778000</xdr:colOff>
      <xdr:row>133</xdr:row>
      <xdr:rowOff>1166813</xdr:rowOff>
    </xdr:to>
    <xdr:pic>
      <xdr:nvPicPr>
        <xdr:cNvPr id="6790" name="Рисунок 6789">
          <a:extLst>
            <a:ext uri="{FF2B5EF4-FFF2-40B4-BE49-F238E27FC236}">
              <a16:creationId xmlns:a16="http://schemas.microsoft.com/office/drawing/2014/main" id="{26B58D62-1A72-4C2E-86B6-F09345F6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019513"/>
          <a:ext cx="1778000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23813</xdr:rowOff>
    </xdr:from>
    <xdr:to>
      <xdr:col>0</xdr:col>
      <xdr:colOff>1778000</xdr:colOff>
      <xdr:row>134</xdr:row>
      <xdr:rowOff>1147763</xdr:rowOff>
    </xdr:to>
    <xdr:pic>
      <xdr:nvPicPr>
        <xdr:cNvPr id="6792" name="Рисунок 6791">
          <a:extLst>
            <a:ext uri="{FF2B5EF4-FFF2-40B4-BE49-F238E27FC236}">
              <a16:creationId xmlns:a16="http://schemas.microsoft.com/office/drawing/2014/main" id="{3367AC83-BB3A-4A42-AAC9-15C09D5AB6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210138"/>
          <a:ext cx="1778000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25400</xdr:rowOff>
    </xdr:from>
    <xdr:to>
      <xdr:col>0</xdr:col>
      <xdr:colOff>1778000</xdr:colOff>
      <xdr:row>135</xdr:row>
      <xdr:rowOff>1250950</xdr:rowOff>
    </xdr:to>
    <xdr:pic>
      <xdr:nvPicPr>
        <xdr:cNvPr id="6794" name="Рисунок 6793">
          <a:extLst>
            <a:ext uri="{FF2B5EF4-FFF2-40B4-BE49-F238E27FC236}">
              <a16:creationId xmlns:a16="http://schemas.microsoft.com/office/drawing/2014/main" id="{5F30DB87-6158-4C0C-8B52-2376170BF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383300"/>
          <a:ext cx="1778000" cy="1225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23813</xdr:rowOff>
    </xdr:from>
    <xdr:to>
      <xdr:col>0</xdr:col>
      <xdr:colOff>1778000</xdr:colOff>
      <xdr:row>136</xdr:row>
      <xdr:rowOff>1223963</xdr:rowOff>
    </xdr:to>
    <xdr:pic>
      <xdr:nvPicPr>
        <xdr:cNvPr id="6796" name="Рисунок 6795">
          <a:extLst>
            <a:ext uri="{FF2B5EF4-FFF2-40B4-BE49-F238E27FC236}">
              <a16:creationId xmlns:a16="http://schemas.microsoft.com/office/drawing/2014/main" id="{2F1DD8C0-2773-4377-9816-5834B5C2B6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658063"/>
          <a:ext cx="1778000" cy="1200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22225</xdr:rowOff>
    </xdr:from>
    <xdr:to>
      <xdr:col>0</xdr:col>
      <xdr:colOff>1778000</xdr:colOff>
      <xdr:row>137</xdr:row>
      <xdr:rowOff>1158875</xdr:rowOff>
    </xdr:to>
    <xdr:pic>
      <xdr:nvPicPr>
        <xdr:cNvPr id="6798" name="Рисунок 6797">
          <a:extLst>
            <a:ext uri="{FF2B5EF4-FFF2-40B4-BE49-F238E27FC236}">
              <a16:creationId xmlns:a16="http://schemas.microsoft.com/office/drawing/2014/main" id="{6D45093C-69F9-4291-8F36-BCD28078CA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904250"/>
          <a:ext cx="1778000" cy="113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22225</xdr:rowOff>
    </xdr:from>
    <xdr:to>
      <xdr:col>0</xdr:col>
      <xdr:colOff>1778000</xdr:colOff>
      <xdr:row>139</xdr:row>
      <xdr:rowOff>1425575</xdr:rowOff>
    </xdr:to>
    <xdr:pic>
      <xdr:nvPicPr>
        <xdr:cNvPr id="6800" name="Рисунок 6799">
          <a:extLst>
            <a:ext uri="{FF2B5EF4-FFF2-40B4-BE49-F238E27FC236}">
              <a16:creationId xmlns:a16="http://schemas.microsoft.com/office/drawing/2014/main" id="{BDD007D2-4FF1-4759-9DE7-4FF283F43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275850"/>
          <a:ext cx="1778000" cy="1403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23813</xdr:rowOff>
    </xdr:from>
    <xdr:to>
      <xdr:col>0</xdr:col>
      <xdr:colOff>1778000</xdr:colOff>
      <xdr:row>140</xdr:row>
      <xdr:rowOff>1414463</xdr:rowOff>
    </xdr:to>
    <xdr:pic>
      <xdr:nvPicPr>
        <xdr:cNvPr id="6802" name="Рисунок 6801">
          <a:extLst>
            <a:ext uri="{FF2B5EF4-FFF2-40B4-BE49-F238E27FC236}">
              <a16:creationId xmlns:a16="http://schemas.microsoft.com/office/drawing/2014/main" id="{A31CF662-A9E0-4895-9E46-F007664941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5725238"/>
          <a:ext cx="1778000" cy="1390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23813</xdr:rowOff>
    </xdr:from>
    <xdr:to>
      <xdr:col>0</xdr:col>
      <xdr:colOff>1778000</xdr:colOff>
      <xdr:row>141</xdr:row>
      <xdr:rowOff>1414463</xdr:rowOff>
    </xdr:to>
    <xdr:pic>
      <xdr:nvPicPr>
        <xdr:cNvPr id="6804" name="Рисунок 6803">
          <a:extLst>
            <a:ext uri="{FF2B5EF4-FFF2-40B4-BE49-F238E27FC236}">
              <a16:creationId xmlns:a16="http://schemas.microsoft.com/office/drawing/2014/main" id="{0FEF437F-D138-474C-8563-F68A1735A6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163513"/>
          <a:ext cx="1778000" cy="1390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23813</xdr:rowOff>
    </xdr:from>
    <xdr:to>
      <xdr:col>0</xdr:col>
      <xdr:colOff>1778000</xdr:colOff>
      <xdr:row>142</xdr:row>
      <xdr:rowOff>1262063</xdr:rowOff>
    </xdr:to>
    <xdr:pic>
      <xdr:nvPicPr>
        <xdr:cNvPr id="6806" name="Рисунок 6805">
          <a:extLst>
            <a:ext uri="{FF2B5EF4-FFF2-40B4-BE49-F238E27FC236}">
              <a16:creationId xmlns:a16="http://schemas.microsoft.com/office/drawing/2014/main" id="{9121723B-0ADF-40CE-979B-E331ECA0C1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601788"/>
          <a:ext cx="1778000" cy="1238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25400</xdr:rowOff>
    </xdr:from>
    <xdr:to>
      <xdr:col>0</xdr:col>
      <xdr:colOff>1778000</xdr:colOff>
      <xdr:row>143</xdr:row>
      <xdr:rowOff>1212850</xdr:rowOff>
    </xdr:to>
    <xdr:pic>
      <xdr:nvPicPr>
        <xdr:cNvPr id="6808" name="Рисунок 6807">
          <a:extLst>
            <a:ext uri="{FF2B5EF4-FFF2-40B4-BE49-F238E27FC236}">
              <a16:creationId xmlns:a16="http://schemas.microsoft.com/office/drawing/2014/main" id="{FFD2FC24-BBA6-4AC9-8C92-B924E0A1E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889250"/>
          <a:ext cx="1778000" cy="1187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25400</xdr:rowOff>
    </xdr:from>
    <xdr:to>
      <xdr:col>0</xdr:col>
      <xdr:colOff>1778000</xdr:colOff>
      <xdr:row>144</xdr:row>
      <xdr:rowOff>1231900</xdr:rowOff>
    </xdr:to>
    <xdr:pic>
      <xdr:nvPicPr>
        <xdr:cNvPr id="6810" name="Рисунок 6809">
          <a:extLst>
            <a:ext uri="{FF2B5EF4-FFF2-40B4-BE49-F238E27FC236}">
              <a16:creationId xmlns:a16="http://schemas.microsoft.com/office/drawing/2014/main" id="{F9EF57C4-7DEF-4529-B092-3019D17B18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127500"/>
          <a:ext cx="1778000" cy="1206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22225</xdr:rowOff>
    </xdr:from>
    <xdr:to>
      <xdr:col>0</xdr:col>
      <xdr:colOff>1778000</xdr:colOff>
      <xdr:row>145</xdr:row>
      <xdr:rowOff>1330325</xdr:rowOff>
    </xdr:to>
    <xdr:pic>
      <xdr:nvPicPr>
        <xdr:cNvPr id="6812" name="Рисунок 6811">
          <a:extLst>
            <a:ext uri="{FF2B5EF4-FFF2-40B4-BE49-F238E27FC236}">
              <a16:creationId xmlns:a16="http://schemas.microsoft.com/office/drawing/2014/main" id="{74B594C2-DEFF-41B8-947D-8DEC44F80E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81625"/>
          <a:ext cx="1778000" cy="130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25400</xdr:rowOff>
    </xdr:from>
    <xdr:to>
      <xdr:col>0</xdr:col>
      <xdr:colOff>1778000</xdr:colOff>
      <xdr:row>146</xdr:row>
      <xdr:rowOff>1079500</xdr:rowOff>
    </xdr:to>
    <xdr:pic>
      <xdr:nvPicPr>
        <xdr:cNvPr id="6814" name="Рисунок 6813">
          <a:extLst>
            <a:ext uri="{FF2B5EF4-FFF2-40B4-BE49-F238E27FC236}">
              <a16:creationId xmlns:a16="http://schemas.microsoft.com/office/drawing/2014/main" id="{ABB2D3FE-D6C8-4716-807E-012A3DC3A1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737350"/>
          <a:ext cx="1778000" cy="1054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22225</xdr:rowOff>
    </xdr:from>
    <xdr:to>
      <xdr:col>0</xdr:col>
      <xdr:colOff>1778000</xdr:colOff>
      <xdr:row>147</xdr:row>
      <xdr:rowOff>1120775</xdr:rowOff>
    </xdr:to>
    <xdr:pic>
      <xdr:nvPicPr>
        <xdr:cNvPr id="6816" name="Рисунок 6815">
          <a:extLst>
            <a:ext uri="{FF2B5EF4-FFF2-40B4-BE49-F238E27FC236}">
              <a16:creationId xmlns:a16="http://schemas.microsoft.com/office/drawing/2014/main" id="{13DB7015-D693-42DC-80A7-25A9557F81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39075"/>
          <a:ext cx="1778000" cy="1098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25400</xdr:rowOff>
    </xdr:from>
    <xdr:to>
      <xdr:col>0</xdr:col>
      <xdr:colOff>1778000</xdr:colOff>
      <xdr:row>148</xdr:row>
      <xdr:rowOff>1117600</xdr:rowOff>
    </xdr:to>
    <xdr:pic>
      <xdr:nvPicPr>
        <xdr:cNvPr id="6818" name="Рисунок 6817">
          <a:extLst>
            <a:ext uri="{FF2B5EF4-FFF2-40B4-BE49-F238E27FC236}">
              <a16:creationId xmlns:a16="http://schemas.microsoft.com/office/drawing/2014/main" id="{DD571F4F-CE08-442D-ABF0-A07CF7C827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985250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25400</xdr:rowOff>
    </xdr:from>
    <xdr:to>
      <xdr:col>0</xdr:col>
      <xdr:colOff>1778000</xdr:colOff>
      <xdr:row>149</xdr:row>
      <xdr:rowOff>1117600</xdr:rowOff>
    </xdr:to>
    <xdr:pic>
      <xdr:nvPicPr>
        <xdr:cNvPr id="6820" name="Рисунок 6819">
          <a:extLst>
            <a:ext uri="{FF2B5EF4-FFF2-40B4-BE49-F238E27FC236}">
              <a16:creationId xmlns:a16="http://schemas.microsoft.com/office/drawing/2014/main" id="{AD9C7818-DCFE-4529-84BC-13482210BC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128250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23813</xdr:rowOff>
    </xdr:from>
    <xdr:to>
      <xdr:col>0</xdr:col>
      <xdr:colOff>1778000</xdr:colOff>
      <xdr:row>150</xdr:row>
      <xdr:rowOff>1281113</xdr:rowOff>
    </xdr:to>
    <xdr:pic>
      <xdr:nvPicPr>
        <xdr:cNvPr id="6822" name="Рисунок 6821">
          <a:extLst>
            <a:ext uri="{FF2B5EF4-FFF2-40B4-BE49-F238E27FC236}">
              <a16:creationId xmlns:a16="http://schemas.microsoft.com/office/drawing/2014/main" id="{B51BA917-B555-43BE-8869-162000E3FC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269663"/>
          <a:ext cx="1778000" cy="1257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25400</xdr:rowOff>
    </xdr:from>
    <xdr:to>
      <xdr:col>0</xdr:col>
      <xdr:colOff>1778000</xdr:colOff>
      <xdr:row>151</xdr:row>
      <xdr:rowOff>1270000</xdr:rowOff>
    </xdr:to>
    <xdr:pic>
      <xdr:nvPicPr>
        <xdr:cNvPr id="6824" name="Рисунок 6823">
          <a:extLst>
            <a:ext uri="{FF2B5EF4-FFF2-40B4-BE49-F238E27FC236}">
              <a16:creationId xmlns:a16="http://schemas.microsoft.com/office/drawing/2014/main" id="{3D678B2E-7E90-42D8-8C6E-698628A11D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576175"/>
          <a:ext cx="1778000" cy="124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23813</xdr:rowOff>
    </xdr:from>
    <xdr:to>
      <xdr:col>0</xdr:col>
      <xdr:colOff>1778000</xdr:colOff>
      <xdr:row>152</xdr:row>
      <xdr:rowOff>1262063</xdr:rowOff>
    </xdr:to>
    <xdr:pic>
      <xdr:nvPicPr>
        <xdr:cNvPr id="6826" name="Рисунок 6825">
          <a:extLst>
            <a:ext uri="{FF2B5EF4-FFF2-40B4-BE49-F238E27FC236}">
              <a16:creationId xmlns:a16="http://schemas.microsoft.com/office/drawing/2014/main" id="{5E5C0BFE-6480-48B4-9D65-D98BF9F618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869988"/>
          <a:ext cx="1778000" cy="1238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25400</xdr:rowOff>
    </xdr:from>
    <xdr:to>
      <xdr:col>0</xdr:col>
      <xdr:colOff>1778000</xdr:colOff>
      <xdr:row>153</xdr:row>
      <xdr:rowOff>1060450</xdr:rowOff>
    </xdr:to>
    <xdr:pic>
      <xdr:nvPicPr>
        <xdr:cNvPr id="6828" name="Рисунок 6827">
          <a:extLst>
            <a:ext uri="{FF2B5EF4-FFF2-40B4-BE49-F238E27FC236}">
              <a16:creationId xmlns:a16="http://schemas.microsoft.com/office/drawing/2014/main" id="{DC54DB2F-9EA1-4FD4-BA64-27E339AEBE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157450"/>
          <a:ext cx="1778000" cy="1035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22225</xdr:rowOff>
    </xdr:from>
    <xdr:to>
      <xdr:col>0</xdr:col>
      <xdr:colOff>1778000</xdr:colOff>
      <xdr:row>154</xdr:row>
      <xdr:rowOff>1273175</xdr:rowOff>
    </xdr:to>
    <xdr:pic>
      <xdr:nvPicPr>
        <xdr:cNvPr id="6830" name="Рисунок 6829">
          <a:extLst>
            <a:ext uri="{FF2B5EF4-FFF2-40B4-BE49-F238E27FC236}">
              <a16:creationId xmlns:a16="http://schemas.microsoft.com/office/drawing/2014/main" id="{6026EE5D-E226-450E-9626-DA87F4704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240125"/>
          <a:ext cx="1778000" cy="125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25400</xdr:rowOff>
    </xdr:from>
    <xdr:to>
      <xdr:col>0</xdr:col>
      <xdr:colOff>1778000</xdr:colOff>
      <xdr:row>155</xdr:row>
      <xdr:rowOff>1270000</xdr:rowOff>
    </xdr:to>
    <xdr:pic>
      <xdr:nvPicPr>
        <xdr:cNvPr id="6832" name="Рисунок 6831">
          <a:extLst>
            <a:ext uri="{FF2B5EF4-FFF2-40B4-BE49-F238E27FC236}">
              <a16:creationId xmlns:a16="http://schemas.microsoft.com/office/drawing/2014/main" id="{7634EAC0-5B8F-4345-9434-4F6A7368AC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538700"/>
          <a:ext cx="1778000" cy="124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22225</xdr:rowOff>
    </xdr:from>
    <xdr:to>
      <xdr:col>0</xdr:col>
      <xdr:colOff>1778000</xdr:colOff>
      <xdr:row>156</xdr:row>
      <xdr:rowOff>1196975</xdr:rowOff>
    </xdr:to>
    <xdr:pic>
      <xdr:nvPicPr>
        <xdr:cNvPr id="6834" name="Рисунок 6833">
          <a:extLst>
            <a:ext uri="{FF2B5EF4-FFF2-40B4-BE49-F238E27FC236}">
              <a16:creationId xmlns:a16="http://schemas.microsoft.com/office/drawing/2014/main" id="{BBCAC231-6CA9-46EF-AF16-BBCF1D6799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830925"/>
          <a:ext cx="1778000" cy="1174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23813</xdr:rowOff>
    </xdr:from>
    <xdr:to>
      <xdr:col>0</xdr:col>
      <xdr:colOff>1778000</xdr:colOff>
      <xdr:row>157</xdr:row>
      <xdr:rowOff>1147763</xdr:rowOff>
    </xdr:to>
    <xdr:pic>
      <xdr:nvPicPr>
        <xdr:cNvPr id="6836" name="Рисунок 6835">
          <a:extLst>
            <a:ext uri="{FF2B5EF4-FFF2-40B4-BE49-F238E27FC236}">
              <a16:creationId xmlns:a16="http://schemas.microsoft.com/office/drawing/2014/main" id="{A6E7F09B-8B73-4305-B97D-1F0AFC7DD8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051713"/>
          <a:ext cx="1778000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25400</xdr:rowOff>
    </xdr:from>
    <xdr:to>
      <xdr:col>0</xdr:col>
      <xdr:colOff>1778000</xdr:colOff>
      <xdr:row>158</xdr:row>
      <xdr:rowOff>1136650</xdr:rowOff>
    </xdr:to>
    <xdr:pic>
      <xdr:nvPicPr>
        <xdr:cNvPr id="6838" name="Рисунок 6837">
          <a:extLst>
            <a:ext uri="{FF2B5EF4-FFF2-40B4-BE49-F238E27FC236}">
              <a16:creationId xmlns:a16="http://schemas.microsoft.com/office/drawing/2014/main" id="{FBC8BFEB-230B-4DA2-93CD-0D98088737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22487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23813</xdr:rowOff>
    </xdr:from>
    <xdr:to>
      <xdr:col>0</xdr:col>
      <xdr:colOff>1778000</xdr:colOff>
      <xdr:row>159</xdr:row>
      <xdr:rowOff>1243013</xdr:rowOff>
    </xdr:to>
    <xdr:pic>
      <xdr:nvPicPr>
        <xdr:cNvPr id="6840" name="Рисунок 6839">
          <a:extLst>
            <a:ext uri="{FF2B5EF4-FFF2-40B4-BE49-F238E27FC236}">
              <a16:creationId xmlns:a16="http://schemas.microsoft.com/office/drawing/2014/main" id="{84548672-A31C-42DD-A32C-B18B30E19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85338"/>
          <a:ext cx="177800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25400</xdr:rowOff>
    </xdr:from>
    <xdr:to>
      <xdr:col>0</xdr:col>
      <xdr:colOff>1778000</xdr:colOff>
      <xdr:row>160</xdr:row>
      <xdr:rowOff>1155700</xdr:rowOff>
    </xdr:to>
    <xdr:pic>
      <xdr:nvPicPr>
        <xdr:cNvPr id="6842" name="Рисунок 6841">
          <a:extLst>
            <a:ext uri="{FF2B5EF4-FFF2-40B4-BE49-F238E27FC236}">
              <a16:creationId xmlns:a16="http://schemas.microsoft.com/office/drawing/2014/main" id="{04542128-19DE-4511-98AE-673687C0BB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653750"/>
          <a:ext cx="1778000" cy="113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25400</xdr:rowOff>
    </xdr:from>
    <xdr:to>
      <xdr:col>0</xdr:col>
      <xdr:colOff>1778000</xdr:colOff>
      <xdr:row>161</xdr:row>
      <xdr:rowOff>1174750</xdr:rowOff>
    </xdr:to>
    <xdr:pic>
      <xdr:nvPicPr>
        <xdr:cNvPr id="6844" name="Рисунок 6843">
          <a:extLst>
            <a:ext uri="{FF2B5EF4-FFF2-40B4-BE49-F238E27FC236}">
              <a16:creationId xmlns:a16="http://schemas.microsoft.com/office/drawing/2014/main" id="{D2E4D7AB-2F32-426B-960F-78448A0179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834850"/>
          <a:ext cx="1778000" cy="1149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23813</xdr:rowOff>
    </xdr:from>
    <xdr:to>
      <xdr:col>0</xdr:col>
      <xdr:colOff>1778000</xdr:colOff>
      <xdr:row>162</xdr:row>
      <xdr:rowOff>1185863</xdr:rowOff>
    </xdr:to>
    <xdr:pic>
      <xdr:nvPicPr>
        <xdr:cNvPr id="6846" name="Рисунок 6845">
          <a:extLst>
            <a:ext uri="{FF2B5EF4-FFF2-40B4-BE49-F238E27FC236}">
              <a16:creationId xmlns:a16="http://schemas.microsoft.com/office/drawing/2014/main" id="{794C3D6C-0E43-46E0-A28B-781B54BDC0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033413"/>
          <a:ext cx="177800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25400</xdr:rowOff>
    </xdr:from>
    <xdr:to>
      <xdr:col>0</xdr:col>
      <xdr:colOff>1778000</xdr:colOff>
      <xdr:row>163</xdr:row>
      <xdr:rowOff>1212850</xdr:rowOff>
    </xdr:to>
    <xdr:pic>
      <xdr:nvPicPr>
        <xdr:cNvPr id="6848" name="Рисунок 6847">
          <a:extLst>
            <a:ext uri="{FF2B5EF4-FFF2-40B4-BE49-F238E27FC236}">
              <a16:creationId xmlns:a16="http://schemas.microsoft.com/office/drawing/2014/main" id="{EA56970A-9360-4763-A8E3-378C58A6C5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244675"/>
          <a:ext cx="1778000" cy="1187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25400</xdr:rowOff>
    </xdr:from>
    <xdr:to>
      <xdr:col>0</xdr:col>
      <xdr:colOff>1778000</xdr:colOff>
      <xdr:row>164</xdr:row>
      <xdr:rowOff>1174750</xdr:rowOff>
    </xdr:to>
    <xdr:pic>
      <xdr:nvPicPr>
        <xdr:cNvPr id="6850" name="Рисунок 6849">
          <a:extLst>
            <a:ext uri="{FF2B5EF4-FFF2-40B4-BE49-F238E27FC236}">
              <a16:creationId xmlns:a16="http://schemas.microsoft.com/office/drawing/2014/main" id="{E2BDED27-9721-4FF0-A703-EE8014A0D8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5482925"/>
          <a:ext cx="1778000" cy="1149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23813</xdr:rowOff>
    </xdr:from>
    <xdr:to>
      <xdr:col>0</xdr:col>
      <xdr:colOff>1778000</xdr:colOff>
      <xdr:row>165</xdr:row>
      <xdr:rowOff>1166813</xdr:rowOff>
    </xdr:to>
    <xdr:pic>
      <xdr:nvPicPr>
        <xdr:cNvPr id="6852" name="Рисунок 6851">
          <a:extLst>
            <a:ext uri="{FF2B5EF4-FFF2-40B4-BE49-F238E27FC236}">
              <a16:creationId xmlns:a16="http://schemas.microsoft.com/office/drawing/2014/main" id="{95537B15-28C8-407B-AFD3-E404BF5A5B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681488"/>
          <a:ext cx="1778000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23813</xdr:rowOff>
    </xdr:from>
    <xdr:to>
      <xdr:col>0</xdr:col>
      <xdr:colOff>1778000</xdr:colOff>
      <xdr:row>166</xdr:row>
      <xdr:rowOff>1185863</xdr:rowOff>
    </xdr:to>
    <xdr:pic>
      <xdr:nvPicPr>
        <xdr:cNvPr id="6854" name="Рисунок 6853">
          <a:extLst>
            <a:ext uri="{FF2B5EF4-FFF2-40B4-BE49-F238E27FC236}">
              <a16:creationId xmlns:a16="http://schemas.microsoft.com/office/drawing/2014/main" id="{F294CB15-2345-449F-AEE7-B4C9639885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872113"/>
          <a:ext cx="177800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25400</xdr:rowOff>
    </xdr:from>
    <xdr:to>
      <xdr:col>0</xdr:col>
      <xdr:colOff>1778000</xdr:colOff>
      <xdr:row>167</xdr:row>
      <xdr:rowOff>984250</xdr:rowOff>
    </xdr:to>
    <xdr:pic>
      <xdr:nvPicPr>
        <xdr:cNvPr id="6856" name="Рисунок 6855">
          <a:extLst>
            <a:ext uri="{FF2B5EF4-FFF2-40B4-BE49-F238E27FC236}">
              <a16:creationId xmlns:a16="http://schemas.microsoft.com/office/drawing/2014/main" id="{2AF4CB75-8237-435B-8013-FE4E8437CE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083375"/>
          <a:ext cx="1778000" cy="95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23813</xdr:rowOff>
    </xdr:from>
    <xdr:to>
      <xdr:col>0</xdr:col>
      <xdr:colOff>1778000</xdr:colOff>
      <xdr:row>168</xdr:row>
      <xdr:rowOff>1014413</xdr:rowOff>
    </xdr:to>
    <xdr:pic>
      <xdr:nvPicPr>
        <xdr:cNvPr id="6858" name="Рисунок 6857">
          <a:extLst>
            <a:ext uri="{FF2B5EF4-FFF2-40B4-BE49-F238E27FC236}">
              <a16:creationId xmlns:a16="http://schemas.microsoft.com/office/drawing/2014/main" id="{E2E925B5-427F-49D5-8E44-6AC85079B9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091438"/>
          <a:ext cx="17780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22225</xdr:rowOff>
    </xdr:from>
    <xdr:to>
      <xdr:col>0</xdr:col>
      <xdr:colOff>1778000</xdr:colOff>
      <xdr:row>169</xdr:row>
      <xdr:rowOff>968375</xdr:rowOff>
    </xdr:to>
    <xdr:pic>
      <xdr:nvPicPr>
        <xdr:cNvPr id="6860" name="Рисунок 6859">
          <a:extLst>
            <a:ext uri="{FF2B5EF4-FFF2-40B4-BE49-F238E27FC236}">
              <a16:creationId xmlns:a16="http://schemas.microsoft.com/office/drawing/2014/main" id="{E364EDC8-701E-4E96-81A5-F9D1802744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128075"/>
          <a:ext cx="1778000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23813</xdr:rowOff>
    </xdr:from>
    <xdr:to>
      <xdr:col>0</xdr:col>
      <xdr:colOff>1778000</xdr:colOff>
      <xdr:row>170</xdr:row>
      <xdr:rowOff>1014413</xdr:rowOff>
    </xdr:to>
    <xdr:pic>
      <xdr:nvPicPr>
        <xdr:cNvPr id="6862" name="Рисунок 6861">
          <a:extLst>
            <a:ext uri="{FF2B5EF4-FFF2-40B4-BE49-F238E27FC236}">
              <a16:creationId xmlns:a16="http://schemas.microsoft.com/office/drawing/2014/main" id="{FBCD881A-79F8-42F1-A08C-D0AA4424C2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120263"/>
          <a:ext cx="17780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23813</xdr:rowOff>
    </xdr:from>
    <xdr:to>
      <xdr:col>0</xdr:col>
      <xdr:colOff>1778000</xdr:colOff>
      <xdr:row>171</xdr:row>
      <xdr:rowOff>1033463</xdr:rowOff>
    </xdr:to>
    <xdr:pic>
      <xdr:nvPicPr>
        <xdr:cNvPr id="6864" name="Рисунок 6863">
          <a:extLst>
            <a:ext uri="{FF2B5EF4-FFF2-40B4-BE49-F238E27FC236}">
              <a16:creationId xmlns:a16="http://schemas.microsoft.com/office/drawing/2014/main" id="{97C39C9B-4B79-4CD1-8C37-4CB058924C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158488"/>
          <a:ext cx="1778000" cy="1009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22225</xdr:rowOff>
    </xdr:from>
    <xdr:to>
      <xdr:col>0</xdr:col>
      <xdr:colOff>1778000</xdr:colOff>
      <xdr:row>172</xdr:row>
      <xdr:rowOff>1044575</xdr:rowOff>
    </xdr:to>
    <xdr:pic>
      <xdr:nvPicPr>
        <xdr:cNvPr id="6866" name="Рисунок 6865">
          <a:extLst>
            <a:ext uri="{FF2B5EF4-FFF2-40B4-BE49-F238E27FC236}">
              <a16:creationId xmlns:a16="http://schemas.microsoft.com/office/drawing/2014/main" id="{E1DE44EA-6B03-4814-B286-86CC29AFFE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214175"/>
          <a:ext cx="1778000" cy="102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25400</xdr:rowOff>
    </xdr:from>
    <xdr:to>
      <xdr:col>0</xdr:col>
      <xdr:colOff>1778000</xdr:colOff>
      <xdr:row>173</xdr:row>
      <xdr:rowOff>1022350</xdr:rowOff>
    </xdr:to>
    <xdr:pic>
      <xdr:nvPicPr>
        <xdr:cNvPr id="6868" name="Рисунок 6867">
          <a:extLst>
            <a:ext uri="{FF2B5EF4-FFF2-40B4-BE49-F238E27FC236}">
              <a16:creationId xmlns:a16="http://schemas.microsoft.com/office/drawing/2014/main" id="{72C712A0-ED23-4E29-9ADF-4455920193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284150"/>
          <a:ext cx="1778000" cy="996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25400</xdr:rowOff>
    </xdr:from>
    <xdr:to>
      <xdr:col>0</xdr:col>
      <xdr:colOff>1778000</xdr:colOff>
      <xdr:row>174</xdr:row>
      <xdr:rowOff>908050</xdr:rowOff>
    </xdr:to>
    <xdr:pic>
      <xdr:nvPicPr>
        <xdr:cNvPr id="6870" name="Рисунок 6869">
          <a:extLst>
            <a:ext uri="{FF2B5EF4-FFF2-40B4-BE49-F238E27FC236}">
              <a16:creationId xmlns:a16="http://schemas.microsoft.com/office/drawing/2014/main" id="{0A2C716C-0281-43D3-91B5-79F0A6C07D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331900"/>
          <a:ext cx="1778000" cy="882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22225</xdr:rowOff>
    </xdr:from>
    <xdr:to>
      <xdr:col>0</xdr:col>
      <xdr:colOff>1778000</xdr:colOff>
      <xdr:row>175</xdr:row>
      <xdr:rowOff>987425</xdr:rowOff>
    </xdr:to>
    <xdr:pic>
      <xdr:nvPicPr>
        <xdr:cNvPr id="6872" name="Рисунок 6871">
          <a:extLst>
            <a:ext uri="{FF2B5EF4-FFF2-40B4-BE49-F238E27FC236}">
              <a16:creationId xmlns:a16="http://schemas.microsoft.com/office/drawing/2014/main" id="{6E62DDE9-60C9-4DE4-A024-1434A3243D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7262175"/>
          <a:ext cx="17780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23813</xdr:rowOff>
    </xdr:from>
    <xdr:to>
      <xdr:col>0</xdr:col>
      <xdr:colOff>1778000</xdr:colOff>
      <xdr:row>176</xdr:row>
      <xdr:rowOff>1128713</xdr:rowOff>
    </xdr:to>
    <xdr:pic>
      <xdr:nvPicPr>
        <xdr:cNvPr id="6874" name="Рисунок 6873">
          <a:extLst>
            <a:ext uri="{FF2B5EF4-FFF2-40B4-BE49-F238E27FC236}">
              <a16:creationId xmlns:a16="http://schemas.microsoft.com/office/drawing/2014/main" id="{216732BE-717E-40BD-BD7E-95F674A52F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273413"/>
          <a:ext cx="177800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25400</xdr:rowOff>
    </xdr:from>
    <xdr:to>
      <xdr:col>0</xdr:col>
      <xdr:colOff>1778000</xdr:colOff>
      <xdr:row>178</xdr:row>
      <xdr:rowOff>946150</xdr:rowOff>
    </xdr:to>
    <xdr:pic>
      <xdr:nvPicPr>
        <xdr:cNvPr id="6876" name="Рисунок 6875">
          <a:extLst>
            <a:ext uri="{FF2B5EF4-FFF2-40B4-BE49-F238E27FC236}">
              <a16:creationId xmlns:a16="http://schemas.microsoft.com/office/drawing/2014/main" id="{961B32FF-C734-429D-8C09-47828BDD82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618025"/>
          <a:ext cx="1778000" cy="920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25400</xdr:rowOff>
    </xdr:from>
    <xdr:to>
      <xdr:col>0</xdr:col>
      <xdr:colOff>1778000</xdr:colOff>
      <xdr:row>179</xdr:row>
      <xdr:rowOff>946150</xdr:rowOff>
    </xdr:to>
    <xdr:pic>
      <xdr:nvPicPr>
        <xdr:cNvPr id="6878" name="Рисунок 6877">
          <a:extLst>
            <a:ext uri="{FF2B5EF4-FFF2-40B4-BE49-F238E27FC236}">
              <a16:creationId xmlns:a16="http://schemas.microsoft.com/office/drawing/2014/main" id="{E0C5C48B-F670-4D6F-9D06-CB0152EECA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589575"/>
          <a:ext cx="1778000" cy="920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25400</xdr:rowOff>
    </xdr:from>
    <xdr:to>
      <xdr:col>0</xdr:col>
      <xdr:colOff>1778000</xdr:colOff>
      <xdr:row>180</xdr:row>
      <xdr:rowOff>965200</xdr:rowOff>
    </xdr:to>
    <xdr:pic>
      <xdr:nvPicPr>
        <xdr:cNvPr id="6880" name="Рисунок 6879">
          <a:extLst>
            <a:ext uri="{FF2B5EF4-FFF2-40B4-BE49-F238E27FC236}">
              <a16:creationId xmlns:a16="http://schemas.microsoft.com/office/drawing/2014/main" id="{F872C79B-E411-42FA-B889-A3337B13C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561125"/>
          <a:ext cx="1778000" cy="939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25400</xdr:rowOff>
    </xdr:from>
    <xdr:to>
      <xdr:col>0</xdr:col>
      <xdr:colOff>1778000</xdr:colOff>
      <xdr:row>181</xdr:row>
      <xdr:rowOff>1003300</xdr:rowOff>
    </xdr:to>
    <xdr:pic>
      <xdr:nvPicPr>
        <xdr:cNvPr id="6882" name="Рисунок 6881">
          <a:extLst>
            <a:ext uri="{FF2B5EF4-FFF2-40B4-BE49-F238E27FC236}">
              <a16:creationId xmlns:a16="http://schemas.microsoft.com/office/drawing/2014/main" id="{48F9BB53-2DAB-4F09-8071-E9532A2EFC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551725"/>
          <a:ext cx="1778000" cy="97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23813</xdr:rowOff>
    </xdr:from>
    <xdr:to>
      <xdr:col>0</xdr:col>
      <xdr:colOff>1778000</xdr:colOff>
      <xdr:row>182</xdr:row>
      <xdr:rowOff>1014413</xdr:rowOff>
    </xdr:to>
    <xdr:pic>
      <xdr:nvPicPr>
        <xdr:cNvPr id="6884" name="Рисунок 6883">
          <a:extLst>
            <a:ext uri="{FF2B5EF4-FFF2-40B4-BE49-F238E27FC236}">
              <a16:creationId xmlns:a16="http://schemas.microsoft.com/office/drawing/2014/main" id="{C3E0E1E7-27FF-4A69-A648-593562BE2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578838"/>
          <a:ext cx="17780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23813</xdr:rowOff>
    </xdr:from>
    <xdr:to>
      <xdr:col>0</xdr:col>
      <xdr:colOff>1778000</xdr:colOff>
      <xdr:row>183</xdr:row>
      <xdr:rowOff>976313</xdr:rowOff>
    </xdr:to>
    <xdr:pic>
      <xdr:nvPicPr>
        <xdr:cNvPr id="6886" name="Рисунок 6885">
          <a:extLst>
            <a:ext uri="{FF2B5EF4-FFF2-40B4-BE49-F238E27FC236}">
              <a16:creationId xmlns:a16="http://schemas.microsoft.com/office/drawing/2014/main" id="{2B51F427-CB10-46BE-BAE3-A83CC7D656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4617063"/>
          <a:ext cx="17780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22225</xdr:rowOff>
    </xdr:from>
    <xdr:to>
      <xdr:col>0</xdr:col>
      <xdr:colOff>1778000</xdr:colOff>
      <xdr:row>184</xdr:row>
      <xdr:rowOff>1006475</xdr:rowOff>
    </xdr:to>
    <xdr:pic>
      <xdr:nvPicPr>
        <xdr:cNvPr id="6888" name="Рисунок 6887">
          <a:extLst>
            <a:ext uri="{FF2B5EF4-FFF2-40B4-BE49-F238E27FC236}">
              <a16:creationId xmlns:a16="http://schemas.microsoft.com/office/drawing/2014/main" id="{83059117-2987-4A30-A01B-0AFD977C80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5615600"/>
          <a:ext cx="1778000" cy="984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22225</xdr:rowOff>
    </xdr:from>
    <xdr:to>
      <xdr:col>0</xdr:col>
      <xdr:colOff>1778000</xdr:colOff>
      <xdr:row>185</xdr:row>
      <xdr:rowOff>968375</xdr:rowOff>
    </xdr:to>
    <xdr:pic>
      <xdr:nvPicPr>
        <xdr:cNvPr id="6890" name="Рисунок 6889">
          <a:extLst>
            <a:ext uri="{FF2B5EF4-FFF2-40B4-BE49-F238E27FC236}">
              <a16:creationId xmlns:a16="http://schemas.microsoft.com/office/drawing/2014/main" id="{46B96B8E-5E80-4066-AEBC-EFE94D930E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644300"/>
          <a:ext cx="1778000" cy="94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jinns-shop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V209"/>
  <sheetViews>
    <sheetView showZeros="0" tabSelected="1" topLeftCell="A182" zoomScaleNormal="100" workbookViewId="0">
      <selection activeCell="A72" activeCellId="1" sqref="A70:XFD70 A72:XFD72"/>
    </sheetView>
  </sheetViews>
  <sheetFormatPr defaultColWidth="10.85546875" defaultRowHeight="15"/>
  <cols>
    <col min="1" max="1" width="28.140625" style="22" customWidth="1"/>
    <col min="2" max="2" width="24.85546875" style="22" customWidth="1"/>
    <col min="3" max="3" width="13.7109375" style="22" customWidth="1"/>
    <col min="4" max="4" width="8.7109375" style="22" customWidth="1"/>
    <col min="5" max="5" width="11.140625" style="22" customWidth="1"/>
    <col min="6" max="6" width="4" style="22" customWidth="1"/>
    <col min="7" max="18" width="3.85546875" style="22" customWidth="1"/>
    <col min="19" max="19" width="4.85546875" style="22" customWidth="1"/>
    <col min="20" max="20" width="5" style="22" customWidth="1"/>
    <col min="21" max="21" width="10.85546875" style="22"/>
    <col min="22" max="22" width="7.140625" style="22" customWidth="1"/>
    <col min="23" max="25" width="11.42578125" style="47" customWidth="1"/>
    <col min="26" max="16384" width="10.85546875" style="22"/>
  </cols>
  <sheetData>
    <row r="1" spans="1:25" s="47" customFormat="1">
      <c r="B1" s="56" t="s">
        <v>19</v>
      </c>
      <c r="C1" s="62"/>
      <c r="D1" s="63"/>
      <c r="E1" s="154"/>
      <c r="F1" s="155"/>
      <c r="G1" s="155"/>
      <c r="H1" s="155"/>
      <c r="I1" s="155"/>
      <c r="J1" s="155"/>
      <c r="K1" s="156"/>
      <c r="L1" s="64"/>
      <c r="M1" s="64"/>
      <c r="N1" s="64"/>
      <c r="O1" s="64"/>
      <c r="P1" s="64"/>
      <c r="Q1" s="64"/>
      <c r="R1" s="65" t="s">
        <v>20</v>
      </c>
      <c r="S1" s="139">
        <f ca="1">NOW()</f>
        <v>44599.704088078703</v>
      </c>
      <c r="T1" s="139"/>
      <c r="U1" s="139"/>
      <c r="V1" s="139"/>
    </row>
    <row r="2" spans="1:25" s="47" customFormat="1">
      <c r="B2" s="57" t="s">
        <v>21</v>
      </c>
      <c r="C2" s="62"/>
      <c r="D2" s="63"/>
      <c r="E2" s="157"/>
      <c r="F2" s="158"/>
      <c r="G2" s="158"/>
      <c r="H2" s="158"/>
      <c r="I2" s="158"/>
      <c r="J2" s="158"/>
      <c r="K2" s="159"/>
      <c r="L2" s="64"/>
      <c r="M2" s="64"/>
      <c r="N2" s="64"/>
      <c r="O2" s="64"/>
      <c r="P2" s="64"/>
      <c r="Q2" s="64"/>
      <c r="R2" s="65" t="s">
        <v>22</v>
      </c>
      <c r="S2" s="139"/>
      <c r="T2" s="139"/>
      <c r="U2" s="139"/>
      <c r="V2" s="139"/>
    </row>
    <row r="3" spans="1:25" s="47" customFormat="1">
      <c r="A3" s="57" t="s">
        <v>23</v>
      </c>
      <c r="B3" s="62"/>
      <c r="C3" s="179"/>
      <c r="E3" s="157"/>
      <c r="F3" s="158"/>
      <c r="G3" s="158"/>
      <c r="H3" s="158"/>
      <c r="I3" s="158"/>
      <c r="J3" s="158"/>
      <c r="K3" s="159"/>
      <c r="L3" s="64"/>
      <c r="M3" s="64"/>
      <c r="N3" s="64"/>
      <c r="O3" s="64"/>
      <c r="P3" s="64"/>
      <c r="Q3" s="64"/>
      <c r="R3" s="65" t="s">
        <v>24</v>
      </c>
      <c r="S3" s="139"/>
      <c r="T3" s="139"/>
      <c r="U3" s="139"/>
      <c r="V3" s="139"/>
    </row>
    <row r="4" spans="1:25" s="47" customFormat="1">
      <c r="A4" s="57" t="s">
        <v>25</v>
      </c>
      <c r="B4" s="62"/>
      <c r="C4" s="179"/>
      <c r="E4" s="157"/>
      <c r="F4" s="158"/>
      <c r="G4" s="158"/>
      <c r="H4" s="158"/>
      <c r="I4" s="158"/>
      <c r="J4" s="158"/>
      <c r="K4" s="159"/>
      <c r="L4" s="66"/>
      <c r="M4" s="66"/>
      <c r="N4" s="66"/>
      <c r="O4" s="66"/>
      <c r="P4" s="66"/>
      <c r="Q4" s="66"/>
      <c r="R4" s="65" t="s">
        <v>26</v>
      </c>
      <c r="S4" s="139"/>
      <c r="T4" s="139"/>
      <c r="U4" s="139"/>
      <c r="V4" s="139"/>
    </row>
    <row r="5" spans="1:25" s="47" customFormat="1">
      <c r="A5" s="58" t="s">
        <v>62</v>
      </c>
      <c r="B5" s="62"/>
      <c r="C5" s="179"/>
      <c r="E5" s="157"/>
      <c r="F5" s="158"/>
      <c r="G5" s="158"/>
      <c r="H5" s="158"/>
      <c r="I5" s="158"/>
      <c r="J5" s="158"/>
      <c r="K5" s="159"/>
      <c r="L5" s="66"/>
      <c r="M5" s="66"/>
      <c r="N5" s="66"/>
      <c r="O5" s="66"/>
      <c r="P5" s="66"/>
      <c r="Q5" s="66"/>
      <c r="R5" s="65" t="s">
        <v>27</v>
      </c>
      <c r="S5" s="139"/>
      <c r="T5" s="139"/>
      <c r="U5" s="139"/>
      <c r="V5" s="139"/>
    </row>
    <row r="6" spans="1:25" s="47" customFormat="1">
      <c r="A6" s="59" t="s">
        <v>61</v>
      </c>
      <c r="B6" s="62"/>
      <c r="C6" s="179"/>
      <c r="E6" s="157"/>
      <c r="F6" s="158"/>
      <c r="G6" s="158"/>
      <c r="H6" s="158"/>
      <c r="I6" s="158"/>
      <c r="J6" s="158"/>
      <c r="K6" s="159"/>
      <c r="L6" s="66"/>
      <c r="M6" s="66"/>
      <c r="N6" s="66"/>
      <c r="O6" s="66"/>
      <c r="P6" s="66"/>
      <c r="Q6" s="66"/>
      <c r="R6" s="65" t="s">
        <v>28</v>
      </c>
      <c r="S6" s="139"/>
      <c r="T6" s="139"/>
      <c r="U6" s="139"/>
      <c r="V6" s="139"/>
    </row>
    <row r="7" spans="1:25" s="47" customFormat="1" ht="15.75" thickBot="1">
      <c r="A7" s="119" t="s">
        <v>109</v>
      </c>
      <c r="B7" s="67"/>
      <c r="C7" s="180"/>
      <c r="E7" s="160"/>
      <c r="F7" s="161"/>
      <c r="G7" s="161"/>
      <c r="H7" s="161"/>
      <c r="I7" s="161"/>
      <c r="J7" s="161"/>
      <c r="K7" s="162"/>
      <c r="L7" s="68"/>
      <c r="M7" s="69"/>
      <c r="N7" s="66"/>
      <c r="O7" s="66"/>
      <c r="P7" s="66"/>
      <c r="Q7" s="66"/>
      <c r="R7" s="65" t="s">
        <v>30</v>
      </c>
      <c r="S7" s="139" t="s">
        <v>71</v>
      </c>
      <c r="T7" s="139"/>
      <c r="U7" s="139"/>
      <c r="V7" s="139"/>
    </row>
    <row r="8" spans="1:25" s="47" customFormat="1">
      <c r="A8" s="60" t="s">
        <v>96</v>
      </c>
      <c r="B8" s="67"/>
      <c r="C8" s="180"/>
      <c r="E8" s="67"/>
      <c r="F8" s="67"/>
      <c r="G8" s="67"/>
      <c r="H8" s="67"/>
      <c r="I8" s="67"/>
      <c r="J8" s="67"/>
      <c r="K8" s="67"/>
      <c r="L8" s="67"/>
      <c r="M8" s="69"/>
      <c r="N8" s="66"/>
      <c r="O8" s="66"/>
      <c r="P8" s="66"/>
      <c r="Q8" s="66"/>
      <c r="R8" s="65" t="s">
        <v>31</v>
      </c>
      <c r="S8" s="147" t="s">
        <v>108</v>
      </c>
      <c r="T8" s="147"/>
      <c r="U8" s="147"/>
      <c r="V8" s="147"/>
    </row>
    <row r="9" spans="1:25" s="47" customFormat="1">
      <c r="A9" s="63"/>
      <c r="B9" s="62"/>
      <c r="C9" s="179"/>
      <c r="E9" s="70"/>
      <c r="F9" s="70"/>
      <c r="G9" s="70"/>
      <c r="H9" s="70"/>
      <c r="I9" s="70"/>
      <c r="J9" s="70"/>
      <c r="K9" s="71"/>
      <c r="L9" s="71"/>
      <c r="M9" s="66"/>
      <c r="N9" s="71"/>
      <c r="O9" s="70"/>
      <c r="P9" s="70"/>
      <c r="Q9" s="70"/>
      <c r="R9" s="70"/>
      <c r="S9" s="140"/>
      <c r="T9" s="141"/>
      <c r="U9" s="141"/>
      <c r="V9" s="142"/>
    </row>
    <row r="10" spans="1:25" ht="16.5">
      <c r="A10" s="87" t="s">
        <v>29</v>
      </c>
      <c r="B10" s="88"/>
      <c r="C10" s="181"/>
      <c r="D10" s="89"/>
      <c r="E10" s="16" t="s">
        <v>9</v>
      </c>
      <c r="F10" s="27" t="s">
        <v>32</v>
      </c>
      <c r="G10" s="32"/>
      <c r="H10" s="33"/>
      <c r="I10" s="33"/>
      <c r="J10" s="34">
        <v>7</v>
      </c>
      <c r="K10" s="34">
        <v>7.125</v>
      </c>
      <c r="L10" s="34">
        <v>7.25</v>
      </c>
      <c r="M10" s="34">
        <v>7.375</v>
      </c>
      <c r="N10" s="34">
        <v>7.5</v>
      </c>
      <c r="O10" s="34">
        <v>7.625</v>
      </c>
      <c r="P10" s="34"/>
      <c r="Q10" s="34"/>
      <c r="R10" s="34"/>
      <c r="S10" s="85"/>
      <c r="T10" s="86"/>
      <c r="U10" s="86"/>
      <c r="V10" s="86"/>
    </row>
    <row r="11" spans="1:25">
      <c r="A11" s="90"/>
      <c r="B11" s="61"/>
      <c r="C11" s="182"/>
      <c r="D11" s="91"/>
      <c r="E11" s="16" t="s">
        <v>9</v>
      </c>
      <c r="F11" s="27" t="s">
        <v>37</v>
      </c>
      <c r="G11" s="35"/>
      <c r="H11" s="35"/>
      <c r="I11" s="35"/>
      <c r="J11" s="35" t="s">
        <v>38</v>
      </c>
      <c r="K11" s="35"/>
      <c r="L11" s="36" t="s">
        <v>39</v>
      </c>
      <c r="M11" s="36"/>
      <c r="N11" s="36" t="s">
        <v>40</v>
      </c>
      <c r="O11" s="36"/>
      <c r="P11" s="36"/>
      <c r="Q11" s="36"/>
      <c r="R11" s="36"/>
      <c r="S11" s="30"/>
      <c r="T11" s="2"/>
      <c r="U11" s="2"/>
      <c r="V11" s="2"/>
    </row>
    <row r="12" spans="1:25">
      <c r="A12" s="92"/>
      <c r="B12" s="93"/>
      <c r="C12" s="183"/>
      <c r="D12" s="94"/>
      <c r="E12" s="16" t="s">
        <v>9</v>
      </c>
      <c r="F12" s="27" t="s">
        <v>42</v>
      </c>
      <c r="G12" s="37"/>
      <c r="H12" s="37"/>
      <c r="I12" s="37"/>
      <c r="J12" s="37" t="s">
        <v>43</v>
      </c>
      <c r="K12" s="37" t="s">
        <v>44</v>
      </c>
      <c r="L12" s="37" t="s">
        <v>45</v>
      </c>
      <c r="M12" s="37" t="s">
        <v>46</v>
      </c>
      <c r="N12" s="37" t="s">
        <v>47</v>
      </c>
      <c r="O12" s="37"/>
      <c r="P12" s="37"/>
      <c r="Q12" s="37"/>
      <c r="R12" s="37"/>
      <c r="S12" s="31"/>
      <c r="T12" s="24"/>
      <c r="U12" s="24"/>
      <c r="V12" s="24"/>
    </row>
    <row r="13" spans="1:25">
      <c r="B13" s="16" t="s">
        <v>17</v>
      </c>
      <c r="C13" s="16" t="s">
        <v>18</v>
      </c>
      <c r="D13" s="38" t="s">
        <v>41</v>
      </c>
      <c r="E13" s="16" t="s">
        <v>9</v>
      </c>
      <c r="F13" s="28" t="s">
        <v>48</v>
      </c>
      <c r="G13" s="16">
        <v>36</v>
      </c>
      <c r="H13" s="16">
        <v>37</v>
      </c>
      <c r="I13" s="16">
        <v>38</v>
      </c>
      <c r="J13" s="16">
        <v>39</v>
      </c>
      <c r="K13" s="16">
        <v>40</v>
      </c>
      <c r="L13" s="16">
        <v>41</v>
      </c>
      <c r="M13" s="16">
        <v>42</v>
      </c>
      <c r="N13" s="16">
        <v>43</v>
      </c>
      <c r="O13" s="16">
        <v>44</v>
      </c>
      <c r="P13" s="16">
        <v>45</v>
      </c>
      <c r="Q13" s="16">
        <v>46</v>
      </c>
      <c r="R13" s="16">
        <v>47</v>
      </c>
      <c r="S13" s="40" t="s">
        <v>33</v>
      </c>
      <c r="T13" s="36" t="s">
        <v>34</v>
      </c>
      <c r="U13" s="36" t="s">
        <v>35</v>
      </c>
      <c r="V13" s="36" t="s">
        <v>36</v>
      </c>
    </row>
    <row r="14" spans="1:25">
      <c r="A14" s="16" t="s">
        <v>194</v>
      </c>
      <c r="B14" s="16" t="s">
        <v>10</v>
      </c>
      <c r="C14" s="16" t="s">
        <v>11</v>
      </c>
      <c r="D14" s="38" t="s">
        <v>16</v>
      </c>
      <c r="E14" s="16" t="s">
        <v>12</v>
      </c>
      <c r="F14" s="2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 t="s">
        <v>49</v>
      </c>
      <c r="T14" s="16" t="s">
        <v>50</v>
      </c>
      <c r="U14" s="16" t="s">
        <v>51</v>
      </c>
      <c r="V14" s="39" t="s">
        <v>50</v>
      </c>
    </row>
    <row r="15" spans="1:25">
      <c r="A15" s="80"/>
      <c r="B15" s="184"/>
      <c r="C15" s="81"/>
      <c r="D15" s="82"/>
      <c r="E15" s="82"/>
      <c r="F15" s="81"/>
      <c r="G15" s="96"/>
      <c r="H15" s="96"/>
      <c r="I15" s="96"/>
      <c r="J15" s="96"/>
      <c r="K15" s="97"/>
      <c r="L15" s="118" t="s">
        <v>183</v>
      </c>
      <c r="M15" s="97"/>
      <c r="N15" s="96"/>
      <c r="O15" s="96"/>
      <c r="P15" s="96"/>
      <c r="Q15" s="96"/>
      <c r="R15" s="96"/>
      <c r="S15" s="83" t="s">
        <v>13</v>
      </c>
      <c r="T15" s="81"/>
      <c r="U15" s="81"/>
      <c r="V15" s="84"/>
      <c r="X15" s="48"/>
      <c r="Y15" s="49"/>
    </row>
    <row r="16" spans="1:25" s="4" customFormat="1" ht="96.95" customHeight="1">
      <c r="A16" s="15"/>
      <c r="B16" s="15" t="s">
        <v>110</v>
      </c>
      <c r="C16" s="14" t="s">
        <v>59</v>
      </c>
      <c r="D16" s="76" t="s">
        <v>187</v>
      </c>
      <c r="E16" s="77"/>
      <c r="F16" s="133" t="s">
        <v>5</v>
      </c>
      <c r="G16" s="163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5"/>
      <c r="S16" s="134"/>
      <c r="T16" s="26">
        <v>13.49</v>
      </c>
      <c r="U16" s="79">
        <f t="shared" ref="U16:U79" si="0">SUM(S16*T16)</f>
        <v>0</v>
      </c>
      <c r="V16" s="3">
        <v>29.99</v>
      </c>
      <c r="W16" s="72"/>
      <c r="X16" s="73"/>
      <c r="Y16" s="52"/>
    </row>
    <row r="17" spans="1:25" s="4" customFormat="1" ht="99.95" customHeight="1">
      <c r="A17" s="15"/>
      <c r="B17" s="15" t="s">
        <v>110</v>
      </c>
      <c r="C17" s="14" t="s">
        <v>101</v>
      </c>
      <c r="D17" s="76" t="s">
        <v>187</v>
      </c>
      <c r="E17" s="77"/>
      <c r="F17" s="133" t="s">
        <v>5</v>
      </c>
      <c r="G17" s="151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50"/>
      <c r="S17" s="134"/>
      <c r="T17" s="26">
        <v>13.49</v>
      </c>
      <c r="U17" s="79">
        <f t="shared" ref="U17:U31" si="1">SUM(S17*T17)</f>
        <v>0</v>
      </c>
      <c r="V17" s="3">
        <v>29.99</v>
      </c>
      <c r="W17" s="72"/>
      <c r="X17" s="73"/>
      <c r="Y17" s="52"/>
    </row>
    <row r="18" spans="1:25" s="4" customFormat="1" ht="85.5" customHeight="1">
      <c r="A18" s="15"/>
      <c r="B18" s="15" t="s">
        <v>111</v>
      </c>
      <c r="C18" s="14" t="s">
        <v>112</v>
      </c>
      <c r="D18" s="76" t="s">
        <v>187</v>
      </c>
      <c r="E18" s="25"/>
      <c r="F18" s="133" t="s">
        <v>5</v>
      </c>
      <c r="G18" s="151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50"/>
      <c r="S18" s="134"/>
      <c r="T18" s="26">
        <v>13.49</v>
      </c>
      <c r="U18" s="79">
        <f t="shared" si="1"/>
        <v>0</v>
      </c>
      <c r="V18" s="3">
        <v>29.99</v>
      </c>
      <c r="W18" s="72"/>
      <c r="X18" s="73"/>
      <c r="Y18" s="52"/>
    </row>
    <row r="19" spans="1:25" s="4" customFormat="1" ht="15" hidden="1" customHeight="1">
      <c r="A19" s="15"/>
      <c r="B19" s="74" t="s">
        <v>113</v>
      </c>
      <c r="C19" s="75" t="s">
        <v>64</v>
      </c>
      <c r="D19" s="76" t="s">
        <v>187</v>
      </c>
      <c r="E19" s="25"/>
      <c r="F19" s="133" t="s">
        <v>42</v>
      </c>
      <c r="G19" s="148"/>
      <c r="H19" s="152"/>
      <c r="I19" s="153"/>
      <c r="J19" s="131"/>
      <c r="K19" s="131"/>
      <c r="L19" s="131"/>
      <c r="M19" s="131"/>
      <c r="N19" s="131"/>
      <c r="O19" s="148"/>
      <c r="P19" s="152"/>
      <c r="Q19" s="152"/>
      <c r="R19" s="153"/>
      <c r="S19" s="134">
        <f>SUM(J19:N19)</f>
        <v>0</v>
      </c>
      <c r="T19" s="26">
        <v>13.49</v>
      </c>
      <c r="U19" s="79">
        <f t="shared" si="1"/>
        <v>0</v>
      </c>
      <c r="V19" s="3">
        <v>29.99</v>
      </c>
      <c r="W19" s="72"/>
      <c r="X19" s="73"/>
      <c r="Y19" s="52"/>
    </row>
    <row r="20" spans="1:25" s="4" customFormat="1" ht="15" hidden="1" customHeight="1">
      <c r="A20" s="15"/>
      <c r="B20" s="74" t="s">
        <v>113</v>
      </c>
      <c r="C20" s="14" t="s">
        <v>78</v>
      </c>
      <c r="D20" s="76" t="s">
        <v>187</v>
      </c>
      <c r="E20" s="25"/>
      <c r="F20" s="133" t="s">
        <v>42</v>
      </c>
      <c r="G20" s="148"/>
      <c r="H20" s="152"/>
      <c r="I20" s="153"/>
      <c r="J20" s="131"/>
      <c r="K20" s="131"/>
      <c r="L20" s="131"/>
      <c r="M20" s="131"/>
      <c r="N20" s="131"/>
      <c r="O20" s="148"/>
      <c r="P20" s="152"/>
      <c r="Q20" s="152"/>
      <c r="R20" s="153"/>
      <c r="S20" s="134">
        <f>SUM(J20:N20)</f>
        <v>0</v>
      </c>
      <c r="T20" s="26">
        <v>13.49</v>
      </c>
      <c r="U20" s="79">
        <f t="shared" si="1"/>
        <v>0</v>
      </c>
      <c r="V20" s="3">
        <v>29.99</v>
      </c>
      <c r="W20" s="72"/>
      <c r="X20" s="73"/>
      <c r="Y20" s="52"/>
    </row>
    <row r="21" spans="1:25" s="4" customFormat="1" ht="89.45" customHeight="1">
      <c r="A21" s="15"/>
      <c r="B21" s="15" t="s">
        <v>114</v>
      </c>
      <c r="C21" s="14" t="s">
        <v>59</v>
      </c>
      <c r="D21" s="76" t="s">
        <v>187</v>
      </c>
      <c r="E21" s="77"/>
      <c r="F21" s="133" t="s">
        <v>5</v>
      </c>
      <c r="G21" s="148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3"/>
      <c r="S21" s="134"/>
      <c r="T21" s="26">
        <v>13.49</v>
      </c>
      <c r="U21" s="79">
        <f t="shared" si="1"/>
        <v>0</v>
      </c>
      <c r="V21" s="3">
        <v>29.99</v>
      </c>
      <c r="W21" s="72"/>
      <c r="X21" s="73"/>
      <c r="Y21" s="52"/>
    </row>
    <row r="22" spans="1:25" s="4" customFormat="1" ht="15" hidden="1" customHeight="1">
      <c r="A22" s="15"/>
      <c r="B22" s="15" t="s">
        <v>115</v>
      </c>
      <c r="C22" s="14" t="s">
        <v>64</v>
      </c>
      <c r="D22" s="76" t="s">
        <v>187</v>
      </c>
      <c r="E22" s="25"/>
      <c r="F22" s="133" t="s">
        <v>42</v>
      </c>
      <c r="G22" s="148"/>
      <c r="H22" s="152"/>
      <c r="I22" s="153"/>
      <c r="J22" s="131"/>
      <c r="K22" s="131"/>
      <c r="L22" s="131"/>
      <c r="M22" s="131"/>
      <c r="N22" s="131"/>
      <c r="O22" s="148"/>
      <c r="P22" s="152"/>
      <c r="Q22" s="152"/>
      <c r="R22" s="153"/>
      <c r="S22" s="134">
        <f>SUM(J22:N22)</f>
        <v>0</v>
      </c>
      <c r="T22" s="26">
        <v>13.49</v>
      </c>
      <c r="U22" s="79">
        <f t="shared" si="1"/>
        <v>0</v>
      </c>
      <c r="V22" s="3">
        <v>29.99</v>
      </c>
      <c r="W22" s="72"/>
      <c r="X22" s="73"/>
      <c r="Y22" s="52"/>
    </row>
    <row r="23" spans="1:25" s="4" customFormat="1" ht="15" hidden="1" customHeight="1">
      <c r="A23" s="15"/>
      <c r="B23" s="74" t="s">
        <v>115</v>
      </c>
      <c r="C23" s="14" t="s">
        <v>59</v>
      </c>
      <c r="D23" s="76" t="s">
        <v>187</v>
      </c>
      <c r="E23" s="25"/>
      <c r="F23" s="133" t="s">
        <v>42</v>
      </c>
      <c r="G23" s="148"/>
      <c r="H23" s="152"/>
      <c r="I23" s="153"/>
      <c r="J23" s="131"/>
      <c r="K23" s="131"/>
      <c r="L23" s="131"/>
      <c r="M23" s="131"/>
      <c r="N23" s="131"/>
      <c r="O23" s="148"/>
      <c r="P23" s="152"/>
      <c r="Q23" s="152"/>
      <c r="R23" s="153"/>
      <c r="S23" s="134">
        <f>SUM(J23:N23)</f>
        <v>0</v>
      </c>
      <c r="T23" s="26">
        <v>13.49</v>
      </c>
      <c r="U23" s="79">
        <f t="shared" si="1"/>
        <v>0</v>
      </c>
      <c r="V23" s="3">
        <v>29.99</v>
      </c>
      <c r="W23" s="72"/>
      <c r="X23" s="73"/>
      <c r="Y23" s="52"/>
    </row>
    <row r="24" spans="1:25" s="4" customFormat="1" ht="97.5" customHeight="1">
      <c r="A24" s="15"/>
      <c r="B24" s="15" t="s">
        <v>116</v>
      </c>
      <c r="C24" s="14" t="s">
        <v>59</v>
      </c>
      <c r="D24" s="76" t="s">
        <v>187</v>
      </c>
      <c r="E24" s="25"/>
      <c r="F24" s="133" t="s">
        <v>5</v>
      </c>
      <c r="G24" s="148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3"/>
      <c r="S24" s="134"/>
      <c r="T24" s="26">
        <v>13.49</v>
      </c>
      <c r="U24" s="79">
        <f t="shared" si="1"/>
        <v>0</v>
      </c>
      <c r="V24" s="3">
        <v>29.99</v>
      </c>
      <c r="W24" s="72"/>
      <c r="X24" s="73"/>
      <c r="Y24" s="52"/>
    </row>
    <row r="25" spans="1:25" s="4" customFormat="1" ht="95.1" customHeight="1">
      <c r="A25" s="15"/>
      <c r="B25" s="15" t="s">
        <v>117</v>
      </c>
      <c r="C25" s="113" t="s">
        <v>59</v>
      </c>
      <c r="D25" s="76" t="s">
        <v>187</v>
      </c>
      <c r="E25" s="77"/>
      <c r="F25" s="133" t="s">
        <v>5</v>
      </c>
      <c r="G25" s="148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3"/>
      <c r="S25" s="134"/>
      <c r="T25" s="26">
        <v>13.49</v>
      </c>
      <c r="U25" s="79">
        <f t="shared" si="1"/>
        <v>0</v>
      </c>
      <c r="V25" s="3">
        <v>29.99</v>
      </c>
      <c r="W25" s="72"/>
      <c r="X25" s="73"/>
      <c r="Y25" s="52"/>
    </row>
    <row r="26" spans="1:25" s="4" customFormat="1" ht="84" customHeight="1">
      <c r="A26" s="15"/>
      <c r="B26" s="15" t="s">
        <v>118</v>
      </c>
      <c r="C26" s="14" t="s">
        <v>59</v>
      </c>
      <c r="D26" s="76" t="s">
        <v>187</v>
      </c>
      <c r="E26" s="25"/>
      <c r="F26" s="133" t="s">
        <v>5</v>
      </c>
      <c r="G26" s="148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3"/>
      <c r="S26" s="134"/>
      <c r="T26" s="26">
        <v>13.49</v>
      </c>
      <c r="U26" s="79">
        <f t="shared" si="1"/>
        <v>0</v>
      </c>
      <c r="V26" s="3">
        <v>29.99</v>
      </c>
      <c r="W26" s="72"/>
      <c r="X26" s="73"/>
      <c r="Y26" s="52"/>
    </row>
    <row r="27" spans="1:25" s="4" customFormat="1" ht="15" hidden="1" customHeight="1">
      <c r="A27" s="15"/>
      <c r="B27" s="74" t="s">
        <v>119</v>
      </c>
      <c r="C27" s="75" t="s">
        <v>64</v>
      </c>
      <c r="D27" s="76" t="s">
        <v>187</v>
      </c>
      <c r="E27" s="25"/>
      <c r="F27" s="133" t="s">
        <v>42</v>
      </c>
      <c r="G27" s="148"/>
      <c r="H27" s="152"/>
      <c r="I27" s="153"/>
      <c r="J27" s="131"/>
      <c r="K27" s="131"/>
      <c r="L27" s="131"/>
      <c r="M27" s="131"/>
      <c r="N27" s="131"/>
      <c r="O27" s="148"/>
      <c r="P27" s="152"/>
      <c r="Q27" s="152"/>
      <c r="R27" s="153"/>
      <c r="S27" s="134">
        <f>SUM(J27:N27)</f>
        <v>0</v>
      </c>
      <c r="T27" s="26">
        <v>13.49</v>
      </c>
      <c r="U27" s="79">
        <f t="shared" si="1"/>
        <v>0</v>
      </c>
      <c r="V27" s="3">
        <v>29.99</v>
      </c>
      <c r="W27" s="72"/>
      <c r="X27" s="73"/>
      <c r="Y27" s="52"/>
    </row>
    <row r="28" spans="1:25" s="4" customFormat="1" ht="15" hidden="1" customHeight="1">
      <c r="A28" s="15"/>
      <c r="B28" s="74" t="s">
        <v>119</v>
      </c>
      <c r="C28" s="14" t="s">
        <v>59</v>
      </c>
      <c r="D28" s="76" t="s">
        <v>187</v>
      </c>
      <c r="E28" s="25"/>
      <c r="F28" s="133" t="s">
        <v>42</v>
      </c>
      <c r="G28" s="148"/>
      <c r="H28" s="152"/>
      <c r="I28" s="153"/>
      <c r="J28" s="131"/>
      <c r="K28" s="131"/>
      <c r="L28" s="131"/>
      <c r="M28" s="131"/>
      <c r="N28" s="131"/>
      <c r="O28" s="148"/>
      <c r="P28" s="152"/>
      <c r="Q28" s="152"/>
      <c r="R28" s="153"/>
      <c r="S28" s="134">
        <f>SUM(J28:N28)</f>
        <v>0</v>
      </c>
      <c r="T28" s="26">
        <v>13.49</v>
      </c>
      <c r="U28" s="79">
        <f t="shared" si="1"/>
        <v>0</v>
      </c>
      <c r="V28" s="3">
        <v>29.99</v>
      </c>
      <c r="W28" s="72"/>
      <c r="X28" s="73"/>
      <c r="Y28" s="52"/>
    </row>
    <row r="29" spans="1:25" s="4" customFormat="1" ht="99.6" customHeight="1">
      <c r="A29" s="15"/>
      <c r="B29" s="15" t="s">
        <v>120</v>
      </c>
      <c r="C29" s="14" t="s">
        <v>59</v>
      </c>
      <c r="D29" s="76" t="s">
        <v>187</v>
      </c>
      <c r="E29" s="25"/>
      <c r="F29" s="133" t="s">
        <v>5</v>
      </c>
      <c r="G29" s="148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3"/>
      <c r="S29" s="134"/>
      <c r="T29" s="26">
        <v>13.49</v>
      </c>
      <c r="U29" s="79">
        <f t="shared" si="1"/>
        <v>0</v>
      </c>
      <c r="V29" s="3">
        <v>29.99</v>
      </c>
      <c r="W29" s="72"/>
      <c r="X29" s="73"/>
      <c r="Y29" s="52"/>
    </row>
    <row r="30" spans="1:25" s="4" customFormat="1" ht="75" customHeight="1">
      <c r="A30" s="15"/>
      <c r="B30" s="74" t="s">
        <v>121</v>
      </c>
      <c r="C30" s="75" t="s">
        <v>59</v>
      </c>
      <c r="D30" s="76" t="s">
        <v>187</v>
      </c>
      <c r="E30" s="25"/>
      <c r="F30" s="133" t="s">
        <v>5</v>
      </c>
      <c r="G30" s="148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3"/>
      <c r="S30" s="134"/>
      <c r="T30" s="26">
        <v>13.49</v>
      </c>
      <c r="U30" s="79">
        <f t="shared" si="1"/>
        <v>0</v>
      </c>
      <c r="V30" s="3">
        <v>29.99</v>
      </c>
      <c r="W30" s="72"/>
      <c r="X30" s="73"/>
      <c r="Y30" s="52"/>
    </row>
    <row r="31" spans="1:25" s="4" customFormat="1" ht="82.5" customHeight="1">
      <c r="A31" s="15"/>
      <c r="B31" s="74" t="s">
        <v>121</v>
      </c>
      <c r="C31" s="75" t="s">
        <v>122</v>
      </c>
      <c r="D31" s="76" t="s">
        <v>187</v>
      </c>
      <c r="E31" s="25"/>
      <c r="F31" s="133" t="s">
        <v>5</v>
      </c>
      <c r="G31" s="148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3"/>
      <c r="S31" s="134"/>
      <c r="T31" s="26">
        <v>13.49</v>
      </c>
      <c r="U31" s="79">
        <f t="shared" si="1"/>
        <v>0</v>
      </c>
      <c r="V31" s="3">
        <v>29.99</v>
      </c>
      <c r="W31" s="72"/>
      <c r="X31" s="73"/>
      <c r="Y31" s="52"/>
    </row>
    <row r="32" spans="1:25" s="4" customFormat="1" ht="15" hidden="1" customHeight="1">
      <c r="A32" s="15"/>
      <c r="B32" s="74" t="s">
        <v>123</v>
      </c>
      <c r="C32" s="75" t="s">
        <v>64</v>
      </c>
      <c r="D32" s="76" t="s">
        <v>187</v>
      </c>
      <c r="E32" s="25"/>
      <c r="F32" s="133" t="s">
        <v>42</v>
      </c>
      <c r="G32" s="148"/>
      <c r="H32" s="149"/>
      <c r="I32" s="150"/>
      <c r="J32" s="132"/>
      <c r="K32" s="132"/>
      <c r="L32" s="132"/>
      <c r="M32" s="132"/>
      <c r="N32" s="132"/>
      <c r="O32" s="148"/>
      <c r="P32" s="149"/>
      <c r="Q32" s="149"/>
      <c r="R32" s="150"/>
      <c r="S32" s="134">
        <f t="shared" ref="S32:S37" si="2">SUM(J32:N32)</f>
        <v>0</v>
      </c>
      <c r="T32" s="26">
        <v>13.49</v>
      </c>
      <c r="U32" s="79">
        <f t="shared" ref="U32:U47" si="3">SUM(S32*T32)</f>
        <v>0</v>
      </c>
      <c r="V32" s="3">
        <v>29.99</v>
      </c>
      <c r="W32" s="72"/>
      <c r="X32" s="73"/>
      <c r="Y32" s="52"/>
    </row>
    <row r="33" spans="1:25" s="4" customFormat="1" ht="15" hidden="1" customHeight="1">
      <c r="A33" s="15"/>
      <c r="B33" s="74" t="s">
        <v>123</v>
      </c>
      <c r="C33" s="14" t="s">
        <v>78</v>
      </c>
      <c r="D33" s="76" t="s">
        <v>187</v>
      </c>
      <c r="E33" s="25"/>
      <c r="F33" s="133" t="s">
        <v>42</v>
      </c>
      <c r="G33" s="151"/>
      <c r="H33" s="149"/>
      <c r="I33" s="150"/>
      <c r="J33" s="132"/>
      <c r="K33" s="132"/>
      <c r="L33" s="132"/>
      <c r="M33" s="132"/>
      <c r="N33" s="132"/>
      <c r="O33" s="151"/>
      <c r="P33" s="149"/>
      <c r="Q33" s="149"/>
      <c r="R33" s="150"/>
      <c r="S33" s="134">
        <f t="shared" si="2"/>
        <v>0</v>
      </c>
      <c r="T33" s="26">
        <v>13.49</v>
      </c>
      <c r="U33" s="79">
        <f t="shared" si="3"/>
        <v>0</v>
      </c>
      <c r="V33" s="3">
        <v>29.99</v>
      </c>
      <c r="W33" s="72"/>
      <c r="X33" s="73"/>
      <c r="Y33" s="52"/>
    </row>
    <row r="34" spans="1:25" s="4" customFormat="1" ht="15" hidden="1" customHeight="1">
      <c r="A34" s="15"/>
      <c r="B34" s="74" t="s">
        <v>124</v>
      </c>
      <c r="C34" s="75" t="s">
        <v>64</v>
      </c>
      <c r="D34" s="76" t="s">
        <v>187</v>
      </c>
      <c r="E34" s="25"/>
      <c r="F34" s="133" t="s">
        <v>42</v>
      </c>
      <c r="G34" s="151"/>
      <c r="H34" s="149"/>
      <c r="I34" s="150"/>
      <c r="J34" s="132"/>
      <c r="K34" s="132"/>
      <c r="L34" s="132"/>
      <c r="M34" s="132"/>
      <c r="N34" s="132"/>
      <c r="O34" s="151"/>
      <c r="P34" s="149"/>
      <c r="Q34" s="149"/>
      <c r="R34" s="150"/>
      <c r="S34" s="134">
        <f t="shared" si="2"/>
        <v>0</v>
      </c>
      <c r="T34" s="26">
        <v>13.49</v>
      </c>
      <c r="U34" s="79">
        <f t="shared" si="3"/>
        <v>0</v>
      </c>
      <c r="V34" s="3">
        <v>29.99</v>
      </c>
      <c r="W34" s="72"/>
      <c r="X34" s="73"/>
      <c r="Y34" s="52"/>
    </row>
    <row r="35" spans="1:25" s="4" customFormat="1" ht="15" hidden="1" customHeight="1">
      <c r="A35" s="15"/>
      <c r="B35" s="74" t="s">
        <v>124</v>
      </c>
      <c r="C35" s="14" t="s">
        <v>59</v>
      </c>
      <c r="D35" s="76" t="s">
        <v>187</v>
      </c>
      <c r="E35" s="25"/>
      <c r="F35" s="133" t="s">
        <v>42</v>
      </c>
      <c r="G35" s="151"/>
      <c r="H35" s="149"/>
      <c r="I35" s="150"/>
      <c r="J35" s="132"/>
      <c r="K35" s="132"/>
      <c r="L35" s="132"/>
      <c r="M35" s="132"/>
      <c r="N35" s="132"/>
      <c r="O35" s="151"/>
      <c r="P35" s="149"/>
      <c r="Q35" s="149"/>
      <c r="R35" s="150"/>
      <c r="S35" s="134">
        <f t="shared" si="2"/>
        <v>0</v>
      </c>
      <c r="T35" s="26">
        <v>13.49</v>
      </c>
      <c r="U35" s="79">
        <f t="shared" si="3"/>
        <v>0</v>
      </c>
      <c r="V35" s="3">
        <v>29.99</v>
      </c>
      <c r="W35" s="72"/>
      <c r="X35" s="73"/>
      <c r="Y35" s="52"/>
    </row>
    <row r="36" spans="1:25" s="4" customFormat="1" ht="15" hidden="1" customHeight="1">
      <c r="A36" s="15"/>
      <c r="B36" s="74" t="s">
        <v>125</v>
      </c>
      <c r="C36" s="75" t="s">
        <v>64</v>
      </c>
      <c r="D36" s="76" t="s">
        <v>187</v>
      </c>
      <c r="E36" s="25"/>
      <c r="F36" s="133" t="s">
        <v>42</v>
      </c>
      <c r="G36" s="151"/>
      <c r="H36" s="149"/>
      <c r="I36" s="150"/>
      <c r="J36" s="132"/>
      <c r="K36" s="132"/>
      <c r="L36" s="132"/>
      <c r="M36" s="132"/>
      <c r="N36" s="132"/>
      <c r="O36" s="151"/>
      <c r="P36" s="149"/>
      <c r="Q36" s="149"/>
      <c r="R36" s="150"/>
      <c r="S36" s="134">
        <f t="shared" si="2"/>
        <v>0</v>
      </c>
      <c r="T36" s="26">
        <v>13.49</v>
      </c>
      <c r="U36" s="79">
        <f t="shared" si="3"/>
        <v>0</v>
      </c>
      <c r="V36" s="3">
        <v>29.99</v>
      </c>
      <c r="W36" s="72"/>
      <c r="X36" s="73"/>
      <c r="Y36" s="52"/>
    </row>
    <row r="37" spans="1:25" s="4" customFormat="1" ht="15" hidden="1" customHeight="1">
      <c r="A37" s="15"/>
      <c r="B37" s="74" t="s">
        <v>125</v>
      </c>
      <c r="C37" s="14" t="s">
        <v>59</v>
      </c>
      <c r="D37" s="76" t="s">
        <v>187</v>
      </c>
      <c r="E37" s="25"/>
      <c r="F37" s="133" t="s">
        <v>42</v>
      </c>
      <c r="G37" s="151"/>
      <c r="H37" s="149"/>
      <c r="I37" s="150"/>
      <c r="J37" s="132"/>
      <c r="K37" s="132"/>
      <c r="L37" s="132"/>
      <c r="M37" s="132"/>
      <c r="N37" s="132"/>
      <c r="O37" s="151"/>
      <c r="P37" s="149"/>
      <c r="Q37" s="149"/>
      <c r="R37" s="150"/>
      <c r="S37" s="134">
        <f t="shared" si="2"/>
        <v>0</v>
      </c>
      <c r="T37" s="26">
        <v>13.49</v>
      </c>
      <c r="U37" s="79">
        <f t="shared" si="3"/>
        <v>0</v>
      </c>
      <c r="V37" s="3">
        <v>29.99</v>
      </c>
      <c r="W37" s="72"/>
      <c r="X37" s="73"/>
      <c r="Y37" s="52"/>
    </row>
    <row r="38" spans="1:25" s="4" customFormat="1" ht="90" customHeight="1">
      <c r="A38" s="15"/>
      <c r="B38" s="15" t="s">
        <v>126</v>
      </c>
      <c r="C38" s="75" t="s">
        <v>59</v>
      </c>
      <c r="D38" s="76" t="s">
        <v>187</v>
      </c>
      <c r="E38" s="25"/>
      <c r="F38" s="133" t="s">
        <v>5</v>
      </c>
      <c r="G38" s="148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50"/>
      <c r="S38" s="134"/>
      <c r="T38" s="136">
        <v>10.99</v>
      </c>
      <c r="U38" s="79">
        <f t="shared" si="3"/>
        <v>0</v>
      </c>
      <c r="V38" s="126">
        <v>24.99</v>
      </c>
      <c r="W38" s="72"/>
      <c r="X38" s="73"/>
      <c r="Y38" s="52"/>
    </row>
    <row r="39" spans="1:25" s="4" customFormat="1" ht="90" customHeight="1">
      <c r="A39" s="15"/>
      <c r="B39" s="15" t="s">
        <v>126</v>
      </c>
      <c r="C39" s="14" t="s">
        <v>127</v>
      </c>
      <c r="D39" s="76" t="s">
        <v>187</v>
      </c>
      <c r="E39" s="25"/>
      <c r="F39" s="133" t="s">
        <v>5</v>
      </c>
      <c r="G39" s="151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50"/>
      <c r="S39" s="134"/>
      <c r="T39" s="136">
        <v>10.99</v>
      </c>
      <c r="U39" s="79">
        <f t="shared" si="3"/>
        <v>0</v>
      </c>
      <c r="V39" s="126">
        <v>24.99</v>
      </c>
      <c r="W39" s="72"/>
      <c r="X39" s="73"/>
      <c r="Y39" s="52"/>
    </row>
    <row r="40" spans="1:25" s="4" customFormat="1" ht="90.6" customHeight="1">
      <c r="A40" s="15"/>
      <c r="B40" s="15" t="s">
        <v>126</v>
      </c>
      <c r="C40" s="75" t="s">
        <v>64</v>
      </c>
      <c r="D40" s="76" t="s">
        <v>187</v>
      </c>
      <c r="E40" s="25"/>
      <c r="F40" s="133" t="s">
        <v>5</v>
      </c>
      <c r="G40" s="151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50"/>
      <c r="S40" s="134"/>
      <c r="T40" s="136">
        <v>10.99</v>
      </c>
      <c r="U40" s="79">
        <f t="shared" si="3"/>
        <v>0</v>
      </c>
      <c r="V40" s="126">
        <v>24.99</v>
      </c>
      <c r="W40" s="72"/>
      <c r="X40" s="73"/>
      <c r="Y40" s="52"/>
    </row>
    <row r="41" spans="1:25" s="4" customFormat="1" ht="87.6" customHeight="1">
      <c r="A41" s="15"/>
      <c r="B41" s="15" t="s">
        <v>126</v>
      </c>
      <c r="C41" s="14" t="s">
        <v>128</v>
      </c>
      <c r="D41" s="76" t="s">
        <v>187</v>
      </c>
      <c r="E41" s="25"/>
      <c r="F41" s="133" t="s">
        <v>5</v>
      </c>
      <c r="G41" s="151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50"/>
      <c r="S41" s="134"/>
      <c r="T41" s="136">
        <v>10.99</v>
      </c>
      <c r="U41" s="79">
        <f t="shared" si="3"/>
        <v>0</v>
      </c>
      <c r="V41" s="126">
        <v>24.99</v>
      </c>
      <c r="W41" s="72"/>
      <c r="X41" s="73"/>
      <c r="Y41" s="52"/>
    </row>
    <row r="42" spans="1:25" s="4" customFormat="1" ht="94.5" customHeight="1">
      <c r="A42" s="15"/>
      <c r="B42" s="74" t="s">
        <v>129</v>
      </c>
      <c r="C42" s="14" t="s">
        <v>59</v>
      </c>
      <c r="D42" s="76" t="s">
        <v>187</v>
      </c>
      <c r="E42" s="25"/>
      <c r="F42" s="133" t="s">
        <v>5</v>
      </c>
      <c r="G42" s="151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50"/>
      <c r="S42" s="134"/>
      <c r="T42" s="136">
        <v>10.99</v>
      </c>
      <c r="U42" s="79">
        <f t="shared" si="3"/>
        <v>0</v>
      </c>
      <c r="V42" s="126">
        <v>24.99</v>
      </c>
      <c r="W42" s="72"/>
      <c r="X42" s="73"/>
      <c r="Y42" s="52"/>
    </row>
    <row r="43" spans="1:25" s="4" customFormat="1" ht="93.95" customHeight="1">
      <c r="A43" s="15"/>
      <c r="B43" s="74" t="s">
        <v>129</v>
      </c>
      <c r="C43" s="14" t="s">
        <v>70</v>
      </c>
      <c r="D43" s="76" t="s">
        <v>187</v>
      </c>
      <c r="E43" s="25"/>
      <c r="F43" s="133" t="s">
        <v>5</v>
      </c>
      <c r="G43" s="151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50"/>
      <c r="S43" s="134"/>
      <c r="T43" s="136">
        <v>10.99</v>
      </c>
      <c r="U43" s="79">
        <f t="shared" si="3"/>
        <v>0</v>
      </c>
      <c r="V43" s="126">
        <v>24.99</v>
      </c>
      <c r="W43" s="72"/>
      <c r="X43" s="73"/>
      <c r="Y43" s="52"/>
    </row>
    <row r="44" spans="1:25" s="4" customFormat="1" ht="91.5" customHeight="1">
      <c r="A44" s="15"/>
      <c r="B44" s="74" t="s">
        <v>129</v>
      </c>
      <c r="C44" s="14" t="s">
        <v>130</v>
      </c>
      <c r="D44" s="76" t="s">
        <v>187</v>
      </c>
      <c r="E44" s="25"/>
      <c r="F44" s="133" t="s">
        <v>5</v>
      </c>
      <c r="G44" s="151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50"/>
      <c r="S44" s="134"/>
      <c r="T44" s="136">
        <v>10.99</v>
      </c>
      <c r="U44" s="79">
        <f t="shared" si="3"/>
        <v>0</v>
      </c>
      <c r="V44" s="126">
        <v>24.99</v>
      </c>
      <c r="W44" s="72"/>
      <c r="X44" s="73"/>
      <c r="Y44" s="52"/>
    </row>
    <row r="45" spans="1:25" s="4" customFormat="1" ht="95.45" customHeight="1">
      <c r="A45" s="15"/>
      <c r="B45" s="74" t="s">
        <v>131</v>
      </c>
      <c r="C45" s="14" t="s">
        <v>59</v>
      </c>
      <c r="D45" s="76" t="s">
        <v>187</v>
      </c>
      <c r="E45" s="25"/>
      <c r="F45" s="133" t="s">
        <v>5</v>
      </c>
      <c r="G45" s="151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50"/>
      <c r="S45" s="134"/>
      <c r="T45" s="136">
        <v>10.99</v>
      </c>
      <c r="U45" s="79">
        <f t="shared" si="3"/>
        <v>0</v>
      </c>
      <c r="V45" s="126">
        <v>24.99</v>
      </c>
      <c r="W45" s="72"/>
      <c r="X45" s="73"/>
      <c r="Y45" s="52"/>
    </row>
    <row r="46" spans="1:25" s="4" customFormat="1" ht="96" customHeight="1">
      <c r="A46" s="15"/>
      <c r="B46" s="74" t="s">
        <v>131</v>
      </c>
      <c r="C46" s="14" t="s">
        <v>70</v>
      </c>
      <c r="D46" s="76" t="s">
        <v>187</v>
      </c>
      <c r="E46" s="25"/>
      <c r="F46" s="133" t="s">
        <v>5</v>
      </c>
      <c r="G46" s="151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50"/>
      <c r="S46" s="134"/>
      <c r="T46" s="136">
        <v>10.99</v>
      </c>
      <c r="U46" s="79">
        <f t="shared" si="3"/>
        <v>0</v>
      </c>
      <c r="V46" s="126">
        <v>24.99</v>
      </c>
      <c r="W46" s="72"/>
      <c r="X46" s="73"/>
      <c r="Y46" s="52"/>
    </row>
    <row r="47" spans="1:25" s="4" customFormat="1" ht="90.95" customHeight="1">
      <c r="A47" s="15"/>
      <c r="B47" s="74" t="s">
        <v>131</v>
      </c>
      <c r="C47" s="14" t="s">
        <v>130</v>
      </c>
      <c r="D47" s="76" t="s">
        <v>187</v>
      </c>
      <c r="E47" s="25"/>
      <c r="F47" s="133" t="s">
        <v>5</v>
      </c>
      <c r="G47" s="151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50"/>
      <c r="S47" s="134"/>
      <c r="T47" s="136">
        <v>10.99</v>
      </c>
      <c r="U47" s="79">
        <f t="shared" si="3"/>
        <v>0</v>
      </c>
      <c r="V47" s="126">
        <v>24.99</v>
      </c>
      <c r="W47" s="72"/>
      <c r="X47" s="73"/>
      <c r="Y47" s="52"/>
    </row>
    <row r="48" spans="1:25" s="4" customFormat="1" ht="15" hidden="1" customHeight="1">
      <c r="A48" s="15"/>
      <c r="B48" s="74" t="s">
        <v>132</v>
      </c>
      <c r="C48" s="14" t="s">
        <v>133</v>
      </c>
      <c r="D48" s="76" t="s">
        <v>187</v>
      </c>
      <c r="E48" s="25"/>
      <c r="F48" s="133" t="s">
        <v>42</v>
      </c>
      <c r="G48" s="148"/>
      <c r="H48" s="152"/>
      <c r="I48" s="153"/>
      <c r="J48" s="131"/>
      <c r="K48" s="131"/>
      <c r="L48" s="131"/>
      <c r="M48" s="131"/>
      <c r="N48" s="131"/>
      <c r="O48" s="148"/>
      <c r="P48" s="152"/>
      <c r="Q48" s="152"/>
      <c r="R48" s="153"/>
      <c r="S48" s="134">
        <f>SUM(J48:N48)</f>
        <v>0</v>
      </c>
      <c r="T48" s="26">
        <v>13.49</v>
      </c>
      <c r="U48" s="79">
        <f t="shared" si="0"/>
        <v>0</v>
      </c>
      <c r="V48" s="3">
        <v>29.99</v>
      </c>
      <c r="W48" s="72"/>
      <c r="X48" s="73"/>
      <c r="Y48" s="52"/>
    </row>
    <row r="49" spans="1:25" s="4" customFormat="1" ht="86.45" customHeight="1">
      <c r="A49" s="15"/>
      <c r="B49" s="74" t="s">
        <v>134</v>
      </c>
      <c r="C49" s="14" t="s">
        <v>135</v>
      </c>
      <c r="D49" s="76" t="s">
        <v>187</v>
      </c>
      <c r="E49" s="25"/>
      <c r="F49" s="133" t="s">
        <v>5</v>
      </c>
      <c r="G49" s="148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34"/>
      <c r="T49" s="136">
        <v>10.99</v>
      </c>
      <c r="U49" s="79">
        <f t="shared" si="0"/>
        <v>0</v>
      </c>
      <c r="V49" s="126">
        <v>24.99</v>
      </c>
      <c r="W49" s="72"/>
      <c r="X49" s="73"/>
      <c r="Y49" s="52"/>
    </row>
    <row r="50" spans="1:25" s="4" customFormat="1" ht="87" customHeight="1">
      <c r="A50" s="15"/>
      <c r="B50" s="74" t="s">
        <v>134</v>
      </c>
      <c r="C50" s="14" t="s">
        <v>136</v>
      </c>
      <c r="D50" s="76" t="s">
        <v>187</v>
      </c>
      <c r="E50" s="25"/>
      <c r="F50" s="133" t="s">
        <v>5</v>
      </c>
      <c r="G50" s="148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34"/>
      <c r="T50" s="136">
        <v>10.99</v>
      </c>
      <c r="U50" s="79">
        <f t="shared" si="0"/>
        <v>0</v>
      </c>
      <c r="V50" s="126">
        <v>24.99</v>
      </c>
      <c r="W50" s="72"/>
      <c r="X50" s="73"/>
      <c r="Y50" s="52"/>
    </row>
    <row r="51" spans="1:25" s="4" customFormat="1" ht="91.5" customHeight="1">
      <c r="A51" s="15"/>
      <c r="B51" s="74" t="s">
        <v>134</v>
      </c>
      <c r="C51" s="14" t="s">
        <v>137</v>
      </c>
      <c r="D51" s="76" t="s">
        <v>187</v>
      </c>
      <c r="E51" s="25"/>
      <c r="F51" s="133" t="s">
        <v>5</v>
      </c>
      <c r="G51" s="148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3"/>
      <c r="S51" s="134"/>
      <c r="T51" s="136">
        <v>10.99</v>
      </c>
      <c r="U51" s="79">
        <f t="shared" si="0"/>
        <v>0</v>
      </c>
      <c r="V51" s="126">
        <v>24.99</v>
      </c>
      <c r="W51" s="72"/>
      <c r="X51" s="73"/>
      <c r="Y51" s="52"/>
    </row>
    <row r="52" spans="1:25" s="4" customFormat="1" ht="15" hidden="1" customHeight="1">
      <c r="A52" s="15"/>
      <c r="B52" s="74" t="s">
        <v>134</v>
      </c>
      <c r="C52" s="14" t="s">
        <v>64</v>
      </c>
      <c r="D52" s="76" t="s">
        <v>187</v>
      </c>
      <c r="E52" s="25"/>
      <c r="F52" s="133" t="s">
        <v>5</v>
      </c>
      <c r="G52" s="148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3"/>
      <c r="S52" s="134"/>
      <c r="T52" s="136">
        <v>10.99</v>
      </c>
      <c r="U52" s="79">
        <f t="shared" si="0"/>
        <v>0</v>
      </c>
      <c r="V52" s="126">
        <v>24.99</v>
      </c>
      <c r="W52" s="72"/>
      <c r="X52" s="73"/>
      <c r="Y52" s="52"/>
    </row>
    <row r="53" spans="1:25" s="4" customFormat="1" ht="15" hidden="1" customHeight="1">
      <c r="A53" s="15"/>
      <c r="B53" s="74" t="s">
        <v>138</v>
      </c>
      <c r="C53" s="75" t="s">
        <v>136</v>
      </c>
      <c r="D53" s="76" t="s">
        <v>187</v>
      </c>
      <c r="E53" s="25"/>
      <c r="F53" s="133" t="s">
        <v>42</v>
      </c>
      <c r="G53" s="148"/>
      <c r="H53" s="149"/>
      <c r="I53" s="150"/>
      <c r="J53" s="132"/>
      <c r="K53" s="132"/>
      <c r="L53" s="132"/>
      <c r="M53" s="132"/>
      <c r="N53" s="132"/>
      <c r="O53" s="148"/>
      <c r="P53" s="149"/>
      <c r="Q53" s="149"/>
      <c r="R53" s="150"/>
      <c r="S53" s="134">
        <f>SUM(J53:N53)</f>
        <v>0</v>
      </c>
      <c r="T53" s="26">
        <v>13.49</v>
      </c>
      <c r="U53" s="79">
        <f t="shared" si="0"/>
        <v>0</v>
      </c>
      <c r="V53" s="3">
        <v>29.99</v>
      </c>
      <c r="W53" s="72"/>
      <c r="X53" s="73"/>
      <c r="Y53" s="52"/>
    </row>
    <row r="54" spans="1:25" s="4" customFormat="1" ht="15" hidden="1" customHeight="1">
      <c r="A54" s="15"/>
      <c r="B54" s="74" t="s">
        <v>138</v>
      </c>
      <c r="C54" s="14" t="s">
        <v>64</v>
      </c>
      <c r="D54" s="76" t="s">
        <v>187</v>
      </c>
      <c r="E54" s="25"/>
      <c r="F54" s="133" t="s">
        <v>42</v>
      </c>
      <c r="G54" s="151"/>
      <c r="H54" s="149"/>
      <c r="I54" s="150"/>
      <c r="J54" s="132"/>
      <c r="K54" s="132"/>
      <c r="L54" s="132"/>
      <c r="M54" s="132"/>
      <c r="N54" s="132"/>
      <c r="O54" s="151"/>
      <c r="P54" s="149"/>
      <c r="Q54" s="149"/>
      <c r="R54" s="150"/>
      <c r="S54" s="134">
        <f>SUM(J54:N54)</f>
        <v>0</v>
      </c>
      <c r="T54" s="26">
        <v>13.49</v>
      </c>
      <c r="U54" s="79">
        <f t="shared" si="0"/>
        <v>0</v>
      </c>
      <c r="V54" s="3">
        <v>29.99</v>
      </c>
      <c r="W54" s="72"/>
      <c r="X54" s="73"/>
      <c r="Y54" s="52"/>
    </row>
    <row r="55" spans="1:25" s="4" customFormat="1" ht="90" customHeight="1">
      <c r="A55" s="15"/>
      <c r="B55" s="74" t="s">
        <v>139</v>
      </c>
      <c r="C55" s="14" t="s">
        <v>59</v>
      </c>
      <c r="D55" s="76" t="s">
        <v>187</v>
      </c>
      <c r="E55" s="25"/>
      <c r="F55" s="133" t="s">
        <v>5</v>
      </c>
      <c r="G55" s="148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50"/>
      <c r="S55" s="134"/>
      <c r="T55" s="136">
        <v>10.99</v>
      </c>
      <c r="U55" s="79">
        <f t="shared" si="0"/>
        <v>0</v>
      </c>
      <c r="V55" s="126">
        <v>24.99</v>
      </c>
      <c r="W55" s="72"/>
      <c r="X55" s="73"/>
      <c r="Y55" s="52"/>
    </row>
    <row r="56" spans="1:25" s="4" customFormat="1" ht="92.45" customHeight="1">
      <c r="A56" s="15"/>
      <c r="B56" s="74" t="s">
        <v>139</v>
      </c>
      <c r="C56" s="14" t="s">
        <v>78</v>
      </c>
      <c r="D56" s="76" t="s">
        <v>187</v>
      </c>
      <c r="E56" s="25"/>
      <c r="F56" s="133" t="s">
        <v>5</v>
      </c>
      <c r="G56" s="151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50"/>
      <c r="S56" s="134"/>
      <c r="T56" s="136">
        <v>10.99</v>
      </c>
      <c r="U56" s="79">
        <f t="shared" si="0"/>
        <v>0</v>
      </c>
      <c r="V56" s="126">
        <v>24.99</v>
      </c>
      <c r="W56" s="72"/>
      <c r="X56" s="73"/>
      <c r="Y56" s="52"/>
    </row>
    <row r="57" spans="1:25" s="4" customFormat="1" ht="90.95" customHeight="1">
      <c r="A57" s="15"/>
      <c r="B57" s="74" t="s">
        <v>139</v>
      </c>
      <c r="C57" s="14" t="s">
        <v>64</v>
      </c>
      <c r="D57" s="76" t="s">
        <v>187</v>
      </c>
      <c r="E57" s="25"/>
      <c r="F57" s="133" t="s">
        <v>5</v>
      </c>
      <c r="G57" s="151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50"/>
      <c r="S57" s="134"/>
      <c r="T57" s="136">
        <v>10.99</v>
      </c>
      <c r="U57" s="79">
        <f t="shared" si="0"/>
        <v>0</v>
      </c>
      <c r="V57" s="126">
        <v>24.99</v>
      </c>
      <c r="W57" s="72"/>
      <c r="X57" s="73"/>
      <c r="Y57" s="52"/>
    </row>
    <row r="58" spans="1:25" s="4" customFormat="1" ht="95.45" customHeight="1">
      <c r="A58" s="15"/>
      <c r="B58" s="74" t="s">
        <v>140</v>
      </c>
      <c r="C58" s="14" t="s">
        <v>59</v>
      </c>
      <c r="D58" s="76" t="s">
        <v>187</v>
      </c>
      <c r="E58" s="25"/>
      <c r="F58" s="133" t="s">
        <v>5</v>
      </c>
      <c r="G58" s="151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50"/>
      <c r="S58" s="134"/>
      <c r="T58" s="136">
        <v>10.99</v>
      </c>
      <c r="U58" s="79">
        <f t="shared" si="0"/>
        <v>0</v>
      </c>
      <c r="V58" s="126">
        <v>24.99</v>
      </c>
      <c r="W58" s="72"/>
      <c r="X58" s="73"/>
      <c r="Y58" s="52"/>
    </row>
    <row r="59" spans="1:25" s="4" customFormat="1" ht="99.6" customHeight="1">
      <c r="A59" s="15"/>
      <c r="B59" s="74" t="s">
        <v>140</v>
      </c>
      <c r="C59" s="14" t="s">
        <v>78</v>
      </c>
      <c r="D59" s="76" t="s">
        <v>187</v>
      </c>
      <c r="E59" s="25"/>
      <c r="F59" s="133" t="s">
        <v>5</v>
      </c>
      <c r="G59" s="151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34"/>
      <c r="T59" s="136">
        <v>10.99</v>
      </c>
      <c r="U59" s="79">
        <f t="shared" si="0"/>
        <v>0</v>
      </c>
      <c r="V59" s="126">
        <v>24.99</v>
      </c>
      <c r="W59" s="72"/>
      <c r="X59" s="73"/>
      <c r="Y59" s="52"/>
    </row>
    <row r="60" spans="1:25" s="4" customFormat="1" ht="90.95" customHeight="1">
      <c r="A60" s="15"/>
      <c r="B60" s="74" t="s">
        <v>140</v>
      </c>
      <c r="C60" s="14" t="s">
        <v>64</v>
      </c>
      <c r="D60" s="76" t="s">
        <v>187</v>
      </c>
      <c r="E60" s="25"/>
      <c r="F60" s="133" t="s">
        <v>5</v>
      </c>
      <c r="G60" s="151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50"/>
      <c r="S60" s="134"/>
      <c r="T60" s="136">
        <v>10.99</v>
      </c>
      <c r="U60" s="79">
        <f t="shared" si="0"/>
        <v>0</v>
      </c>
      <c r="V60" s="126">
        <v>24.99</v>
      </c>
      <c r="W60" s="72"/>
      <c r="X60" s="73"/>
      <c r="Y60" s="52"/>
    </row>
    <row r="61" spans="1:25" s="4" customFormat="1" ht="87.95" customHeight="1">
      <c r="A61" s="15"/>
      <c r="B61" s="74" t="s">
        <v>141</v>
      </c>
      <c r="C61" s="14" t="s">
        <v>59</v>
      </c>
      <c r="D61" s="76" t="s">
        <v>187</v>
      </c>
      <c r="E61" s="25"/>
      <c r="F61" s="133" t="s">
        <v>5</v>
      </c>
      <c r="G61" s="151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50"/>
      <c r="S61" s="134"/>
      <c r="T61" s="136">
        <v>10.99</v>
      </c>
      <c r="U61" s="79">
        <f t="shared" si="0"/>
        <v>0</v>
      </c>
      <c r="V61" s="126">
        <v>24.99</v>
      </c>
      <c r="W61" s="72"/>
      <c r="X61" s="73"/>
      <c r="Y61" s="52"/>
    </row>
    <row r="62" spans="1:25" s="4" customFormat="1" ht="88.5" customHeight="1">
      <c r="A62" s="15"/>
      <c r="B62" s="74" t="s">
        <v>142</v>
      </c>
      <c r="C62" s="14" t="s">
        <v>59</v>
      </c>
      <c r="D62" s="76" t="s">
        <v>187</v>
      </c>
      <c r="E62" s="25"/>
      <c r="F62" s="133" t="s">
        <v>5</v>
      </c>
      <c r="G62" s="151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50"/>
      <c r="S62" s="134"/>
      <c r="T62" s="136">
        <v>10.99</v>
      </c>
      <c r="U62" s="79">
        <f t="shared" si="0"/>
        <v>0</v>
      </c>
      <c r="V62" s="126">
        <v>24.99</v>
      </c>
      <c r="W62" s="72"/>
      <c r="X62" s="73"/>
      <c r="Y62" s="52"/>
    </row>
    <row r="63" spans="1:25" s="4" customFormat="1" ht="15" hidden="1" customHeight="1">
      <c r="A63" s="15"/>
      <c r="B63" s="74" t="s">
        <v>143</v>
      </c>
      <c r="C63" s="14" t="s">
        <v>64</v>
      </c>
      <c r="D63" s="76" t="s">
        <v>187</v>
      </c>
      <c r="E63" s="25"/>
      <c r="F63" s="133" t="s">
        <v>42</v>
      </c>
      <c r="G63" s="148"/>
      <c r="H63" s="149"/>
      <c r="I63" s="150"/>
      <c r="J63" s="132"/>
      <c r="K63" s="132"/>
      <c r="L63" s="132"/>
      <c r="M63" s="132"/>
      <c r="N63" s="132"/>
      <c r="O63" s="148"/>
      <c r="P63" s="149"/>
      <c r="Q63" s="149"/>
      <c r="R63" s="150"/>
      <c r="S63" s="134">
        <f>SUM(J63:N63)</f>
        <v>0</v>
      </c>
      <c r="T63" s="26">
        <v>13.49</v>
      </c>
      <c r="U63" s="79">
        <f t="shared" si="0"/>
        <v>0</v>
      </c>
      <c r="V63" s="3">
        <v>29.99</v>
      </c>
      <c r="W63" s="72"/>
      <c r="X63" s="73"/>
      <c r="Y63" s="52"/>
    </row>
    <row r="64" spans="1:25" s="4" customFormat="1" ht="84.95" customHeight="1">
      <c r="A64" s="15"/>
      <c r="B64" s="74" t="s">
        <v>103</v>
      </c>
      <c r="C64" s="14" t="s">
        <v>59</v>
      </c>
      <c r="D64" s="76" t="s">
        <v>187</v>
      </c>
      <c r="E64" s="25"/>
      <c r="F64" s="133" t="s">
        <v>5</v>
      </c>
      <c r="G64" s="148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50"/>
      <c r="S64" s="134"/>
      <c r="T64" s="136">
        <v>10.99</v>
      </c>
      <c r="U64" s="79">
        <f t="shared" si="0"/>
        <v>0</v>
      </c>
      <c r="V64" s="126">
        <v>24.99</v>
      </c>
      <c r="W64" s="72"/>
      <c r="X64" s="73"/>
      <c r="Y64" s="52"/>
    </row>
    <row r="65" spans="1:25" s="4" customFormat="1" ht="84.95" customHeight="1">
      <c r="A65" s="15"/>
      <c r="B65" s="74" t="s">
        <v>104</v>
      </c>
      <c r="C65" s="14" t="s">
        <v>59</v>
      </c>
      <c r="D65" s="76" t="s">
        <v>187</v>
      </c>
      <c r="E65" s="25"/>
      <c r="F65" s="133" t="s">
        <v>5</v>
      </c>
      <c r="G65" s="151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50"/>
      <c r="S65" s="134"/>
      <c r="T65" s="136">
        <v>10.99</v>
      </c>
      <c r="U65" s="79">
        <f t="shared" si="0"/>
        <v>0</v>
      </c>
      <c r="V65" s="126">
        <v>24.99</v>
      </c>
      <c r="W65" s="72"/>
      <c r="X65" s="73"/>
      <c r="Y65" s="52"/>
    </row>
    <row r="66" spans="1:25" s="4" customFormat="1" ht="15" hidden="1" customHeight="1">
      <c r="A66" s="15"/>
      <c r="B66" s="74" t="s">
        <v>144</v>
      </c>
      <c r="C66" s="14" t="s">
        <v>78</v>
      </c>
      <c r="D66" s="76" t="s">
        <v>187</v>
      </c>
      <c r="E66" s="25"/>
      <c r="F66" s="133" t="s">
        <v>42</v>
      </c>
      <c r="G66" s="148"/>
      <c r="H66" s="149"/>
      <c r="I66" s="150"/>
      <c r="J66" s="132"/>
      <c r="K66" s="132"/>
      <c r="L66" s="132"/>
      <c r="M66" s="132"/>
      <c r="N66" s="132"/>
      <c r="O66" s="148"/>
      <c r="P66" s="149"/>
      <c r="Q66" s="149"/>
      <c r="R66" s="150"/>
      <c r="S66" s="134">
        <f>SUM(J66:N66)</f>
        <v>0</v>
      </c>
      <c r="T66" s="26">
        <v>13.49</v>
      </c>
      <c r="U66" s="79">
        <f t="shared" si="0"/>
        <v>0</v>
      </c>
      <c r="V66" s="3">
        <v>29.99</v>
      </c>
      <c r="W66" s="72"/>
      <c r="X66" s="73"/>
      <c r="Y66" s="52"/>
    </row>
    <row r="67" spans="1:25" s="4" customFormat="1" ht="96" customHeight="1">
      <c r="A67" s="15"/>
      <c r="B67" s="74" t="s">
        <v>145</v>
      </c>
      <c r="C67" s="14" t="s">
        <v>146</v>
      </c>
      <c r="D67" s="76" t="s">
        <v>187</v>
      </c>
      <c r="E67" s="25"/>
      <c r="F67" s="133" t="s">
        <v>5</v>
      </c>
      <c r="G67" s="148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50"/>
      <c r="S67" s="134"/>
      <c r="T67" s="136">
        <v>10.99</v>
      </c>
      <c r="U67" s="79">
        <f t="shared" si="0"/>
        <v>0</v>
      </c>
      <c r="V67" s="126">
        <v>24.99</v>
      </c>
      <c r="W67" s="72"/>
      <c r="X67" s="73"/>
      <c r="Y67" s="52"/>
    </row>
    <row r="68" spans="1:25" s="4" customFormat="1" ht="15" hidden="1" customHeight="1">
      <c r="A68" s="15"/>
      <c r="B68" s="74" t="s">
        <v>195</v>
      </c>
      <c r="C68" s="14" t="s">
        <v>78</v>
      </c>
      <c r="D68" s="76" t="s">
        <v>187</v>
      </c>
      <c r="E68" s="25"/>
      <c r="F68" s="133" t="s">
        <v>42</v>
      </c>
      <c r="G68" s="148"/>
      <c r="H68" s="149"/>
      <c r="I68" s="150"/>
      <c r="J68" s="132"/>
      <c r="K68" s="132"/>
      <c r="L68" s="132"/>
      <c r="M68" s="132"/>
      <c r="N68" s="132"/>
      <c r="O68" s="148"/>
      <c r="P68" s="149"/>
      <c r="Q68" s="149"/>
      <c r="R68" s="150"/>
      <c r="S68" s="134">
        <f>SUM(J68:N68)</f>
        <v>0</v>
      </c>
      <c r="T68" s="26">
        <v>13.49</v>
      </c>
      <c r="U68" s="79">
        <f t="shared" si="0"/>
        <v>0</v>
      </c>
      <c r="V68" s="3">
        <v>29.99</v>
      </c>
      <c r="W68" s="72"/>
      <c r="X68" s="73"/>
      <c r="Y68" s="52"/>
    </row>
    <row r="69" spans="1:25" s="4" customFormat="1" ht="98.45" customHeight="1">
      <c r="A69" s="15"/>
      <c r="B69" s="74" t="s">
        <v>147</v>
      </c>
      <c r="C69" s="14" t="s">
        <v>148</v>
      </c>
      <c r="D69" s="76" t="s">
        <v>187</v>
      </c>
      <c r="E69" s="25"/>
      <c r="F69" s="133" t="s">
        <v>5</v>
      </c>
      <c r="G69" s="148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50"/>
      <c r="S69" s="134"/>
      <c r="T69" s="136">
        <v>10.99</v>
      </c>
      <c r="U69" s="79">
        <f t="shared" si="0"/>
        <v>0</v>
      </c>
      <c r="V69" s="126">
        <v>24.99</v>
      </c>
      <c r="W69" s="72"/>
      <c r="X69" s="73"/>
      <c r="Y69" s="52"/>
    </row>
    <row r="70" spans="1:25" s="4" customFormat="1" ht="15" hidden="1" customHeight="1">
      <c r="A70" s="15"/>
      <c r="B70" s="74" t="s">
        <v>196</v>
      </c>
      <c r="C70" s="14" t="s">
        <v>149</v>
      </c>
      <c r="D70" s="76" t="s">
        <v>187</v>
      </c>
      <c r="E70" s="25"/>
      <c r="F70" s="133" t="s">
        <v>42</v>
      </c>
      <c r="G70" s="148"/>
      <c r="H70" s="149"/>
      <c r="I70" s="150"/>
      <c r="J70" s="132"/>
      <c r="K70" s="132"/>
      <c r="L70" s="132"/>
      <c r="M70" s="132"/>
      <c r="N70" s="132"/>
      <c r="O70" s="148"/>
      <c r="P70" s="149"/>
      <c r="Q70" s="149"/>
      <c r="R70" s="150"/>
      <c r="S70" s="134">
        <f>SUM(J70:N70)</f>
        <v>0</v>
      </c>
      <c r="T70" s="26">
        <v>13.49</v>
      </c>
      <c r="U70" s="79">
        <f t="shared" si="0"/>
        <v>0</v>
      </c>
      <c r="V70" s="3">
        <v>29.99</v>
      </c>
      <c r="W70" s="72"/>
      <c r="X70" s="73"/>
      <c r="Y70" s="52"/>
    </row>
    <row r="71" spans="1:25" s="4" customFormat="1" ht="95.1" customHeight="1">
      <c r="A71" s="15"/>
      <c r="B71" s="74" t="s">
        <v>150</v>
      </c>
      <c r="C71" s="14" t="s">
        <v>151</v>
      </c>
      <c r="D71" s="76" t="s">
        <v>187</v>
      </c>
      <c r="E71" s="25"/>
      <c r="F71" s="133" t="s">
        <v>5</v>
      </c>
      <c r="G71" s="148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50"/>
      <c r="S71" s="134"/>
      <c r="T71" s="136">
        <v>10.99</v>
      </c>
      <c r="U71" s="79">
        <f t="shared" si="0"/>
        <v>0</v>
      </c>
      <c r="V71" s="126">
        <v>24.99</v>
      </c>
      <c r="W71" s="72"/>
      <c r="X71" s="73"/>
      <c r="Y71" s="52"/>
    </row>
    <row r="72" spans="1:25" s="4" customFormat="1" ht="15" hidden="1" customHeight="1">
      <c r="A72" s="15"/>
      <c r="B72" s="74" t="s">
        <v>197</v>
      </c>
      <c r="C72" s="14" t="s">
        <v>133</v>
      </c>
      <c r="D72" s="76" t="s">
        <v>187</v>
      </c>
      <c r="E72" s="25"/>
      <c r="F72" s="133" t="s">
        <v>42</v>
      </c>
      <c r="G72" s="148"/>
      <c r="H72" s="149"/>
      <c r="I72" s="150"/>
      <c r="J72" s="132"/>
      <c r="K72" s="132"/>
      <c r="L72" s="132"/>
      <c r="M72" s="132"/>
      <c r="N72" s="132"/>
      <c r="O72" s="148"/>
      <c r="P72" s="149"/>
      <c r="Q72" s="149"/>
      <c r="R72" s="150"/>
      <c r="S72" s="134">
        <f>SUM(J72:N72)</f>
        <v>0</v>
      </c>
      <c r="T72" s="26">
        <v>13.49</v>
      </c>
      <c r="U72" s="79">
        <f t="shared" si="0"/>
        <v>0</v>
      </c>
      <c r="V72" s="3">
        <v>29.99</v>
      </c>
      <c r="W72" s="72"/>
      <c r="X72" s="73"/>
      <c r="Y72" s="52"/>
    </row>
    <row r="73" spans="1:25" s="4" customFormat="1" ht="90.6" customHeight="1">
      <c r="A73" s="15"/>
      <c r="B73" s="74" t="s">
        <v>152</v>
      </c>
      <c r="C73" s="14" t="s">
        <v>59</v>
      </c>
      <c r="D73" s="76" t="s">
        <v>187</v>
      </c>
      <c r="E73" s="25"/>
      <c r="F73" s="133" t="s">
        <v>63</v>
      </c>
      <c r="G73" s="148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3"/>
      <c r="S73" s="134"/>
      <c r="T73" s="136">
        <v>10.99</v>
      </c>
      <c r="U73" s="79">
        <f t="shared" si="0"/>
        <v>0</v>
      </c>
      <c r="V73" s="126">
        <v>24.99</v>
      </c>
      <c r="W73" s="72"/>
      <c r="X73" s="73"/>
      <c r="Y73" s="52"/>
    </row>
    <row r="74" spans="1:25" s="4" customFormat="1" ht="87.95" customHeight="1">
      <c r="A74" s="15"/>
      <c r="B74" s="74" t="s">
        <v>152</v>
      </c>
      <c r="C74" s="14" t="s">
        <v>153</v>
      </c>
      <c r="D74" s="76" t="s">
        <v>187</v>
      </c>
      <c r="E74" s="25"/>
      <c r="F74" s="133" t="s">
        <v>63</v>
      </c>
      <c r="G74" s="148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3"/>
      <c r="S74" s="134"/>
      <c r="T74" s="136">
        <v>10.99</v>
      </c>
      <c r="U74" s="79">
        <f t="shared" si="0"/>
        <v>0</v>
      </c>
      <c r="V74" s="126">
        <v>24.99</v>
      </c>
      <c r="W74" s="72"/>
      <c r="X74" s="73"/>
      <c r="Y74" s="52"/>
    </row>
    <row r="75" spans="1:25" s="4" customFormat="1" ht="87.95" customHeight="1">
      <c r="A75" s="15"/>
      <c r="B75" s="74" t="s">
        <v>152</v>
      </c>
      <c r="C75" s="14" t="s">
        <v>154</v>
      </c>
      <c r="D75" s="76" t="s">
        <v>187</v>
      </c>
      <c r="E75" s="25"/>
      <c r="F75" s="133" t="s">
        <v>63</v>
      </c>
      <c r="G75" s="148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3"/>
      <c r="S75" s="134"/>
      <c r="T75" s="136">
        <v>10.99</v>
      </c>
      <c r="U75" s="79">
        <f t="shared" si="0"/>
        <v>0</v>
      </c>
      <c r="V75" s="126">
        <v>24.99</v>
      </c>
      <c r="W75" s="72"/>
      <c r="X75" s="73"/>
      <c r="Y75" s="52"/>
    </row>
    <row r="76" spans="1:25" s="4" customFormat="1" ht="89.1" customHeight="1">
      <c r="A76" s="15"/>
      <c r="B76" s="74" t="s">
        <v>152</v>
      </c>
      <c r="C76" s="14" t="s">
        <v>70</v>
      </c>
      <c r="D76" s="76" t="s">
        <v>187</v>
      </c>
      <c r="E76" s="25"/>
      <c r="F76" s="133" t="s">
        <v>63</v>
      </c>
      <c r="G76" s="148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3"/>
      <c r="S76" s="134"/>
      <c r="T76" s="136">
        <v>10.99</v>
      </c>
      <c r="U76" s="79">
        <f t="shared" si="0"/>
        <v>0</v>
      </c>
      <c r="V76" s="126">
        <v>24.99</v>
      </c>
      <c r="W76" s="72"/>
      <c r="X76" s="73"/>
      <c r="Y76" s="52"/>
    </row>
    <row r="77" spans="1:25" s="4" customFormat="1" ht="91.5" customHeight="1">
      <c r="A77" s="15"/>
      <c r="B77" s="74" t="s">
        <v>155</v>
      </c>
      <c r="C77" s="14" t="s">
        <v>59</v>
      </c>
      <c r="D77" s="76" t="s">
        <v>187</v>
      </c>
      <c r="E77" s="25"/>
      <c r="F77" s="133" t="s">
        <v>63</v>
      </c>
      <c r="G77" s="151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50"/>
      <c r="S77" s="134"/>
      <c r="T77" s="136">
        <v>10.99</v>
      </c>
      <c r="U77" s="79">
        <f t="shared" si="0"/>
        <v>0</v>
      </c>
      <c r="V77" s="126">
        <v>24.99</v>
      </c>
      <c r="W77" s="72"/>
      <c r="X77" s="73"/>
      <c r="Y77" s="52"/>
    </row>
    <row r="78" spans="1:25" s="4" customFormat="1" ht="90.6" customHeight="1">
      <c r="A78" s="15"/>
      <c r="B78" s="74" t="s">
        <v>155</v>
      </c>
      <c r="C78" s="14" t="s">
        <v>153</v>
      </c>
      <c r="D78" s="76" t="s">
        <v>187</v>
      </c>
      <c r="E78" s="25"/>
      <c r="F78" s="133" t="s">
        <v>63</v>
      </c>
      <c r="G78" s="151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50"/>
      <c r="S78" s="134"/>
      <c r="T78" s="136">
        <v>10.99</v>
      </c>
      <c r="U78" s="79">
        <f t="shared" si="0"/>
        <v>0</v>
      </c>
      <c r="V78" s="126">
        <v>24.99</v>
      </c>
      <c r="W78" s="72"/>
      <c r="X78" s="73"/>
      <c r="Y78" s="52"/>
    </row>
    <row r="79" spans="1:25" s="4" customFormat="1" ht="87.6" customHeight="1">
      <c r="A79" s="15"/>
      <c r="B79" s="74" t="s">
        <v>155</v>
      </c>
      <c r="C79" s="14" t="s">
        <v>154</v>
      </c>
      <c r="D79" s="76" t="s">
        <v>187</v>
      </c>
      <c r="E79" s="25"/>
      <c r="F79" s="133" t="s">
        <v>63</v>
      </c>
      <c r="G79" s="151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50"/>
      <c r="S79" s="134"/>
      <c r="T79" s="136">
        <v>10.99</v>
      </c>
      <c r="U79" s="79">
        <f t="shared" si="0"/>
        <v>0</v>
      </c>
      <c r="V79" s="126">
        <v>24.99</v>
      </c>
      <c r="W79" s="72"/>
      <c r="X79" s="73"/>
      <c r="Y79" s="52"/>
    </row>
    <row r="80" spans="1:25" s="4" customFormat="1" ht="90" customHeight="1">
      <c r="A80" s="15"/>
      <c r="B80" s="74" t="s">
        <v>155</v>
      </c>
      <c r="C80" s="14" t="s">
        <v>70</v>
      </c>
      <c r="D80" s="76" t="s">
        <v>187</v>
      </c>
      <c r="E80" s="25"/>
      <c r="F80" s="133" t="s">
        <v>63</v>
      </c>
      <c r="G80" s="151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50"/>
      <c r="S80" s="134"/>
      <c r="T80" s="136">
        <v>10.99</v>
      </c>
      <c r="U80" s="79">
        <f>SUM(S80*T80)</f>
        <v>0</v>
      </c>
      <c r="V80" s="126">
        <v>24.99</v>
      </c>
      <c r="W80" s="72"/>
      <c r="X80" s="73"/>
      <c r="Y80" s="52"/>
    </row>
    <row r="81" spans="1:25" s="4" customFormat="1" ht="96.6" customHeight="1">
      <c r="A81" s="15"/>
      <c r="B81" s="74" t="s">
        <v>156</v>
      </c>
      <c r="C81" s="14" t="s">
        <v>59</v>
      </c>
      <c r="D81" s="76" t="s">
        <v>187</v>
      </c>
      <c r="E81" s="25"/>
      <c r="F81" s="133" t="s">
        <v>63</v>
      </c>
      <c r="G81" s="151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50"/>
      <c r="S81" s="134"/>
      <c r="T81" s="136">
        <v>10.99</v>
      </c>
      <c r="U81" s="79">
        <f>SUM(S81*T81)</f>
        <v>0</v>
      </c>
      <c r="V81" s="126">
        <v>24.99</v>
      </c>
      <c r="W81" s="72"/>
      <c r="X81" s="73"/>
      <c r="Y81" s="52"/>
    </row>
    <row r="82" spans="1:25" s="4" customFormat="1" ht="96.6" customHeight="1">
      <c r="A82" s="15"/>
      <c r="B82" s="74" t="s">
        <v>156</v>
      </c>
      <c r="C82" s="14" t="s">
        <v>153</v>
      </c>
      <c r="D82" s="76" t="s">
        <v>187</v>
      </c>
      <c r="E82" s="25"/>
      <c r="F82" s="133" t="s">
        <v>63</v>
      </c>
      <c r="G82" s="151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50"/>
      <c r="S82" s="134"/>
      <c r="T82" s="136">
        <v>10.99</v>
      </c>
      <c r="U82" s="79">
        <f>SUM(S82*T82)</f>
        <v>0</v>
      </c>
      <c r="V82" s="126">
        <v>24.99</v>
      </c>
      <c r="W82" s="72"/>
      <c r="X82" s="73"/>
      <c r="Y82" s="52"/>
    </row>
    <row r="83" spans="1:25" s="4" customFormat="1" ht="100.5" customHeight="1">
      <c r="A83" s="15"/>
      <c r="B83" s="74" t="s">
        <v>156</v>
      </c>
      <c r="C83" s="14" t="s">
        <v>154</v>
      </c>
      <c r="D83" s="76" t="s">
        <v>187</v>
      </c>
      <c r="E83" s="25"/>
      <c r="F83" s="133" t="s">
        <v>63</v>
      </c>
      <c r="G83" s="151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50"/>
      <c r="S83" s="134"/>
      <c r="T83" s="136">
        <v>10.99</v>
      </c>
      <c r="U83" s="79">
        <f>SUM(S83*T83)</f>
        <v>0</v>
      </c>
      <c r="V83" s="126">
        <v>24.99</v>
      </c>
      <c r="W83" s="72"/>
      <c r="X83" s="73"/>
      <c r="Y83" s="52"/>
    </row>
    <row r="84" spans="1:25" s="4" customFormat="1" ht="96.6" customHeight="1">
      <c r="A84" s="15"/>
      <c r="B84" s="74" t="s">
        <v>156</v>
      </c>
      <c r="C84" s="14" t="s">
        <v>70</v>
      </c>
      <c r="D84" s="76" t="s">
        <v>187</v>
      </c>
      <c r="E84" s="25"/>
      <c r="F84" s="133" t="s">
        <v>63</v>
      </c>
      <c r="G84" s="151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50"/>
      <c r="S84" s="134"/>
      <c r="T84" s="136">
        <v>10.99</v>
      </c>
      <c r="U84" s="79">
        <f>SUM(S84*T84)</f>
        <v>0</v>
      </c>
      <c r="V84" s="126">
        <v>24.99</v>
      </c>
      <c r="W84" s="72"/>
      <c r="X84" s="73"/>
      <c r="Y84" s="52"/>
    </row>
    <row r="85" spans="1:25" s="4" customFormat="1" ht="90" customHeight="1">
      <c r="A85" s="15"/>
      <c r="B85" s="74" t="s">
        <v>157</v>
      </c>
      <c r="C85" s="14" t="s">
        <v>158</v>
      </c>
      <c r="D85" s="76" t="s">
        <v>187</v>
      </c>
      <c r="E85" s="25"/>
      <c r="F85" s="133" t="s">
        <v>63</v>
      </c>
      <c r="G85" s="151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50"/>
      <c r="S85" s="134"/>
      <c r="T85" s="136">
        <v>10.99</v>
      </c>
      <c r="U85" s="79">
        <f t="shared" ref="U85:U133" si="4">SUM(S85*T85)</f>
        <v>0</v>
      </c>
      <c r="V85" s="126">
        <v>24.99</v>
      </c>
      <c r="W85" s="72"/>
      <c r="X85" s="73"/>
      <c r="Y85" s="52"/>
    </row>
    <row r="86" spans="1:25" s="4" customFormat="1" ht="90" customHeight="1">
      <c r="A86" s="15"/>
      <c r="B86" s="74" t="s">
        <v>157</v>
      </c>
      <c r="C86" s="14" t="s">
        <v>159</v>
      </c>
      <c r="D86" s="76" t="s">
        <v>187</v>
      </c>
      <c r="E86" s="25"/>
      <c r="F86" s="133" t="s">
        <v>63</v>
      </c>
      <c r="G86" s="151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50"/>
      <c r="S86" s="134"/>
      <c r="T86" s="136">
        <v>10.99</v>
      </c>
      <c r="U86" s="79">
        <f t="shared" si="4"/>
        <v>0</v>
      </c>
      <c r="V86" s="126">
        <v>24.99</v>
      </c>
      <c r="W86" s="72"/>
      <c r="X86" s="73"/>
      <c r="Y86" s="52"/>
    </row>
    <row r="87" spans="1:25" s="4" customFormat="1" ht="101.45" customHeight="1">
      <c r="A87" s="15"/>
      <c r="B87" s="74" t="s">
        <v>160</v>
      </c>
      <c r="C87" s="14" t="s">
        <v>158</v>
      </c>
      <c r="D87" s="76" t="s">
        <v>187</v>
      </c>
      <c r="E87" s="25"/>
      <c r="F87" s="135" t="s">
        <v>37</v>
      </c>
      <c r="G87" s="166"/>
      <c r="H87" s="152"/>
      <c r="I87" s="152"/>
      <c r="J87" s="152"/>
      <c r="K87" s="153"/>
      <c r="L87" s="131"/>
      <c r="M87" s="171"/>
      <c r="N87" s="131"/>
      <c r="O87" s="148"/>
      <c r="P87" s="152"/>
      <c r="Q87" s="152"/>
      <c r="R87" s="166"/>
      <c r="S87" s="134">
        <f>SUM(L87+N87)</f>
        <v>0</v>
      </c>
      <c r="T87" s="26">
        <v>13.49</v>
      </c>
      <c r="U87" s="79">
        <f t="shared" si="4"/>
        <v>0</v>
      </c>
      <c r="V87" s="3">
        <v>29.99</v>
      </c>
      <c r="W87" s="72"/>
      <c r="X87" s="73"/>
      <c r="Y87" s="52"/>
    </row>
    <row r="88" spans="1:25" s="4" customFormat="1" ht="102.95" customHeight="1">
      <c r="A88" s="15"/>
      <c r="B88" s="74" t="s">
        <v>160</v>
      </c>
      <c r="C88" s="14" t="s">
        <v>159</v>
      </c>
      <c r="D88" s="76" t="s">
        <v>187</v>
      </c>
      <c r="E88" s="25"/>
      <c r="F88" s="133" t="s">
        <v>37</v>
      </c>
      <c r="G88" s="166"/>
      <c r="H88" s="152"/>
      <c r="I88" s="152"/>
      <c r="J88" s="152"/>
      <c r="K88" s="153"/>
      <c r="L88" s="131"/>
      <c r="M88" s="171"/>
      <c r="N88" s="131"/>
      <c r="O88" s="148"/>
      <c r="P88" s="152"/>
      <c r="Q88" s="152"/>
      <c r="R88" s="166"/>
      <c r="S88" s="134">
        <f>SUM(L88+N88)</f>
        <v>0</v>
      </c>
      <c r="T88" s="26">
        <v>13.49</v>
      </c>
      <c r="U88" s="79">
        <f t="shared" si="4"/>
        <v>0</v>
      </c>
      <c r="V88" s="3">
        <v>29.99</v>
      </c>
      <c r="W88" s="72"/>
      <c r="X88" s="73"/>
      <c r="Y88" s="52"/>
    </row>
    <row r="89" spans="1:25" s="4" customFormat="1" ht="93.6" customHeight="1">
      <c r="A89" s="15"/>
      <c r="B89" s="74" t="s">
        <v>157</v>
      </c>
      <c r="C89" s="14" t="s">
        <v>68</v>
      </c>
      <c r="D89" s="76" t="s">
        <v>187</v>
      </c>
      <c r="E89" s="25"/>
      <c r="F89" s="133" t="s">
        <v>63</v>
      </c>
      <c r="G89" s="148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3"/>
      <c r="S89" s="134"/>
      <c r="T89" s="26">
        <v>10.99</v>
      </c>
      <c r="U89" s="79">
        <f t="shared" si="4"/>
        <v>0</v>
      </c>
      <c r="V89" s="3">
        <v>24.99</v>
      </c>
      <c r="W89" s="72"/>
      <c r="X89" s="73"/>
      <c r="Y89" s="52"/>
    </row>
    <row r="90" spans="1:25" s="4" customFormat="1" ht="92.1" customHeight="1">
      <c r="A90" s="15"/>
      <c r="B90" s="74" t="s">
        <v>157</v>
      </c>
      <c r="C90" s="14" t="s">
        <v>59</v>
      </c>
      <c r="D90" s="76" t="s">
        <v>187</v>
      </c>
      <c r="E90" s="25"/>
      <c r="F90" s="133" t="s">
        <v>63</v>
      </c>
      <c r="G90" s="148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3"/>
      <c r="S90" s="134"/>
      <c r="T90" s="26">
        <v>10.99</v>
      </c>
      <c r="U90" s="79">
        <f t="shared" si="4"/>
        <v>0</v>
      </c>
      <c r="V90" s="3">
        <v>24.99</v>
      </c>
      <c r="W90" s="72"/>
      <c r="X90" s="73"/>
      <c r="Y90" s="52"/>
    </row>
    <row r="91" spans="1:25" s="4" customFormat="1" ht="93" customHeight="1">
      <c r="A91" s="15"/>
      <c r="B91" s="74" t="s">
        <v>157</v>
      </c>
      <c r="C91" s="14" t="s">
        <v>161</v>
      </c>
      <c r="D91" s="76" t="s">
        <v>187</v>
      </c>
      <c r="E91" s="25"/>
      <c r="F91" s="133" t="s">
        <v>63</v>
      </c>
      <c r="G91" s="151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50"/>
      <c r="S91" s="134"/>
      <c r="T91" s="26">
        <v>10.99</v>
      </c>
      <c r="U91" s="79">
        <f t="shared" si="4"/>
        <v>0</v>
      </c>
      <c r="V91" s="126">
        <v>24.99</v>
      </c>
      <c r="W91" s="72"/>
      <c r="X91" s="73"/>
      <c r="Y91" s="52"/>
    </row>
    <row r="92" spans="1:25" s="4" customFormat="1" ht="107.1" customHeight="1">
      <c r="A92" s="15"/>
      <c r="B92" s="74" t="s">
        <v>160</v>
      </c>
      <c r="C92" s="14" t="s">
        <v>68</v>
      </c>
      <c r="D92" s="76" t="s">
        <v>187</v>
      </c>
      <c r="E92" s="25"/>
      <c r="F92" s="135" t="s">
        <v>37</v>
      </c>
      <c r="G92" s="148"/>
      <c r="H92" s="152"/>
      <c r="I92" s="152"/>
      <c r="J92" s="152"/>
      <c r="K92" s="153"/>
      <c r="L92" s="131"/>
      <c r="M92" s="171"/>
      <c r="N92" s="131"/>
      <c r="O92" s="148"/>
      <c r="P92" s="152"/>
      <c r="Q92" s="152"/>
      <c r="R92" s="153"/>
      <c r="S92" s="134">
        <f>SUM(L92+N92)</f>
        <v>0</v>
      </c>
      <c r="T92" s="26">
        <v>13.49</v>
      </c>
      <c r="U92" s="79">
        <f t="shared" si="4"/>
        <v>0</v>
      </c>
      <c r="V92" s="3">
        <v>29.99</v>
      </c>
      <c r="W92" s="72"/>
      <c r="X92" s="73"/>
      <c r="Y92" s="52"/>
    </row>
    <row r="93" spans="1:25" s="4" customFormat="1" ht="108" customHeight="1">
      <c r="A93" s="15"/>
      <c r="B93" s="74" t="s">
        <v>160</v>
      </c>
      <c r="C93" s="14" t="s">
        <v>59</v>
      </c>
      <c r="D93" s="76" t="s">
        <v>187</v>
      </c>
      <c r="E93" s="25"/>
      <c r="F93" s="133" t="s">
        <v>37</v>
      </c>
      <c r="G93" s="148"/>
      <c r="H93" s="152"/>
      <c r="I93" s="152"/>
      <c r="J93" s="152"/>
      <c r="K93" s="153"/>
      <c r="L93" s="131"/>
      <c r="M93" s="171"/>
      <c r="N93" s="131"/>
      <c r="O93" s="148"/>
      <c r="P93" s="152"/>
      <c r="Q93" s="152"/>
      <c r="R93" s="153"/>
      <c r="S93" s="134">
        <f>SUM(L93+N93)</f>
        <v>0</v>
      </c>
      <c r="T93" s="26">
        <v>13.49</v>
      </c>
      <c r="U93" s="79">
        <f t="shared" si="4"/>
        <v>0</v>
      </c>
      <c r="V93" s="3">
        <v>29.99</v>
      </c>
      <c r="W93" s="72"/>
      <c r="X93" s="73"/>
      <c r="Y93" s="52"/>
    </row>
    <row r="94" spans="1:25" s="4" customFormat="1" ht="105.95" customHeight="1">
      <c r="A94" s="15"/>
      <c r="B94" s="74" t="s">
        <v>160</v>
      </c>
      <c r="C94" s="14" t="s">
        <v>161</v>
      </c>
      <c r="D94" s="76" t="s">
        <v>187</v>
      </c>
      <c r="E94" s="25"/>
      <c r="F94" s="133" t="s">
        <v>37</v>
      </c>
      <c r="G94" s="151"/>
      <c r="H94" s="149"/>
      <c r="I94" s="149"/>
      <c r="J94" s="149"/>
      <c r="K94" s="150"/>
      <c r="L94" s="131"/>
      <c r="M94" s="176"/>
      <c r="N94" s="131"/>
      <c r="O94" s="151"/>
      <c r="P94" s="149"/>
      <c r="Q94" s="149"/>
      <c r="R94" s="150"/>
      <c r="S94" s="134">
        <f>SUM(L94+N94)</f>
        <v>0</v>
      </c>
      <c r="T94" s="26">
        <v>10.99</v>
      </c>
      <c r="U94" s="79">
        <f t="shared" si="4"/>
        <v>0</v>
      </c>
      <c r="V94" s="3">
        <v>24.99</v>
      </c>
      <c r="W94" s="72"/>
      <c r="X94" s="73"/>
      <c r="Y94" s="52"/>
    </row>
    <row r="95" spans="1:25" s="4" customFormat="1" ht="92.45" customHeight="1">
      <c r="A95" s="15"/>
      <c r="B95" s="74" t="s">
        <v>162</v>
      </c>
      <c r="C95" s="14" t="s">
        <v>154</v>
      </c>
      <c r="D95" s="76" t="s">
        <v>187</v>
      </c>
      <c r="E95" s="25"/>
      <c r="F95" s="133" t="s">
        <v>63</v>
      </c>
      <c r="G95" s="148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3"/>
      <c r="S95" s="134"/>
      <c r="T95" s="136">
        <v>10.99</v>
      </c>
      <c r="U95" s="79">
        <f t="shared" ref="U95:U102" si="5">SUM(S95*T95)</f>
        <v>0</v>
      </c>
      <c r="V95" s="126">
        <v>24.99</v>
      </c>
      <c r="W95" s="72"/>
      <c r="X95" s="73"/>
      <c r="Y95" s="52"/>
    </row>
    <row r="96" spans="1:25" s="4" customFormat="1" ht="93.95" customHeight="1">
      <c r="A96" s="15"/>
      <c r="B96" s="74" t="s">
        <v>162</v>
      </c>
      <c r="C96" s="14" t="s">
        <v>66</v>
      </c>
      <c r="D96" s="76" t="s">
        <v>187</v>
      </c>
      <c r="E96" s="25"/>
      <c r="F96" s="133" t="s">
        <v>63</v>
      </c>
      <c r="G96" s="148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3"/>
      <c r="S96" s="134"/>
      <c r="T96" s="136">
        <v>10.99</v>
      </c>
      <c r="U96" s="79">
        <f t="shared" si="5"/>
        <v>0</v>
      </c>
      <c r="V96" s="126">
        <v>24.99</v>
      </c>
      <c r="W96" s="72"/>
      <c r="X96" s="73"/>
      <c r="Y96" s="52"/>
    </row>
    <row r="97" spans="1:25" s="4" customFormat="1" ht="92.45" customHeight="1">
      <c r="A97" s="15"/>
      <c r="B97" s="74" t="s">
        <v>162</v>
      </c>
      <c r="C97" s="14" t="s">
        <v>64</v>
      </c>
      <c r="D97" s="76" t="s">
        <v>187</v>
      </c>
      <c r="E97" s="25"/>
      <c r="F97" s="133" t="s">
        <v>63</v>
      </c>
      <c r="G97" s="151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50"/>
      <c r="S97" s="134"/>
      <c r="T97" s="136">
        <v>10.99</v>
      </c>
      <c r="U97" s="79">
        <f t="shared" si="5"/>
        <v>0</v>
      </c>
      <c r="V97" s="126">
        <v>24.99</v>
      </c>
      <c r="W97" s="72"/>
      <c r="X97" s="73"/>
      <c r="Y97" s="52"/>
    </row>
    <row r="98" spans="1:25" s="4" customFormat="1" ht="87.95" customHeight="1">
      <c r="A98" s="15"/>
      <c r="B98" s="74" t="s">
        <v>162</v>
      </c>
      <c r="C98" s="14" t="s">
        <v>59</v>
      </c>
      <c r="D98" s="76" t="s">
        <v>187</v>
      </c>
      <c r="E98" s="25"/>
      <c r="F98" s="133" t="s">
        <v>63</v>
      </c>
      <c r="G98" s="151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50"/>
      <c r="S98" s="134"/>
      <c r="T98" s="136">
        <v>10.99</v>
      </c>
      <c r="U98" s="79">
        <f t="shared" si="5"/>
        <v>0</v>
      </c>
      <c r="V98" s="126">
        <v>24.99</v>
      </c>
      <c r="W98" s="72"/>
      <c r="X98" s="73"/>
      <c r="Y98" s="52"/>
    </row>
    <row r="99" spans="1:25" s="4" customFormat="1" ht="91.5" customHeight="1">
      <c r="A99" s="15"/>
      <c r="B99" s="74" t="s">
        <v>163</v>
      </c>
      <c r="C99" s="14" t="s">
        <v>154</v>
      </c>
      <c r="D99" s="76" t="s">
        <v>187</v>
      </c>
      <c r="E99" s="25"/>
      <c r="F99" s="133" t="s">
        <v>63</v>
      </c>
      <c r="G99" s="151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50"/>
      <c r="S99" s="134"/>
      <c r="T99" s="136">
        <v>10.99</v>
      </c>
      <c r="U99" s="79">
        <f t="shared" si="5"/>
        <v>0</v>
      </c>
      <c r="V99" s="126">
        <v>24.99</v>
      </c>
      <c r="W99" s="72"/>
      <c r="X99" s="73"/>
      <c r="Y99" s="52"/>
    </row>
    <row r="100" spans="1:25" s="4" customFormat="1" ht="93.95" customHeight="1">
      <c r="A100" s="15"/>
      <c r="B100" s="74" t="s">
        <v>163</v>
      </c>
      <c r="C100" s="14" t="s">
        <v>66</v>
      </c>
      <c r="D100" s="76" t="s">
        <v>187</v>
      </c>
      <c r="E100" s="25"/>
      <c r="F100" s="133" t="s">
        <v>63</v>
      </c>
      <c r="G100" s="151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50"/>
      <c r="S100" s="134"/>
      <c r="T100" s="136">
        <v>10.99</v>
      </c>
      <c r="U100" s="79">
        <f t="shared" si="5"/>
        <v>0</v>
      </c>
      <c r="V100" s="126">
        <v>24.99</v>
      </c>
      <c r="W100" s="72"/>
      <c r="X100" s="73"/>
      <c r="Y100" s="52"/>
    </row>
    <row r="101" spans="1:25" s="4" customFormat="1" ht="93" customHeight="1">
      <c r="A101" s="15"/>
      <c r="B101" s="74" t="s">
        <v>163</v>
      </c>
      <c r="C101" s="14" t="s">
        <v>64</v>
      </c>
      <c r="D101" s="76" t="s">
        <v>187</v>
      </c>
      <c r="E101" s="25"/>
      <c r="F101" s="133" t="s">
        <v>63</v>
      </c>
      <c r="G101" s="151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50"/>
      <c r="S101" s="134"/>
      <c r="T101" s="136">
        <v>10.99</v>
      </c>
      <c r="U101" s="79">
        <f t="shared" si="5"/>
        <v>0</v>
      </c>
      <c r="V101" s="126">
        <v>24.99</v>
      </c>
      <c r="W101" s="72"/>
      <c r="X101" s="73"/>
      <c r="Y101" s="52"/>
    </row>
    <row r="102" spans="1:25" s="4" customFormat="1" ht="90.95" customHeight="1">
      <c r="A102" s="15"/>
      <c r="B102" s="74" t="s">
        <v>163</v>
      </c>
      <c r="C102" s="14" t="s">
        <v>59</v>
      </c>
      <c r="D102" s="76" t="s">
        <v>187</v>
      </c>
      <c r="E102" s="25"/>
      <c r="F102" s="133" t="s">
        <v>63</v>
      </c>
      <c r="G102" s="151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50"/>
      <c r="S102" s="134"/>
      <c r="T102" s="136">
        <v>10.99</v>
      </c>
      <c r="U102" s="79">
        <f t="shared" si="5"/>
        <v>0</v>
      </c>
      <c r="V102" s="126">
        <v>24.99</v>
      </c>
      <c r="W102" s="72"/>
      <c r="X102" s="73"/>
      <c r="Y102" s="52"/>
    </row>
    <row r="103" spans="1:25" s="4" customFormat="1" ht="96" customHeight="1">
      <c r="A103" s="15"/>
      <c r="B103" s="74" t="s">
        <v>164</v>
      </c>
      <c r="C103" s="14" t="s">
        <v>65</v>
      </c>
      <c r="D103" s="76" t="s">
        <v>187</v>
      </c>
      <c r="E103" s="25"/>
      <c r="F103" s="133" t="s">
        <v>63</v>
      </c>
      <c r="G103" s="151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50"/>
      <c r="S103" s="134"/>
      <c r="T103" s="136">
        <v>10.99</v>
      </c>
      <c r="U103" s="79">
        <f t="shared" si="4"/>
        <v>0</v>
      </c>
      <c r="V103" s="126">
        <v>24.99</v>
      </c>
      <c r="W103" s="72"/>
      <c r="X103" s="73"/>
      <c r="Y103" s="52"/>
    </row>
    <row r="104" spans="1:25" s="4" customFormat="1" ht="92.45" customHeight="1">
      <c r="A104" s="15"/>
      <c r="B104" s="74" t="s">
        <v>164</v>
      </c>
      <c r="C104" s="14" t="s">
        <v>59</v>
      </c>
      <c r="D104" s="76" t="s">
        <v>187</v>
      </c>
      <c r="E104" s="25"/>
      <c r="F104" s="133" t="s">
        <v>63</v>
      </c>
      <c r="G104" s="151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50"/>
      <c r="S104" s="134"/>
      <c r="T104" s="136">
        <v>10.99</v>
      </c>
      <c r="U104" s="79">
        <f t="shared" si="4"/>
        <v>0</v>
      </c>
      <c r="V104" s="126">
        <v>24.99</v>
      </c>
      <c r="W104" s="72"/>
      <c r="X104" s="73"/>
      <c r="Y104" s="52"/>
    </row>
    <row r="105" spans="1:25" s="4" customFormat="1" ht="95.45" customHeight="1">
      <c r="A105" s="15"/>
      <c r="B105" s="74" t="s">
        <v>164</v>
      </c>
      <c r="C105" s="14" t="s">
        <v>153</v>
      </c>
      <c r="D105" s="76" t="s">
        <v>187</v>
      </c>
      <c r="E105" s="25"/>
      <c r="F105" s="133" t="s">
        <v>63</v>
      </c>
      <c r="G105" s="151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50"/>
      <c r="S105" s="134"/>
      <c r="T105" s="136">
        <v>10.99</v>
      </c>
      <c r="U105" s="79">
        <f t="shared" si="4"/>
        <v>0</v>
      </c>
      <c r="V105" s="126">
        <v>24.99</v>
      </c>
      <c r="W105" s="72"/>
      <c r="X105" s="73"/>
      <c r="Y105" s="52"/>
    </row>
    <row r="106" spans="1:25" s="4" customFormat="1" ht="93.95" customHeight="1">
      <c r="A106" s="15"/>
      <c r="B106" s="74" t="s">
        <v>164</v>
      </c>
      <c r="C106" s="14" t="s">
        <v>87</v>
      </c>
      <c r="D106" s="76" t="s">
        <v>187</v>
      </c>
      <c r="E106" s="25"/>
      <c r="F106" s="133" t="s">
        <v>63</v>
      </c>
      <c r="G106" s="151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50"/>
      <c r="S106" s="134"/>
      <c r="T106" s="136">
        <v>10.99</v>
      </c>
      <c r="U106" s="79">
        <f t="shared" si="4"/>
        <v>0</v>
      </c>
      <c r="V106" s="126">
        <v>24.99</v>
      </c>
      <c r="W106" s="72"/>
      <c r="X106" s="73"/>
      <c r="Y106" s="52"/>
    </row>
    <row r="107" spans="1:25" s="4" customFormat="1" ht="92.1" customHeight="1">
      <c r="A107" s="15"/>
      <c r="B107" s="74" t="s">
        <v>164</v>
      </c>
      <c r="C107" s="14" t="s">
        <v>66</v>
      </c>
      <c r="D107" s="76" t="s">
        <v>187</v>
      </c>
      <c r="E107" s="25"/>
      <c r="F107" s="133" t="s">
        <v>63</v>
      </c>
      <c r="G107" s="151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50"/>
      <c r="S107" s="134"/>
      <c r="T107" s="136">
        <v>10.99</v>
      </c>
      <c r="U107" s="79">
        <f t="shared" si="4"/>
        <v>0</v>
      </c>
      <c r="V107" s="126">
        <v>24.99</v>
      </c>
      <c r="W107" s="72"/>
      <c r="X107" s="73"/>
      <c r="Y107" s="52"/>
    </row>
    <row r="108" spans="1:25" s="4" customFormat="1" ht="76.5" customHeight="1">
      <c r="A108" s="15"/>
      <c r="B108" s="74" t="s">
        <v>186</v>
      </c>
      <c r="C108" s="14" t="s">
        <v>165</v>
      </c>
      <c r="D108" s="76" t="s">
        <v>187</v>
      </c>
      <c r="E108" s="25"/>
      <c r="F108" s="133" t="s">
        <v>63</v>
      </c>
      <c r="G108" s="151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50"/>
      <c r="S108" s="134"/>
      <c r="T108" s="136">
        <v>10.99</v>
      </c>
      <c r="U108" s="79">
        <f t="shared" si="4"/>
        <v>0</v>
      </c>
      <c r="V108" s="126">
        <v>24.99</v>
      </c>
      <c r="W108" s="72"/>
      <c r="X108" s="73"/>
      <c r="Y108" s="52"/>
    </row>
    <row r="109" spans="1:25" s="4" customFormat="1" ht="80.099999999999994" customHeight="1">
      <c r="A109" s="15"/>
      <c r="B109" s="74" t="s">
        <v>186</v>
      </c>
      <c r="C109" s="14" t="s">
        <v>166</v>
      </c>
      <c r="D109" s="76" t="s">
        <v>187</v>
      </c>
      <c r="E109" s="25"/>
      <c r="F109" s="133" t="s">
        <v>63</v>
      </c>
      <c r="G109" s="151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50"/>
      <c r="S109" s="134"/>
      <c r="T109" s="136">
        <v>10.99</v>
      </c>
      <c r="U109" s="79">
        <f t="shared" si="4"/>
        <v>0</v>
      </c>
      <c r="V109" s="126">
        <v>24.99</v>
      </c>
      <c r="W109" s="72"/>
      <c r="X109" s="73"/>
      <c r="Y109" s="52"/>
    </row>
    <row r="110" spans="1:25" s="4" customFormat="1" ht="76.5" customHeight="1">
      <c r="A110" s="15"/>
      <c r="B110" s="74" t="s">
        <v>186</v>
      </c>
      <c r="C110" s="14" t="s">
        <v>59</v>
      </c>
      <c r="D110" s="76" t="s">
        <v>187</v>
      </c>
      <c r="E110" s="25"/>
      <c r="F110" s="133" t="s">
        <v>63</v>
      </c>
      <c r="G110" s="151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50"/>
      <c r="S110" s="134"/>
      <c r="T110" s="136">
        <v>10.99</v>
      </c>
      <c r="U110" s="79">
        <f t="shared" si="4"/>
        <v>0</v>
      </c>
      <c r="V110" s="126">
        <v>24.99</v>
      </c>
      <c r="W110" s="72"/>
      <c r="X110" s="73"/>
      <c r="Y110" s="52"/>
    </row>
    <row r="111" spans="1:25" s="4" customFormat="1" ht="77.099999999999994" customHeight="1">
      <c r="A111" s="15"/>
      <c r="B111" s="74" t="s">
        <v>186</v>
      </c>
      <c r="C111" s="14" t="s">
        <v>167</v>
      </c>
      <c r="D111" s="76" t="s">
        <v>187</v>
      </c>
      <c r="E111" s="25"/>
      <c r="F111" s="133" t="s">
        <v>63</v>
      </c>
      <c r="G111" s="151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50"/>
      <c r="S111" s="134"/>
      <c r="T111" s="136">
        <v>10.99</v>
      </c>
      <c r="U111" s="79">
        <f t="shared" si="4"/>
        <v>0</v>
      </c>
      <c r="V111" s="126">
        <v>24.99</v>
      </c>
      <c r="W111" s="72"/>
      <c r="X111" s="73"/>
      <c r="Y111" s="52"/>
    </row>
    <row r="112" spans="1:25" s="4" customFormat="1" ht="81.95" customHeight="1">
      <c r="A112" s="15"/>
      <c r="B112" s="74" t="s">
        <v>186</v>
      </c>
      <c r="C112" s="14" t="s">
        <v>168</v>
      </c>
      <c r="D112" s="76" t="s">
        <v>187</v>
      </c>
      <c r="E112" s="25"/>
      <c r="F112" s="133" t="s">
        <v>63</v>
      </c>
      <c r="G112" s="151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50"/>
      <c r="S112" s="134"/>
      <c r="T112" s="136">
        <v>10.99</v>
      </c>
      <c r="U112" s="79">
        <f t="shared" si="4"/>
        <v>0</v>
      </c>
      <c r="V112" s="126">
        <v>24.99</v>
      </c>
      <c r="W112" s="72"/>
      <c r="X112" s="73"/>
      <c r="Y112" s="52"/>
    </row>
    <row r="113" spans="1:25" s="4" customFormat="1" ht="77.45" customHeight="1">
      <c r="A113" s="15"/>
      <c r="B113" s="74" t="s">
        <v>186</v>
      </c>
      <c r="C113" s="14" t="s">
        <v>64</v>
      </c>
      <c r="D113" s="76" t="s">
        <v>187</v>
      </c>
      <c r="E113" s="25"/>
      <c r="F113" s="133" t="s">
        <v>63</v>
      </c>
      <c r="G113" s="151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50"/>
      <c r="S113" s="134"/>
      <c r="T113" s="136">
        <v>10.99</v>
      </c>
      <c r="U113" s="79">
        <f t="shared" si="4"/>
        <v>0</v>
      </c>
      <c r="V113" s="126">
        <v>24.99</v>
      </c>
      <c r="W113" s="72"/>
      <c r="X113" s="73"/>
      <c r="Y113" s="52"/>
    </row>
    <row r="114" spans="1:25" s="4" customFormat="1" ht="84" customHeight="1">
      <c r="A114" s="15"/>
      <c r="B114" s="74" t="s">
        <v>169</v>
      </c>
      <c r="C114" s="14" t="s">
        <v>102</v>
      </c>
      <c r="D114" s="76" t="s">
        <v>187</v>
      </c>
      <c r="E114" s="25"/>
      <c r="F114" s="133" t="s">
        <v>63</v>
      </c>
      <c r="G114" s="151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50"/>
      <c r="S114" s="134"/>
      <c r="T114" s="136">
        <v>10.99</v>
      </c>
      <c r="U114" s="79">
        <f t="shared" ref="U114:U120" si="6">SUM(S114*T114)</f>
        <v>0</v>
      </c>
      <c r="V114" s="126">
        <v>24.99</v>
      </c>
      <c r="W114" s="72"/>
      <c r="X114" s="73"/>
      <c r="Y114" s="52"/>
    </row>
    <row r="115" spans="1:25" s="4" customFormat="1" ht="83.1" customHeight="1">
      <c r="A115" s="15"/>
      <c r="B115" s="74" t="s">
        <v>169</v>
      </c>
      <c r="C115" s="14" t="s">
        <v>66</v>
      </c>
      <c r="D115" s="76" t="s">
        <v>187</v>
      </c>
      <c r="E115" s="25"/>
      <c r="F115" s="133" t="s">
        <v>63</v>
      </c>
      <c r="G115" s="151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50"/>
      <c r="S115" s="134"/>
      <c r="T115" s="136">
        <v>10.99</v>
      </c>
      <c r="U115" s="79">
        <f t="shared" si="6"/>
        <v>0</v>
      </c>
      <c r="V115" s="126">
        <v>24.99</v>
      </c>
      <c r="W115" s="72"/>
      <c r="X115" s="73"/>
      <c r="Y115" s="52"/>
    </row>
    <row r="116" spans="1:25" s="4" customFormat="1" ht="81.95" customHeight="1">
      <c r="A116" s="15"/>
      <c r="B116" s="74" t="s">
        <v>169</v>
      </c>
      <c r="C116" s="14" t="s">
        <v>59</v>
      </c>
      <c r="D116" s="76" t="s">
        <v>187</v>
      </c>
      <c r="E116" s="25"/>
      <c r="F116" s="133" t="s">
        <v>63</v>
      </c>
      <c r="G116" s="151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50"/>
      <c r="S116" s="134"/>
      <c r="T116" s="136">
        <v>10.99</v>
      </c>
      <c r="U116" s="79">
        <f t="shared" si="6"/>
        <v>0</v>
      </c>
      <c r="V116" s="126">
        <v>24.99</v>
      </c>
      <c r="W116" s="72"/>
      <c r="X116" s="73"/>
      <c r="Y116" s="52"/>
    </row>
    <row r="117" spans="1:25" s="4" customFormat="1" ht="78.95" customHeight="1">
      <c r="A117" s="15"/>
      <c r="B117" s="74" t="s">
        <v>170</v>
      </c>
      <c r="C117" s="14" t="s">
        <v>59</v>
      </c>
      <c r="D117" s="76" t="s">
        <v>187</v>
      </c>
      <c r="E117" s="25"/>
      <c r="F117" s="133" t="s">
        <v>63</v>
      </c>
      <c r="G117" s="151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50"/>
      <c r="S117" s="134"/>
      <c r="T117" s="136">
        <v>10.99</v>
      </c>
      <c r="U117" s="79">
        <f t="shared" si="6"/>
        <v>0</v>
      </c>
      <c r="V117" s="126">
        <v>24.99</v>
      </c>
      <c r="W117" s="72"/>
      <c r="X117" s="73"/>
      <c r="Y117" s="52"/>
    </row>
    <row r="118" spans="1:25" s="4" customFormat="1" ht="81.599999999999994" customHeight="1">
      <c r="A118" s="15"/>
      <c r="B118" s="74" t="s">
        <v>170</v>
      </c>
      <c r="C118" s="14" t="s">
        <v>68</v>
      </c>
      <c r="D118" s="76" t="s">
        <v>187</v>
      </c>
      <c r="E118" s="25"/>
      <c r="F118" s="133" t="s">
        <v>63</v>
      </c>
      <c r="G118" s="151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50"/>
      <c r="S118" s="134"/>
      <c r="T118" s="136">
        <v>10.99</v>
      </c>
      <c r="U118" s="79">
        <f t="shared" si="6"/>
        <v>0</v>
      </c>
      <c r="V118" s="126">
        <v>24.99</v>
      </c>
      <c r="W118" s="72"/>
      <c r="X118" s="73"/>
      <c r="Y118" s="52"/>
    </row>
    <row r="119" spans="1:25" s="4" customFormat="1" ht="82.5" customHeight="1">
      <c r="A119" s="15"/>
      <c r="B119" s="74" t="s">
        <v>171</v>
      </c>
      <c r="C119" s="14" t="s">
        <v>59</v>
      </c>
      <c r="D119" s="76" t="s">
        <v>187</v>
      </c>
      <c r="E119" s="25"/>
      <c r="F119" s="133" t="s">
        <v>63</v>
      </c>
      <c r="G119" s="151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50"/>
      <c r="S119" s="134"/>
      <c r="T119" s="136">
        <v>10.99</v>
      </c>
      <c r="U119" s="79">
        <f t="shared" si="6"/>
        <v>0</v>
      </c>
      <c r="V119" s="126">
        <v>24.99</v>
      </c>
      <c r="W119" s="72"/>
      <c r="X119" s="73"/>
      <c r="Y119" s="52"/>
    </row>
    <row r="120" spans="1:25" s="4" customFormat="1" ht="84" customHeight="1">
      <c r="A120" s="15"/>
      <c r="B120" s="74" t="s">
        <v>171</v>
      </c>
      <c r="C120" s="14" t="s">
        <v>68</v>
      </c>
      <c r="D120" s="76" t="s">
        <v>187</v>
      </c>
      <c r="E120" s="25"/>
      <c r="F120" s="133" t="s">
        <v>63</v>
      </c>
      <c r="G120" s="151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50"/>
      <c r="S120" s="134"/>
      <c r="T120" s="136">
        <v>10.99</v>
      </c>
      <c r="U120" s="79">
        <f t="shared" si="6"/>
        <v>0</v>
      </c>
      <c r="V120" s="126">
        <v>24.99</v>
      </c>
      <c r="W120" s="72"/>
      <c r="X120" s="73"/>
      <c r="Y120" s="52"/>
    </row>
    <row r="121" spans="1:25" s="4" customFormat="1" ht="82.5" customHeight="1">
      <c r="A121" s="15"/>
      <c r="B121" s="95" t="s">
        <v>172</v>
      </c>
      <c r="C121" s="14" t="s">
        <v>153</v>
      </c>
      <c r="D121" s="76" t="s">
        <v>187</v>
      </c>
      <c r="E121" s="25"/>
      <c r="F121" s="133" t="s">
        <v>63</v>
      </c>
      <c r="G121" s="151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50"/>
      <c r="S121" s="134"/>
      <c r="T121" s="26">
        <v>10.99</v>
      </c>
      <c r="U121" s="79">
        <f t="shared" si="4"/>
        <v>0</v>
      </c>
      <c r="V121" s="3">
        <v>24.99</v>
      </c>
      <c r="W121" s="72"/>
      <c r="X121" s="73"/>
      <c r="Y121" s="52"/>
    </row>
    <row r="122" spans="1:25" s="4" customFormat="1" ht="84.6" customHeight="1">
      <c r="A122" s="15"/>
      <c r="B122" s="95" t="s">
        <v>172</v>
      </c>
      <c r="C122" s="14" t="s">
        <v>70</v>
      </c>
      <c r="D122" s="76" t="s">
        <v>187</v>
      </c>
      <c r="E122" s="25"/>
      <c r="F122" s="133" t="s">
        <v>63</v>
      </c>
      <c r="G122" s="151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50"/>
      <c r="S122" s="134"/>
      <c r="T122" s="26">
        <v>10.99</v>
      </c>
      <c r="U122" s="79">
        <f t="shared" si="4"/>
        <v>0</v>
      </c>
      <c r="V122" s="3">
        <v>24.99</v>
      </c>
      <c r="W122" s="72"/>
      <c r="X122" s="73"/>
      <c r="Y122" s="52"/>
    </row>
    <row r="123" spans="1:25" s="4" customFormat="1" ht="84" customHeight="1">
      <c r="A123" s="15"/>
      <c r="B123" s="95" t="s">
        <v>172</v>
      </c>
      <c r="C123" s="14" t="s">
        <v>59</v>
      </c>
      <c r="D123" s="76" t="s">
        <v>187</v>
      </c>
      <c r="E123" s="25"/>
      <c r="F123" s="133" t="s">
        <v>63</v>
      </c>
      <c r="G123" s="151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50"/>
      <c r="S123" s="134"/>
      <c r="T123" s="26">
        <v>10.99</v>
      </c>
      <c r="U123" s="79">
        <f t="shared" si="4"/>
        <v>0</v>
      </c>
      <c r="V123" s="3">
        <v>24.99</v>
      </c>
      <c r="W123" s="72"/>
      <c r="X123" s="73"/>
      <c r="Y123" s="52"/>
    </row>
    <row r="124" spans="1:25" s="4" customFormat="1" ht="87" customHeight="1">
      <c r="A124" s="15"/>
      <c r="B124" s="95" t="s">
        <v>172</v>
      </c>
      <c r="C124" s="14" t="s">
        <v>60</v>
      </c>
      <c r="D124" s="76" t="s">
        <v>187</v>
      </c>
      <c r="E124" s="25"/>
      <c r="F124" s="133" t="s">
        <v>63</v>
      </c>
      <c r="G124" s="151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50"/>
      <c r="S124" s="134"/>
      <c r="T124" s="26">
        <v>10.99</v>
      </c>
      <c r="U124" s="79">
        <f t="shared" si="4"/>
        <v>0</v>
      </c>
      <c r="V124" s="3">
        <v>24.99</v>
      </c>
      <c r="W124" s="72"/>
      <c r="X124" s="73"/>
      <c r="Y124" s="52"/>
    </row>
    <row r="125" spans="1:25" s="4" customFormat="1" ht="89.1" customHeight="1">
      <c r="A125" s="15"/>
      <c r="B125" s="95" t="s">
        <v>173</v>
      </c>
      <c r="C125" s="14" t="s">
        <v>59</v>
      </c>
      <c r="D125" s="76" t="s">
        <v>187</v>
      </c>
      <c r="E125" s="25"/>
      <c r="F125" s="133" t="s">
        <v>63</v>
      </c>
      <c r="G125" s="151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50"/>
      <c r="S125" s="134"/>
      <c r="T125" s="26">
        <v>10.99</v>
      </c>
      <c r="U125" s="79">
        <f t="shared" si="4"/>
        <v>0</v>
      </c>
      <c r="V125" s="3">
        <v>24.99</v>
      </c>
      <c r="W125" s="72"/>
      <c r="X125" s="73"/>
      <c r="Y125" s="52"/>
    </row>
    <row r="126" spans="1:25" s="4" customFormat="1" ht="86.45" customHeight="1">
      <c r="A126" s="15"/>
      <c r="B126" s="95" t="s">
        <v>173</v>
      </c>
      <c r="C126" s="14" t="s">
        <v>60</v>
      </c>
      <c r="D126" s="76" t="s">
        <v>187</v>
      </c>
      <c r="E126" s="25"/>
      <c r="F126" s="133" t="s">
        <v>63</v>
      </c>
      <c r="G126" s="151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50"/>
      <c r="S126" s="134"/>
      <c r="T126" s="26">
        <v>10.99</v>
      </c>
      <c r="U126" s="79">
        <f t="shared" si="4"/>
        <v>0</v>
      </c>
      <c r="V126" s="3">
        <v>24.99</v>
      </c>
      <c r="W126" s="72"/>
      <c r="X126" s="73"/>
      <c r="Y126" s="52"/>
    </row>
    <row r="127" spans="1:25" s="4" customFormat="1" ht="84.95" customHeight="1">
      <c r="A127" s="15"/>
      <c r="B127" s="15" t="s">
        <v>174</v>
      </c>
      <c r="C127" s="14" t="s">
        <v>64</v>
      </c>
      <c r="D127" s="76" t="s">
        <v>187</v>
      </c>
      <c r="E127" s="25"/>
      <c r="F127" s="133" t="s">
        <v>5</v>
      </c>
      <c r="G127" s="151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50"/>
      <c r="S127" s="134"/>
      <c r="T127" s="136">
        <v>10.99</v>
      </c>
      <c r="U127" s="79">
        <f>SUM(S127*T127)</f>
        <v>0</v>
      </c>
      <c r="V127" s="126">
        <v>24.99</v>
      </c>
      <c r="W127" s="72"/>
      <c r="X127" s="73"/>
      <c r="Y127" s="52"/>
    </row>
    <row r="128" spans="1:25" s="4" customFormat="1" ht="84" customHeight="1">
      <c r="A128" s="15"/>
      <c r="B128" s="15" t="s">
        <v>174</v>
      </c>
      <c r="C128" s="14" t="s">
        <v>66</v>
      </c>
      <c r="D128" s="76" t="s">
        <v>187</v>
      </c>
      <c r="E128" s="25"/>
      <c r="F128" s="133" t="s">
        <v>5</v>
      </c>
      <c r="G128" s="151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50"/>
      <c r="S128" s="134"/>
      <c r="T128" s="136">
        <v>10.99</v>
      </c>
      <c r="U128" s="79">
        <f>SUM(S128*T128)</f>
        <v>0</v>
      </c>
      <c r="V128" s="126">
        <v>24.99</v>
      </c>
      <c r="W128" s="72"/>
      <c r="X128" s="73"/>
      <c r="Y128" s="52"/>
    </row>
    <row r="129" spans="1:25" s="4" customFormat="1" ht="82.5" customHeight="1">
      <c r="A129" s="15"/>
      <c r="B129" s="15" t="s">
        <v>174</v>
      </c>
      <c r="C129" s="14" t="s">
        <v>59</v>
      </c>
      <c r="D129" s="76" t="s">
        <v>187</v>
      </c>
      <c r="E129" s="25"/>
      <c r="F129" s="133" t="s">
        <v>5</v>
      </c>
      <c r="G129" s="151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50"/>
      <c r="S129" s="134"/>
      <c r="T129" s="136">
        <v>10.99</v>
      </c>
      <c r="U129" s="79">
        <f>SUM(S129*T129)</f>
        <v>0</v>
      </c>
      <c r="V129" s="126">
        <v>24.99</v>
      </c>
      <c r="W129" s="72"/>
      <c r="X129" s="73"/>
      <c r="Y129" s="52"/>
    </row>
    <row r="130" spans="1:25" s="4" customFormat="1" ht="93.6" customHeight="1">
      <c r="A130" s="15"/>
      <c r="B130" s="15" t="s">
        <v>175</v>
      </c>
      <c r="C130" s="14" t="s">
        <v>176</v>
      </c>
      <c r="D130" s="76" t="s">
        <v>187</v>
      </c>
      <c r="E130" s="25"/>
      <c r="F130" s="133" t="s">
        <v>63</v>
      </c>
      <c r="G130" s="151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50"/>
      <c r="S130" s="134"/>
      <c r="T130" s="26">
        <v>10.99</v>
      </c>
      <c r="U130" s="79">
        <f t="shared" si="4"/>
        <v>0</v>
      </c>
      <c r="V130" s="3">
        <v>24.99</v>
      </c>
      <c r="W130" s="72"/>
      <c r="X130" s="73"/>
      <c r="Y130" s="52"/>
    </row>
    <row r="131" spans="1:25" s="4" customFormat="1" ht="95.1" customHeight="1">
      <c r="A131" s="15"/>
      <c r="B131" s="15" t="s">
        <v>177</v>
      </c>
      <c r="C131" s="14" t="s">
        <v>178</v>
      </c>
      <c r="D131" s="76" t="s">
        <v>187</v>
      </c>
      <c r="E131" s="25"/>
      <c r="F131" s="133" t="s">
        <v>63</v>
      </c>
      <c r="G131" s="151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50"/>
      <c r="S131" s="134"/>
      <c r="T131" s="26">
        <v>10.99</v>
      </c>
      <c r="U131" s="79">
        <f t="shared" si="4"/>
        <v>0</v>
      </c>
      <c r="V131" s="3">
        <v>24.99</v>
      </c>
      <c r="W131" s="72"/>
      <c r="X131" s="73"/>
      <c r="Y131" s="52"/>
    </row>
    <row r="132" spans="1:25" s="4" customFormat="1" ht="99" customHeight="1">
      <c r="A132" s="15"/>
      <c r="B132" s="15" t="s">
        <v>179</v>
      </c>
      <c r="C132" s="14" t="s">
        <v>180</v>
      </c>
      <c r="D132" s="76" t="s">
        <v>187</v>
      </c>
      <c r="E132" s="25"/>
      <c r="F132" s="133" t="s">
        <v>63</v>
      </c>
      <c r="G132" s="151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50"/>
      <c r="S132" s="134"/>
      <c r="T132" s="26">
        <v>10.99</v>
      </c>
      <c r="U132" s="79">
        <f t="shared" si="4"/>
        <v>0</v>
      </c>
      <c r="V132" s="3">
        <v>24.99</v>
      </c>
      <c r="W132" s="72"/>
      <c r="X132" s="73"/>
      <c r="Y132" s="52"/>
    </row>
    <row r="133" spans="1:25" s="4" customFormat="1" ht="90.95" customHeight="1">
      <c r="A133" s="15"/>
      <c r="B133" s="15" t="s">
        <v>181</v>
      </c>
      <c r="C133" s="14" t="s">
        <v>182</v>
      </c>
      <c r="D133" s="76" t="s">
        <v>187</v>
      </c>
      <c r="E133" s="25"/>
      <c r="F133" s="133" t="s">
        <v>63</v>
      </c>
      <c r="G133" s="151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50"/>
      <c r="S133" s="134"/>
      <c r="T133" s="26">
        <v>10.99</v>
      </c>
      <c r="U133" s="79">
        <f t="shared" si="4"/>
        <v>0</v>
      </c>
      <c r="V133" s="3">
        <v>24.99</v>
      </c>
      <c r="W133" s="72"/>
      <c r="X133" s="73"/>
      <c r="Y133" s="52"/>
    </row>
    <row r="134" spans="1:25" s="4" customFormat="1" ht="93.95" customHeight="1">
      <c r="A134" s="15"/>
      <c r="B134" s="15" t="s">
        <v>188</v>
      </c>
      <c r="C134" s="14" t="s">
        <v>60</v>
      </c>
      <c r="D134" s="76" t="s">
        <v>187</v>
      </c>
      <c r="E134" s="25"/>
      <c r="F134" s="133" t="s">
        <v>63</v>
      </c>
      <c r="G134" s="151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50"/>
      <c r="S134" s="134"/>
      <c r="T134" s="26">
        <v>10.99</v>
      </c>
      <c r="U134" s="79">
        <f>SUM(S134*T134)</f>
        <v>0</v>
      </c>
      <c r="V134" s="3">
        <v>24.99</v>
      </c>
      <c r="W134" s="72"/>
      <c r="X134" s="73"/>
      <c r="Y134" s="52"/>
    </row>
    <row r="135" spans="1:25" s="4" customFormat="1" ht="92.45" customHeight="1">
      <c r="A135" s="15"/>
      <c r="B135" s="15" t="s">
        <v>189</v>
      </c>
      <c r="C135" s="14" t="s">
        <v>66</v>
      </c>
      <c r="D135" s="76" t="s">
        <v>187</v>
      </c>
      <c r="E135" s="25"/>
      <c r="F135" s="133" t="s">
        <v>63</v>
      </c>
      <c r="G135" s="151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50"/>
      <c r="S135" s="134"/>
      <c r="T135" s="26">
        <v>10.99</v>
      </c>
      <c r="U135" s="79">
        <f>SUM(S135*T135)</f>
        <v>0</v>
      </c>
      <c r="V135" s="3">
        <v>24.99</v>
      </c>
      <c r="W135" s="72"/>
      <c r="X135" s="73"/>
      <c r="Y135" s="52"/>
    </row>
    <row r="136" spans="1:25" s="4" customFormat="1" ht="100.5" customHeight="1">
      <c r="A136" s="15"/>
      <c r="B136" s="15" t="s">
        <v>190</v>
      </c>
      <c r="C136" s="14" t="s">
        <v>191</v>
      </c>
      <c r="D136" s="76" t="s">
        <v>187</v>
      </c>
      <c r="E136" s="25"/>
      <c r="F136" s="133" t="s">
        <v>63</v>
      </c>
      <c r="G136" s="151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50"/>
      <c r="S136" s="134"/>
      <c r="T136" s="26">
        <v>10.99</v>
      </c>
      <c r="U136" s="79">
        <f>SUM(S136*T136)</f>
        <v>0</v>
      </c>
      <c r="V136" s="3">
        <v>24.99</v>
      </c>
      <c r="W136" s="72"/>
      <c r="X136" s="73"/>
      <c r="Y136" s="52"/>
    </row>
    <row r="137" spans="1:25" s="4" customFormat="1" ht="98.45" customHeight="1">
      <c r="A137" s="15"/>
      <c r="B137" s="15" t="s">
        <v>192</v>
      </c>
      <c r="C137" s="14" t="s">
        <v>59</v>
      </c>
      <c r="D137" s="76" t="s">
        <v>187</v>
      </c>
      <c r="E137" s="25"/>
      <c r="F137" s="133" t="s">
        <v>63</v>
      </c>
      <c r="G137" s="151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50"/>
      <c r="S137" s="134"/>
      <c r="T137" s="26">
        <v>10.99</v>
      </c>
      <c r="U137" s="79">
        <f>SUM(S137*T137)</f>
        <v>0</v>
      </c>
      <c r="V137" s="3">
        <v>24.99</v>
      </c>
      <c r="W137" s="72"/>
      <c r="X137" s="73"/>
      <c r="Y137" s="52"/>
    </row>
    <row r="138" spans="1:25" s="4" customFormat="1" ht="93.6" customHeight="1">
      <c r="A138" s="15"/>
      <c r="B138" s="15" t="s">
        <v>193</v>
      </c>
      <c r="C138" s="14" t="s">
        <v>68</v>
      </c>
      <c r="D138" s="76" t="s">
        <v>187</v>
      </c>
      <c r="E138" s="25"/>
      <c r="F138" s="133" t="s">
        <v>63</v>
      </c>
      <c r="G138" s="168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70"/>
      <c r="S138" s="134"/>
      <c r="T138" s="26">
        <v>10.99</v>
      </c>
      <c r="U138" s="79">
        <f>SUM(S138*T138)</f>
        <v>0</v>
      </c>
      <c r="V138" s="3">
        <v>24.99</v>
      </c>
      <c r="W138" s="72"/>
      <c r="X138" s="73"/>
      <c r="Y138" s="52"/>
    </row>
    <row r="139" spans="1:25" s="4" customFormat="1" ht="15" customHeight="1">
      <c r="A139" s="15"/>
      <c r="B139" s="120"/>
      <c r="C139" s="121"/>
      <c r="D139" s="121"/>
      <c r="E139" s="121"/>
      <c r="F139" s="121"/>
      <c r="G139" s="121"/>
      <c r="H139" s="121"/>
      <c r="I139" s="121"/>
      <c r="J139" s="121"/>
      <c r="K139" s="123" t="s">
        <v>72</v>
      </c>
      <c r="L139" s="121"/>
      <c r="M139" s="121"/>
      <c r="N139" s="121"/>
      <c r="O139" s="121"/>
      <c r="P139" s="121"/>
      <c r="Q139" s="121"/>
      <c r="R139" s="121"/>
      <c r="S139" s="124" t="s">
        <v>15</v>
      </c>
      <c r="T139" s="121"/>
      <c r="U139" s="121"/>
      <c r="V139" s="122"/>
      <c r="W139" s="72"/>
      <c r="X139" s="73"/>
      <c r="Y139" s="52"/>
    </row>
    <row r="140" spans="1:25" s="4" customFormat="1" ht="114.6" customHeight="1">
      <c r="A140" s="15"/>
      <c r="B140" s="15" t="s">
        <v>184</v>
      </c>
      <c r="C140" s="14" t="s">
        <v>69</v>
      </c>
      <c r="D140" s="76" t="s">
        <v>187</v>
      </c>
      <c r="E140" s="25"/>
      <c r="F140" s="133" t="s">
        <v>63</v>
      </c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38"/>
      <c r="T140" s="26">
        <v>8.99</v>
      </c>
      <c r="U140" s="79">
        <f t="shared" ref="U140:U186" si="7">SUM(S140*T140)</f>
        <v>0</v>
      </c>
      <c r="V140" s="3">
        <v>19.989999999999998</v>
      </c>
      <c r="W140" s="72"/>
      <c r="X140" s="73"/>
      <c r="Y140" s="52"/>
    </row>
    <row r="141" spans="1:25" s="4" customFormat="1" ht="113.45" customHeight="1">
      <c r="A141" s="15"/>
      <c r="B141" s="15" t="s">
        <v>184</v>
      </c>
      <c r="C141" s="14" t="s">
        <v>60</v>
      </c>
      <c r="D141" s="76" t="s">
        <v>187</v>
      </c>
      <c r="E141" s="25"/>
      <c r="F141" s="133" t="s">
        <v>63</v>
      </c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38"/>
      <c r="T141" s="26">
        <v>8.99</v>
      </c>
      <c r="U141" s="79">
        <f t="shared" si="7"/>
        <v>0</v>
      </c>
      <c r="V141" s="3">
        <v>19.989999999999998</v>
      </c>
      <c r="W141" s="72"/>
      <c r="X141" s="73"/>
    </row>
    <row r="142" spans="1:25" s="4" customFormat="1" ht="113.45" customHeight="1">
      <c r="A142" s="15"/>
      <c r="B142" s="15" t="s">
        <v>184</v>
      </c>
      <c r="C142" s="14" t="s">
        <v>66</v>
      </c>
      <c r="D142" s="76" t="s">
        <v>187</v>
      </c>
      <c r="E142" s="25"/>
      <c r="F142" s="133" t="s">
        <v>63</v>
      </c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38"/>
      <c r="T142" s="26">
        <v>8.99</v>
      </c>
      <c r="U142" s="79">
        <f t="shared" si="7"/>
        <v>0</v>
      </c>
      <c r="V142" s="3">
        <v>19.989999999999998</v>
      </c>
      <c r="W142" s="72"/>
      <c r="X142" s="73"/>
      <c r="Y142" s="52"/>
    </row>
    <row r="143" spans="1:25" s="4" customFormat="1" ht="101.45" customHeight="1">
      <c r="A143" s="15"/>
      <c r="B143" s="15" t="s">
        <v>185</v>
      </c>
      <c r="C143" s="14" t="s">
        <v>69</v>
      </c>
      <c r="D143" s="76" t="s">
        <v>187</v>
      </c>
      <c r="E143" s="25"/>
      <c r="F143" s="133" t="s">
        <v>63</v>
      </c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38"/>
      <c r="T143" s="26">
        <v>10.99</v>
      </c>
      <c r="U143" s="79">
        <f t="shared" si="7"/>
        <v>0</v>
      </c>
      <c r="V143" s="3">
        <v>24.99</v>
      </c>
      <c r="W143" s="72"/>
      <c r="X143" s="73"/>
      <c r="Y143" s="52"/>
    </row>
    <row r="144" spans="1:25" s="4" customFormat="1" ht="97.5" customHeight="1">
      <c r="A144" s="15"/>
      <c r="B144" s="15" t="s">
        <v>185</v>
      </c>
      <c r="C144" s="14" t="s">
        <v>60</v>
      </c>
      <c r="D144" s="76" t="s">
        <v>187</v>
      </c>
      <c r="E144" s="25"/>
      <c r="F144" s="133" t="s">
        <v>63</v>
      </c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38"/>
      <c r="T144" s="26">
        <v>10.99</v>
      </c>
      <c r="U144" s="79">
        <f t="shared" si="7"/>
        <v>0</v>
      </c>
      <c r="V144" s="3">
        <v>24.99</v>
      </c>
      <c r="W144" s="72"/>
      <c r="X144" s="73"/>
    </row>
    <row r="145" spans="1:25" s="4" customFormat="1" ht="99" customHeight="1">
      <c r="A145" s="15"/>
      <c r="B145" s="15" t="s">
        <v>185</v>
      </c>
      <c r="C145" s="14" t="s">
        <v>66</v>
      </c>
      <c r="D145" s="76" t="s">
        <v>187</v>
      </c>
      <c r="E145" s="25"/>
      <c r="F145" s="133" t="s">
        <v>63</v>
      </c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38"/>
      <c r="T145" s="26">
        <v>10.99</v>
      </c>
      <c r="U145" s="79">
        <f t="shared" si="7"/>
        <v>0</v>
      </c>
      <c r="V145" s="3">
        <v>24.99</v>
      </c>
      <c r="W145" s="72"/>
      <c r="X145" s="73"/>
      <c r="Y145" s="52"/>
    </row>
    <row r="146" spans="1:25" s="4" customFormat="1" ht="107.1" customHeight="1">
      <c r="A146" s="15"/>
      <c r="B146" s="15" t="s">
        <v>105</v>
      </c>
      <c r="C146" s="14" t="s">
        <v>59</v>
      </c>
      <c r="D146" s="76" t="s">
        <v>187</v>
      </c>
      <c r="E146" s="25"/>
      <c r="F146" s="133" t="s">
        <v>37</v>
      </c>
      <c r="G146" s="166"/>
      <c r="H146" s="152"/>
      <c r="I146" s="152"/>
      <c r="J146" s="152"/>
      <c r="K146" s="153"/>
      <c r="L146" s="132"/>
      <c r="M146" s="125"/>
      <c r="N146" s="131"/>
      <c r="O146" s="148"/>
      <c r="P146" s="152"/>
      <c r="Q146" s="152"/>
      <c r="R146" s="166"/>
      <c r="S146" s="138">
        <f>SUM(L146+N146)</f>
        <v>0</v>
      </c>
      <c r="T146" s="26">
        <v>10.99</v>
      </c>
      <c r="U146" s="79">
        <f t="shared" si="7"/>
        <v>0</v>
      </c>
      <c r="V146" s="3">
        <v>24.99</v>
      </c>
      <c r="W146" s="72"/>
      <c r="X146" s="73"/>
      <c r="Y146" s="52"/>
    </row>
    <row r="147" spans="1:25" s="4" customFormat="1" ht="87" customHeight="1">
      <c r="A147" s="15"/>
      <c r="B147" s="15" t="s">
        <v>88</v>
      </c>
      <c r="C147" s="14" t="s">
        <v>59</v>
      </c>
      <c r="D147" s="76" t="s">
        <v>187</v>
      </c>
      <c r="E147" s="25"/>
      <c r="F147" s="133" t="s">
        <v>63</v>
      </c>
      <c r="G147" s="166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67"/>
      <c r="S147" s="138"/>
      <c r="T147" s="26">
        <v>10.99</v>
      </c>
      <c r="U147" s="79">
        <f t="shared" si="7"/>
        <v>0</v>
      </c>
      <c r="V147" s="3">
        <v>24.99</v>
      </c>
      <c r="W147" s="72"/>
      <c r="X147" s="73"/>
      <c r="Y147" s="52"/>
    </row>
    <row r="148" spans="1:25" s="4" customFormat="1" ht="90.6" customHeight="1">
      <c r="A148" s="15"/>
      <c r="B148" s="15" t="s">
        <v>88</v>
      </c>
      <c r="C148" s="14" t="s">
        <v>89</v>
      </c>
      <c r="D148" s="76" t="s">
        <v>187</v>
      </c>
      <c r="E148" s="25"/>
      <c r="F148" s="133" t="s">
        <v>63</v>
      </c>
      <c r="G148" s="167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50"/>
      <c r="S148" s="116"/>
      <c r="T148" s="26">
        <v>10.99</v>
      </c>
      <c r="U148" s="79">
        <f t="shared" si="7"/>
        <v>0</v>
      </c>
      <c r="V148" s="3">
        <v>24.99</v>
      </c>
      <c r="W148" s="72"/>
      <c r="X148" s="73"/>
    </row>
    <row r="149" spans="1:25" s="4" customFormat="1" ht="90" customHeight="1">
      <c r="A149" s="15"/>
      <c r="B149" s="15" t="s">
        <v>88</v>
      </c>
      <c r="C149" s="14" t="s">
        <v>67</v>
      </c>
      <c r="D149" s="76" t="s">
        <v>187</v>
      </c>
      <c r="E149" s="25"/>
      <c r="F149" s="133" t="s">
        <v>63</v>
      </c>
      <c r="G149" s="167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50"/>
      <c r="S149" s="116"/>
      <c r="T149" s="26">
        <v>10.99</v>
      </c>
      <c r="U149" s="79">
        <f t="shared" si="7"/>
        <v>0</v>
      </c>
      <c r="V149" s="3">
        <v>24.99</v>
      </c>
      <c r="W149" s="72"/>
      <c r="X149" s="73"/>
      <c r="Y149" s="52"/>
    </row>
    <row r="150" spans="1:25" s="4" customFormat="1" ht="90" customHeight="1">
      <c r="A150" s="15"/>
      <c r="B150" s="15" t="s">
        <v>88</v>
      </c>
      <c r="C150" s="14" t="s">
        <v>65</v>
      </c>
      <c r="D150" s="76" t="s">
        <v>187</v>
      </c>
      <c r="E150" s="25"/>
      <c r="F150" s="133" t="s">
        <v>5</v>
      </c>
      <c r="G150" s="167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50"/>
      <c r="S150" s="116"/>
      <c r="T150" s="26">
        <v>10.99</v>
      </c>
      <c r="U150" s="79">
        <f t="shared" si="7"/>
        <v>0</v>
      </c>
      <c r="V150" s="3">
        <v>24.99</v>
      </c>
      <c r="W150" s="72"/>
      <c r="X150" s="73"/>
      <c r="Y150" s="52"/>
    </row>
    <row r="151" spans="1:25" s="17" customFormat="1" ht="102.95" customHeight="1">
      <c r="A151" s="15"/>
      <c r="B151" s="15" t="s">
        <v>98</v>
      </c>
      <c r="C151" s="14" t="s">
        <v>99</v>
      </c>
      <c r="D151" s="76" t="s">
        <v>187</v>
      </c>
      <c r="E151" s="102"/>
      <c r="F151" s="137" t="s">
        <v>63</v>
      </c>
      <c r="G151" s="167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50"/>
      <c r="S151" s="116"/>
      <c r="T151" s="108">
        <v>10.99</v>
      </c>
      <c r="U151" s="79">
        <f t="shared" si="7"/>
        <v>0</v>
      </c>
      <c r="V151" s="109">
        <v>24.99</v>
      </c>
      <c r="W151" s="105"/>
      <c r="X151" s="106"/>
      <c r="Y151" s="107"/>
    </row>
    <row r="152" spans="1:25" s="17" customFormat="1" ht="102" customHeight="1">
      <c r="A152" s="15"/>
      <c r="B152" s="15" t="s">
        <v>98</v>
      </c>
      <c r="C152" s="14" t="s">
        <v>75</v>
      </c>
      <c r="D152" s="76" t="s">
        <v>187</v>
      </c>
      <c r="E152" s="102"/>
      <c r="F152" s="137" t="s">
        <v>63</v>
      </c>
      <c r="G152" s="167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50"/>
      <c r="S152" s="116"/>
      <c r="T152" s="108">
        <v>10.99</v>
      </c>
      <c r="U152" s="79">
        <f t="shared" si="7"/>
        <v>0</v>
      </c>
      <c r="V152" s="109">
        <v>24.99</v>
      </c>
      <c r="W152" s="105"/>
      <c r="X152" s="106"/>
      <c r="Y152" s="107"/>
    </row>
    <row r="153" spans="1:25" s="17" customFormat="1" ht="101.45" customHeight="1">
      <c r="A153" s="15"/>
      <c r="B153" s="15" t="s">
        <v>98</v>
      </c>
      <c r="C153" s="14" t="s">
        <v>66</v>
      </c>
      <c r="D153" s="76" t="s">
        <v>187</v>
      </c>
      <c r="E153" s="102"/>
      <c r="F153" s="112" t="s">
        <v>63</v>
      </c>
      <c r="G153" s="151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50"/>
      <c r="S153" s="116"/>
      <c r="T153" s="108">
        <v>10.99</v>
      </c>
      <c r="U153" s="79">
        <f t="shared" si="7"/>
        <v>0</v>
      </c>
      <c r="V153" s="109">
        <v>24.99</v>
      </c>
      <c r="W153" s="105"/>
      <c r="X153" s="106"/>
      <c r="Y153" s="107"/>
    </row>
    <row r="154" spans="1:25" s="17" customFormat="1" ht="85.5" customHeight="1">
      <c r="A154" s="15"/>
      <c r="B154" s="15" t="s">
        <v>83</v>
      </c>
      <c r="C154" s="14" t="s">
        <v>59</v>
      </c>
      <c r="D154" s="76" t="s">
        <v>187</v>
      </c>
      <c r="E154" s="102"/>
      <c r="F154" s="112" t="s">
        <v>63</v>
      </c>
      <c r="G154" s="151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50"/>
      <c r="S154" s="116"/>
      <c r="T154" s="108">
        <v>10.99</v>
      </c>
      <c r="U154" s="79">
        <f t="shared" si="7"/>
        <v>0</v>
      </c>
      <c r="V154" s="109">
        <v>24.99</v>
      </c>
      <c r="W154" s="105"/>
      <c r="X154" s="106"/>
      <c r="Y154" s="107"/>
    </row>
    <row r="155" spans="1:25" s="4" customFormat="1" ht="102.6" customHeight="1">
      <c r="A155" s="15"/>
      <c r="B155" s="15" t="s">
        <v>106</v>
      </c>
      <c r="C155" s="14" t="s">
        <v>67</v>
      </c>
      <c r="D155" s="76" t="s">
        <v>187</v>
      </c>
      <c r="E155" s="25"/>
      <c r="F155" s="46" t="s">
        <v>63</v>
      </c>
      <c r="G155" s="151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50"/>
      <c r="S155" s="116"/>
      <c r="T155" s="26">
        <v>10.99</v>
      </c>
      <c r="U155" s="79">
        <f t="shared" si="7"/>
        <v>0</v>
      </c>
      <c r="V155" s="3">
        <v>24.99</v>
      </c>
      <c r="W155" s="72"/>
      <c r="X155" s="73"/>
      <c r="Y155" s="52"/>
    </row>
    <row r="156" spans="1:25" s="4" customFormat="1" ht="102" customHeight="1">
      <c r="A156" s="15"/>
      <c r="B156" s="15" t="s">
        <v>106</v>
      </c>
      <c r="C156" s="14" t="s">
        <v>59</v>
      </c>
      <c r="D156" s="76" t="s">
        <v>187</v>
      </c>
      <c r="E156" s="25"/>
      <c r="F156" s="46" t="s">
        <v>63</v>
      </c>
      <c r="G156" s="151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50"/>
      <c r="S156" s="116"/>
      <c r="T156" s="26">
        <v>10.99</v>
      </c>
      <c r="U156" s="79">
        <f t="shared" si="7"/>
        <v>0</v>
      </c>
      <c r="V156" s="3">
        <v>24.99</v>
      </c>
      <c r="W156" s="72"/>
      <c r="X156" s="73"/>
      <c r="Y156" s="52"/>
    </row>
    <row r="157" spans="1:25" s="4" customFormat="1" ht="96.6" customHeight="1">
      <c r="A157" s="15"/>
      <c r="B157" s="15" t="s">
        <v>106</v>
      </c>
      <c r="C157" s="14" t="s">
        <v>97</v>
      </c>
      <c r="D157" s="76" t="s">
        <v>187</v>
      </c>
      <c r="E157" s="25"/>
      <c r="F157" s="46" t="s">
        <v>63</v>
      </c>
      <c r="G157" s="151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50"/>
      <c r="S157" s="116"/>
      <c r="T157" s="26">
        <v>10.99</v>
      </c>
      <c r="U157" s="79">
        <f t="shared" si="7"/>
        <v>0</v>
      </c>
      <c r="V157" s="3">
        <v>24.99</v>
      </c>
      <c r="W157" s="72"/>
      <c r="X157" s="73"/>
      <c r="Y157" s="52"/>
    </row>
    <row r="158" spans="1:25" s="17" customFormat="1" ht="92.45" customHeight="1">
      <c r="A158" s="15"/>
      <c r="B158" s="15" t="s">
        <v>74</v>
      </c>
      <c r="C158" s="14" t="s">
        <v>59</v>
      </c>
      <c r="D158" s="76" t="s">
        <v>187</v>
      </c>
      <c r="E158" s="102"/>
      <c r="F158" s="112" t="s">
        <v>63</v>
      </c>
      <c r="G158" s="151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50"/>
      <c r="S158" s="116"/>
      <c r="T158" s="108">
        <v>8.99</v>
      </c>
      <c r="U158" s="79">
        <f t="shared" si="7"/>
        <v>0</v>
      </c>
      <c r="V158" s="109">
        <v>21.99</v>
      </c>
      <c r="W158" s="105"/>
      <c r="X158" s="106"/>
      <c r="Y158" s="107"/>
    </row>
    <row r="159" spans="1:25" s="17" customFormat="1" ht="91.5" customHeight="1">
      <c r="A159" s="15"/>
      <c r="B159" s="15" t="s">
        <v>74</v>
      </c>
      <c r="C159" s="14" t="s">
        <v>75</v>
      </c>
      <c r="D159" s="76" t="s">
        <v>187</v>
      </c>
      <c r="E159" s="102"/>
      <c r="F159" s="112" t="s">
        <v>63</v>
      </c>
      <c r="G159" s="151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50"/>
      <c r="S159" s="116"/>
      <c r="T159" s="108">
        <v>8.99</v>
      </c>
      <c r="U159" s="79">
        <f t="shared" si="7"/>
        <v>0</v>
      </c>
      <c r="V159" s="109">
        <v>21.99</v>
      </c>
      <c r="W159" s="105"/>
      <c r="X159" s="106"/>
      <c r="Y159" s="107"/>
    </row>
    <row r="160" spans="1:25" s="17" customFormat="1" ht="99.95" customHeight="1">
      <c r="A160" s="15"/>
      <c r="B160" s="15" t="s">
        <v>76</v>
      </c>
      <c r="C160" s="14" t="s">
        <v>77</v>
      </c>
      <c r="D160" s="76" t="s">
        <v>187</v>
      </c>
      <c r="E160" s="102"/>
      <c r="F160" s="112" t="s">
        <v>63</v>
      </c>
      <c r="G160" s="151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50"/>
      <c r="S160" s="116"/>
      <c r="T160" s="108">
        <v>7.99</v>
      </c>
      <c r="U160" s="79">
        <f t="shared" si="7"/>
        <v>0</v>
      </c>
      <c r="V160" s="109">
        <v>19.989999999999998</v>
      </c>
      <c r="W160" s="105"/>
      <c r="X160" s="106"/>
      <c r="Y160" s="107"/>
    </row>
    <row r="161" spans="1:25" s="17" customFormat="1" ht="93" customHeight="1">
      <c r="A161" s="15"/>
      <c r="B161" s="15" t="s">
        <v>76</v>
      </c>
      <c r="C161" s="14" t="s">
        <v>78</v>
      </c>
      <c r="D161" s="76" t="s">
        <v>187</v>
      </c>
      <c r="E161" s="102"/>
      <c r="F161" s="112" t="s">
        <v>63</v>
      </c>
      <c r="G161" s="151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50"/>
      <c r="S161" s="116"/>
      <c r="T161" s="108">
        <v>7.99</v>
      </c>
      <c r="U161" s="79">
        <f t="shared" si="7"/>
        <v>0</v>
      </c>
      <c r="V161" s="109">
        <v>19.989999999999998</v>
      </c>
      <c r="W161" s="105"/>
      <c r="X161" s="106"/>
      <c r="Y161" s="107"/>
    </row>
    <row r="162" spans="1:25" s="17" customFormat="1" ht="94.5" customHeight="1">
      <c r="A162" s="15"/>
      <c r="B162" s="15" t="s">
        <v>79</v>
      </c>
      <c r="C162" s="14" t="s">
        <v>59</v>
      </c>
      <c r="D162" s="76" t="s">
        <v>187</v>
      </c>
      <c r="E162" s="102"/>
      <c r="F162" s="112" t="s">
        <v>63</v>
      </c>
      <c r="G162" s="151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50"/>
      <c r="S162" s="116"/>
      <c r="T162" s="108">
        <v>7.99</v>
      </c>
      <c r="U162" s="79">
        <f t="shared" si="7"/>
        <v>0</v>
      </c>
      <c r="V162" s="109">
        <v>19.989999999999998</v>
      </c>
      <c r="W162" s="105"/>
      <c r="X162" s="106"/>
      <c r="Y162" s="107"/>
    </row>
    <row r="163" spans="1:25" s="17" customFormat="1" ht="95.45" customHeight="1">
      <c r="A163" s="15"/>
      <c r="B163" s="15" t="s">
        <v>79</v>
      </c>
      <c r="C163" s="14" t="s">
        <v>60</v>
      </c>
      <c r="D163" s="76" t="s">
        <v>187</v>
      </c>
      <c r="E163" s="102"/>
      <c r="F163" s="112" t="s">
        <v>63</v>
      </c>
      <c r="G163" s="151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50"/>
      <c r="S163" s="116"/>
      <c r="T163" s="108">
        <v>7.99</v>
      </c>
      <c r="U163" s="79">
        <f t="shared" si="7"/>
        <v>0</v>
      </c>
      <c r="V163" s="109">
        <v>19.989999999999998</v>
      </c>
      <c r="W163" s="105"/>
      <c r="X163" s="106"/>
      <c r="Y163" s="107"/>
    </row>
    <row r="164" spans="1:25" s="17" customFormat="1" ht="97.5" customHeight="1">
      <c r="A164" s="15"/>
      <c r="B164" s="15" t="s">
        <v>79</v>
      </c>
      <c r="C164" s="14" t="s">
        <v>66</v>
      </c>
      <c r="D164" s="76" t="s">
        <v>187</v>
      </c>
      <c r="E164" s="102"/>
      <c r="F164" s="112" t="s">
        <v>63</v>
      </c>
      <c r="G164" s="151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50"/>
      <c r="S164" s="116"/>
      <c r="T164" s="108">
        <v>7.99</v>
      </c>
      <c r="U164" s="79">
        <f t="shared" si="7"/>
        <v>0</v>
      </c>
      <c r="V164" s="109">
        <v>19.989999999999998</v>
      </c>
      <c r="W164" s="105"/>
      <c r="X164" s="106"/>
      <c r="Y164" s="107"/>
    </row>
    <row r="165" spans="1:25" s="17" customFormat="1" ht="94.5" customHeight="1">
      <c r="A165" s="15"/>
      <c r="B165" s="15" t="s">
        <v>73</v>
      </c>
      <c r="C165" s="14" t="s">
        <v>59</v>
      </c>
      <c r="D165" s="76" t="s">
        <v>187</v>
      </c>
      <c r="E165" s="102"/>
      <c r="F165" s="112" t="s">
        <v>63</v>
      </c>
      <c r="G165" s="151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50"/>
      <c r="S165" s="116"/>
      <c r="T165" s="103">
        <v>8.99</v>
      </c>
      <c r="U165" s="79">
        <f t="shared" si="7"/>
        <v>0</v>
      </c>
      <c r="V165" s="104">
        <v>21.99</v>
      </c>
      <c r="W165" s="105"/>
      <c r="X165" s="106"/>
      <c r="Y165" s="107"/>
    </row>
    <row r="166" spans="1:25" s="17" customFormat="1" ht="93.95" customHeight="1">
      <c r="A166" s="15"/>
      <c r="B166" s="15" t="s">
        <v>73</v>
      </c>
      <c r="C166" s="14" t="s">
        <v>67</v>
      </c>
      <c r="D166" s="76" t="s">
        <v>187</v>
      </c>
      <c r="E166" s="102"/>
      <c r="F166" s="112" t="s">
        <v>63</v>
      </c>
      <c r="G166" s="151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50"/>
      <c r="S166" s="116"/>
      <c r="T166" s="103">
        <v>8.99</v>
      </c>
      <c r="U166" s="79">
        <f t="shared" si="7"/>
        <v>0</v>
      </c>
      <c r="V166" s="104">
        <v>21.99</v>
      </c>
      <c r="W166" s="105"/>
      <c r="X166" s="106"/>
      <c r="Y166" s="107"/>
    </row>
    <row r="167" spans="1:25" s="17" customFormat="1" ht="95.45" customHeight="1">
      <c r="A167" s="15"/>
      <c r="B167" s="15" t="s">
        <v>73</v>
      </c>
      <c r="C167" s="14" t="s">
        <v>60</v>
      </c>
      <c r="D167" s="76" t="s">
        <v>187</v>
      </c>
      <c r="E167" s="102"/>
      <c r="F167" s="112" t="s">
        <v>63</v>
      </c>
      <c r="G167" s="151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50"/>
      <c r="S167" s="116"/>
      <c r="T167" s="103">
        <v>8.99</v>
      </c>
      <c r="U167" s="79">
        <f t="shared" si="7"/>
        <v>0</v>
      </c>
      <c r="V167" s="104">
        <v>21.99</v>
      </c>
      <c r="W167" s="105"/>
      <c r="X167" s="106"/>
      <c r="Y167" s="107"/>
    </row>
    <row r="168" spans="1:25" s="17" customFormat="1" ht="79.5" customHeight="1">
      <c r="A168" s="15"/>
      <c r="B168" s="15" t="s">
        <v>80</v>
      </c>
      <c r="C168" s="14" t="s">
        <v>59</v>
      </c>
      <c r="D168" s="76" t="s">
        <v>187</v>
      </c>
      <c r="E168" s="102"/>
      <c r="F168" s="112" t="s">
        <v>63</v>
      </c>
      <c r="G168" s="151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50"/>
      <c r="S168" s="116"/>
      <c r="T168" s="108">
        <v>10.99</v>
      </c>
      <c r="U168" s="79">
        <f t="shared" si="7"/>
        <v>0</v>
      </c>
      <c r="V168" s="109">
        <v>24.99</v>
      </c>
      <c r="W168" s="105"/>
      <c r="X168" s="106"/>
      <c r="Y168" s="107"/>
    </row>
    <row r="169" spans="1:25" s="17" customFormat="1" ht="81.95" customHeight="1">
      <c r="A169" s="15"/>
      <c r="B169" s="15" t="s">
        <v>80</v>
      </c>
      <c r="C169" s="14" t="s">
        <v>60</v>
      </c>
      <c r="D169" s="76" t="s">
        <v>187</v>
      </c>
      <c r="E169" s="98"/>
      <c r="F169" s="112" t="s">
        <v>63</v>
      </c>
      <c r="G169" s="151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50"/>
      <c r="S169" s="116"/>
      <c r="T169" s="108">
        <v>10.99</v>
      </c>
      <c r="U169" s="79">
        <f t="shared" si="7"/>
        <v>0</v>
      </c>
      <c r="V169" s="109">
        <v>24.99</v>
      </c>
      <c r="W169" s="105"/>
      <c r="X169" s="106"/>
    </row>
    <row r="170" spans="1:25" s="17" customFormat="1" ht="78.599999999999994" customHeight="1">
      <c r="A170" s="15"/>
      <c r="B170" s="15" t="s">
        <v>80</v>
      </c>
      <c r="C170" s="14" t="s">
        <v>66</v>
      </c>
      <c r="D170" s="76" t="s">
        <v>187</v>
      </c>
      <c r="E170" s="98"/>
      <c r="F170" s="112" t="s">
        <v>63</v>
      </c>
      <c r="G170" s="151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50"/>
      <c r="S170" s="116"/>
      <c r="T170" s="108">
        <v>10.99</v>
      </c>
      <c r="U170" s="79">
        <f t="shared" si="7"/>
        <v>0</v>
      </c>
      <c r="V170" s="109">
        <v>24.99</v>
      </c>
      <c r="W170" s="105"/>
      <c r="X170" s="106"/>
    </row>
    <row r="171" spans="1:25" s="17" customFormat="1" ht="81.95" customHeight="1">
      <c r="A171" s="15"/>
      <c r="B171" s="15" t="s">
        <v>86</v>
      </c>
      <c r="C171" s="14" t="s">
        <v>59</v>
      </c>
      <c r="D171" s="76" t="s">
        <v>187</v>
      </c>
      <c r="E171" s="102"/>
      <c r="F171" s="112" t="s">
        <v>63</v>
      </c>
      <c r="G171" s="151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50"/>
      <c r="S171" s="116"/>
      <c r="T171" s="108">
        <v>10.99</v>
      </c>
      <c r="U171" s="79">
        <f t="shared" si="7"/>
        <v>0</v>
      </c>
      <c r="V171" s="109">
        <v>24.99</v>
      </c>
      <c r="W171" s="105"/>
      <c r="X171" s="106"/>
      <c r="Y171" s="107"/>
    </row>
    <row r="172" spans="1:25" s="17" customFormat="1" ht="83.45" customHeight="1">
      <c r="A172" s="15"/>
      <c r="B172" s="15" t="s">
        <v>86</v>
      </c>
      <c r="C172" s="14" t="s">
        <v>65</v>
      </c>
      <c r="D172" s="76" t="s">
        <v>187</v>
      </c>
      <c r="E172" s="102"/>
      <c r="F172" s="112" t="s">
        <v>63</v>
      </c>
      <c r="G172" s="151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50"/>
      <c r="S172" s="116"/>
      <c r="T172" s="108">
        <v>10.99</v>
      </c>
      <c r="U172" s="79">
        <f t="shared" si="7"/>
        <v>0</v>
      </c>
      <c r="V172" s="109">
        <v>24.99</v>
      </c>
      <c r="W172" s="105"/>
      <c r="X172" s="106"/>
      <c r="Y172" s="107"/>
    </row>
    <row r="173" spans="1:25" s="17" customFormat="1" ht="84.6" customHeight="1">
      <c r="A173" s="15"/>
      <c r="B173" s="15" t="s">
        <v>86</v>
      </c>
      <c r="C173" s="14" t="s">
        <v>66</v>
      </c>
      <c r="D173" s="76" t="s">
        <v>187</v>
      </c>
      <c r="E173" s="102"/>
      <c r="F173" s="112" t="s">
        <v>63</v>
      </c>
      <c r="G173" s="151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50"/>
      <c r="S173" s="116"/>
      <c r="T173" s="108">
        <v>10.99</v>
      </c>
      <c r="U173" s="79">
        <f t="shared" si="7"/>
        <v>0</v>
      </c>
      <c r="V173" s="109">
        <v>24.99</v>
      </c>
      <c r="W173" s="105"/>
      <c r="X173" s="106"/>
      <c r="Y173" s="107"/>
    </row>
    <row r="174" spans="1:25" s="17" customFormat="1" ht="82.5" customHeight="1">
      <c r="A174" s="15"/>
      <c r="B174" s="15" t="s">
        <v>86</v>
      </c>
      <c r="C174" s="14" t="s">
        <v>64</v>
      </c>
      <c r="D174" s="76" t="s">
        <v>187</v>
      </c>
      <c r="E174" s="102"/>
      <c r="F174" s="112" t="s">
        <v>63</v>
      </c>
      <c r="G174" s="151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50"/>
      <c r="S174" s="116"/>
      <c r="T174" s="108">
        <v>10.99</v>
      </c>
      <c r="U174" s="79">
        <f t="shared" si="7"/>
        <v>0</v>
      </c>
      <c r="V174" s="109">
        <v>24.99</v>
      </c>
      <c r="W174" s="105"/>
      <c r="X174" s="106"/>
      <c r="Y174" s="107"/>
    </row>
    <row r="175" spans="1:25" s="17" customFormat="1" ht="73.5" customHeight="1">
      <c r="A175" s="15"/>
      <c r="B175" s="15" t="s">
        <v>85</v>
      </c>
      <c r="C175" s="14" t="s">
        <v>59</v>
      </c>
      <c r="D175" s="76" t="s">
        <v>187</v>
      </c>
      <c r="E175" s="102"/>
      <c r="F175" s="112" t="s">
        <v>63</v>
      </c>
      <c r="G175" s="151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50"/>
      <c r="S175" s="116"/>
      <c r="T175" s="108">
        <v>10.99</v>
      </c>
      <c r="U175" s="79">
        <f t="shared" si="7"/>
        <v>0</v>
      </c>
      <c r="V175" s="109">
        <v>24.99</v>
      </c>
      <c r="W175" s="105"/>
      <c r="X175" s="106"/>
      <c r="Y175" s="107"/>
    </row>
    <row r="176" spans="1:25" s="17" customFormat="1" ht="80.099999999999994" customHeight="1">
      <c r="A176" s="15"/>
      <c r="B176" s="15" t="s">
        <v>85</v>
      </c>
      <c r="C176" s="14" t="s">
        <v>66</v>
      </c>
      <c r="D176" s="76" t="s">
        <v>187</v>
      </c>
      <c r="E176" s="102"/>
      <c r="F176" s="112" t="s">
        <v>63</v>
      </c>
      <c r="G176" s="151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50"/>
      <c r="S176" s="116"/>
      <c r="T176" s="108">
        <v>10.99</v>
      </c>
      <c r="U176" s="79">
        <f t="shared" si="7"/>
        <v>0</v>
      </c>
      <c r="V176" s="109">
        <v>24.99</v>
      </c>
      <c r="W176" s="105"/>
      <c r="X176" s="106"/>
      <c r="Y176" s="107"/>
    </row>
    <row r="177" spans="1:256" s="17" customFormat="1" ht="90.95" customHeight="1">
      <c r="A177" s="15"/>
      <c r="B177" s="15" t="s">
        <v>84</v>
      </c>
      <c r="C177" s="14" t="s">
        <v>59</v>
      </c>
      <c r="D177" s="76" t="s">
        <v>187</v>
      </c>
      <c r="E177" s="102"/>
      <c r="F177" s="112" t="s">
        <v>63</v>
      </c>
      <c r="G177" s="151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50"/>
      <c r="S177" s="116"/>
      <c r="T177" s="108">
        <v>10.99</v>
      </c>
      <c r="U177" s="79">
        <f t="shared" si="7"/>
        <v>0</v>
      </c>
      <c r="V177" s="109">
        <v>24.99</v>
      </c>
      <c r="W177" s="105"/>
      <c r="X177" s="106"/>
      <c r="Y177" s="107"/>
    </row>
    <row r="178" spans="1:256" s="99" customFormat="1" ht="15" customHeight="1">
      <c r="A178" s="15"/>
      <c r="B178" s="100" t="s">
        <v>100</v>
      </c>
      <c r="C178" s="14" t="s">
        <v>101</v>
      </c>
      <c r="D178" s="76" t="s">
        <v>187</v>
      </c>
      <c r="E178" s="98"/>
      <c r="F178" s="112" t="s">
        <v>63</v>
      </c>
      <c r="G178" s="151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50"/>
      <c r="S178" s="116"/>
      <c r="T178" s="101">
        <v>12.99</v>
      </c>
      <c r="U178" s="79">
        <f t="shared" si="7"/>
        <v>0</v>
      </c>
      <c r="V178" s="109">
        <v>29.99</v>
      </c>
      <c r="W178" s="105"/>
      <c r="X178" s="106"/>
      <c r="Y178" s="111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10"/>
      <c r="AP178" s="110"/>
      <c r="AQ178" s="110"/>
      <c r="AR178" s="110"/>
      <c r="AS178" s="110"/>
      <c r="AT178" s="110"/>
      <c r="AU178" s="110"/>
      <c r="AV178" s="110"/>
      <c r="AW178" s="110"/>
      <c r="AX178" s="110"/>
      <c r="AY178" s="110"/>
      <c r="AZ178" s="110"/>
      <c r="BA178" s="110"/>
      <c r="BB178" s="110"/>
      <c r="BC178" s="110"/>
      <c r="BD178" s="110"/>
      <c r="BE178" s="110"/>
      <c r="BF178" s="110"/>
      <c r="BG178" s="110"/>
      <c r="BH178" s="110"/>
      <c r="BI178" s="110"/>
      <c r="BJ178" s="110"/>
      <c r="BK178" s="110"/>
      <c r="BL178" s="110"/>
      <c r="BM178" s="110"/>
      <c r="BN178" s="110"/>
      <c r="BO178" s="110"/>
      <c r="BP178" s="110"/>
      <c r="BQ178" s="110"/>
      <c r="BR178" s="110"/>
      <c r="BS178" s="110"/>
      <c r="BT178" s="110"/>
      <c r="BU178" s="110"/>
      <c r="BV178" s="110"/>
      <c r="BW178" s="110"/>
      <c r="BX178" s="110"/>
      <c r="BY178" s="110"/>
      <c r="BZ178" s="110"/>
      <c r="CA178" s="110"/>
      <c r="CB178" s="110"/>
      <c r="CC178" s="110"/>
      <c r="CD178" s="110"/>
      <c r="CE178" s="110"/>
      <c r="CF178" s="110"/>
      <c r="CG178" s="110"/>
      <c r="CH178" s="110"/>
      <c r="CI178" s="110"/>
      <c r="CJ178" s="110"/>
      <c r="CK178" s="110"/>
      <c r="CL178" s="110"/>
      <c r="CM178" s="110"/>
      <c r="CN178" s="110"/>
      <c r="CO178" s="110"/>
      <c r="CP178" s="110"/>
      <c r="CQ178" s="110"/>
      <c r="CR178" s="110"/>
      <c r="CS178" s="110"/>
      <c r="CT178" s="110"/>
      <c r="CU178" s="110"/>
      <c r="CV178" s="110"/>
      <c r="CW178" s="110"/>
      <c r="CX178" s="110"/>
      <c r="CY178" s="110"/>
      <c r="CZ178" s="110"/>
      <c r="DA178" s="110"/>
      <c r="DB178" s="110"/>
      <c r="DC178" s="110"/>
      <c r="DD178" s="110"/>
      <c r="DE178" s="110"/>
      <c r="DF178" s="110"/>
      <c r="DG178" s="110"/>
      <c r="DH178" s="110"/>
      <c r="DI178" s="110"/>
      <c r="DJ178" s="110"/>
      <c r="DK178" s="110"/>
      <c r="DL178" s="110"/>
      <c r="DM178" s="110"/>
      <c r="DN178" s="110"/>
      <c r="DO178" s="110"/>
      <c r="DP178" s="110"/>
      <c r="DQ178" s="110"/>
      <c r="DR178" s="110"/>
      <c r="DS178" s="110"/>
      <c r="DT178" s="110"/>
      <c r="DU178" s="110"/>
      <c r="DV178" s="110"/>
      <c r="DW178" s="110"/>
      <c r="DX178" s="110"/>
      <c r="DY178" s="110"/>
      <c r="DZ178" s="110"/>
      <c r="EA178" s="110"/>
      <c r="EB178" s="110"/>
      <c r="EC178" s="110"/>
      <c r="ED178" s="110"/>
      <c r="EE178" s="110"/>
      <c r="EF178" s="110"/>
      <c r="EG178" s="110"/>
      <c r="EH178" s="110"/>
      <c r="EI178" s="110"/>
      <c r="EJ178" s="110"/>
      <c r="EK178" s="110"/>
      <c r="EL178" s="110"/>
      <c r="EM178" s="110"/>
      <c r="EN178" s="110"/>
      <c r="EO178" s="110"/>
      <c r="EP178" s="110"/>
      <c r="EQ178" s="110"/>
      <c r="ER178" s="110"/>
      <c r="ES178" s="110"/>
      <c r="ET178" s="110"/>
      <c r="EU178" s="110"/>
      <c r="EV178" s="110"/>
      <c r="EW178" s="110"/>
      <c r="EX178" s="110"/>
      <c r="EY178" s="110"/>
      <c r="EZ178" s="110"/>
      <c r="FA178" s="110"/>
      <c r="FB178" s="110"/>
      <c r="FC178" s="110"/>
      <c r="FD178" s="110"/>
      <c r="FE178" s="110"/>
      <c r="FF178" s="110"/>
      <c r="FG178" s="110"/>
      <c r="FH178" s="110"/>
      <c r="FI178" s="110"/>
      <c r="FJ178" s="110"/>
      <c r="FK178" s="110"/>
      <c r="FL178" s="110"/>
      <c r="FM178" s="110"/>
      <c r="FN178" s="110"/>
      <c r="FO178" s="110"/>
      <c r="FP178" s="110"/>
      <c r="FQ178" s="110"/>
      <c r="FR178" s="110"/>
      <c r="FS178" s="110"/>
      <c r="FT178" s="110"/>
      <c r="FU178" s="110"/>
      <c r="FV178" s="110"/>
      <c r="FW178" s="110"/>
      <c r="FX178" s="110"/>
      <c r="FY178" s="110"/>
      <c r="FZ178" s="110"/>
      <c r="GA178" s="110"/>
      <c r="GB178" s="110"/>
      <c r="GC178" s="110"/>
      <c r="GD178" s="110"/>
      <c r="GE178" s="110"/>
      <c r="GF178" s="110"/>
      <c r="GG178" s="110"/>
      <c r="GH178" s="110"/>
      <c r="GI178" s="110"/>
      <c r="GJ178" s="110"/>
      <c r="GK178" s="110"/>
      <c r="GL178" s="110"/>
      <c r="GM178" s="110"/>
      <c r="GN178" s="110"/>
      <c r="GO178" s="110"/>
      <c r="GP178" s="110"/>
      <c r="GQ178" s="110"/>
      <c r="GR178" s="110"/>
      <c r="GS178" s="110"/>
      <c r="GT178" s="110"/>
      <c r="GU178" s="110"/>
      <c r="GV178" s="110"/>
      <c r="GW178" s="110"/>
      <c r="GX178" s="110"/>
      <c r="GY178" s="110"/>
      <c r="GZ178" s="110"/>
      <c r="HA178" s="110"/>
      <c r="HB178" s="110"/>
      <c r="HC178" s="110"/>
      <c r="HD178" s="110"/>
      <c r="HE178" s="110"/>
      <c r="HF178" s="110"/>
      <c r="HG178" s="110"/>
      <c r="HH178" s="110"/>
      <c r="HI178" s="110"/>
      <c r="HJ178" s="110"/>
      <c r="HK178" s="110"/>
      <c r="HL178" s="110"/>
      <c r="HM178" s="110"/>
      <c r="HN178" s="110"/>
      <c r="HO178" s="110"/>
      <c r="HP178" s="110"/>
      <c r="HQ178" s="110"/>
      <c r="HR178" s="110"/>
      <c r="HS178" s="110"/>
      <c r="HT178" s="110"/>
      <c r="HU178" s="110"/>
      <c r="HV178" s="110"/>
      <c r="HW178" s="110"/>
      <c r="HX178" s="110"/>
      <c r="HY178" s="110"/>
      <c r="HZ178" s="110"/>
      <c r="IA178" s="110"/>
      <c r="IB178" s="110"/>
      <c r="IC178" s="110"/>
      <c r="ID178" s="110"/>
      <c r="IE178" s="110"/>
      <c r="IF178" s="110"/>
      <c r="IG178" s="110"/>
      <c r="IH178" s="110"/>
      <c r="II178" s="110"/>
      <c r="IJ178" s="110"/>
      <c r="IK178" s="110"/>
      <c r="IL178" s="110"/>
      <c r="IM178" s="110"/>
      <c r="IN178" s="110"/>
      <c r="IO178" s="110"/>
      <c r="IP178" s="110"/>
      <c r="IQ178" s="110"/>
      <c r="IR178" s="110"/>
      <c r="IS178" s="110"/>
      <c r="IT178" s="110"/>
      <c r="IU178" s="110"/>
      <c r="IV178" s="110"/>
    </row>
    <row r="179" spans="1:256" s="4" customFormat="1" ht="76.5" customHeight="1">
      <c r="A179" s="15"/>
      <c r="B179" s="15" t="s">
        <v>93</v>
      </c>
      <c r="C179" s="14" t="s">
        <v>59</v>
      </c>
      <c r="D179" s="76" t="s">
        <v>187</v>
      </c>
      <c r="E179" s="25"/>
      <c r="F179" s="46" t="s">
        <v>63</v>
      </c>
      <c r="G179" s="151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50"/>
      <c r="S179" s="116"/>
      <c r="T179" s="26">
        <v>12.99</v>
      </c>
      <c r="U179" s="79">
        <f t="shared" si="7"/>
        <v>0</v>
      </c>
      <c r="V179" s="3">
        <v>29.99</v>
      </c>
      <c r="W179" s="72"/>
      <c r="X179" s="73"/>
      <c r="Y179" s="52"/>
    </row>
    <row r="180" spans="1:256" s="4" customFormat="1" ht="76.5" customHeight="1">
      <c r="A180" s="15"/>
      <c r="B180" s="15" t="s">
        <v>93</v>
      </c>
      <c r="C180" s="14" t="s">
        <v>94</v>
      </c>
      <c r="D180" s="76" t="s">
        <v>187</v>
      </c>
      <c r="E180" s="25"/>
      <c r="F180" s="46" t="s">
        <v>63</v>
      </c>
      <c r="G180" s="151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50"/>
      <c r="S180" s="116"/>
      <c r="T180" s="26">
        <v>12.99</v>
      </c>
      <c r="U180" s="79">
        <f t="shared" si="7"/>
        <v>0</v>
      </c>
      <c r="V180" s="3">
        <v>29.99</v>
      </c>
      <c r="W180" s="72"/>
      <c r="X180" s="73"/>
      <c r="Y180" s="52"/>
    </row>
    <row r="181" spans="1:256" s="4" customFormat="1" ht="78" customHeight="1">
      <c r="A181" s="15"/>
      <c r="B181" s="15" t="s">
        <v>90</v>
      </c>
      <c r="C181" s="14" t="s">
        <v>59</v>
      </c>
      <c r="D181" s="76" t="s">
        <v>187</v>
      </c>
      <c r="E181" s="25"/>
      <c r="F181" s="46" t="s">
        <v>63</v>
      </c>
      <c r="G181" s="151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50"/>
      <c r="S181" s="116"/>
      <c r="T181" s="26">
        <v>10.99</v>
      </c>
      <c r="U181" s="79">
        <f t="shared" si="7"/>
        <v>0</v>
      </c>
      <c r="V181" s="3">
        <v>24.99</v>
      </c>
      <c r="W181" s="72"/>
      <c r="X181" s="73"/>
      <c r="Y181" s="52"/>
    </row>
    <row r="182" spans="1:256" s="4" customFormat="1" ht="81" customHeight="1">
      <c r="A182" s="15"/>
      <c r="B182" s="15" t="s">
        <v>91</v>
      </c>
      <c r="C182" s="14" t="s">
        <v>59</v>
      </c>
      <c r="D182" s="76" t="s">
        <v>187</v>
      </c>
      <c r="E182" s="25"/>
      <c r="F182" s="117" t="s">
        <v>63</v>
      </c>
      <c r="G182" s="151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50"/>
      <c r="S182" s="116"/>
      <c r="T182" s="26">
        <v>10.99</v>
      </c>
      <c r="U182" s="79">
        <f t="shared" si="7"/>
        <v>0</v>
      </c>
      <c r="V182" s="3">
        <v>24.99</v>
      </c>
      <c r="W182" s="72"/>
      <c r="X182" s="73"/>
      <c r="Y182" s="52"/>
    </row>
    <row r="183" spans="1:256" s="99" customFormat="1" ht="81.95" customHeight="1">
      <c r="A183" s="15"/>
      <c r="B183" s="100" t="s">
        <v>81</v>
      </c>
      <c r="C183" s="14" t="s">
        <v>59</v>
      </c>
      <c r="D183" s="76" t="s">
        <v>187</v>
      </c>
      <c r="E183" s="98"/>
      <c r="F183" s="112" t="s">
        <v>63</v>
      </c>
      <c r="G183" s="151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50"/>
      <c r="S183" s="116"/>
      <c r="T183" s="101">
        <v>12.99</v>
      </c>
      <c r="U183" s="79">
        <f t="shared" si="7"/>
        <v>0</v>
      </c>
      <c r="V183" s="109">
        <v>29.99</v>
      </c>
      <c r="W183" s="105"/>
      <c r="X183" s="106"/>
      <c r="Y183" s="111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0"/>
      <c r="AP183" s="110"/>
      <c r="AQ183" s="110"/>
      <c r="AR183" s="110"/>
      <c r="AS183" s="110"/>
      <c r="AT183" s="110"/>
      <c r="AU183" s="110"/>
      <c r="AV183" s="110"/>
      <c r="AW183" s="110"/>
      <c r="AX183" s="110"/>
      <c r="AY183" s="110"/>
      <c r="AZ183" s="110"/>
      <c r="BA183" s="110"/>
      <c r="BB183" s="110"/>
      <c r="BC183" s="110"/>
      <c r="BD183" s="110"/>
      <c r="BE183" s="110"/>
      <c r="BF183" s="110"/>
      <c r="BG183" s="110"/>
      <c r="BH183" s="110"/>
      <c r="BI183" s="110"/>
      <c r="BJ183" s="110"/>
      <c r="BK183" s="110"/>
      <c r="BL183" s="110"/>
      <c r="BM183" s="110"/>
      <c r="BN183" s="110"/>
      <c r="BO183" s="110"/>
      <c r="BP183" s="110"/>
      <c r="BQ183" s="110"/>
      <c r="BR183" s="110"/>
      <c r="BS183" s="110"/>
      <c r="BT183" s="110"/>
      <c r="BU183" s="110"/>
      <c r="BV183" s="110"/>
      <c r="BW183" s="110"/>
      <c r="BX183" s="110"/>
      <c r="BY183" s="110"/>
      <c r="BZ183" s="110"/>
      <c r="CA183" s="110"/>
      <c r="CB183" s="110"/>
      <c r="CC183" s="110"/>
      <c r="CD183" s="110"/>
      <c r="CE183" s="110"/>
      <c r="CF183" s="110"/>
      <c r="CG183" s="110"/>
      <c r="CH183" s="110"/>
      <c r="CI183" s="110"/>
      <c r="CJ183" s="110"/>
      <c r="CK183" s="110"/>
      <c r="CL183" s="110"/>
      <c r="CM183" s="110"/>
      <c r="CN183" s="110"/>
      <c r="CO183" s="110"/>
      <c r="CP183" s="110"/>
      <c r="CQ183" s="110"/>
      <c r="CR183" s="110"/>
      <c r="CS183" s="110"/>
      <c r="CT183" s="110"/>
      <c r="CU183" s="110"/>
      <c r="CV183" s="110"/>
      <c r="CW183" s="110"/>
      <c r="CX183" s="110"/>
      <c r="CY183" s="110"/>
      <c r="CZ183" s="110"/>
      <c r="DA183" s="110"/>
      <c r="DB183" s="110"/>
      <c r="DC183" s="110"/>
      <c r="DD183" s="110"/>
      <c r="DE183" s="110"/>
      <c r="DF183" s="110"/>
      <c r="DG183" s="110"/>
      <c r="DH183" s="110"/>
      <c r="DI183" s="110"/>
      <c r="DJ183" s="110"/>
      <c r="DK183" s="110"/>
      <c r="DL183" s="110"/>
      <c r="DM183" s="110"/>
      <c r="DN183" s="110"/>
      <c r="DO183" s="110"/>
      <c r="DP183" s="110"/>
      <c r="DQ183" s="110"/>
      <c r="DR183" s="110"/>
      <c r="DS183" s="110"/>
      <c r="DT183" s="110"/>
      <c r="DU183" s="110"/>
      <c r="DV183" s="110"/>
      <c r="DW183" s="110"/>
      <c r="DX183" s="110"/>
      <c r="DY183" s="110"/>
      <c r="DZ183" s="110"/>
      <c r="EA183" s="110"/>
      <c r="EB183" s="110"/>
      <c r="EC183" s="110"/>
      <c r="ED183" s="110"/>
      <c r="EE183" s="110"/>
      <c r="EF183" s="110"/>
      <c r="EG183" s="110"/>
      <c r="EH183" s="110"/>
      <c r="EI183" s="110"/>
      <c r="EJ183" s="110"/>
      <c r="EK183" s="110"/>
      <c r="EL183" s="110"/>
      <c r="EM183" s="110"/>
      <c r="EN183" s="110"/>
      <c r="EO183" s="110"/>
      <c r="EP183" s="110"/>
      <c r="EQ183" s="110"/>
      <c r="ER183" s="110"/>
      <c r="ES183" s="110"/>
      <c r="ET183" s="110"/>
      <c r="EU183" s="110"/>
      <c r="EV183" s="110"/>
      <c r="EW183" s="110"/>
      <c r="EX183" s="110"/>
      <c r="EY183" s="110"/>
      <c r="EZ183" s="110"/>
      <c r="FA183" s="110"/>
      <c r="FB183" s="110"/>
      <c r="FC183" s="110"/>
      <c r="FD183" s="110"/>
      <c r="FE183" s="110"/>
      <c r="FF183" s="110"/>
      <c r="FG183" s="110"/>
      <c r="FH183" s="110"/>
      <c r="FI183" s="110"/>
      <c r="FJ183" s="110"/>
      <c r="FK183" s="110"/>
      <c r="FL183" s="110"/>
      <c r="FM183" s="110"/>
      <c r="FN183" s="110"/>
      <c r="FO183" s="110"/>
      <c r="FP183" s="110"/>
      <c r="FQ183" s="110"/>
      <c r="FR183" s="110"/>
      <c r="FS183" s="110"/>
      <c r="FT183" s="110"/>
      <c r="FU183" s="110"/>
      <c r="FV183" s="110"/>
      <c r="FW183" s="110"/>
      <c r="FX183" s="110"/>
      <c r="FY183" s="110"/>
      <c r="FZ183" s="110"/>
      <c r="GA183" s="110"/>
      <c r="GB183" s="110"/>
      <c r="GC183" s="110"/>
      <c r="GD183" s="110"/>
      <c r="GE183" s="110"/>
      <c r="GF183" s="110"/>
      <c r="GG183" s="110"/>
      <c r="GH183" s="110"/>
      <c r="GI183" s="110"/>
      <c r="GJ183" s="110"/>
      <c r="GK183" s="110"/>
      <c r="GL183" s="110"/>
      <c r="GM183" s="110"/>
      <c r="GN183" s="110"/>
      <c r="GO183" s="110"/>
      <c r="GP183" s="110"/>
      <c r="GQ183" s="110"/>
      <c r="GR183" s="110"/>
      <c r="GS183" s="110"/>
      <c r="GT183" s="110"/>
      <c r="GU183" s="110"/>
      <c r="GV183" s="110"/>
      <c r="GW183" s="110"/>
      <c r="GX183" s="110"/>
      <c r="GY183" s="110"/>
      <c r="GZ183" s="110"/>
      <c r="HA183" s="110"/>
      <c r="HB183" s="110"/>
      <c r="HC183" s="110"/>
      <c r="HD183" s="110"/>
      <c r="HE183" s="110"/>
      <c r="HF183" s="110"/>
      <c r="HG183" s="110"/>
      <c r="HH183" s="110"/>
      <c r="HI183" s="110"/>
      <c r="HJ183" s="110"/>
      <c r="HK183" s="110"/>
      <c r="HL183" s="110"/>
      <c r="HM183" s="110"/>
      <c r="HN183" s="110"/>
      <c r="HO183" s="110"/>
      <c r="HP183" s="110"/>
      <c r="HQ183" s="110"/>
      <c r="HR183" s="110"/>
      <c r="HS183" s="110"/>
      <c r="HT183" s="110"/>
      <c r="HU183" s="110"/>
      <c r="HV183" s="110"/>
      <c r="HW183" s="110"/>
      <c r="HX183" s="110"/>
      <c r="HY183" s="110"/>
      <c r="HZ183" s="110"/>
      <c r="IA183" s="110"/>
      <c r="IB183" s="110"/>
      <c r="IC183" s="110"/>
      <c r="ID183" s="110"/>
      <c r="IE183" s="110"/>
      <c r="IF183" s="110"/>
      <c r="IG183" s="110"/>
      <c r="IH183" s="110"/>
      <c r="II183" s="110"/>
      <c r="IJ183" s="110"/>
      <c r="IK183" s="110"/>
      <c r="IL183" s="110"/>
      <c r="IM183" s="110"/>
      <c r="IN183" s="110"/>
      <c r="IO183" s="110"/>
      <c r="IP183" s="110"/>
      <c r="IQ183" s="110"/>
      <c r="IR183" s="110"/>
      <c r="IS183" s="110"/>
      <c r="IT183" s="110"/>
      <c r="IU183" s="110"/>
      <c r="IV183" s="110"/>
    </row>
    <row r="184" spans="1:256" s="99" customFormat="1" ht="78.95" customHeight="1">
      <c r="A184" s="15"/>
      <c r="B184" s="100" t="s">
        <v>82</v>
      </c>
      <c r="C184" s="14" t="s">
        <v>59</v>
      </c>
      <c r="D184" s="76" t="s">
        <v>187</v>
      </c>
      <c r="E184" s="98"/>
      <c r="F184" s="112" t="s">
        <v>63</v>
      </c>
      <c r="G184" s="151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50"/>
      <c r="S184" s="116"/>
      <c r="T184" s="101">
        <v>12.99</v>
      </c>
      <c r="U184" s="79">
        <f t="shared" si="7"/>
        <v>0</v>
      </c>
      <c r="V184" s="109">
        <v>29.99</v>
      </c>
      <c r="W184" s="105"/>
      <c r="X184" s="106"/>
      <c r="Y184" s="111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  <c r="AO184" s="110"/>
      <c r="AP184" s="110"/>
      <c r="AQ184" s="110"/>
      <c r="AR184" s="110"/>
      <c r="AS184" s="110"/>
      <c r="AT184" s="110"/>
      <c r="AU184" s="110"/>
      <c r="AV184" s="110"/>
      <c r="AW184" s="110"/>
      <c r="AX184" s="110"/>
      <c r="AY184" s="110"/>
      <c r="AZ184" s="110"/>
      <c r="BA184" s="110"/>
      <c r="BB184" s="110"/>
      <c r="BC184" s="110"/>
      <c r="BD184" s="110"/>
      <c r="BE184" s="110"/>
      <c r="BF184" s="110"/>
      <c r="BG184" s="110"/>
      <c r="BH184" s="110"/>
      <c r="BI184" s="110"/>
      <c r="BJ184" s="110"/>
      <c r="BK184" s="110"/>
      <c r="BL184" s="110"/>
      <c r="BM184" s="110"/>
      <c r="BN184" s="110"/>
      <c r="BO184" s="110"/>
      <c r="BP184" s="110"/>
      <c r="BQ184" s="110"/>
      <c r="BR184" s="110"/>
      <c r="BS184" s="110"/>
      <c r="BT184" s="110"/>
      <c r="BU184" s="110"/>
      <c r="BV184" s="110"/>
      <c r="BW184" s="110"/>
      <c r="BX184" s="110"/>
      <c r="BY184" s="110"/>
      <c r="BZ184" s="110"/>
      <c r="CA184" s="110"/>
      <c r="CB184" s="110"/>
      <c r="CC184" s="110"/>
      <c r="CD184" s="110"/>
      <c r="CE184" s="110"/>
      <c r="CF184" s="110"/>
      <c r="CG184" s="110"/>
      <c r="CH184" s="110"/>
      <c r="CI184" s="110"/>
      <c r="CJ184" s="110"/>
      <c r="CK184" s="110"/>
      <c r="CL184" s="110"/>
      <c r="CM184" s="110"/>
      <c r="CN184" s="110"/>
      <c r="CO184" s="110"/>
      <c r="CP184" s="110"/>
      <c r="CQ184" s="110"/>
      <c r="CR184" s="110"/>
      <c r="CS184" s="110"/>
      <c r="CT184" s="110"/>
      <c r="CU184" s="110"/>
      <c r="CV184" s="110"/>
      <c r="CW184" s="110"/>
      <c r="CX184" s="110"/>
      <c r="CY184" s="110"/>
      <c r="CZ184" s="110"/>
      <c r="DA184" s="110"/>
      <c r="DB184" s="110"/>
      <c r="DC184" s="110"/>
      <c r="DD184" s="110"/>
      <c r="DE184" s="110"/>
      <c r="DF184" s="110"/>
      <c r="DG184" s="110"/>
      <c r="DH184" s="110"/>
      <c r="DI184" s="110"/>
      <c r="DJ184" s="110"/>
      <c r="DK184" s="110"/>
      <c r="DL184" s="110"/>
      <c r="DM184" s="110"/>
      <c r="DN184" s="110"/>
      <c r="DO184" s="110"/>
      <c r="DP184" s="110"/>
      <c r="DQ184" s="110"/>
      <c r="DR184" s="110"/>
      <c r="DS184" s="110"/>
      <c r="DT184" s="110"/>
      <c r="DU184" s="110"/>
      <c r="DV184" s="110"/>
      <c r="DW184" s="110"/>
      <c r="DX184" s="110"/>
      <c r="DY184" s="110"/>
      <c r="DZ184" s="110"/>
      <c r="EA184" s="110"/>
      <c r="EB184" s="110"/>
      <c r="EC184" s="110"/>
      <c r="ED184" s="110"/>
      <c r="EE184" s="110"/>
      <c r="EF184" s="110"/>
      <c r="EG184" s="110"/>
      <c r="EH184" s="110"/>
      <c r="EI184" s="110"/>
      <c r="EJ184" s="110"/>
      <c r="EK184" s="110"/>
      <c r="EL184" s="110"/>
      <c r="EM184" s="110"/>
      <c r="EN184" s="110"/>
      <c r="EO184" s="110"/>
      <c r="EP184" s="110"/>
      <c r="EQ184" s="110"/>
      <c r="ER184" s="110"/>
      <c r="ES184" s="110"/>
      <c r="ET184" s="110"/>
      <c r="EU184" s="110"/>
      <c r="EV184" s="110"/>
      <c r="EW184" s="110"/>
      <c r="EX184" s="110"/>
      <c r="EY184" s="110"/>
      <c r="EZ184" s="110"/>
      <c r="FA184" s="110"/>
      <c r="FB184" s="110"/>
      <c r="FC184" s="110"/>
      <c r="FD184" s="110"/>
      <c r="FE184" s="110"/>
      <c r="FF184" s="110"/>
      <c r="FG184" s="110"/>
      <c r="FH184" s="110"/>
      <c r="FI184" s="110"/>
      <c r="FJ184" s="110"/>
      <c r="FK184" s="110"/>
      <c r="FL184" s="110"/>
      <c r="FM184" s="110"/>
      <c r="FN184" s="110"/>
      <c r="FO184" s="110"/>
      <c r="FP184" s="110"/>
      <c r="FQ184" s="110"/>
      <c r="FR184" s="110"/>
      <c r="FS184" s="110"/>
      <c r="FT184" s="110"/>
      <c r="FU184" s="110"/>
      <c r="FV184" s="110"/>
      <c r="FW184" s="110"/>
      <c r="FX184" s="110"/>
      <c r="FY184" s="110"/>
      <c r="FZ184" s="110"/>
      <c r="GA184" s="110"/>
      <c r="GB184" s="110"/>
      <c r="GC184" s="110"/>
      <c r="GD184" s="110"/>
      <c r="GE184" s="110"/>
      <c r="GF184" s="110"/>
      <c r="GG184" s="110"/>
      <c r="GH184" s="110"/>
      <c r="GI184" s="110"/>
      <c r="GJ184" s="110"/>
      <c r="GK184" s="110"/>
      <c r="GL184" s="110"/>
      <c r="GM184" s="110"/>
      <c r="GN184" s="110"/>
      <c r="GO184" s="110"/>
      <c r="GP184" s="110"/>
      <c r="GQ184" s="110"/>
      <c r="GR184" s="110"/>
      <c r="GS184" s="110"/>
      <c r="GT184" s="110"/>
      <c r="GU184" s="110"/>
      <c r="GV184" s="110"/>
      <c r="GW184" s="110"/>
      <c r="GX184" s="110"/>
      <c r="GY184" s="110"/>
      <c r="GZ184" s="110"/>
      <c r="HA184" s="110"/>
      <c r="HB184" s="110"/>
      <c r="HC184" s="110"/>
      <c r="HD184" s="110"/>
      <c r="HE184" s="110"/>
      <c r="HF184" s="110"/>
      <c r="HG184" s="110"/>
      <c r="HH184" s="110"/>
      <c r="HI184" s="110"/>
      <c r="HJ184" s="110"/>
      <c r="HK184" s="110"/>
      <c r="HL184" s="110"/>
      <c r="HM184" s="110"/>
      <c r="HN184" s="110"/>
      <c r="HO184" s="110"/>
      <c r="HP184" s="110"/>
      <c r="HQ184" s="110"/>
      <c r="HR184" s="110"/>
      <c r="HS184" s="110"/>
      <c r="HT184" s="110"/>
      <c r="HU184" s="110"/>
      <c r="HV184" s="110"/>
      <c r="HW184" s="110"/>
      <c r="HX184" s="110"/>
      <c r="HY184" s="110"/>
      <c r="HZ184" s="110"/>
      <c r="IA184" s="110"/>
      <c r="IB184" s="110"/>
      <c r="IC184" s="110"/>
      <c r="ID184" s="110"/>
      <c r="IE184" s="110"/>
      <c r="IF184" s="110"/>
      <c r="IG184" s="110"/>
      <c r="IH184" s="110"/>
      <c r="II184" s="110"/>
      <c r="IJ184" s="110"/>
      <c r="IK184" s="110"/>
      <c r="IL184" s="110"/>
      <c r="IM184" s="110"/>
      <c r="IN184" s="110"/>
      <c r="IO184" s="110"/>
      <c r="IP184" s="110"/>
      <c r="IQ184" s="110"/>
      <c r="IR184" s="110"/>
      <c r="IS184" s="110"/>
      <c r="IT184" s="110"/>
      <c r="IU184" s="110"/>
      <c r="IV184" s="110"/>
    </row>
    <row r="185" spans="1:256" s="4" customFormat="1" ht="81.599999999999994" customHeight="1">
      <c r="A185" s="15"/>
      <c r="B185" s="74" t="s">
        <v>92</v>
      </c>
      <c r="C185" s="75" t="s">
        <v>59</v>
      </c>
      <c r="D185" s="76" t="s">
        <v>187</v>
      </c>
      <c r="E185" s="77"/>
      <c r="F185" s="78" t="s">
        <v>5</v>
      </c>
      <c r="G185" s="151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50"/>
      <c r="S185" s="116"/>
      <c r="T185" s="26">
        <v>10.99</v>
      </c>
      <c r="U185" s="79">
        <f t="shared" si="7"/>
        <v>0</v>
      </c>
      <c r="V185" s="3">
        <v>24.99</v>
      </c>
      <c r="W185" s="72"/>
      <c r="X185" s="73"/>
      <c r="Y185" s="52"/>
    </row>
    <row r="186" spans="1:256" s="4" customFormat="1" ht="78.599999999999994" customHeight="1">
      <c r="A186" s="15"/>
      <c r="B186" s="127" t="s">
        <v>92</v>
      </c>
      <c r="C186" s="113" t="s">
        <v>66</v>
      </c>
      <c r="D186" s="76" t="s">
        <v>187</v>
      </c>
      <c r="E186" s="114"/>
      <c r="F186" s="115" t="s">
        <v>5</v>
      </c>
      <c r="G186" s="168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70"/>
      <c r="S186" s="128"/>
      <c r="T186" s="129">
        <v>10.99</v>
      </c>
      <c r="U186" s="79">
        <f t="shared" si="7"/>
        <v>0</v>
      </c>
      <c r="V186" s="130">
        <v>24.99</v>
      </c>
      <c r="W186" s="72"/>
      <c r="X186" s="73"/>
      <c r="Y186" s="52"/>
    </row>
    <row r="187" spans="1:256" s="4" customFormat="1" ht="15" customHeight="1">
      <c r="A187" s="15"/>
      <c r="B187" s="173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5"/>
      <c r="W187" s="53"/>
      <c r="X187" s="51"/>
      <c r="Y187" s="52"/>
    </row>
    <row r="188" spans="1:256" s="17" customFormat="1" ht="15" customHeight="1">
      <c r="B188" s="41"/>
      <c r="C188" s="42"/>
      <c r="D188" s="43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50"/>
      <c r="X188" s="51"/>
      <c r="Y188" s="47"/>
      <c r="Z188" s="4"/>
    </row>
    <row r="189" spans="1:256" s="5" customFormat="1">
      <c r="B189" s="6"/>
      <c r="C189" s="1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146" t="s">
        <v>52</v>
      </c>
      <c r="O189" s="146"/>
      <c r="P189" s="146"/>
      <c r="Q189" s="146"/>
      <c r="R189" s="143"/>
      <c r="S189" s="23">
        <f>SUM(S16+S17+S18+S21+S24+S25+S26+S29+S30+S31+S38+S39+S40+S41+S42+S43+S44+S45+S46+S47+S49+S50+S51+S52+S55+S56+S57+S58+S59+S60+S61+S62+S64+S65+S67+S69+S71+S73+S74+S75+S76+S77+S78+S79+S80+S81+S82+S83+S84+S85+S86+S89+S90+S91+S95+S96+S97+S98+S99+S100+S101+S102+S103+S104+S105+S106+S107+S108+S109+S110+S111+S112+S113+S114+S115+S116+S117+S118+S119+S120+S121+S122+S123+S124+S125+S126+S127+S128+S129+S130+S131+S132+S133+S134+S135+S136+S137+S138+S140+S141+S142+S143+S144+S145+S147+S148+S149+S150+S151+S152+S153+S154+S155+S156+S157+S158+S159+S160+S161+S162+S163+S164+S165+S166+S167+S168+S169+S170+S171+S172+S173+S174+S175+S176+S177+S178+S179+S180+S181+S182+S183+S184+S185+S186)</f>
        <v>0</v>
      </c>
      <c r="T189" s="44"/>
      <c r="U189" s="45">
        <f>SUM(U16+U17+U18+U21+U24+U25+U26+U29+U30+U31+U38+U39+U40+U41+U42+U43+U44+U45+U46+U47+U49+U50+U51+U52+U55+U56+U57+U58+U59+U60+U61+U62+U64+U65+U67+U69+U71+U73+U74+U75+U76+U77+U78+U79+U80+U81+U82+U83+U84+U85+U86+U89+U90+U91+U95+U96+U97+U98+U99+U100+U101+U102+U103+U104+U105+U106+U107+U108+U109+U110+U111+U112+U113+U114+U115+U116+U117+U118+U119+U120+U121+U122+U123+U124+U125+U126+U127+U128+U129+U130+U131+U132+U133+U134+U135+U136+U137+U138+U140+U141+U142+U143+U144+U145+U147+U148+U149+U150+U151+U152+U153+U154+U155+U156+U157+U158+U159+U160+U161+U162+U163+U164+U165+U166+U167+U168+U169+U170+U171+U172+U173+U174+U175+U176+U177+U178+U179+U180+U181+U182+U183+U184+U185+U186)</f>
        <v>0</v>
      </c>
      <c r="V189" s="20"/>
      <c r="W189" s="53"/>
      <c r="X189" s="54"/>
      <c r="Y189" s="52"/>
    </row>
    <row r="190" spans="1:256" s="5" customFormat="1">
      <c r="B190" s="6"/>
      <c r="C190" s="1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146" t="s">
        <v>107</v>
      </c>
      <c r="O190" s="146"/>
      <c r="P190" s="146"/>
      <c r="Q190" s="146"/>
      <c r="R190" s="143"/>
      <c r="S190" s="23">
        <f>SUM(S19+S20+S22+S23+S27+S28+S32+S33+S34+S35+S36+S37+S48+S53+S54+S63+S66+S68+S70+S72)</f>
        <v>0</v>
      </c>
      <c r="T190" s="44"/>
      <c r="U190" s="45">
        <f>SUM(U19+U20+U22+U23+U27+U28+U32+U33+U34+U35+U36+U37+U48+U53+U54+U63+U66+U68+U70+U72)</f>
        <v>0</v>
      </c>
      <c r="V190" s="20"/>
      <c r="W190" s="53"/>
      <c r="X190" s="55"/>
      <c r="Y190" s="52"/>
    </row>
    <row r="191" spans="1:256" s="5" customFormat="1">
      <c r="B191" s="6"/>
      <c r="C191" s="1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143" t="s">
        <v>95</v>
      </c>
      <c r="O191" s="144"/>
      <c r="P191" s="144"/>
      <c r="Q191" s="144"/>
      <c r="R191" s="145"/>
      <c r="S191" s="23">
        <f>SUM(S87+S88+S92+S93+S94+S146)</f>
        <v>0</v>
      </c>
      <c r="T191" s="44"/>
      <c r="U191" s="45">
        <f>SUM(U87+U88+U92+U93+U94+U146)</f>
        <v>0</v>
      </c>
      <c r="V191" s="20"/>
      <c r="W191" s="53"/>
      <c r="X191" s="55"/>
      <c r="Y191" s="52"/>
    </row>
    <row r="192" spans="1:256" s="5" customFormat="1">
      <c r="B192" s="6"/>
      <c r="C192" s="1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146" t="s">
        <v>53</v>
      </c>
      <c r="O192" s="146"/>
      <c r="P192" s="146"/>
      <c r="Q192" s="146"/>
      <c r="R192" s="143"/>
      <c r="S192" s="23">
        <f>SUM(S189:S191)</f>
        <v>0</v>
      </c>
      <c r="T192" s="44"/>
      <c r="U192" s="45">
        <f>SUM(U189:U191)</f>
        <v>0</v>
      </c>
      <c r="V192" s="20"/>
      <c r="W192" s="53"/>
      <c r="X192" s="55"/>
      <c r="Y192" s="52"/>
    </row>
    <row r="193" spans="2:25" s="5" customFormat="1">
      <c r="B193" s="6"/>
      <c r="C193" s="1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7"/>
      <c r="P193" s="7"/>
      <c r="Q193" s="6"/>
      <c r="R193" s="6"/>
      <c r="S193" s="18"/>
      <c r="T193" s="20"/>
      <c r="U193" s="21"/>
      <c r="V193" s="20"/>
      <c r="W193" s="53"/>
      <c r="X193" s="55"/>
      <c r="Y193" s="52"/>
    </row>
    <row r="194" spans="2:25" s="5" customFormat="1">
      <c r="B194" s="172" t="s">
        <v>14</v>
      </c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8" t="s">
        <v>15</v>
      </c>
      <c r="T194" s="20"/>
      <c r="U194" s="21"/>
      <c r="V194" s="20"/>
      <c r="W194" s="53"/>
      <c r="X194" s="55"/>
      <c r="Y194" s="52"/>
    </row>
    <row r="195" spans="2:25">
      <c r="S195" s="18" t="s">
        <v>15</v>
      </c>
    </row>
    <row r="196" spans="2:25" s="5" customFormat="1" ht="12.75" customHeight="1">
      <c r="B196" s="8" t="s">
        <v>54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9"/>
      <c r="P196" s="10"/>
      <c r="Q196" s="1"/>
      <c r="S196" s="18" t="s">
        <v>15</v>
      </c>
      <c r="W196" s="53"/>
      <c r="X196" s="55"/>
      <c r="Y196" s="52"/>
    </row>
    <row r="197" spans="2:25" s="11" customFormat="1" ht="12.75" customHeight="1">
      <c r="B197" s="8" t="s">
        <v>55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12"/>
      <c r="P197" s="13"/>
      <c r="Q197" s="13"/>
      <c r="S197" s="18" t="s">
        <v>15</v>
      </c>
      <c r="W197" s="53"/>
      <c r="X197" s="55"/>
      <c r="Y197" s="52"/>
    </row>
    <row r="198" spans="2:25" s="11" customFormat="1" ht="12.75" customHeight="1">
      <c r="B198" s="8" t="s">
        <v>56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12"/>
      <c r="P198" s="13"/>
      <c r="Q198" s="13"/>
      <c r="S198" s="18" t="s">
        <v>15</v>
      </c>
      <c r="W198" s="53"/>
      <c r="X198" s="55"/>
      <c r="Y198" s="52"/>
    </row>
    <row r="199" spans="2:25" s="11" customFormat="1" ht="12.75" customHeight="1">
      <c r="B199" s="8" t="s">
        <v>57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12"/>
      <c r="P199" s="13"/>
      <c r="Q199" s="13"/>
      <c r="S199" s="18" t="s">
        <v>15</v>
      </c>
      <c r="W199" s="53"/>
      <c r="X199" s="55"/>
      <c r="Y199" s="52"/>
    </row>
    <row r="200" spans="2:25" s="11" customFormat="1" ht="12.75" customHeight="1">
      <c r="B200" s="8" t="s">
        <v>58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12"/>
      <c r="P200" s="13"/>
      <c r="Q200" s="13"/>
      <c r="S200" s="18" t="s">
        <v>15</v>
      </c>
      <c r="W200" s="53"/>
      <c r="X200" s="55"/>
      <c r="Y200" s="52"/>
    </row>
    <row r="201" spans="2:25" s="11" customFormat="1" ht="12.75" customHeight="1">
      <c r="B201" s="8" t="s">
        <v>0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12"/>
      <c r="P201" s="13"/>
      <c r="Q201" s="13"/>
      <c r="S201" s="18" t="s">
        <v>15</v>
      </c>
      <c r="W201" s="53"/>
      <c r="X201" s="55"/>
      <c r="Y201" s="52"/>
    </row>
    <row r="202" spans="2:25" s="11" customFormat="1" ht="12.75" customHeight="1">
      <c r="B202" s="8" t="s">
        <v>1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12"/>
      <c r="P202" s="13"/>
      <c r="Q202" s="13"/>
      <c r="S202" s="18" t="s">
        <v>15</v>
      </c>
      <c r="W202" s="53"/>
      <c r="X202" s="55"/>
      <c r="Y202" s="52"/>
    </row>
    <row r="203" spans="2:25" s="11" customFormat="1" ht="12.75" customHeight="1">
      <c r="B203" s="8" t="s">
        <v>2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12"/>
      <c r="P203" s="13"/>
      <c r="Q203" s="13"/>
      <c r="S203" s="18" t="s">
        <v>15</v>
      </c>
      <c r="W203" s="53"/>
      <c r="X203" s="55"/>
      <c r="Y203" s="52"/>
    </row>
    <row r="204" spans="2:25" s="11" customFormat="1" ht="12.75" customHeight="1">
      <c r="B204" s="8" t="s">
        <v>3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12"/>
      <c r="P204" s="13"/>
      <c r="Q204" s="13"/>
      <c r="S204" s="18" t="s">
        <v>15</v>
      </c>
      <c r="W204" s="53"/>
      <c r="X204" s="55"/>
      <c r="Y204" s="52"/>
    </row>
    <row r="205" spans="2:25" s="11" customFormat="1" ht="12.75" customHeight="1">
      <c r="B205" s="8" t="s">
        <v>4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12"/>
      <c r="P205" s="13"/>
      <c r="Q205" s="13"/>
      <c r="S205" s="18" t="s">
        <v>15</v>
      </c>
      <c r="W205" s="53"/>
      <c r="X205" s="55"/>
      <c r="Y205" s="52"/>
    </row>
    <row r="206" spans="2:25" s="11" customFormat="1" ht="12.75" customHeight="1">
      <c r="B206" s="8" t="s">
        <v>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12"/>
      <c r="P206" s="13"/>
      <c r="Q206" s="13"/>
      <c r="S206" s="18" t="s">
        <v>15</v>
      </c>
      <c r="W206" s="53"/>
      <c r="X206" s="55"/>
      <c r="Y206" s="52"/>
    </row>
    <row r="207" spans="2:25" s="11" customFormat="1" ht="12.75" customHeight="1">
      <c r="B207" s="8" t="s">
        <v>7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12"/>
      <c r="P207" s="13"/>
      <c r="Q207" s="13"/>
      <c r="S207" s="18" t="s">
        <v>15</v>
      </c>
      <c r="W207" s="53"/>
      <c r="X207" s="55"/>
      <c r="Y207" s="52"/>
    </row>
    <row r="208" spans="2:25" s="11" customFormat="1" ht="12.75" customHeight="1">
      <c r="B208" s="8" t="s">
        <v>8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12"/>
      <c r="P208" s="13"/>
      <c r="Q208" s="13"/>
      <c r="S208" s="18" t="s">
        <v>15</v>
      </c>
      <c r="W208" s="53"/>
      <c r="X208" s="55"/>
      <c r="Y208" s="52"/>
    </row>
    <row r="209" spans="19:19">
      <c r="S209" s="19"/>
    </row>
  </sheetData>
  <autoFilter ref="S14:S209" xr:uid="{00000000-0009-0000-0000-000000000000}"/>
  <mergeCells count="62">
    <mergeCell ref="G29:R31"/>
    <mergeCell ref="G32:I37"/>
    <mergeCell ref="O32:R37"/>
    <mergeCell ref="G22:I23"/>
    <mergeCell ref="O22:R23"/>
    <mergeCell ref="G24:R26"/>
    <mergeCell ref="G27:I28"/>
    <mergeCell ref="O27:R28"/>
    <mergeCell ref="G55:R62"/>
    <mergeCell ref="G63:I63"/>
    <mergeCell ref="O63:R63"/>
    <mergeCell ref="G92:K94"/>
    <mergeCell ref="M92:M94"/>
    <mergeCell ref="O92:R94"/>
    <mergeCell ref="G89:R91"/>
    <mergeCell ref="G73:R86"/>
    <mergeCell ref="B194:R194"/>
    <mergeCell ref="N192:R192"/>
    <mergeCell ref="N189:R189"/>
    <mergeCell ref="B187:V187"/>
    <mergeCell ref="G69:R69"/>
    <mergeCell ref="G70:I70"/>
    <mergeCell ref="O70:R70"/>
    <mergeCell ref="G71:R71"/>
    <mergeCell ref="G72:I72"/>
    <mergeCell ref="O72:R72"/>
    <mergeCell ref="G140:R145"/>
    <mergeCell ref="G95:R138"/>
    <mergeCell ref="G146:K146"/>
    <mergeCell ref="O146:R146"/>
    <mergeCell ref="G19:I20"/>
    <mergeCell ref="O19:R20"/>
    <mergeCell ref="G21:R21"/>
    <mergeCell ref="G147:R186"/>
    <mergeCell ref="G87:K88"/>
    <mergeCell ref="M87:M88"/>
    <mergeCell ref="O87:R88"/>
    <mergeCell ref="G64:R65"/>
    <mergeCell ref="G66:I66"/>
    <mergeCell ref="O66:R66"/>
    <mergeCell ref="G67:R67"/>
    <mergeCell ref="G68:I68"/>
    <mergeCell ref="O68:R68"/>
    <mergeCell ref="G49:R52"/>
    <mergeCell ref="G53:I54"/>
    <mergeCell ref="O53:R54"/>
    <mergeCell ref="S5:V5"/>
    <mergeCell ref="S7:V7"/>
    <mergeCell ref="S9:V9"/>
    <mergeCell ref="N191:R191"/>
    <mergeCell ref="N190:R190"/>
    <mergeCell ref="S8:V8"/>
    <mergeCell ref="S6:V6"/>
    <mergeCell ref="G38:R47"/>
    <mergeCell ref="G48:I48"/>
    <mergeCell ref="O48:R48"/>
    <mergeCell ref="E1:K7"/>
    <mergeCell ref="S1:V1"/>
    <mergeCell ref="S2:V2"/>
    <mergeCell ref="S3:V3"/>
    <mergeCell ref="S4:V4"/>
    <mergeCell ref="G16:R18"/>
  </mergeCells>
  <phoneticPr fontId="29" type="noConversion"/>
  <hyperlinks>
    <hyperlink ref="A8" r:id="rId1" xr:uid="{00000000-0004-0000-0000-000000000000}"/>
  </hyperlinks>
  <pageMargins left="0.70866141732283472" right="0.70866141732283472" top="0.79133858267716528" bottom="0.79133858267716528" header="0.51181102362204722" footer="0.51181102362204722"/>
  <pageSetup paperSize="9" scale="59" firstPageNumber="0" fitToHeight="3" orientation="portrait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Q1-2022</vt:lpstr>
      <vt:lpstr>'Q1-2022'!Заголовки_для_печати</vt:lpstr>
      <vt:lpstr>'Q1-2022'!Область_печати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Framzino</dc:creator>
  <cp:lastModifiedBy>BUH</cp:lastModifiedBy>
  <cp:lastPrinted>2021-01-14T09:51:28Z</cp:lastPrinted>
  <dcterms:created xsi:type="dcterms:W3CDTF">2012-06-24T13:13:14Z</dcterms:created>
  <dcterms:modified xsi:type="dcterms:W3CDTF">2022-02-07T13:54:02Z</dcterms:modified>
</cp:coreProperties>
</file>