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redrikson\2022.07.20\"/>
    </mc:Choice>
  </mc:AlternateContent>
  <xr:revisionPtr revIDLastSave="0" documentId="13_ncr:1_{C48CCD90-84B7-4E34-8E04-E6E924054F2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Parsing" sheetId="11" r:id="rId10"/>
    <sheet name="Перенос в 1С" sheetId="9" r:id="rId11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3" i="1"/>
  <c r="AT3" i="1"/>
  <c r="BA3" i="1" s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A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24" i="1"/>
  <c r="AZ24" i="1" s="1"/>
  <c r="AT23" i="1"/>
  <c r="AZ23" i="1" s="1"/>
  <c r="AT22" i="1"/>
  <c r="AZ22" i="1" s="1"/>
  <c r="AT21" i="1"/>
  <c r="AZ21" i="1" s="1"/>
  <c r="AT20" i="1"/>
  <c r="BA20" i="1" s="1"/>
  <c r="AT19" i="1"/>
  <c r="BA19" i="1" s="1"/>
  <c r="AT18" i="1"/>
  <c r="AZ18" i="1" s="1"/>
  <c r="AT17" i="1"/>
  <c r="BA17" i="1" s="1"/>
  <c r="AT16" i="1"/>
  <c r="AZ16" i="1" s="1"/>
  <c r="AT15" i="1"/>
  <c r="AZ15" i="1" s="1"/>
  <c r="AT14" i="1"/>
  <c r="AZ14" i="1" s="1"/>
  <c r="AT13" i="1"/>
  <c r="AZ13" i="1" s="1"/>
  <c r="AT12" i="1"/>
  <c r="BA12" i="1" s="1"/>
  <c r="AT11" i="1"/>
  <c r="BA11" i="1" s="1"/>
  <c r="AT10" i="1"/>
  <c r="AZ10" i="1" s="1"/>
  <c r="AT9" i="1"/>
  <c r="BA9" i="1" s="1"/>
  <c r="AT8" i="1"/>
  <c r="AZ8" i="1" s="1"/>
  <c r="AT7" i="1"/>
  <c r="AZ7" i="1" s="1"/>
  <c r="AT6" i="1"/>
  <c r="AZ6" i="1" s="1"/>
  <c r="AT5" i="1"/>
  <c r="AZ5" i="1" s="1"/>
  <c r="AT4" i="1"/>
  <c r="BA4" i="1" s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9" i="1"/>
  <c r="E8" i="1"/>
  <c r="E7" i="1"/>
  <c r="E6" i="1"/>
  <c r="E5" i="1"/>
  <c r="E4" i="1"/>
  <c r="E3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E2" i="1"/>
  <c r="BD2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AW23" i="1"/>
  <c r="AW15" i="1"/>
  <c r="AV20" i="1"/>
  <c r="AW14" i="1"/>
  <c r="AW22" i="1"/>
  <c r="AV19" i="1"/>
  <c r="AW21" i="1"/>
  <c r="AW13" i="1"/>
  <c r="AW20" i="1"/>
  <c r="AW12" i="1"/>
  <c r="AV17" i="1"/>
  <c r="AW11" i="1"/>
  <c r="AV16" i="1"/>
  <c r="AV14" i="1"/>
  <c r="AV21" i="1"/>
  <c r="AW19" i="1"/>
  <c r="AV13" i="1"/>
  <c r="AV11" i="1"/>
  <c r="AW18" i="1"/>
  <c r="AV23" i="1"/>
  <c r="AV15" i="1"/>
  <c r="AW17" i="1"/>
  <c r="AV22" i="1"/>
  <c r="AW16" i="1"/>
  <c r="AV12" i="1"/>
  <c r="AV18" i="1"/>
  <c r="AV24" i="1"/>
  <c r="AW24" i="1"/>
  <c r="AW6" i="1"/>
  <c r="AV3" i="1"/>
  <c r="AV9" i="1"/>
  <c r="AV6" i="1"/>
  <c r="AV5" i="1"/>
  <c r="AV4" i="1"/>
  <c r="AW5" i="1"/>
  <c r="AW4" i="1"/>
  <c r="AW3" i="1"/>
  <c r="AV8" i="1"/>
  <c r="AV7" i="1"/>
  <c r="AW9" i="1"/>
  <c r="AW8" i="1"/>
  <c r="AW7" i="1"/>
  <c r="BA13" i="1" l="1"/>
  <c r="BA21" i="1"/>
  <c r="AZ17" i="1"/>
  <c r="AZ9" i="1"/>
  <c r="AZ3" i="1"/>
  <c r="AZ19" i="1"/>
  <c r="AZ4" i="1"/>
  <c r="AZ12" i="1"/>
  <c r="AZ20" i="1"/>
  <c r="BA6" i="1"/>
  <c r="BA14" i="1"/>
  <c r="BA22" i="1"/>
  <c r="AZ11" i="1"/>
  <c r="BA7" i="1"/>
  <c r="BA15" i="1"/>
  <c r="BA23" i="1"/>
  <c r="BA24" i="1"/>
  <c r="BA16" i="1"/>
  <c r="BA8" i="1"/>
  <c r="BA10" i="1"/>
  <c r="BA18" i="1"/>
  <c r="D38" i="4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18" i="8"/>
  <c r="V9526" i="8"/>
  <c r="V9532" i="8"/>
  <c r="V9566" i="8"/>
  <c r="V9574" i="8"/>
  <c r="V9590" i="8"/>
  <c r="V9622" i="8"/>
  <c r="V9670" i="8"/>
  <c r="V9718" i="8"/>
  <c r="V9750" i="8"/>
  <c r="V9774" i="8"/>
  <c r="V9798" i="8"/>
  <c r="V981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D16" i="10" l="1"/>
  <c r="D23" i="10"/>
  <c r="D6" i="10"/>
  <c r="D22" i="10"/>
  <c r="D21" i="10"/>
  <c r="D19" i="10"/>
  <c r="D18" i="10"/>
  <c r="D17" i="10"/>
  <c r="D20" i="10"/>
  <c r="D15" i="10"/>
  <c r="D14" i="10"/>
  <c r="D13" i="10"/>
  <c r="D12" i="10"/>
  <c r="D10" i="10"/>
  <c r="D9" i="10"/>
  <c r="D8" i="10"/>
  <c r="D7" i="10"/>
  <c r="D11" i="10"/>
  <c r="D5" i="10"/>
  <c r="D4" i="10"/>
  <c r="D3" i="10"/>
  <c r="D2" i="10"/>
  <c r="BE6" i="1"/>
  <c r="BF6" i="1" s="1"/>
  <c r="BE14" i="1"/>
  <c r="BF14" i="1" s="1"/>
  <c r="BE22" i="1"/>
  <c r="BF22" i="1" s="1"/>
  <c r="BE7" i="1"/>
  <c r="BF7" i="1" s="1"/>
  <c r="BE15" i="1"/>
  <c r="BF15" i="1" s="1"/>
  <c r="BE23" i="1"/>
  <c r="BF23" i="1" s="1"/>
  <c r="BE8" i="1"/>
  <c r="BF8" i="1" s="1"/>
  <c r="BE16" i="1"/>
  <c r="BF16" i="1" s="1"/>
  <c r="BE24" i="1"/>
  <c r="BF24" i="1" s="1"/>
  <c r="BE9" i="1"/>
  <c r="BF9" i="1" s="1"/>
  <c r="BE17" i="1"/>
  <c r="BF17" i="1" s="1"/>
  <c r="BE10" i="1"/>
  <c r="BE18" i="1"/>
  <c r="BF18" i="1" s="1"/>
  <c r="BE3" i="1"/>
  <c r="BF3" i="1" s="1"/>
  <c r="BE11" i="1"/>
  <c r="BF11" i="1" s="1"/>
  <c r="BE19" i="1"/>
  <c r="BF19" i="1" s="1"/>
  <c r="BE4" i="1"/>
  <c r="BF4" i="1" s="1"/>
  <c r="BE12" i="1"/>
  <c r="BF12" i="1" s="1"/>
  <c r="BE20" i="1"/>
  <c r="BF20" i="1" s="1"/>
  <c r="BE5" i="1"/>
  <c r="BF5" i="1" s="1"/>
  <c r="BE13" i="1"/>
  <c r="BF13" i="1" s="1"/>
  <c r="BE21" i="1"/>
  <c r="BF21" i="1" s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15" i="8" l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16" i="1" l="1"/>
  <c r="BD10" i="1"/>
  <c r="B20" i="1"/>
  <c r="L10" i="1"/>
  <c r="B10" i="1" s="1"/>
  <c r="B24" i="1"/>
  <c r="J10" i="1"/>
  <c r="S10" i="1"/>
  <c r="M10" i="1"/>
  <c r="B15" i="1"/>
  <c r="H10" i="1"/>
  <c r="Q10" i="1"/>
  <c r="U10" i="1"/>
  <c r="B21" i="1"/>
  <c r="B14" i="1"/>
  <c r="B13" i="1"/>
  <c r="B12" i="1"/>
  <c r="B18" i="1"/>
  <c r="BD7" i="1"/>
  <c r="BD4" i="1"/>
  <c r="BD21" i="1"/>
  <c r="B5" i="1"/>
  <c r="B8" i="1"/>
  <c r="BD20" i="1"/>
  <c r="BD14" i="1"/>
  <c r="BD3" i="1"/>
  <c r="B11" i="1"/>
  <c r="B6" i="1"/>
  <c r="B23" i="1"/>
  <c r="B3" i="1"/>
  <c r="BD17" i="1"/>
  <c r="BD19" i="1"/>
  <c r="BD23" i="1"/>
  <c r="BD12" i="1"/>
  <c r="BD16" i="1"/>
  <c r="BD15" i="1"/>
  <c r="B19" i="1"/>
  <c r="B9" i="1"/>
  <c r="B7" i="1"/>
  <c r="BD9" i="1"/>
  <c r="BD13" i="1"/>
  <c r="B17" i="1"/>
  <c r="BD24" i="1"/>
  <c r="BD6" i="1"/>
  <c r="B4" i="1"/>
  <c r="BD18" i="1"/>
  <c r="BD5" i="1"/>
  <c r="BD11" i="1"/>
  <c r="B22" i="1"/>
  <c r="BD22" i="1"/>
  <c r="BD8" i="1"/>
  <c r="F10" i="1"/>
  <c r="E10" i="1" s="1"/>
  <c r="G10" i="1"/>
  <c r="BF10" i="1"/>
  <c r="X10" i="8"/>
  <c r="X18" i="8"/>
  <c r="X8" i="8"/>
  <c r="C24" i="5"/>
  <c r="AW10" i="1"/>
  <c r="AV10" i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<sst xmlns="http://schemas.openxmlformats.org/spreadsheetml/2006/main" count="17886" uniqueCount="2445">
  <si>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</si>
  <si>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</si>
  <si>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</si>
  <si>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</si>
  <si>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</si>
  <si>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</si>
  <si>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</si>
  <si>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</si>
  <si>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</si>
  <si>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</si>
  <si>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</si>
  <si>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</si>
  <si>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</si>
  <si>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</si>
  <si>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</si>
  <si>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</si>
  <si>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</si>
  <si>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</si>
  <si>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</si>
  <si>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</si>
  <si>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</si>
  <si>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</si>
  <si>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</si>
  <si>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</si>
  <si>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</si>
  <si>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</si>
  <si>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</si>
  <si>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</si>
  <si>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</si>
  <si>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</si>
  <si>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</si>
  <si>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</si>
  <si>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</si>
  <si>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</si>
  <si>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</si>
  <si>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</si>
  <si>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</si>
  <si>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</si>
  <si>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</si>
  <si>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</si>
  <si>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</si>
  <si>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</si>
  <si>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</si>
  <si>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</si>
  <si>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</si>
  <si>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</si>
  <si>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</si>
  <si>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</si>
  <si>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</si>
  <si>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</si>
  <si>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</si>
  <si>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</si>
  <si>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</si>
  <si>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</si>
  <si>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</si>
  <si>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</si>
  <si>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</si>
  <si>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</si>
  <si>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</si>
  <si>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</si>
  <si>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</si>
  <si>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</si>
  <si>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</si>
  <si>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</si>
  <si>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</si>
  <si>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</si>
  <si>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</si>
  <si>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</si>
  <si>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</si>
  <si>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</si>
  <si>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</si>
  <si>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</si>
  <si>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</si>
  <si>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</si>
  <si>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</si>
  <si>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</si>
  <si>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</si>
  <si>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</si>
  <si>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</si>
  <si>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</si>
  <si>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</si>
  <si>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</si>
  <si>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</si>
  <si>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</si>
  <si>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</si>
  <si>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</si>
  <si>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</si>
  <si>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</si>
  <si>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</si>
  <si>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</si>
  <si>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</si>
  <si>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</si>
  <si>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</si>
  <si>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</si>
  <si>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</si>
  <si>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</si>
  <si>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</si>
  <si>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</si>
  <si>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</si>
  <si>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</si>
  <si>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</si>
  <si>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</si>
  <si>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</si>
  <si>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</si>
  <si>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</si>
  <si>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</si>
  <si>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</si>
  <si>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</si>
  <si>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</si>
  <si>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</si>
  <si>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</si>
  <si>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</si>
  <si>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</si>
  <si>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</si>
  <si>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</si>
  <si>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</si>
  <si>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</si>
  <si>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</si>
  <si>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</si>
  <si>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</si>
  <si>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</si>
  <si>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</si>
  <si>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</si>
  <si>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</si>
  <si>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</si>
  <si>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</si>
  <si>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</si>
  <si>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</si>
  <si>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</si>
  <si>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</si>
  <si>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</si>
  <si>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</si>
  <si>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</si>
  <si>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</si>
  <si>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</si>
  <si>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</si>
  <si>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</si>
  <si>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</si>
  <si>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</si>
  <si>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</si>
  <si>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</si>
  <si>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</si>
  <si>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</si>
  <si>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</si>
  <si>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</si>
  <si>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</si>
  <si>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</si>
  <si>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</si>
  <si>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</si>
  <si>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</si>
  <si>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</si>
  <si>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</si>
  <si>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</si>
  <si>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</si>
  <si>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</si>
  <si>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</si>
  <si>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</si>
  <si>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</si>
  <si>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</si>
  <si>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</si>
  <si>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</si>
  <si>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</si>
  <si>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</si>
  <si>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</si>
  <si>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</si>
  <si>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</si>
  <si>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</si>
  <si>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</si>
  <si>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</si>
  <si>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</si>
  <si>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</si>
  <si>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</si>
  <si>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</si>
  <si>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</si>
  <si>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</si>
  <si>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</si>
  <si>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</si>
  <si>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</si>
  <si>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</si>
  <si>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</si>
  <si>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</si>
  <si>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</si>
  <si>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</si>
  <si>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</si>
  <si>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</si>
  <si>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</si>
  <si>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</si>
  <si>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</si>
  <si>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</si>
  <si>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</si>
  <si>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</si>
  <si>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</si>
  <si>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</si>
  <si>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</si>
  <si>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</si>
  <si>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</si>
  <si>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</si>
  <si>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</si>
  <si>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</si>
  <si>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</si>
  <si>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</si>
  <si>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</si>
  <si>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</si>
  <si>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</si>
  <si>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</si>
  <si>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</si>
  <si>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</si>
  <si>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</si>
  <si>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</si>
  <si>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</si>
  <si>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</si>
  <si>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</si>
  <si>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</si>
  <si>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</si>
  <si>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</si>
  <si>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</si>
  <si>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</si>
  <si>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</si>
  <si>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</si>
  <si>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</si>
  <si>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</si>
  <si>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</si>
  <si>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</si>
  <si>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</si>
  <si>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</si>
  <si>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</si>
  <si>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</si>
  <si>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</si>
  <si>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</si>
  <si>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</si>
  <si>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</si>
  <si>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</si>
  <si>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</si>
  <si>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</si>
  <si>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</si>
  <si>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</si>
  <si>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</si>
  <si>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</si>
  <si>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</si>
  <si>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</si>
  <si>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</si>
  <si>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</si>
  <si>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</si>
  <si>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</si>
  <si>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</si>
  <si>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</si>
  <si>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</si>
  <si>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</si>
  <si>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</si>
  <si>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</si>
  <si>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</si>
  <si>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</si>
  <si>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</si>
  <si>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</si>
  <si>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</si>
  <si>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</si>
  <si>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</si>
  <si>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</si>
  <si>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</si>
  <si>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</si>
  <si>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</si>
  <si>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</si>
  <si>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</si>
  <si>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</si>
  <si>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</si>
  <si>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</si>
  <si>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</si>
  <si>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</si>
  <si>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</si>
  <si>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</si>
  <si>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</si>
  <si>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</si>
  <si>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</si>
  <si>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</si>
  <si>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</si>
  <si>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</si>
  <si>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</si>
  <si>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</si>
  <si>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</si>
  <si>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</si>
  <si>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</si>
  <si>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</si>
  <si>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</si>
  <si>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</si>
  <si>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</si>
  <si>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</si>
  <si>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</si>
  <si>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</si>
  <si>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</si>
  <si>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</si>
  <si>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</si>
  <si>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</si>
  <si>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</si>
  <si>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</si>
  <si>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</si>
  <si>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</si>
  <si>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</si>
  <si>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</si>
  <si>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</si>
  <si>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</si>
  <si>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</si>
  <si>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</si>
  <si>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</si>
  <si>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</si>
  <si>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</si>
  <si>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</si>
  <si>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</si>
  <si>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</si>
  <si>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</si>
  <si>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</si>
  <si>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</si>
  <si>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</si>
  <si>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</si>
  <si>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</si>
  <si>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</si>
  <si>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</si>
  <si>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</si>
  <si>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</si>
  <si>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</si>
  <si>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</si>
  <si>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</si>
  <si>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</si>
  <si>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</si>
  <si>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</si>
  <si>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</si>
  <si>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</si>
  <si>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</si>
  <si>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</si>
  <si>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</si>
  <si>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</si>
  <si>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</si>
  <si>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</si>
  <si>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</si>
  <si>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</si>
  <si>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</si>
  <si>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</si>
  <si>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</si>
  <si>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</si>
  <si>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</si>
  <si>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</si>
  <si>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</si>
  <si>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</si>
  <si>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</si>
  <si>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</si>
  <si>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</si>
  <si>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</si>
  <si>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</si>
  <si>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</si>
  <si>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</si>
  <si>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</si>
  <si>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</si>
  <si>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</si>
  <si>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</si>
  <si>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</si>
  <si>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</si>
  <si>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</si>
  <si>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</si>
  <si>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</si>
  <si>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</si>
  <si>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</si>
  <si>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</si>
  <si>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</si>
  <si>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</si>
  <si>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</si>
  <si>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</si>
  <si>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</si>
  <si>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</si>
  <si>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</si>
  <si>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</si>
  <si>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</si>
  <si>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</si>
  <si>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</si>
  <si>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</si>
  <si>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</si>
  <si>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</si>
  <si>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</si>
  <si>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</si>
  <si>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</si>
  <si>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</si>
  <si>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</si>
  <si>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</si>
  <si>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</si>
  <si>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</si>
  <si>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</si>
  <si>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</si>
  <si>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</si>
  <si>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</si>
  <si>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</si>
  <si>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</si>
  <si>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</si>
  <si>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</si>
  <si>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</si>
  <si>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</si>
  <si>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</si>
  <si>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</si>
  <si>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</si>
  <si>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</si>
  <si>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</si>
  <si>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</si>
  <si>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</si>
  <si>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</si>
  <si>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</si>
  <si>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</si>
  <si>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</si>
  <si>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</si>
  <si>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</si>
  <si>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</si>
  <si>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</si>
  <si>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</si>
  <si>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</si>
  <si>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</si>
  <si>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</si>
  <si>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</si>
  <si>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</si>
  <si>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</si>
  <si>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</si>
  <si>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</si>
  <si>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</si>
  <si>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</si>
  <si>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</si>
  <si>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</si>
  <si>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</si>
  <si>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</si>
  <si>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</si>
  <si>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</si>
  <si>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</si>
  <si>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</si>
  <si>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</si>
  <si>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</si>
  <si>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</si>
  <si>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</si>
  <si>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</si>
  <si>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</si>
  <si>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</si>
  <si>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</si>
  <si>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</si>
  <si>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</si>
  <si>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</si>
  <si>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</si>
  <si>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</si>
  <si>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</si>
  <si>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</si>
  <si>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</si>
  <si>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</si>
  <si>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</si>
  <si>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</si>
  <si>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</si>
  <si>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</si>
  <si>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</si>
  <si>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</si>
  <si>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</si>
  <si>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</si>
  <si>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</si>
  <si>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</si>
  <si>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</si>
  <si>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</si>
  <si>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</si>
  <si>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</si>
  <si>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</si>
  <si>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</si>
  <si>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</si>
  <si>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</si>
  <si>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</si>
  <si>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</si>
  <si>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</si>
  <si>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</si>
  <si>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</si>
  <si>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</si>
  <si>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</si>
  <si>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</si>
  <si>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</si>
  <si>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</si>
  <si>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</si>
  <si>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</si>
  <si>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</si>
  <si>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</si>
  <si>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</si>
  <si>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</si>
  <si>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</si>
  <si>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</si>
  <si>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</si>
  <si>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</si>
  <si>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</si>
  <si>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</si>
  <si>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</si>
  <si>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</si>
  <si>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</si>
  <si>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</si>
  <si>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</si>
  <si>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</si>
  <si>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</si>
  <si>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</si>
  <si>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</si>
  <si>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</si>
  <si>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</si>
  <si>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</si>
  <si>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</si>
  <si>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</si>
  <si>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</si>
  <si>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</si>
  <si>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</si>
  <si>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</si>
  <si>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</si>
  <si>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</si>
  <si>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</si>
  <si>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</si>
  <si>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</si>
  <si>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</si>
  <si>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</si>
  <si>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</si>
  <si>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</si>
  <si>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</si>
  <si>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</si>
  <si>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</si>
  <si>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</si>
  <si>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</si>
  <si>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</si>
  <si>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</si>
  <si>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</si>
  <si>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</si>
  <si>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</si>
  <si>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</si>
  <si>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</si>
  <si>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</si>
  <si>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</si>
  <si>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</si>
  <si>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</si>
  <si>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</si>
  <si>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</si>
  <si>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</si>
  <si>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</si>
  <si>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</si>
  <si>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</si>
  <si>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</si>
  <si>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</si>
  <si>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</si>
  <si>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</si>
  <si>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</si>
  <si>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</si>
  <si>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</si>
  <si>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</si>
  <si>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</si>
  <si>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</si>
  <si>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</si>
  <si>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</si>
  <si>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</si>
  <si>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</si>
  <si>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</si>
  <si>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</si>
  <si>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</si>
  <si>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</si>
  <si>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</si>
  <si>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</si>
  <si>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</si>
  <si>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</si>
  <si>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</si>
  <si>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</si>
  <si>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</si>
  <si>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</si>
  <si>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</si>
  <si>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</si>
  <si>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</si>
  <si>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</si>
  <si>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</si>
  <si>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</si>
  <si>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</si>
  <si>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</si>
  <si>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</si>
  <si>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</si>
  <si>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</si>
  <si>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</si>
  <si>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</si>
  <si>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</si>
  <si>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</si>
  <si>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</si>
  <si>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</si>
  <si>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</si>
  <si>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</si>
  <si>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</si>
  <si>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</si>
  <si>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</si>
  <si>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</si>
  <si>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</si>
  <si>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</si>
  <si>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</si>
  <si>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</si>
  <si>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</si>
  <si>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</si>
  <si>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</si>
  <si>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</si>
  <si>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</si>
  <si>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</si>
  <si>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</si>
  <si>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</si>
  <si>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</si>
  <si>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</si>
  <si>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</si>
  <si>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</si>
  <si>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</si>
  <si>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</si>
  <si>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</si>
  <si>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</si>
  <si>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</si>
  <si>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</si>
  <si>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</si>
  <si>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</si>
  <si>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</si>
  <si>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</si>
  <si>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</si>
  <si>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</si>
  <si>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</si>
  <si>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</si>
  <si>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</si>
  <si>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</si>
  <si>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</si>
  <si>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</si>
  <si>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</si>
  <si>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</si>
  <si>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</si>
  <si>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</si>
  <si>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</si>
  <si>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</si>
  <si>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</si>
  <si>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</si>
  <si>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</si>
  <si>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</si>
  <si>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</si>
  <si>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</si>
  <si>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</si>
  <si>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</si>
  <si>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</si>
  <si>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</si>
  <si>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</si>
  <si>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</si>
  <si>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</si>
  <si>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</si>
  <si>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</si>
  <si>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</si>
  <si>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</si>
  <si>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</si>
  <si>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</si>
  <si>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</si>
  <si>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</si>
  <si>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</si>
  <si>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</si>
  <si>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</si>
  <si>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</si>
  <si>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</si>
  <si>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</si>
  <si>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</si>
  <si>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</si>
  <si>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</si>
  <si>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</si>
  <si>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</si>
  <si>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</si>
  <si>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</si>
  <si>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</si>
  <si>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</si>
  <si>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</si>
  <si>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</si>
  <si>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</si>
  <si>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</si>
  <si>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</si>
  <si>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</si>
  <si>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</si>
  <si>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</si>
  <si>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</si>
  <si>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</si>
  <si>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</si>
  <si>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</si>
  <si>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</si>
  <si>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</si>
  <si>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</si>
  <si>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</si>
  <si>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</si>
  <si>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</si>
  <si>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</si>
  <si>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</si>
  <si>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</si>
  <si>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</si>
  <si>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</si>
  <si>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</si>
  <si>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</si>
  <si>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</si>
  <si>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</si>
  <si>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</si>
  <si>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</si>
  <si>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</si>
  <si>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</si>
  <si>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</si>
  <si>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</si>
  <si>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</si>
  <si>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</si>
  <si>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</si>
  <si>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</si>
  <si>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</si>
  <si>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</si>
  <si>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</si>
  <si>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</si>
  <si>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</si>
  <si>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</si>
  <si>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</si>
  <si>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</si>
  <si>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</si>
  <si>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</si>
  <si>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</si>
  <si>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</si>
  <si>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</si>
  <si>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</si>
  <si>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</si>
  <si>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</si>
  <si>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</si>
  <si>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</si>
  <si>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</si>
  <si>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</si>
  <si>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</si>
  <si>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</si>
  <si>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</si>
  <si>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</si>
  <si>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</si>
  <si>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</si>
  <si>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</si>
  <si>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</si>
  <si>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</si>
  <si>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</si>
  <si>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</si>
  <si>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</si>
  <si>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</si>
  <si>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</si>
  <si>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</si>
  <si>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</si>
  <si>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</si>
  <si>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</si>
  <si>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</si>
  <si>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</si>
  <si>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</si>
  <si>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</si>
  <si>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</si>
  <si>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</si>
  <si>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</si>
  <si>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</si>
  <si>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</si>
  <si>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</si>
  <si>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</si>
  <si>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</si>
  <si>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</si>
  <si>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</si>
  <si>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</si>
  <si>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</si>
  <si>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</si>
  <si>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</si>
  <si>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</si>
  <si>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</si>
  <si>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</si>
  <si>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</si>
  <si>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</si>
  <si>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</si>
  <si>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</si>
  <si>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</si>
  <si>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</si>
  <si>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</si>
  <si>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</si>
  <si>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</si>
  <si>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</si>
  <si>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</si>
  <si>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</si>
  <si>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</si>
  <si>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</si>
  <si>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</si>
  <si>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</si>
  <si>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</si>
  <si>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</si>
  <si>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</si>
  <si>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</si>
  <si>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</si>
  <si>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</si>
  <si>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</si>
  <si>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</si>
  <si>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</si>
  <si>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</si>
  <si>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</si>
  <si>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</si>
  <si>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</si>
  <si>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</si>
  <si>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</si>
  <si>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</si>
  <si>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</si>
  <si>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</si>
  <si>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</si>
  <si>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</si>
  <si>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</si>
  <si>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</si>
  <si>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</si>
  <si>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</si>
  <si>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</si>
  <si>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</si>
  <si>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</si>
  <si>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</si>
  <si>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</si>
  <si>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</si>
  <si>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</si>
  <si>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</si>
  <si>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</si>
  <si>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</si>
  <si>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</si>
  <si>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</si>
  <si>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</si>
  <si>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</si>
  <si>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</si>
  <si>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</si>
  <si>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</si>
  <si>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</si>
  <si>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</si>
  <si>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</si>
  <si>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</si>
  <si>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</si>
  <si>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</si>
  <si>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</si>
  <si>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</si>
  <si>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</si>
  <si>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</si>
  <si>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</si>
  <si>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</si>
  <si>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</si>
  <si>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</si>
  <si>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</si>
  <si>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</si>
  <si>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</si>
  <si>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</si>
  <si>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</si>
  <si>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</si>
  <si>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</si>
  <si>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</si>
  <si>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</si>
  <si>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</si>
  <si>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</si>
  <si>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</si>
  <si>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</si>
  <si>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</si>
  <si>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</si>
  <si>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</si>
  <si>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</si>
  <si>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</si>
  <si>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</si>
  <si>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</si>
  <si>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</si>
  <si>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</si>
  <si>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</si>
  <si>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</si>
  <si>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</si>
  <si>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</si>
  <si>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</si>
  <si>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</si>
  <si>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</si>
  <si>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</si>
  <si>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</si>
  <si>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</si>
  <si>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</si>
  <si>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</si>
  <si>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</si>
  <si>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</si>
  <si>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</si>
  <si>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</si>
  <si>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</si>
  <si>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</si>
  <si>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</si>
  <si>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</si>
  <si>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</si>
  <si>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</si>
  <si>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</si>
  <si>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</si>
  <si>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</si>
  <si>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</si>
  <si>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</si>
  <si>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</si>
  <si>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</si>
  <si>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</si>
  <si>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</si>
  <si>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</si>
  <si>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</si>
  <si>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</si>
  <si>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</si>
  <si>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</si>
  <si>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</si>
  <si>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</si>
  <si>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</si>
  <si>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</si>
  <si>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</si>
  <si>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</si>
  <si>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</si>
  <si>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</si>
  <si>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</si>
  <si>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</si>
  <si>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</si>
  <si>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</si>
  <si>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</si>
  <si>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</si>
  <si>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</si>
  <si>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</si>
  <si>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</si>
  <si>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</si>
  <si>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</si>
  <si>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</si>
  <si>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</si>
  <si>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</si>
  <si>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</si>
  <si>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</si>
  <si>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</si>
  <si>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</si>
  <si>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Tech</t>
  </si>
  <si>
    <t>Найдено</t>
  </si>
  <si>
    <t xml:space="preserve">Spaces: </t>
  </si>
  <si>
    <t>HFT Cap IOI Modern Classics</t>
  </si>
  <si>
    <t>HFT Cap IOI Music is Life</t>
  </si>
  <si>
    <t>6P TrueFit IOI Music is Life</t>
  </si>
  <si>
    <t>HFT Cap IOI Take a Hand</t>
  </si>
  <si>
    <t>5P CV Flo 2022</t>
  </si>
  <si>
    <t>6P SB Frida Linen</t>
  </si>
  <si>
    <t>6P SB Frida Linen Rev.</t>
  </si>
  <si>
    <t>HFT Cap DNC New 1.1</t>
  </si>
  <si>
    <t>HFT Cap DNC New 1.2</t>
  </si>
  <si>
    <t>HFT Cap DNC New 1.3</t>
  </si>
  <si>
    <t>6P SB 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</si>
  <si>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</si>
  <si>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</si>
  <si>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</si>
  <si>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</si>
  <si>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</si>
  <si>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</si>
  <si>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</si>
  <si>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</si>
  <si>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</si>
  <si>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</si>
  <si>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</si>
  <si>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</si>
  <si>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</si>
  <si>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</si>
  <si>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</si>
  <si>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</si>
  <si>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</si>
  <si>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</si>
  <si>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</si>
  <si>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</si>
  <si>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</si>
  <si>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</si>
  <si>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</si>
  <si>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</si>
  <si>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</si>
  <si>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</si>
  <si>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</si>
  <si>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</si>
  <si>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</si>
  <si>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</si>
  <si>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</si>
  <si>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FREDRIKSON</t>
  </si>
  <si>
    <t>95-080-05-62</t>
  </si>
  <si>
    <t>Кепка FREDRIKSON арт. 3190-79 (темно-серый) {79}</t>
  </si>
  <si>
    <t>62 XL/XXL</t>
  </si>
  <si>
    <t>3190-79</t>
  </si>
  <si>
    <t>80% шерсть - 20% полиамид / Подклад: 100% вискоза</t>
  </si>
  <si>
    <t>95-080-05-61</t>
  </si>
  <si>
    <t>61 XL</t>
  </si>
  <si>
    <t>95-080-05-60</t>
  </si>
  <si>
    <t>60 L/XL</t>
  </si>
  <si>
    <t>95-080-05-59</t>
  </si>
  <si>
    <t>59 L</t>
  </si>
  <si>
    <t>95-080-05-58</t>
  </si>
  <si>
    <t>58 M/L</t>
  </si>
  <si>
    <t>95-080-05-57</t>
  </si>
  <si>
    <t>57 M</t>
  </si>
  <si>
    <t>95-079-02-61</t>
  </si>
  <si>
    <t>Кепка FREDRIKSON арт. 3190-608/53 (бежевый) {608/53}</t>
  </si>
  <si>
    <t>3190-608/53</t>
  </si>
  <si>
    <t>608/53</t>
  </si>
  <si>
    <t>95-079-02-60</t>
  </si>
  <si>
    <t>95-079-02-59</t>
  </si>
  <si>
    <t>95-079-02-58</t>
  </si>
  <si>
    <t>95-079-02-57</t>
  </si>
  <si>
    <t>95-078-02-62</t>
  </si>
  <si>
    <t>Кепка FREDRIKSON арт. 3147-608/53 (бежевый) {608/53}</t>
  </si>
  <si>
    <t>3147-608/53</t>
  </si>
  <si>
    <t>95-078-02-61</t>
  </si>
  <si>
    <t>95-078-02-60</t>
  </si>
  <si>
    <t>95-078-02-59</t>
  </si>
  <si>
    <t>95-078-02-58</t>
  </si>
  <si>
    <t>95-078-02-57</t>
  </si>
  <si>
    <t>95-077-09-62</t>
  </si>
  <si>
    <t>Кепка FREDRIKSON арт. 3125-619/23 (черный) {619/23}</t>
  </si>
  <si>
    <t>3125-619/23</t>
  </si>
  <si>
    <t>619/23</t>
  </si>
  <si>
    <t>95-077-09-61</t>
  </si>
  <si>
    <t>95-077-09-60</t>
  </si>
  <si>
    <t>95-077-09-59</t>
  </si>
  <si>
    <t>95-077-09-58</t>
  </si>
  <si>
    <t>95-077-09-57</t>
  </si>
  <si>
    <t>95-076-16-60</t>
  </si>
  <si>
    <t>Кепка FREDRIKSON арт. 3109-622/22 (темно-синий) {622/22}</t>
  </si>
  <si>
    <t>3109-622/22</t>
  </si>
  <si>
    <t>622/22</t>
  </si>
  <si>
    <t>95-076-16-59</t>
  </si>
  <si>
    <t>95-076-16-58</t>
  </si>
  <si>
    <t>95-076-16-57</t>
  </si>
  <si>
    <t>95-076-16-56</t>
  </si>
  <si>
    <t>56 S/M</t>
  </si>
  <si>
    <t>95-075-09-62</t>
  </si>
  <si>
    <t>Кепка FREDRIKSON арт. 3125-624/25 (черный) {624/25}</t>
  </si>
  <si>
    <t>3125-624/25</t>
  </si>
  <si>
    <t>624/25</t>
  </si>
  <si>
    <t>95-075-09-61</t>
  </si>
  <si>
    <t>95-075-09-60</t>
  </si>
  <si>
    <t>95-075-09-59</t>
  </si>
  <si>
    <t>95-075-09-58</t>
  </si>
  <si>
    <t>95-075-09-57</t>
  </si>
  <si>
    <t>95-074-09-62</t>
  </si>
  <si>
    <t>Кепка FREDRIKSON арт. 3101-624/25 (черный) {624/25}</t>
  </si>
  <si>
    <t>3101-624/25</t>
  </si>
  <si>
    <t>95-074-09-61</t>
  </si>
  <si>
    <t>95-074-09-60</t>
  </si>
  <si>
    <t>95-074-09-59</t>
  </si>
  <si>
    <t>95-074-09-58</t>
  </si>
  <si>
    <t>95-074-09-57</t>
  </si>
  <si>
    <t>95-074-09-56</t>
  </si>
  <si>
    <t>95-073-80-62</t>
  </si>
  <si>
    <t>Кепка FREDRIKSON арт. 3155-624/70 (серый) {624/70}</t>
  </si>
  <si>
    <t>3155-624/70</t>
  </si>
  <si>
    <t>624/70</t>
  </si>
  <si>
    <t>95-073-80-61</t>
  </si>
  <si>
    <t>95-073-80-60</t>
  </si>
  <si>
    <t>95-073-80-59</t>
  </si>
  <si>
    <t>95-073-80-58</t>
  </si>
  <si>
    <t>95-073-80-57</t>
  </si>
  <si>
    <t>95-073-80-56</t>
  </si>
  <si>
    <t>95-072-80-61</t>
  </si>
  <si>
    <t>Бейсболка FREDRIKSON арт. 3215-624/70 (серый) {624/70}</t>
  </si>
  <si>
    <t>3215-624/70</t>
  </si>
  <si>
    <t>95-072-80-60</t>
  </si>
  <si>
    <t>95-072-80-59</t>
  </si>
  <si>
    <t>95-072-80-58</t>
  </si>
  <si>
    <t>95-072-80-57</t>
  </si>
  <si>
    <t>95-071-09-61</t>
  </si>
  <si>
    <t>Панама FREDRIKSON арт. 3363-624/91 (черный) {624/91}</t>
  </si>
  <si>
    <t>3363-624/91</t>
  </si>
  <si>
    <t>624/91</t>
  </si>
  <si>
    <t>95-071-09-59</t>
  </si>
  <si>
    <t>95-071-09-58</t>
  </si>
  <si>
    <t>95-071-09-57</t>
  </si>
  <si>
    <t>95-071-09-56</t>
  </si>
  <si>
    <t>95-070-09-61</t>
  </si>
  <si>
    <t>Бейсболка FREDRIKSON арт. 3276-624/91 (черный) {624/91}</t>
  </si>
  <si>
    <t>3276-624/91</t>
  </si>
  <si>
    <t>95-070-09-60</t>
  </si>
  <si>
    <t>95-070-09-59</t>
  </si>
  <si>
    <t>95-070-09-58</t>
  </si>
  <si>
    <t>95-070-09-57</t>
  </si>
  <si>
    <t>95-069-09-59</t>
  </si>
  <si>
    <t>Кепка FREDRIKSON арт. 3243-624/91 (черный) {624/91}</t>
  </si>
  <si>
    <t>3243-624/91</t>
  </si>
  <si>
    <t>95-069-09-58</t>
  </si>
  <si>
    <t>95-069-09-57</t>
  </si>
  <si>
    <t>95-068-09-60</t>
  </si>
  <si>
    <t>Бейсболка FREDRIKSON арт. 3215-624/91 (черный) {624/91}</t>
  </si>
  <si>
    <t>3215-624/91</t>
  </si>
  <si>
    <t>95-068-09-59</t>
  </si>
  <si>
    <t>95-068-09-58</t>
  </si>
  <si>
    <t>95-068-09-57</t>
  </si>
  <si>
    <t>95-068-09-56</t>
  </si>
  <si>
    <t>95-067-09-62</t>
  </si>
  <si>
    <t>Кепка FREDRIKSON арт. 3190-624/91 (черный) {624/91}</t>
  </si>
  <si>
    <t>3190-624/91</t>
  </si>
  <si>
    <t>95-067-09-61</t>
  </si>
  <si>
    <t>95-067-09-60</t>
  </si>
  <si>
    <t>95-067-09-59</t>
  </si>
  <si>
    <t>95-067-09-58</t>
  </si>
  <si>
    <t>95-067-09-57</t>
  </si>
  <si>
    <t>95-067-09-56</t>
  </si>
  <si>
    <t>95-066-09-62</t>
  </si>
  <si>
    <t>Кепка FREDRIKSON арт. 3142-624/91 (черный) {624/91}</t>
  </si>
  <si>
    <t>3142-624/91</t>
  </si>
  <si>
    <t>95-066-09-61</t>
  </si>
  <si>
    <t>95-066-09-60</t>
  </si>
  <si>
    <t>95-066-09-59</t>
  </si>
  <si>
    <t>95-066-09-58</t>
  </si>
  <si>
    <t>95-066-09-57</t>
  </si>
  <si>
    <t>95-066-09-56</t>
  </si>
  <si>
    <t>95-065-09-62</t>
  </si>
  <si>
    <t>Кепка FREDRIKSON арт. 3122-624/91 (черный) {624/91}</t>
  </si>
  <si>
    <t>3122-624/91</t>
  </si>
  <si>
    <t>95-065-09-61</t>
  </si>
  <si>
    <t>95-065-09-60</t>
  </si>
  <si>
    <t>95-065-09-59</t>
  </si>
  <si>
    <t>95-065-09-58</t>
  </si>
  <si>
    <t>95-065-09-57</t>
  </si>
  <si>
    <t>95-065-09-56</t>
  </si>
  <si>
    <t>95-064-09-62</t>
  </si>
  <si>
    <t>Кепка FREDRIKSON арт. 3101-624/91 (черный) {624/91}</t>
  </si>
  <si>
    <t>3101-624/91</t>
  </si>
  <si>
    <t>95-064-09-61</t>
  </si>
  <si>
    <t>95-064-09-60</t>
  </si>
  <si>
    <t>95-064-09-59</t>
  </si>
  <si>
    <t>95-064-09-58</t>
  </si>
  <si>
    <t>95-064-09-57</t>
  </si>
  <si>
    <t>95-064-09-56</t>
  </si>
  <si>
    <t>95-063-16-62</t>
  </si>
  <si>
    <t>Панама FREDRIKSON арт. 3363-625/20 (темно-синий) {625/20}</t>
  </si>
  <si>
    <t>3363-625/20</t>
  </si>
  <si>
    <t>625/20</t>
  </si>
  <si>
    <t>95-063-16-61</t>
  </si>
  <si>
    <t>95-063-16-60</t>
  </si>
  <si>
    <t>95-063-16-59</t>
  </si>
  <si>
    <t>95-063-16-58</t>
  </si>
  <si>
    <t>95-063-16-57</t>
  </si>
  <si>
    <t>95-063-16-56</t>
  </si>
  <si>
    <t>95-062-16-60</t>
  </si>
  <si>
    <t>Бейсболка FREDRIKSON арт. 3216-625/20 (темно-синий) {625/20}</t>
  </si>
  <si>
    <t>3216-625/20</t>
  </si>
  <si>
    <t>95-062-16-59</t>
  </si>
  <si>
    <t>95-062-16-58</t>
  </si>
  <si>
    <t>95-062-16-57</t>
  </si>
  <si>
    <t>95-061-16-62</t>
  </si>
  <si>
    <t>Бейсболка FREDRIKSON арт. 3215-625/20 (темно-синий) {625/20}</t>
  </si>
  <si>
    <t>3215-625/20</t>
  </si>
  <si>
    <t>95-061-16-61</t>
  </si>
  <si>
    <t>95-061-16-60</t>
  </si>
  <si>
    <t>95-061-16-59</t>
  </si>
  <si>
    <t>95-061-16-58</t>
  </si>
  <si>
    <t>95-061-16-57</t>
  </si>
  <si>
    <t>95-061-16-56</t>
  </si>
  <si>
    <t>95-060-16-60</t>
  </si>
  <si>
    <t>Кепка FREDRIKSON арт. 3147-626/78 (темно-синий) {626/78}</t>
  </si>
  <si>
    <t>3147-626/78</t>
  </si>
  <si>
    <t>626/78</t>
  </si>
  <si>
    <t>95-060-16-59</t>
  </si>
  <si>
    <t>95-060-16-58</t>
  </si>
  <si>
    <t>95-060-16-57</t>
  </si>
  <si>
    <t>95-059-06-61</t>
  </si>
  <si>
    <t>Панама FREDRIKSON арт. 3363-630/23 (синий) {630/23}</t>
  </si>
  <si>
    <t>3363-630/23</t>
  </si>
  <si>
    <t>630/23</t>
  </si>
  <si>
    <t>95-059-06-60</t>
  </si>
  <si>
    <t>95-059-06-59</t>
  </si>
  <si>
    <t>95-059-06-58</t>
  </si>
  <si>
    <t>95-059-06-57</t>
  </si>
  <si>
    <t>95-059-06-56</t>
  </si>
  <si>
    <t>95-058-06-62</t>
  </si>
  <si>
    <t>Бейсболка FREDRIKSON арт. 3215-630/23 (синий) {630/23}</t>
  </si>
  <si>
    <t>3215-630/23</t>
  </si>
  <si>
    <t>95-058-06-61</t>
  </si>
  <si>
    <t>95-058-06-60</t>
  </si>
  <si>
    <t>95-058-06-59</t>
  </si>
  <si>
    <t>95-058-06-58</t>
  </si>
  <si>
    <t>95-058-06-57</t>
  </si>
  <si>
    <t>95-058-06-56</t>
  </si>
  <si>
    <t>95-057-06-62</t>
  </si>
  <si>
    <t>Кепка FREDRIKSON арт. 3190-630/23 (синий) {630/23}</t>
  </si>
  <si>
    <t>3190-630/23</t>
  </si>
  <si>
    <t>95-057-06-61</t>
  </si>
  <si>
    <t>95-057-06-60</t>
  </si>
  <si>
    <t>95-057-06-59</t>
  </si>
  <si>
    <t>95-057-06-58</t>
  </si>
  <si>
    <t>95-057-06-57</t>
  </si>
  <si>
    <t>95-057-06-56</t>
  </si>
  <si>
    <t>95-056-06-61</t>
  </si>
  <si>
    <t>Кепка FREDRIKSON арт. 3142-630/23 (синий) {630/23}</t>
  </si>
  <si>
    <t>3142-630/23</t>
  </si>
  <si>
    <t>95-056-06-60</t>
  </si>
  <si>
    <t>95-056-06-59</t>
  </si>
  <si>
    <t>95-056-06-57</t>
  </si>
  <si>
    <t>95-056-06-58</t>
  </si>
  <si>
    <t>95-055-06-62</t>
  </si>
  <si>
    <t>Кепка FREDRIKSON арт. 3030-630/23 (синий) {630/23}</t>
  </si>
  <si>
    <t>3030-630/23</t>
  </si>
  <si>
    <t>95-055-06-61</t>
  </si>
  <si>
    <t>95-055-06-60</t>
  </si>
  <si>
    <t>95-055-06-59</t>
  </si>
  <si>
    <t>95-055-06-57</t>
  </si>
  <si>
    <t>95-055-06-58</t>
  </si>
  <si>
    <t>95-054-06-61</t>
  </si>
  <si>
    <t>Кепка FREDRIKSON арт. 3035-630/23 (синий) {630/23}</t>
  </si>
  <si>
    <t>3035-630/23</t>
  </si>
  <si>
    <t>95-054-06-60</t>
  </si>
  <si>
    <t>95-054-06-59</t>
  </si>
  <si>
    <t>95-054-06-58</t>
  </si>
  <si>
    <t>95-054-06-57</t>
  </si>
  <si>
    <t>95-053-80-62</t>
  </si>
  <si>
    <t>Кепка FREDRIKSON арт. 3125-630/77 (серый) {630/77}</t>
  </si>
  <si>
    <t>3125-630/77</t>
  </si>
  <si>
    <t>630/77</t>
  </si>
  <si>
    <t>95-053-80-61</t>
  </si>
  <si>
    <t>95-053-80-60</t>
  </si>
  <si>
    <t>95-053-80-59</t>
  </si>
  <si>
    <t>95-053-80-58</t>
  </si>
  <si>
    <t>95-053-80-57</t>
  </si>
  <si>
    <t>95-052-80-62</t>
  </si>
  <si>
    <t>Кепка FREDRIKSON арт. 3190-630/77 (серый) {630/77}</t>
  </si>
  <si>
    <t>3190-630/77</t>
  </si>
  <si>
    <t>95-052-80-61</t>
  </si>
  <si>
    <t>95-052-80-60</t>
  </si>
  <si>
    <t>95-052-80-59</t>
  </si>
  <si>
    <t>95-052-80-58</t>
  </si>
  <si>
    <t>95-052-80-57</t>
  </si>
  <si>
    <t>95-051-80-62</t>
  </si>
  <si>
    <t>Бейсболка FREDRIKSON арт. 3215-630/77 (серый) {630/77}</t>
  </si>
  <si>
    <t>3215-630/77</t>
  </si>
  <si>
    <t>95-051-80-61</t>
  </si>
  <si>
    <t>95-051-80-60</t>
  </si>
  <si>
    <t>95-051-80-59</t>
  </si>
  <si>
    <t>95-051-80-58</t>
  </si>
  <si>
    <t>95-051-80-57</t>
  </si>
  <si>
    <t>95-050-09-62</t>
  </si>
  <si>
    <t>Кепка FREDRIKSON арт. 3243-631/90 (черный) {631/90}</t>
  </si>
  <si>
    <t>3243-631/90</t>
  </si>
  <si>
    <t>631/90</t>
  </si>
  <si>
    <t>95-050-09-61</t>
  </si>
  <si>
    <t>95-050-09-60</t>
  </si>
  <si>
    <t>95-050-09-59</t>
  </si>
  <si>
    <t>95-050-09-58</t>
  </si>
  <si>
    <t>95-050-09-57</t>
  </si>
  <si>
    <t>95-049-06-61</t>
  </si>
  <si>
    <t>Панама FREDRIKSON арт. 3363-632/23 (синий) {632/23}</t>
  </si>
  <si>
    <t>3363-632/23</t>
  </si>
  <si>
    <t>632/23</t>
  </si>
  <si>
    <t>95-049-06-60</t>
  </si>
  <si>
    <t>95-049-06-59</t>
  </si>
  <si>
    <t>95-049-06-58</t>
  </si>
  <si>
    <t>95-049-06-57</t>
  </si>
  <si>
    <t>95-049-06-56</t>
  </si>
  <si>
    <t>95-048-06-62</t>
  </si>
  <si>
    <t>Кепка FREDRIKSON арт. 3030-632/23 (синий) {632/23}</t>
  </si>
  <si>
    <t>3030-632/23</t>
  </si>
  <si>
    <t>95-048-06-61</t>
  </si>
  <si>
    <t>95-048-06-60</t>
  </si>
  <si>
    <t>95-048-06-59</t>
  </si>
  <si>
    <t>95-048-06-58</t>
  </si>
  <si>
    <t>95-048-06-57</t>
  </si>
  <si>
    <t>95-047-05-62</t>
  </si>
  <si>
    <t>Кепка FREDRIKSON арт. 3125-637/70 (темно-серый) {637/70}</t>
  </si>
  <si>
    <t>3125-637/70</t>
  </si>
  <si>
    <t>637/70</t>
  </si>
  <si>
    <t>95-047-05-61</t>
  </si>
  <si>
    <t>95-047-05-60</t>
  </si>
  <si>
    <t>95-047-05-59</t>
  </si>
  <si>
    <t>95-047-05-58</t>
  </si>
  <si>
    <t>95-047-05-57</t>
  </si>
  <si>
    <t>95-047-05-56</t>
  </si>
  <si>
    <t>95-046-05-62</t>
  </si>
  <si>
    <t>Кепка FREDRIKSON арт. 3109-637/70 (темно-серый) {637/70}</t>
  </si>
  <si>
    <t>3109-637/70</t>
  </si>
  <si>
    <t>95-046-05-61</t>
  </si>
  <si>
    <t>95-046-05-60</t>
  </si>
  <si>
    <t>95-046-05-59</t>
  </si>
  <si>
    <t>95-046-05-58</t>
  </si>
  <si>
    <t>95-046-05-57</t>
  </si>
  <si>
    <t>95-046-05-56</t>
  </si>
  <si>
    <t>95-045-05-62</t>
  </si>
  <si>
    <t>Кепка FREDRIKSON арт. 3101-637/70 (темно-серый) {637/70}</t>
  </si>
  <si>
    <t>3101-637/70</t>
  </si>
  <si>
    <t>95-045-05-61</t>
  </si>
  <si>
    <t>95-045-05-60</t>
  </si>
  <si>
    <t>95-045-05-59</t>
  </si>
  <si>
    <t>95-045-05-58</t>
  </si>
  <si>
    <t>95-045-05-57</t>
  </si>
  <si>
    <t>95-045-05-56</t>
  </si>
  <si>
    <t>95-044-05-62</t>
  </si>
  <si>
    <t>Кепка FREDRIKSON арт. 3035-637/70 (темно-серый) {637/70}</t>
  </si>
  <si>
    <t>3035-637/70</t>
  </si>
  <si>
    <t>95-044-05-61</t>
  </si>
  <si>
    <t>95-044-05-60</t>
  </si>
  <si>
    <t>95-044-05-59</t>
  </si>
  <si>
    <t>95-044-05-58</t>
  </si>
  <si>
    <t>95-044-05-57</t>
  </si>
  <si>
    <t>95-044-05-56</t>
  </si>
  <si>
    <t>95-043-05-62</t>
  </si>
  <si>
    <t>Кепка FREDRIKSON арт. 3125-640/71 (темно-серый) {640/71}</t>
  </si>
  <si>
    <t>3125-640/71</t>
  </si>
  <si>
    <t>640/71</t>
  </si>
  <si>
    <t>95-043-05-61</t>
  </si>
  <si>
    <t>95-043-05-60</t>
  </si>
  <si>
    <t>95-043-05-59</t>
  </si>
  <si>
    <t>95-043-05-58</t>
  </si>
  <si>
    <t>95-043-05-57</t>
  </si>
  <si>
    <t>95-042-80-62</t>
  </si>
  <si>
    <t>Кепка FREDRIKSON арт. 3190-640/77 (серый) {640/77}</t>
  </si>
  <si>
    <t>3190-640/77</t>
  </si>
  <si>
    <t>640/77</t>
  </si>
  <si>
    <t>95-042-80-61</t>
  </si>
  <si>
    <t>95-042-80-60</t>
  </si>
  <si>
    <t>95-042-80-59</t>
  </si>
  <si>
    <t>95-042-80-58</t>
  </si>
  <si>
    <t>95-042-80-57</t>
  </si>
  <si>
    <t>95-042-80-56</t>
  </si>
  <si>
    <t>95-041-80-61</t>
  </si>
  <si>
    <t>Кепка FREDRIKSON арт. 3147-640/77 (серый) {640/77}</t>
  </si>
  <si>
    <t>3147-640/77</t>
  </si>
  <si>
    <t>95-041-80-60</t>
  </si>
  <si>
    <t>95-041-80-59</t>
  </si>
  <si>
    <t>95-041-80-58</t>
  </si>
  <si>
    <t>95-041-80-57</t>
  </si>
  <si>
    <t>95-041-80-56</t>
  </si>
  <si>
    <t>95-040-80-60</t>
  </si>
  <si>
    <t>Кепка FREDRIKSON арт. 3080-640/77 (серый) {640/77}</t>
  </si>
  <si>
    <t>3080-640/77</t>
  </si>
  <si>
    <t>95-040-80-58</t>
  </si>
  <si>
    <t>95-039-80-62</t>
  </si>
  <si>
    <t>Кепка FREDRIKSON арт. 3122-640/79 (серый) {640/79}</t>
  </si>
  <si>
    <t>3122-640/79</t>
  </si>
  <si>
    <t>640/79</t>
  </si>
  <si>
    <t>95-039-80-61</t>
  </si>
  <si>
    <t>95-039-80-60</t>
  </si>
  <si>
    <t>95-039-80-59</t>
  </si>
  <si>
    <t>95-039-80-58</t>
  </si>
  <si>
    <t>95-039-80-57</t>
  </si>
  <si>
    <t>95-038-80-62</t>
  </si>
  <si>
    <t>Панама FREDRIKSON арт. 3363-641/76 (серый) {641/76}</t>
  </si>
  <si>
    <t>3363-641/76</t>
  </si>
  <si>
    <t>641/76</t>
  </si>
  <si>
    <t>95-038-80-61</t>
  </si>
  <si>
    <t>95-038-80-60</t>
  </si>
  <si>
    <t>95-038-80-59</t>
  </si>
  <si>
    <t>95-038-80-58</t>
  </si>
  <si>
    <t>95-038-80-57</t>
  </si>
  <si>
    <t>95-038-80-56</t>
  </si>
  <si>
    <t>95-037-80-62</t>
  </si>
  <si>
    <t>Кепка FREDRIKSON арт. 3243-641/76 (серый) {641/76}</t>
  </si>
  <si>
    <t>3243-641/76</t>
  </si>
  <si>
    <t>95-037-80-60</t>
  </si>
  <si>
    <t>95-037-80-59</t>
  </si>
  <si>
    <t>95-037-80-58</t>
  </si>
  <si>
    <t>95-037-80-57</t>
  </si>
  <si>
    <t>95-036-80-62</t>
  </si>
  <si>
    <t>Бейсболка FREDRIKSON арт. 3215-641/76 (серый) {641/76}</t>
  </si>
  <si>
    <t>3215-641/76</t>
  </si>
  <si>
    <t>95-036-80-61</t>
  </si>
  <si>
    <t>95-036-80-60</t>
  </si>
  <si>
    <t>95-036-80-59</t>
  </si>
  <si>
    <t>95-036-80-58</t>
  </si>
  <si>
    <t>95-036-80-57</t>
  </si>
  <si>
    <t>95-036-80-56</t>
  </si>
  <si>
    <t>95-035-80-62</t>
  </si>
  <si>
    <t>Кепка FREDRIKSON арт. 3142-641/76 (серый) {641/76}</t>
  </si>
  <si>
    <t>3142-641/76</t>
  </si>
  <si>
    <t>95-035-80-61</t>
  </si>
  <si>
    <t>95-035-80-60</t>
  </si>
  <si>
    <t>95-035-80-59</t>
  </si>
  <si>
    <t>95-035-80-58</t>
  </si>
  <si>
    <t>95-035-80-57</t>
  </si>
  <si>
    <t>95-035-80-56</t>
  </si>
  <si>
    <t>95-034-80-62</t>
  </si>
  <si>
    <t>Кепка FREDRIKSON арт. 3125-641/76 (серый) {641/76}</t>
  </si>
  <si>
    <t>3125-641/76</t>
  </si>
  <si>
    <t>95-034-80-60</t>
  </si>
  <si>
    <t>95-034-80-59</t>
  </si>
  <si>
    <t>95-034-80-58</t>
  </si>
  <si>
    <t>95-034-80-57</t>
  </si>
  <si>
    <t>95-034-80-56</t>
  </si>
  <si>
    <t>95-033-80-60</t>
  </si>
  <si>
    <t>Кепка FREDRIKSON арт. 3080-641/76 (серый) {641/76}</t>
  </si>
  <si>
    <t>3080-641/76</t>
  </si>
  <si>
    <t>95-033-80-58</t>
  </si>
  <si>
    <t>95-032-80-62</t>
  </si>
  <si>
    <t>Кепка FREDRIKSON арт. 3035-641/76 (серый) {641/76}</t>
  </si>
  <si>
    <t>3035-641/76</t>
  </si>
  <si>
    <t>95-032-80-61</t>
  </si>
  <si>
    <t>95-032-80-60</t>
  </si>
  <si>
    <t>95-032-80-59</t>
  </si>
  <si>
    <t>95-032-80-58</t>
  </si>
  <si>
    <t>95-032-80-57</t>
  </si>
  <si>
    <t>95-032-80-56</t>
  </si>
  <si>
    <t>95-031-80-62</t>
  </si>
  <si>
    <t>Кепка FREDRIKSON арт. 3030-641/76 (серый) {641/76}</t>
  </si>
  <si>
    <t>3030-641/76</t>
  </si>
  <si>
    <t>95-031-80-61</t>
  </si>
  <si>
    <t>95-031-80-60</t>
  </si>
  <si>
    <t>95-031-80-59</t>
  </si>
  <si>
    <t>95-031-80-58</t>
  </si>
  <si>
    <t>95-031-80-57</t>
  </si>
  <si>
    <t>95-031-80-56</t>
  </si>
  <si>
    <t>95-030-80-60</t>
  </si>
  <si>
    <t>Кепка FREDRIKSON арт. 3147-641/76 (серый) {641/76}</t>
  </si>
  <si>
    <t>3147-641/76</t>
  </si>
  <si>
    <t>95-030-80-59</t>
  </si>
  <si>
    <t>95-030-80-58</t>
  </si>
  <si>
    <t>95-030-80-57</t>
  </si>
  <si>
    <t>95-030-80-56</t>
  </si>
  <si>
    <t>95-029-47-60</t>
  </si>
  <si>
    <t>Кепка FREDRIKSON арт. 3147-642/70 (серый / черный) {642/70}</t>
  </si>
  <si>
    <t>3147-642/70</t>
  </si>
  <si>
    <t>642/70</t>
  </si>
  <si>
    <t>95-029-47-59</t>
  </si>
  <si>
    <t>95-029-47-58</t>
  </si>
  <si>
    <t>95-029-47-57</t>
  </si>
  <si>
    <t>95-029-47-56</t>
  </si>
  <si>
    <t>95-028-01-60</t>
  </si>
  <si>
    <t>Кепка FREDRIKSON арт. 3080-642/79 (светло-серый) {642/79}</t>
  </si>
  <si>
    <t>3080-642/79</t>
  </si>
  <si>
    <t>100% шерсть / Подклад: 100% вискоза</t>
  </si>
  <si>
    <t>642/79</t>
  </si>
  <si>
    <t>95-028-01-58</t>
  </si>
  <si>
    <t>95-027-80-62</t>
  </si>
  <si>
    <t>Бейсболка FREDRIKSON арт. 3215-644/74 (серый) {644/74}</t>
  </si>
  <si>
    <t>3215-644/74</t>
  </si>
  <si>
    <t>644/74</t>
  </si>
  <si>
    <t>95-027-80-61</t>
  </si>
  <si>
    <t>95-027-80-60</t>
  </si>
  <si>
    <t>95-027-80-59</t>
  </si>
  <si>
    <t>95-027-80-58</t>
  </si>
  <si>
    <t>95-027-80-57</t>
  </si>
  <si>
    <t>95-027-80-56</t>
  </si>
  <si>
    <t>95-026-80-60</t>
  </si>
  <si>
    <t>Кепка FREDRIKSON арт. 3101-644/74 (серый) {644/74}</t>
  </si>
  <si>
    <t>3101-644/74</t>
  </si>
  <si>
    <t>95-026-80-59</t>
  </si>
  <si>
    <t>95-026-80-58</t>
  </si>
  <si>
    <t>95-026-80-57</t>
  </si>
  <si>
    <t>95-026-80-56</t>
  </si>
  <si>
    <t>95-025-80-61</t>
  </si>
  <si>
    <t>Кепка FREDRIKSON арт. 3035-644/74 (серый) {644/74}</t>
  </si>
  <si>
    <t>3035-644/74</t>
  </si>
  <si>
    <t>95-025-80-60</t>
  </si>
  <si>
    <t>95-025-80-59</t>
  </si>
  <si>
    <t>95-025-80-58</t>
  </si>
  <si>
    <t>95-025-80-57</t>
  </si>
  <si>
    <t>95-025-80-56</t>
  </si>
  <si>
    <t>95-024-05-61</t>
  </si>
  <si>
    <t>Кепка FREDRIKSON арт. 3109-646/79 (темно-серый) {646/79}</t>
  </si>
  <si>
    <t>3109-646/79</t>
  </si>
  <si>
    <t>646/79</t>
  </si>
  <si>
    <t>95-024-05-60</t>
  </si>
  <si>
    <t>95-024-05-59</t>
  </si>
  <si>
    <t>95-024-05-58</t>
  </si>
  <si>
    <t>95-024-05-57</t>
  </si>
  <si>
    <t>95-024-05-56</t>
  </si>
  <si>
    <t>95-023-09-59</t>
  </si>
  <si>
    <t>Кепка FREDRIKSON арт. 3190-652/72 (черный) {652/72}</t>
  </si>
  <si>
    <t>3190-652/72</t>
  </si>
  <si>
    <t>652/72</t>
  </si>
  <si>
    <t>95-023-09-58</t>
  </si>
  <si>
    <t>95-022-09-62</t>
  </si>
  <si>
    <t>Бейсболка FREDRIKSON арт. 3215-652/72 (черный) {652/72}</t>
  </si>
  <si>
    <t>3215-652/72</t>
  </si>
  <si>
    <t>95-022-09-61</t>
  </si>
  <si>
    <t>95-022-09-60</t>
  </si>
  <si>
    <t>95-022-09-59</t>
  </si>
  <si>
    <t>95-022-09-58</t>
  </si>
  <si>
    <t>95-022-09-57</t>
  </si>
  <si>
    <t>95-021-16-62</t>
  </si>
  <si>
    <t>Кепка FREDRIKSON арт. 3125-657/27 (темно-синий / серый) {657/27}</t>
  </si>
  <si>
    <t>3125-657/27</t>
  </si>
  <si>
    <t>657/27</t>
  </si>
  <si>
    <t>95-021-16-61</t>
  </si>
  <si>
    <t>95-021-16-60</t>
  </si>
  <si>
    <t>95-021-16-59</t>
  </si>
  <si>
    <t>95-021-16-58</t>
  </si>
  <si>
    <t>95-021-16-57</t>
  </si>
  <si>
    <t>95-020-16-62</t>
  </si>
  <si>
    <t>Кепка FREDRIKSON арт. 3190-657/27 (темно-синий / серый) {657/27}</t>
  </si>
  <si>
    <t>3190-657/27</t>
  </si>
  <si>
    <t>95-020-16-61</t>
  </si>
  <si>
    <t>95-020-16-60</t>
  </si>
  <si>
    <t>95-020-16-59</t>
  </si>
  <si>
    <t>95-020-16-58</t>
  </si>
  <si>
    <t>95-020-16-57</t>
  </si>
  <si>
    <t>95-020-16-56</t>
  </si>
  <si>
    <t>95-019-16-62</t>
  </si>
  <si>
    <t>Кепка FREDRIKSON арт. 3155-657/27 (темно-синий / серый) {657/27}</t>
  </si>
  <si>
    <t>3155-657/27</t>
  </si>
  <si>
    <t>95-019-16-61</t>
  </si>
  <si>
    <t>95-019-16-60</t>
  </si>
  <si>
    <t>95-019-16-59</t>
  </si>
  <si>
    <t>95-019-16-58</t>
  </si>
  <si>
    <t>95-019-16-57</t>
  </si>
  <si>
    <t>95-019-16-56</t>
  </si>
  <si>
    <t>95-018-16-60</t>
  </si>
  <si>
    <t>Бейсболка FREDRIKSON арт. 3215-667/20 (темно-синий) {667/20}</t>
  </si>
  <si>
    <t>3215-667/20</t>
  </si>
  <si>
    <t>667/20</t>
  </si>
  <si>
    <t>95-018-16-59</t>
  </si>
  <si>
    <t>95-018-16-58</t>
  </si>
  <si>
    <t>95-018-16-57</t>
  </si>
  <si>
    <t>95-017-02-62</t>
  </si>
  <si>
    <t>Кепка FREDRIKSON арт. 3125-667/57 (бежевый) {667/57}</t>
  </si>
  <si>
    <t>3125-667/57</t>
  </si>
  <si>
    <t>667/57</t>
  </si>
  <si>
    <t>95-017-02-61</t>
  </si>
  <si>
    <t>95-017-02-60</t>
  </si>
  <si>
    <t>95-017-02-59</t>
  </si>
  <si>
    <t>95-017-02-58</t>
  </si>
  <si>
    <t>95-017-02-57</t>
  </si>
  <si>
    <t>95-017-02-56</t>
  </si>
  <si>
    <t>95-016-02-62</t>
  </si>
  <si>
    <t>Кепка FREDRIKSON арт. 3109-667/57 (бежевый) {667/57}</t>
  </si>
  <si>
    <t>3109-667/57</t>
  </si>
  <si>
    <t>95-016-02-61</t>
  </si>
  <si>
    <t>95-016-02-60</t>
  </si>
  <si>
    <t>95-016-02-59</t>
  </si>
  <si>
    <t>95-016-02-58</t>
  </si>
  <si>
    <t>95-016-02-57</t>
  </si>
  <si>
    <t>95-016-02-56</t>
  </si>
  <si>
    <t>95-015-02-62</t>
  </si>
  <si>
    <t>Кепка FREDRIKSON арт. 3101-667/57 (бежевый) {667/57}</t>
  </si>
  <si>
    <t>3101-667/57</t>
  </si>
  <si>
    <t>95-015-02-61</t>
  </si>
  <si>
    <t>95-015-02-60</t>
  </si>
  <si>
    <t>95-015-02-59</t>
  </si>
  <si>
    <t>95-015-02-58</t>
  </si>
  <si>
    <t>95-015-02-57</t>
  </si>
  <si>
    <t>95-015-02-56</t>
  </si>
  <si>
    <t>95-014-16-60</t>
  </si>
  <si>
    <t>Кепка FREDRIKSON арт. 3125-678/76 (темно-синий) {678/76}</t>
  </si>
  <si>
    <t>3125-678/76</t>
  </si>
  <si>
    <t>678/76</t>
  </si>
  <si>
    <t>95-014-16-59</t>
  </si>
  <si>
    <t>95-014-16-58</t>
  </si>
  <si>
    <t>95-014-16-57</t>
  </si>
  <si>
    <t>95-014-16-56</t>
  </si>
  <si>
    <t>95-013-26-61</t>
  </si>
  <si>
    <t>Кепка FREDRIKSON арт. 3190-684/29 (серый / синий) {684/29}</t>
  </si>
  <si>
    <t>3190-684/29</t>
  </si>
  <si>
    <t>684/29</t>
  </si>
  <si>
    <t>95-013-26-60</t>
  </si>
  <si>
    <t>95-013-26-59</t>
  </si>
  <si>
    <t>95-013-26-58</t>
  </si>
  <si>
    <t>95-013-26-57</t>
  </si>
  <si>
    <t>95-012-26-61</t>
  </si>
  <si>
    <t>Бейсболка FREDRIKSON арт. 3215-684/29 (серый / синий) {684/29}</t>
  </si>
  <si>
    <t>3215-684/29</t>
  </si>
  <si>
    <t>95-012-26-60</t>
  </si>
  <si>
    <t>95-012-26-59</t>
  </si>
  <si>
    <t>95-012-26-58</t>
  </si>
  <si>
    <t>95-012-26-57</t>
  </si>
  <si>
    <t>95-011-06-62</t>
  </si>
  <si>
    <t>Кепка FREDRIKSON арт. 3101-684/44 (синий) {684/44}</t>
  </si>
  <si>
    <t>3101-684/44</t>
  </si>
  <si>
    <t>684/44</t>
  </si>
  <si>
    <t>95-011-06-61</t>
  </si>
  <si>
    <t>95-011-06-60</t>
  </si>
  <si>
    <t>95-011-06-59</t>
  </si>
  <si>
    <t>95-011-06-58</t>
  </si>
  <si>
    <t>95-010-21-60</t>
  </si>
  <si>
    <t>Кепка FREDRIKSON арт. 3190-685/15 (синий / красный) {685/15}</t>
  </si>
  <si>
    <t>3190-685/15</t>
  </si>
  <si>
    <t>685/15</t>
  </si>
  <si>
    <t>95-010-21-59</t>
  </si>
  <si>
    <t>95-010-21-58</t>
  </si>
  <si>
    <t>95-010-21-57</t>
  </si>
  <si>
    <t>95-009-21-61</t>
  </si>
  <si>
    <t>Кепка FREDRIKSON арт. 3101-685/15 (синий / красный) {685/15}</t>
  </si>
  <si>
    <t>3101-685/15</t>
  </si>
  <si>
    <t>95-009-21-60</t>
  </si>
  <si>
    <t>95-009-21-59</t>
  </si>
  <si>
    <t>95-009-21-58</t>
  </si>
  <si>
    <t>95-009-21-57</t>
  </si>
  <si>
    <t>95-008-54-61</t>
  </si>
  <si>
    <t>Кепка FREDRIKSON арт. 3190-685/55 (бежевый / серый) {685/55}</t>
  </si>
  <si>
    <t>3190-685/55</t>
  </si>
  <si>
    <t>685/55</t>
  </si>
  <si>
    <t>95-008-54-60</t>
  </si>
  <si>
    <t>95-008-54-59</t>
  </si>
  <si>
    <t>95-008-54-58</t>
  </si>
  <si>
    <t>95-008-54-57</t>
  </si>
  <si>
    <t>95-007-54-61</t>
  </si>
  <si>
    <t>Кепка FREDRIKSON арт. 3147-685/55 (бежевый / серый) {685/55}</t>
  </si>
  <si>
    <t>3147-685/55</t>
  </si>
  <si>
    <t>95-007-54-60</t>
  </si>
  <si>
    <t>95-007-54-59</t>
  </si>
  <si>
    <t>95-007-54-58</t>
  </si>
  <si>
    <t>95-007-54-57</t>
  </si>
  <si>
    <t>95-006-02-62</t>
  </si>
  <si>
    <t>Кепка FREDRIKSON арт. 3125-699/51 (бежевый) {699/51}</t>
  </si>
  <si>
    <t>3125-699/51</t>
  </si>
  <si>
    <t>699/51</t>
  </si>
  <si>
    <t>95-006-02-61</t>
  </si>
  <si>
    <t>95-006-02-60</t>
  </si>
  <si>
    <t>95-006-02-59</t>
  </si>
  <si>
    <t>95-006-02-58</t>
  </si>
  <si>
    <t>95-006-02-57</t>
  </si>
  <si>
    <t>95-005-15-60</t>
  </si>
  <si>
    <t>Кепка FREDRIKSON арт. 3190-699/51 (светло-коричневый) {699/51}</t>
  </si>
  <si>
    <t>3190-699/51</t>
  </si>
  <si>
    <t>95-005-15-59</t>
  </si>
  <si>
    <t>95-005-15-58</t>
  </si>
  <si>
    <t>95-005-15-57</t>
  </si>
  <si>
    <t>95-004-05-60</t>
  </si>
  <si>
    <t>Кепка FREDRIKSON арт. 3190-699/78 (темно-серый) {699/78}</t>
  </si>
  <si>
    <t>3190-699/78</t>
  </si>
  <si>
    <t>699/78</t>
  </si>
  <si>
    <t>95-004-05-59</t>
  </si>
  <si>
    <t>95-004-05-58</t>
  </si>
  <si>
    <t>95-004-05-57</t>
  </si>
  <si>
    <t>95-004-05-56</t>
  </si>
  <si>
    <t>95-003-05-62</t>
  </si>
  <si>
    <t>Кепка FREDRIKSON арт. 3125-699/78 (темно-серый) {699/78}</t>
  </si>
  <si>
    <t>3125-699/78</t>
  </si>
  <si>
    <t>95-003-05-61</t>
  </si>
  <si>
    <t>95-003-05-60</t>
  </si>
  <si>
    <t>95-003-05-59</t>
  </si>
  <si>
    <t>95-003-05-58</t>
  </si>
  <si>
    <t>95-003-05-57</t>
  </si>
  <si>
    <t>95-003-05-56</t>
  </si>
  <si>
    <t>95-002-05-62</t>
  </si>
  <si>
    <t>Кепка FREDRIKSON арт. 3101-699/79 (темно-серый) {699/79}</t>
  </si>
  <si>
    <t>3101-699/79</t>
  </si>
  <si>
    <t>699/79</t>
  </si>
  <si>
    <t>95-002-05-61</t>
  </si>
  <si>
    <t>95-002-05-60</t>
  </si>
  <si>
    <t>95-002-05-59</t>
  </si>
  <si>
    <t>95-002-05-58</t>
  </si>
  <si>
    <t>95-002-05-57</t>
  </si>
  <si>
    <t>95-002-05-56</t>
  </si>
  <si>
    <t>95-001-16-61</t>
  </si>
  <si>
    <t>Кепка FREDRIKSON арт. 3190-709/21 (темно-синий) {709/21}</t>
  </si>
  <si>
    <t>3190-709/21</t>
  </si>
  <si>
    <t>709/21</t>
  </si>
  <si>
    <t>95-001-16-60</t>
  </si>
  <si>
    <t>95-001-16-59</t>
  </si>
  <si>
    <t>95-001-16-58</t>
  </si>
  <si>
    <t>3035-635/75</t>
  </si>
  <si>
    <t>3035-667/70</t>
  </si>
  <si>
    <t>3101-667/70</t>
  </si>
  <si>
    <t>3101-676/76</t>
  </si>
  <si>
    <t>3109-635/75</t>
  </si>
  <si>
    <t>3125-618/28</t>
  </si>
  <si>
    <t>3125-620/21</t>
  </si>
  <si>
    <t>3125-667/70</t>
  </si>
  <si>
    <t>3125-676/76</t>
  </si>
  <si>
    <t>3142-635/75</t>
  </si>
  <si>
    <t>3142-655/55</t>
  </si>
  <si>
    <t>3147-655/55</t>
  </si>
  <si>
    <t>3147-667/70</t>
  </si>
  <si>
    <t>3155-635/75</t>
  </si>
  <si>
    <t>3190-618/28</t>
  </si>
  <si>
    <t>3190-655/55</t>
  </si>
  <si>
    <t>3190-667/70</t>
  </si>
  <si>
    <t>3190-676/76</t>
  </si>
  <si>
    <t>3216-624/91</t>
  </si>
  <si>
    <t>3216-655/55</t>
  </si>
  <si>
    <t>3363-676/76</t>
  </si>
  <si>
    <t>635/75</t>
  </si>
  <si>
    <t>667/70</t>
  </si>
  <si>
    <t>676/76</t>
  </si>
  <si>
    <t>618/28</t>
  </si>
  <si>
    <t>620/21</t>
  </si>
  <si>
    <t>655/55</t>
  </si>
  <si>
    <t xml:space="preserve"> </t>
  </si>
  <si>
    <t>imgLink</t>
  </si>
  <si>
    <t>sku</t>
  </si>
  <si>
    <t>name</t>
  </si>
  <si>
    <t>https://admin29.solinepro.ru/fredrikson2/upload/images/729dba85a771cf80352e7e8ff16fe6bf.jpg</t>
  </si>
  <si>
    <t>3308-226/21</t>
  </si>
  <si>
    <t>https://admin29.solinepro.ru/fredrikson2/upload/images/4aedcb350cfaefcc27d558822b7f4bc4.jpg</t>
  </si>
  <si>
    <t>3092-226/21</t>
  </si>
  <si>
    <t>Восьмиклинка-хулиганка</t>
  </si>
  <si>
    <t>https://admin29.solinepro.ru/fredrikson2/upload/images/7c2c1dca658e9531d3aa2b336e1444bf.jpg</t>
  </si>
  <si>
    <t>https://admin29.solinepro.ru/fredrikson2/upload/images/7996778f214d3edf343ab1a08bac93b8.jpg</t>
  </si>
  <si>
    <t>3160-689/53</t>
  </si>
  <si>
    <t>Кепка «Ватсон»</t>
  </si>
  <si>
    <t>https://admin29.solinepro.ru/fredrikson2/upload/images/a268991c7f1f84c232cbb29944f566e5.jpg</t>
  </si>
  <si>
    <t>Шестиклинка</t>
  </si>
  <si>
    <t>https://admin29.solinepro.ru/fredrikson2/upload/images/366f87d058d582652273356b34fdacc3.jpg</t>
  </si>
  <si>
    <t>Восьмиклинка-итальянка</t>
  </si>
  <si>
    <t>https://admin29.solinepro.ru/fredrikson2/upload/images/9d2bb8bd16ca8c8d7a7bb1efbd906521.jpg</t>
  </si>
  <si>
    <t>Кепка Гаврош</t>
  </si>
  <si>
    <t>https://admin29.solinepro.ru/fredrikson2/upload/images/8b8c8f07048d3aa445fc2b805d27ac9b.jpg</t>
  </si>
  <si>
    <t>3308-220/29</t>
  </si>
  <si>
    <t>https://admin29.solinepro.ru/fredrikson2/upload/images/43794e459bc7bf66cfc9a6b2b235f35c.jpg</t>
  </si>
  <si>
    <t>102-NK/50</t>
  </si>
  <si>
    <t>https://admin29.solinepro.ru/fredrikson2/upload/images/7ac9b41a30e093d9ff85498bfc58947d.jpg</t>
  </si>
  <si>
    <t>3003-299/59</t>
  </si>
  <si>
    <t>Восьмиклинка</t>
  </si>
  <si>
    <t>https://admin29.solinepro.ru/fredrikson2/upload/images/edd394f70205811ac26a536afa884371.jpg</t>
  </si>
  <si>
    <t>https://admin29.solinepro.ru/fredrikson2/upload/images/72aeea54b640661c65cb7ce73d6aebea.jpg</t>
  </si>
  <si>
    <t>3160-655/55</t>
  </si>
  <si>
    <t>https://admin29.solinepro.ru/fredrikson2/upload/images/dd331c5b46e38215ccb9276fd7513bf6.jpg</t>
  </si>
  <si>
    <t>3308-224/50</t>
  </si>
  <si>
    <t>https://admin29.solinepro.ru/fredrikson2/upload/images/3f201f2559a632e4c9a2f382c0a666a4.jpg</t>
  </si>
  <si>
    <t>3265-678/76</t>
  </si>
  <si>
    <t>Бейсболка с ушами снаружи</t>
  </si>
  <si>
    <t>https://admin29.solinepro.ru/fredrikson2/upload/images/93fdd1a910ac783aec1d1e295b9d5964.jpg</t>
  </si>
  <si>
    <t>https://admin29.solinepro.ru/fredrikson2/upload/images/00ab4966b497e3a8eb1affe400fb0e63.jpg</t>
  </si>
  <si>
    <t>3125-699/29</t>
  </si>
  <si>
    <t>Реглан на кашпене</t>
  </si>
  <si>
    <t>https://admin29.solinepro.ru/fredrikson2/upload/images/576c477cc1911de6016f8cc7b4759f2d.jpg</t>
  </si>
  <si>
    <t>3887-622/22</t>
  </si>
  <si>
    <t>Шарф удлиненный</t>
  </si>
  <si>
    <t>https://admin29.solinepro.ru/fredrikson2/upload/images/0b2015a1169d173ccac1ef8e25d35754.jpg</t>
  </si>
  <si>
    <t>3035-624/91</t>
  </si>
  <si>
    <t>https://admin29.solinepro.ru/fredrikson2/upload/images/040a92440428c1ae8cbe5c026179a93d.jpg</t>
  </si>
  <si>
    <t>7215-4203/90</t>
  </si>
  <si>
    <t>Бейсболка с коротким козырьком</t>
  </si>
  <si>
    <t>https://admin29.solinepro.ru/fredrikson2/upload/images/5cde842e4fe88f1c085c6b4f7803662f.jpg</t>
  </si>
  <si>
    <t>https://admin29.solinepro.ru/fredrikson2/upload/images/b8680af7a1fbd8ed805337030d66863a.jpg</t>
  </si>
  <si>
    <t>Шляпа</t>
  </si>
  <si>
    <t>https://admin29.solinepro.ru/fredrikson2/upload/images/78566434d945c5680cd94f987ddd0ced.jpg</t>
  </si>
  <si>
    <t>3025-771/23</t>
  </si>
  <si>
    <t>https://admin29.solinepro.ru/fredrikson2/upload/images/cfbea9bbfec2c746f34e975ab9cc4ec6.jpg</t>
  </si>
  <si>
    <t>3025-780/92</t>
  </si>
  <si>
    <t>https://admin29.solinepro.ru/fredrikson2/upload/images/4ce0fd5c48f2699bb693ada3c9151a5c.jpg</t>
  </si>
  <si>
    <t>3095-771/23</t>
  </si>
  <si>
    <t>https://admin29.solinepro.ru/fredrikson2/upload/images/f169f0c8c39d120bdfeb59bf11c84997.jpg</t>
  </si>
  <si>
    <t>3095-780/92</t>
  </si>
  <si>
    <t>https://admin29.solinepro.ru/fredrikson2/upload/images/57c3b98c8e30261766cbd7867b92d94f.jpg</t>
  </si>
  <si>
    <t>3190-678/76</t>
  </si>
  <si>
    <t>https://admin29.solinepro.ru/fredrikson2/upload/images/0794f1953272489d0084e935099eee2b.jpg</t>
  </si>
  <si>
    <t>7215-4204/90</t>
  </si>
  <si>
    <t>https://admin29.solinepro.ru/fredrikson2/upload/images/6e5b64f7e10eae7950baf8e1905b4093.jpg</t>
  </si>
  <si>
    <t>3035-225/20</t>
  </si>
  <si>
    <t>https://admin29.solinepro.ru/fredrikson2/upload/images/affaf8811058f202c5f86712ec8e20c0.jpg</t>
  </si>
  <si>
    <t>7190-4203/90</t>
  </si>
  <si>
    <t>https://admin29.solinepro.ru/fredrikson2/upload/images/3ba36250944dd9f14721de52307f3d58.jpg</t>
  </si>
  <si>
    <t>3308-771/75</t>
  </si>
  <si>
    <t>https://admin29.solinepro.ru/fredrikson2/upload/images/e995d537a5f63f51556ca89ecd25f25a.jpg</t>
  </si>
  <si>
    <t>https://admin29.solinepro.ru/fredrikson2/upload/images/8f7230b02a8bd2a969fb3267d52ace5d.jpg</t>
  </si>
  <si>
    <t>https://admin29.solinepro.ru/fredrikson2/upload/images/15efb8bc9561c1cc45af2d59758ab084.jpg</t>
  </si>
  <si>
    <t>3887-678/76</t>
  </si>
  <si>
    <t>https://admin29.solinepro.ru/fredrikson2/upload/images/f41897359b65c5278d8f1b8dce9096df.jpg</t>
  </si>
  <si>
    <t>3190-644/74</t>
  </si>
  <si>
    <t>https://admin29.solinepro.ru/fredrikson2/upload/images/2653b6359d5a763a56589c86fdc1a374.jpg</t>
  </si>
  <si>
    <t>https://admin29.solinepro.ru/fredrikson2/upload/images/da31618c7ff1f49e3eb5135bbb41cc5a.jpg</t>
  </si>
  <si>
    <t>https://admin29.solinepro.ru/fredrikson2/upload/images/cbd7c81ab5a15c05c2f8745f1dd68ebc.jpg</t>
  </si>
  <si>
    <t>3265-624/91</t>
  </si>
  <si>
    <t>https://admin29.solinepro.ru/fredrikson2/upload/images/1cec0c5c5beb703bd4012442ce9c37ef.jpg</t>
  </si>
  <si>
    <t>https://admin29.solinepro.ru/fredrikson2/upload/images/55acbb9b3174c49200e9bc00fee96067.jpg</t>
  </si>
  <si>
    <t>3208-775/70</t>
  </si>
  <si>
    <t>https://admin29.solinepro.ru/fredrikson2/upload/images/68ffe098152be8c66282013791866d93.jpg</t>
  </si>
  <si>
    <t>3308-775/70</t>
  </si>
  <si>
    <t>https://admin29.solinepro.ru/fredrikson2/upload/images/cd47106f4056b557fc91e8a867018241.jpg</t>
  </si>
  <si>
    <t>https://admin29.solinepro.ru/fredrikson2/upload/images/ff56bff98c085bbe0b7b2f9d4b6f2f2e.jpg</t>
  </si>
  <si>
    <t>3025-229/21</t>
  </si>
  <si>
    <t>https://admin29.solinepro.ru/fredrikson2/upload/images/716c50e53e6c1be70532e2c286d268b7.jpg</t>
  </si>
  <si>
    <t>3025-232/23</t>
  </si>
  <si>
    <t>https://admin29.solinepro.ru/fredrikson2/upload/images/bcdfda843e0acd5934bca0a1d122c721.jpg</t>
  </si>
  <si>
    <t>3095-224/50</t>
  </si>
  <si>
    <t>https://admin29.solinepro.ru/fredrikson2/upload/images/4ae4fb2f6a73409168e828e2f8d01fd7.jpg</t>
  </si>
  <si>
    <t>3092-775/70</t>
  </si>
  <si>
    <t>https://admin29.solinepro.ru/fredrikson2/upload/images/fbf6b1ff66e1206aeda7a26843cb7583.jpg</t>
  </si>
  <si>
    <t>3095-274/74</t>
  </si>
  <si>
    <t>https://admin29.solinepro.ru/fredrikson2/upload/images/73624de6424f1ed6e347d23ef16b8606.jpg</t>
  </si>
  <si>
    <t>3009-209/29</t>
  </si>
  <si>
    <t>https://admin29.solinepro.ru/fredrikson2/upload/images/6a8709d3128a57192d75a669c3226b9c.jpg</t>
  </si>
  <si>
    <t>3009-220/29</t>
  </si>
  <si>
    <t>https://admin29.solinepro.ru/fredrikson2/upload/images/187a0143e5c3b25a22b5e0aa5cc22946.jpg</t>
  </si>
  <si>
    <t>3095-233/50</t>
  </si>
  <si>
    <t>https://admin29.solinepro.ru/fredrikson2/upload/images/789af84d517c87263708cbd95cf9a833.jpg</t>
  </si>
  <si>
    <t>3308-242/72</t>
  </si>
  <si>
    <t>https://admin29.solinepro.ru/fredrikson2/upload/images/9af92d273213eecbb8ac31a5421c9724.jpg</t>
  </si>
  <si>
    <t>3003-220/50</t>
  </si>
  <si>
    <t>https://admin29.solinepro.ru/fredrikson2/upload/images/41c9c0f4888b6ff8c72a7d274d3d41ca.jpg</t>
  </si>
  <si>
    <t>3101-643/51</t>
  </si>
  <si>
    <t>https://admin29.solinepro.ru/fredrikson2/upload/images/395ab898abb0a19baef57cced6b37ab4.jpg</t>
  </si>
  <si>
    <t>3125-643/51</t>
  </si>
  <si>
    <t>https://admin29.solinepro.ru/fredrikson2/upload/images/f679e0d78652d387ba918267feac5c13.jpg</t>
  </si>
  <si>
    <t>https://admin29.solinepro.ru/fredrikson2/upload/images/6a9cf4fc5b43f1cd38b0439e260bf76e.jpg</t>
  </si>
  <si>
    <t>3208-233/50</t>
  </si>
  <si>
    <t>https://admin29.solinepro.ru/fredrikson2/upload/images/6b0818a6a12d0b04f04e1b830b34c26d.jpg</t>
  </si>
  <si>
    <t>https://admin29.solinepro.ru/fredrikson2/upload/images/01c022ed98c6c0cdb206580b7ed6f302.jpg</t>
  </si>
  <si>
    <t>3217-676/76</t>
  </si>
  <si>
    <t>https://admin29.solinepro.ru/fredrikson2/upload/images/ccc1d6e54a991ae7ab1d3ece57ef67ed.jpg</t>
  </si>
  <si>
    <t>https://admin29.solinepro.ru/fredrikson2/upload/images/75e69d1ffbb001921bfe4a39514864c1.jpg</t>
  </si>
  <si>
    <t>https://admin29.solinepro.ru/fredrikson2/upload/images/c38a64b222d3620fe67738089a8b83fd.jpg</t>
  </si>
  <si>
    <t>3092-225/20</t>
  </si>
  <si>
    <t>https://admin29.solinepro.ru/fredrikson2/upload/images/20cde9b72214501246eb1d1bd2b66089.jpg</t>
  </si>
  <si>
    <t>3025-233/50</t>
  </si>
  <si>
    <t>https://admin29.solinepro.ru/fredrikson2/upload/images/c887c8b4da64d9228e6036dd8e37aeed.jpg</t>
  </si>
  <si>
    <t>3003-220/29</t>
  </si>
  <si>
    <t>https://admin29.solinepro.ru/fredrikson2/upload/images/b21928060afe85324fb386d85dc0f02b.jpg</t>
  </si>
  <si>
    <t>3109-699/29</t>
  </si>
  <si>
    <t>https://admin29.solinepro.ru/fredrikson2/upload/images/4da9ed4cbce7cb4a8fc51e27c69aa16e.jpg</t>
  </si>
  <si>
    <t>https://admin29.solinepro.ru/fredrikson2/upload/images/c8b5514ecc42ca7355c4a62fc6c46a6c.jpg</t>
  </si>
  <si>
    <t>Бейсболка с длинным козырьком</t>
  </si>
  <si>
    <t>https://admin29.solinepro.ru/fredrikson2/upload/images/42bc613b8ef167ec29d93ff88e4f15b9.jpg</t>
  </si>
  <si>
    <t>https://admin29.solinepro.ru/fredrikson2/upload/images/0b74b9b2da1075ea7b7134b5ba93717c.jpg</t>
  </si>
  <si>
    <t>3109-626/71</t>
  </si>
  <si>
    <t>https://admin29.solinepro.ru/fredrikson2/upload/images/22d10a681df45aca24ec16b57bcc639e.jpg</t>
  </si>
  <si>
    <t>3126-699/29</t>
  </si>
  <si>
    <t>Реглан с длинным козырьком</t>
  </si>
  <si>
    <t>https://admin29.solinepro.ru/fredrikson2/upload/images/bbdedcf617d032144f1a21de4014b6a1.jpg</t>
  </si>
  <si>
    <t>3160-618/28</t>
  </si>
  <si>
    <t>https://admin29.solinepro.ru/fredrikson2/upload/images/d7ef86e03824881e6a3144afe4568169.jpg</t>
  </si>
  <si>
    <t>https://admin29.solinepro.ru/fredrikson2/upload/images/93477231c4c08ef571468235bfc42900.jpg</t>
  </si>
  <si>
    <t>https://admin29.solinepro.ru/fredrikson2/upload/images/ab1287d0f430507922dcbebc2fd2b896.jpg</t>
  </si>
  <si>
    <t>3190-643/51</t>
  </si>
  <si>
    <t>https://admin29.solinepro.ru/fredrikson2/upload/images/8947de189c7f759ecea5f4df6d52685a.jpg</t>
  </si>
  <si>
    <t>https://admin29.solinepro.ru/fredrikson2/upload/images/e532fd337a74b5fe949ecdd5c22fcbf2.jpg</t>
  </si>
  <si>
    <t>https://admin29.solinepro.ru/fredrikson2/upload/images/d787894918a2c3c231899839732f01e8.jpg</t>
  </si>
  <si>
    <t>3265-625/20</t>
  </si>
  <si>
    <t>https://admin29.solinepro.ru/fredrikson2/upload/images/13dc7dba3bb6fedfe04d36fa4591bbad.jpg</t>
  </si>
  <si>
    <t>https://admin29.solinepro.ru/fredrikson2/upload/images/f5be2af7a96f86600f8699d803b42a58.jpg</t>
  </si>
  <si>
    <t>3214-680/92</t>
  </si>
  <si>
    <t>https://admin29.solinepro.ru/fredrikson2/upload/images/9a14714a68dd7b625a12ba3b95350be5.jpg</t>
  </si>
  <si>
    <t>7765-4202/90-7010/90</t>
  </si>
  <si>
    <t>Ушанка</t>
  </si>
  <si>
    <t>https://admin29.solinepro.ru/fredrikson2/upload/images/a806775c3f66804dc3b9584c920c2363.jpg</t>
  </si>
  <si>
    <t>Восьмиклинка "Острые козырьки"</t>
  </si>
  <si>
    <t>https://admin29.solinepro.ru/fredrikson2/upload/images/d52a5b2bd870acc4cb820498e0860f58.jpg</t>
  </si>
  <si>
    <t>https://admin29.solinepro.ru/fredrikson2/upload/images/0cd29b74d799061a08b30c478731e1d5.jpg</t>
  </si>
  <si>
    <t>7124-7529/90</t>
  </si>
  <si>
    <t>Классика-реглан</t>
  </si>
  <si>
    <t>https://admin29.solinepro.ru/fredrikson2/upload/images/ef6d19af0b24d0c013bf9ae2dc7ae7b2.jpg</t>
  </si>
  <si>
    <t>https://admin29.solinepro.ru/fredrikson2/upload/images/d0996179e4bc0687f52e9b2e6b8c3b84.jpg</t>
  </si>
  <si>
    <t>7771-7010/90-4201/90</t>
  </si>
  <si>
    <t>Шапка Папаха</t>
  </si>
  <si>
    <t>https://admin29.solinepro.ru/fredrikson2/upload/images/1bbad159414c6eb580060e1e047c2ad8.jpg</t>
  </si>
  <si>
    <t>https://admin29.solinepro.ru/fredrikson2/upload/images/9a225495e286028a9d76fdc4390dceda.jpg</t>
  </si>
  <si>
    <t>https://admin29.solinepro.ru/fredrikson2/upload/images/40108716506a9009ccf9957bd4a52990.jpg</t>
  </si>
  <si>
    <t>https://admin29.solinepro.ru/fredrikson2/upload/images/a4628e471226d5c9c0ffd7731349718e.jpg</t>
  </si>
  <si>
    <t>https://admin29.solinepro.ru/fredrikson2/upload/images/6ca1ee133c7d5bdda96b9441c17e2ae0.jpg</t>
  </si>
  <si>
    <t>7828-7010/90-4201/90</t>
  </si>
  <si>
    <t>Шапка Кубанка</t>
  </si>
  <si>
    <t>https://admin29.solinepro.ru/fredrikson2/upload/images/dd1f872a5c0d9ba457808ae7037e133d.jpg</t>
  </si>
  <si>
    <t>Картуз</t>
  </si>
  <si>
    <t>https://admin29.solinepro.ru/fredrikson2/upload/images/c99ddf9d1bb9c083163bc1f531e81489.jpg</t>
  </si>
  <si>
    <t>3243-624/91-631/90</t>
  </si>
  <si>
    <t>https://admin29.solinepro.ru/fredrikson2/upload/images/8c49ed3c89e35ff3356da8347008e053.jpg</t>
  </si>
  <si>
    <t>3151-680/92</t>
  </si>
  <si>
    <t>https://admin29.solinepro.ru/fredrikson2/upload/images/17926249d90ee559419e24e7f2410b1c.jpg</t>
  </si>
  <si>
    <t>https://admin29.solinepro.ru/fredrikson2/upload/images/4495278a29fed26b26f89f202a80a561.jpg</t>
  </si>
  <si>
    <t>3240-680/92</t>
  </si>
  <si>
    <t>https://admin29.solinepro.ru/fredrikson2/upload/images/43425222f5b7265c314d1b6c5660772c.jpg</t>
  </si>
  <si>
    <t>3125-624/91</t>
  </si>
  <si>
    <t>https://admin29.solinepro.ru/fredrikson2/upload/images/df573809f2f053c285b828fdc97a8a17.jpg</t>
  </si>
  <si>
    <t>3045-624/91</t>
  </si>
  <si>
    <t>https://admin29.solinepro.ru/fredrikson2/upload/images/53e2366898650e7aa2426cc90ec88d74.jpg</t>
  </si>
  <si>
    <t>7274-7529/55</t>
  </si>
  <si>
    <t>https://admin29.solinepro.ru/fredrikson2/upload/images/ff8e7ae326c419dd284beff8137e6294.jpg</t>
  </si>
  <si>
    <t>3365-680/92</t>
  </si>
  <si>
    <t>https://admin29.solinepro.ru/fredrikson2/upload/images/4fb50b549a7346c1f88238987235eb20.jpg</t>
  </si>
  <si>
    <t>3265-641/76</t>
  </si>
  <si>
    <t>https://admin29.solinepro.ru/fredrikson2/upload/images/67cbe5724f9a45c448d099e3ccec43d1.jpg</t>
  </si>
  <si>
    <t>https://admin29.solinepro.ru/fredrikson2/upload/images/b67a88a22e907a96ee54c01c6b6b8b94.jpg</t>
  </si>
  <si>
    <t>https://admin29.solinepro.ru/fredrikson2/upload/images/dc32c1e4e608bf684fe1fc9e90933705.jpg</t>
  </si>
  <si>
    <t>https://admin29.solinepro.ru/fredrikson2/upload/images/8927a2b8366cab6efa293978a05ce728.jpg</t>
  </si>
  <si>
    <t>3401-624/91</t>
  </si>
  <si>
    <t>https://admin29.solinepro.ru/fredrikson2/upload/images/188c629a76cbfd893edd0f55ee77f1ab.jpg</t>
  </si>
  <si>
    <t>https://admin29.solinepro.ru/fredrikson2/upload/images/eecd04966ab04b07e99e23f418f88fe8.jpg</t>
  </si>
  <si>
    <t>3147-678/76</t>
  </si>
  <si>
    <t>https://admin29.solinepro.ru/fredrikson2/upload/images/855a24566841b637da0318df53422be9.jpg</t>
  </si>
  <si>
    <t>102-MR/27</t>
  </si>
  <si>
    <t>https://admin29.solinepro.ru/fredrikson2/upload/images/aaf3df36eff1259707b8c3bd8955a82d.jpg</t>
  </si>
  <si>
    <t>https://admin29.solinepro.ru/fredrikson2/upload/images/52f40b58efa8806f6b86ed878c97962d.jpg</t>
  </si>
  <si>
    <t>3191-680/92</t>
  </si>
  <si>
    <t>https://admin29.solinepro.ru/fredrikson2/upload/images/2578a2c3cfdabd4df2e533cb6567a3af.jpg</t>
  </si>
  <si>
    <t>3260-686/51</t>
  </si>
  <si>
    <t>Кепка «Холмс»</t>
  </si>
  <si>
    <t>https://admin29.solinepro.ru/fredrikson2/upload/images/a7fac4a3dc18a21e8f3a81ff13fbceff.jpg</t>
  </si>
  <si>
    <t>https://admin29.solinepro.ru/fredrikson2/upload/images/2a92e7c035736866c4412f80779b0cf3.jpg</t>
  </si>
  <si>
    <t>3003-608/20</t>
  </si>
  <si>
    <t>https://admin29.solinepro.ru/fredrikson2/upload/images/99f2fccad984dea68d4dfcb719a6e562.jpg</t>
  </si>
  <si>
    <t>3025-204/61</t>
  </si>
  <si>
    <t>https://admin29.solinepro.ru/fredrikson2/upload/images/216b2f8e2b5ec57e0833a729cade9c50.jpg</t>
  </si>
  <si>
    <t>3092-772/76</t>
  </si>
  <si>
    <t>https://admin29.solinepro.ru/fredrikson2/upload/images/59c7f2aa2b7574ef775812a230441025.jpg</t>
  </si>
  <si>
    <t>3208-771/66</t>
  </si>
  <si>
    <t>https://admin29.solinepro.ru/fredrikson2/upload/images/79b674b69e282c93fa435f89e03ae890.jpg</t>
  </si>
  <si>
    <t>3003-221/17</t>
  </si>
  <si>
    <t>https://admin29.solinepro.ru/fredrikson2/upload/images/daebdae6e36c3331d418ae69b12f8c07.jpg</t>
  </si>
  <si>
    <t>3025-221/21</t>
  </si>
  <si>
    <t>https://admin29.solinepro.ru/fredrikson2/upload/images/c7a26935ea34840e822b03c31c102f14.jpg</t>
  </si>
  <si>
    <t>3025-222/52</t>
  </si>
  <si>
    <t>https://admin29.solinepro.ru/fredrikson2/upload/images/20f6e07ccd3970bdb3ea7c43281f5348.jpg</t>
  </si>
  <si>
    <t>3025-233/23</t>
  </si>
  <si>
    <t>https://admin29.solinepro.ru/fredrikson2/upload/images/333133d4a5f129798b82dac916dcfc01.jpg</t>
  </si>
  <si>
    <t>3093-222/22</t>
  </si>
  <si>
    <t>https://admin29.solinepro.ru/fredrikson2/upload/images/990ed9ca8deb6aa0d07231620cd57805.jpg</t>
  </si>
  <si>
    <t>3095-209/73</t>
  </si>
  <si>
    <t>https://admin29.solinepro.ru/fredrikson2/upload/images/de3d5d01138481b40c1fe3e87eaf4203.jpg</t>
  </si>
  <si>
    <t>3095-213/23</t>
  </si>
  <si>
    <t>https://admin29.solinepro.ru/fredrikson2/upload/images/c30f578b9309eb646a2509301ee89199.jpg</t>
  </si>
  <si>
    <t>3095-217/20</t>
  </si>
  <si>
    <t>https://admin29.solinepro.ru/fredrikson2/upload/images/669229de3a9b951ece454c7f29cbf898.jpg</t>
  </si>
  <si>
    <t>3095-240/24</t>
  </si>
  <si>
    <t>https://admin29.solinepro.ru/fredrikson2/upload/images/a6f71c1c71146167374902192af3599d.jpg</t>
  </si>
  <si>
    <t>3025-273/21</t>
  </si>
  <si>
    <t>https://admin29.solinepro.ru/fredrikson2/upload/images/4b442da3e6e628b482191d8ed9561d0b.jpg</t>
  </si>
  <si>
    <t>304-MR/79</t>
  </si>
  <si>
    <t>https://admin29.solinepro.ru/fredrikson2/upload/images/60ec662153485607e5db40c3a3f31700.jpg</t>
  </si>
  <si>
    <t>https://admin29.solinepro.ru/fredrikson2/upload/images/f7ce6df4f4199382dc23b3898b5ebb23.jpg</t>
  </si>
  <si>
    <t>3160-667/57</t>
  </si>
  <si>
    <t>https://admin29.solinepro.ru/fredrikson2/upload/images/165ce2b93f2675a846582b9f43596653.jpg</t>
  </si>
  <si>
    <t>3125-686/51</t>
  </si>
  <si>
    <t>https://admin29.solinepro.ru/fredrikson2/upload/images/c7467984df721f88ef4e2639c3efc128.jpg</t>
  </si>
  <si>
    <t>3887-630/23</t>
  </si>
  <si>
    <t>https://admin29.solinepro.ru/fredrikson2/upload/images/7c4274a7883af1246b8f1eaf092c842e.jpg</t>
  </si>
  <si>
    <t>3887-699/78</t>
  </si>
  <si>
    <t>https://admin29.solinepro.ru/fredrikson2/upload/images/0896f89bee37d9335cf0ee4efa354aff.jpg</t>
  </si>
  <si>
    <t>https://admin29.solinepro.ru/fredrikson2/upload/images/a766045a77c9248b9cdac59eeee4933b.jpg</t>
  </si>
  <si>
    <t>https://admin29.solinepro.ru/fredrikson2/upload/images/540528f6f91ef7e64c6c8fecbfd37a8a.jpg</t>
  </si>
  <si>
    <t>3887-624/91</t>
  </si>
  <si>
    <t>https://admin29.solinepro.ru/fredrikson2/upload/images/b3fb0bbaee28b3f7e8e15ba79b852f6d.jpg</t>
  </si>
  <si>
    <t>3887-641/76</t>
  </si>
  <si>
    <t>https://admin29.solinepro.ru/fredrikson2/upload/images/13bf1ce57a1e89368c56490fed6e165c.jpg</t>
  </si>
  <si>
    <t>3190-641/76</t>
  </si>
  <si>
    <t>https://admin29.solinepro.ru/fredrikson2/upload/images/e5d06015c4b68c0085ff36cf32510411.jpg</t>
  </si>
  <si>
    <t>3265-630/23</t>
  </si>
  <si>
    <t>https://admin29.solinepro.ru/fredrikson2/upload/images/db76fbb08f39d942f877d44b659cd8a4.jpg</t>
  </si>
  <si>
    <t>3363-622/22</t>
  </si>
  <si>
    <t>https://admin29.solinepro.ru/fredrikson2/upload/images/270a0ed7b66456126d11c7be3c42af04.jpg</t>
  </si>
  <si>
    <t>3265-685/55</t>
  </si>
  <si>
    <t>https://admin29.solinepro.ru/fredrikson2/upload/images/64a8e77b8b633e225d0baaa2c74e2a87.jpg</t>
  </si>
  <si>
    <t>3190-642/79</t>
  </si>
  <si>
    <t>https://admin29.solinepro.ru/fredrikson2/upload/images/f25fa3b3d6a95cee45ad1dd09c2bcab5.jpg</t>
  </si>
  <si>
    <t>3155-624/91</t>
  </si>
  <si>
    <t>https://admin29.solinepro.ru/fredrikson2/upload/images/331c581fc3d851b5585ca1e4ab1d6b62.jpg</t>
  </si>
  <si>
    <t>https://admin29.solinepro.ru/fredrikson2/upload/images/3a92ed9de1cad0caccc4241155048c42.jpg</t>
  </si>
  <si>
    <t>102-DJ/77</t>
  </si>
  <si>
    <t>https://admin29.solinepro.ru/fredrikson2/upload/images/f36d1b47b941df27d24dbd62aad06f5c.jpg</t>
  </si>
  <si>
    <t>https://admin29.solinepro.ru/fredrikson2/upload/images/2b4e167910e030227f4a016b56145ac0.jpg</t>
  </si>
  <si>
    <t>https://admin29.solinepro.ru/fredrikson2/upload/images/93d81afa1c69710d0050f132f7ac3f6c.jpg</t>
  </si>
  <si>
    <t>https://admin29.solinepro.ru/fredrikson2/upload/images/4dcbe3adbfb72a079a3eea2f33467380.jpg</t>
  </si>
  <si>
    <t>https://admin29.solinepro.ru/fredrikson2/upload/images/c56b5c49997bc58e6ec4503844b2f2a8.jpg</t>
  </si>
  <si>
    <t>https://admin29.solinepro.ru/fredrikson2/upload/images/cfe6d16114c5e732105346ae746ef047.jpg</t>
  </si>
  <si>
    <t>https://admin29.solinepro.ru/fredrikson2/upload/images/1df5504109364509a4910215d6f2d539.jpg</t>
  </si>
  <si>
    <t>https://admin29.solinepro.ru/fredrikson2/upload/images/713f74bf2bd033e64fdde71c0e8d3b72.jpg</t>
  </si>
  <si>
    <t>https://admin29.solinepro.ru/fredrikson2/upload/images/a31a1f4862a1a12de753048a1319c28d.jpg</t>
  </si>
  <si>
    <t>https://admin29.solinepro.ru/fredrikson2/upload/images/c6beca260225fe0828c8c7c318a6979f.jpg</t>
  </si>
  <si>
    <t>https://admin29.solinepro.ru/fredrikson2/upload/images/3c9c49fd5a8a2c23d4a9f11a3af60dac.jpg</t>
  </si>
  <si>
    <t>100-MA/71</t>
  </si>
  <si>
    <t>https://admin29.solinepro.ru/fredrikson2/upload/images/40854c7956109c05c9f530d085778a05.jpg</t>
  </si>
  <si>
    <t>205-MA/71</t>
  </si>
  <si>
    <t>https://admin29.solinepro.ru/fredrikson2/upload/images/f9a9b4b8274155ed3c29cbd66e4c7a86.jpg</t>
  </si>
  <si>
    <t>https://admin29.solinepro.ru/fredrikson2/upload/images/5f76ee6e0a05d33690f82a864048e6c7.jpg</t>
  </si>
  <si>
    <t>https://admin29.solinepro.ru/fredrikson2/upload/images/044b16794a8522cba8a550daed6f0c0d.jpg</t>
  </si>
  <si>
    <t>3887-685/55</t>
  </si>
  <si>
    <t>https://admin29.solinepro.ru/fredrikson2/upload/images/9a26c7d7b5bb32a5d70dd1c134dd7f23.jpg</t>
  </si>
  <si>
    <t>3887-642/79</t>
  </si>
  <si>
    <t>https://admin29.solinepro.ru/fredrikson2/upload/images/e52f6c8152c5ec711af560f3f2036641.jpg</t>
  </si>
  <si>
    <t>3887-640/77</t>
  </si>
  <si>
    <t>https://admin29.solinepro.ru/fredrikson2/upload/images/0bd2cb4c086a66bde7d72995e528cda9.jpg</t>
  </si>
  <si>
    <t>3887-625/20</t>
  </si>
  <si>
    <t>https://admin29.solinepro.ru/fredrikson2/upload/images/d8c74b9234465985f33d8b48c37c54a3.jpg</t>
  </si>
  <si>
    <t>https://admin29.solinepro.ru/fredrikson2/upload/images/7d71ac7ff08739011cb033e25a32648d.jpg</t>
  </si>
  <si>
    <t>https://admin29.solinepro.ru/fredrikson2/upload/images/00bfa40b11916e2c797285e33d47af8c.jpg</t>
  </si>
  <si>
    <t>https://admin29.solinepro.ru/fredrikson2/upload/images/9e6bf5aaae5c47b0563033b032607d07.jpg</t>
  </si>
  <si>
    <t>3265-637/70</t>
  </si>
  <si>
    <t>https://admin29.solinepro.ru/fredrikson2/upload/images/322676090d58586b7836330de0e2ddec.jpg</t>
  </si>
  <si>
    <t>3025-274/74</t>
  </si>
  <si>
    <t>https://admin29.solinepro.ru/fredrikson2/upload/images/1419be3e2cb47072d146318a16c621c1.jpg</t>
  </si>
  <si>
    <t>3025-226/21</t>
  </si>
  <si>
    <t>https://admin29.solinepro.ru/fredrikson2/upload/images/73a65d2d58b33d183bec2412a9df1ed3.jpg</t>
  </si>
  <si>
    <t>3030-641/20</t>
  </si>
  <si>
    <t>https://admin29.solinepro.ru/fredrikson2/upload/images/a88af91e87210df9b70407f1f4cb3fef.jpg</t>
  </si>
  <si>
    <t>3095-772/22</t>
  </si>
  <si>
    <t>https://admin29.solinepro.ru/fredrikson2/upload/images/8eb91ecf8c148b43221df70d0b334f9c.jpg</t>
  </si>
  <si>
    <t>3095-220/50</t>
  </si>
  <si>
    <t>https://admin29.solinepro.ru/fredrikson2/upload/images/bf9eccd32409c707085b9e85f8a4f3f5.jpg</t>
  </si>
  <si>
    <t>https://admin29.solinepro.ru/fredrikson2/upload/images/0925e6d627c151ef1a6dbdc962dbe8a8.jpg</t>
  </si>
  <si>
    <t>https://admin29.solinepro.ru/fredrikson2/upload/images/fe28bb6e0c3184944a3cbab125ca97f3.jpg</t>
  </si>
  <si>
    <t>3025-220/50</t>
  </si>
  <si>
    <t>https://admin29.solinepro.ru/fredrikson2/upload/images/6d680d890411fd7e9e94ac11fe2ad9ad.jpg</t>
  </si>
  <si>
    <t>3308-214/90</t>
  </si>
  <si>
    <t>https://admin29.solinepro.ru/fredrikson2/upload/images/7664ff1d73ebd58d6174e97c51a80fde.jpg</t>
  </si>
  <si>
    <t>https://admin29.solinepro.ru/fredrikson2/upload/images/3a5d2dc0f2a6aa2304f5d90ec4a911be.jpg</t>
  </si>
  <si>
    <t>https://admin29.solinepro.ru/fredrikson2/upload/images/a214c6e43a704ff78d2ae9fd3518b6f2.jpg</t>
  </si>
  <si>
    <t>https://admin29.solinepro.ru/fredrikson2/upload/images/fe117ba2b81c3aaddd221a4f77ab3294.jpg</t>
  </si>
  <si>
    <t>3055-636/70</t>
  </si>
  <si>
    <t>https://admin29.solinepro.ru/fredrikson2/upload/images/10de4b45aaab29f7021638d4142c1c92.jpg</t>
  </si>
  <si>
    <t>3614-643/21</t>
  </si>
  <si>
    <t>https://admin29.solinepro.ru/fredrikson2/upload/images/2e99ad1158d2b6363d667d0db8f6913a.jpg</t>
  </si>
  <si>
    <t>https://admin29.solinepro.ru/fredrikson2/upload/images/22b77bce52a38da4a2022d5dc7169015.jpg</t>
  </si>
  <si>
    <t>7771-7005/56-4201/90</t>
  </si>
  <si>
    <t>https://admin29.solinepro.ru/fredrikson2/upload/images/d4732e942f4b3aa5d5d819c89108f974.jpg</t>
  </si>
  <si>
    <t>3045-688/77</t>
  </si>
  <si>
    <t>https://admin29.solinepro.ru/fredrikson2/upload/images/7480d4bf94ecc7fd769b3f5424c87fab.jpg</t>
  </si>
  <si>
    <t>3142-646/96</t>
  </si>
  <si>
    <t>https://admin29.solinepro.ru/fredrikson2/upload/images/4f7783bd59b7487edc8cab018b98aa2b.jpg</t>
  </si>
  <si>
    <t>3142-624/25</t>
  </si>
  <si>
    <t>https://admin29.solinepro.ru/fredrikson2/upload/images/efcd238fdedf725d295e3ec25e9a9274.jpg</t>
  </si>
  <si>
    <t>3122-665/48</t>
  </si>
  <si>
    <t>https://admin29.solinepro.ru/fredrikson2/upload/images/14fa0f2eb811ce79f2cb0490a2c53778.jpg</t>
  </si>
  <si>
    <t>3217-665/71-624/92</t>
  </si>
  <si>
    <t>https://admin29.solinepro.ru/fredrikson2/upload/images/861711ed801670ce52d114a878ad96dc.jpg</t>
  </si>
  <si>
    <t>3243-656/20</t>
  </si>
  <si>
    <t>https://admin29.solinepro.ru/fredrikson2/upload/images/a6332ab10bf206c0631d5e894464f09f.jpg</t>
  </si>
  <si>
    <t>3045-623/76</t>
  </si>
  <si>
    <t>https://admin29.solinepro.ru/fredrikson2/upload/images/e8c43d7f903c8b8c890bb276d6f4c669.jpg</t>
  </si>
  <si>
    <t>3614-624/91</t>
  </si>
  <si>
    <t>https://admin29.solinepro.ru/fredrikson2/upload/images/3fb66c5fef03c37e442962e47681c3af.jpg</t>
  </si>
  <si>
    <t>3045-643/21</t>
  </si>
  <si>
    <t>https://admin29.solinepro.ru/fredrikson2/upload/images/f6baa6f55a3b7608674c86b29037d84b.jpg</t>
  </si>
  <si>
    <t>3160-665/76</t>
  </si>
  <si>
    <t>https://admin29.solinepro.ru/fredrikson2/upload/images/81f155af1bdec577273658cd3a5f9806.jpg</t>
  </si>
  <si>
    <t>3214-680/21</t>
  </si>
  <si>
    <t>https://admin29.solinepro.ru/fredrikson2/upload/images/5efe5dc8f23aed492ac95097873a08e0.jpg</t>
  </si>
  <si>
    <t>3215-665/71</t>
  </si>
  <si>
    <t>https://admin29.solinepro.ru/fredrikson2/upload/images/a1103c543fff26a8b6f1a5453e10d103.jpg</t>
  </si>
  <si>
    <t>3125-665/76</t>
  </si>
  <si>
    <t>https://admin29.solinepro.ru/fredrikson2/upload/images/169b65de8b78adb14489484f01a8e1e6.jpg</t>
  </si>
  <si>
    <t>3215-641/72-624/74</t>
  </si>
  <si>
    <t>https://admin29.solinepro.ru/fredrikson2/upload/images/1e272d126b6ca3375057582e414d1c5a.jpg</t>
  </si>
  <si>
    <t>https://admin29.solinepro.ru/fredrikson2/upload/images/954c8a7df69bd2f3ab2a5ea7a714e9bd.jpg</t>
  </si>
  <si>
    <t>3614-624/25</t>
  </si>
  <si>
    <t>https://admin29.solinepro.ru/fredrikson2/upload/images/5f42e5fc20f10590fe5b24bf3da774e3.jpg</t>
  </si>
  <si>
    <t>3045-665/71</t>
  </si>
  <si>
    <t>https://admin29.solinepro.ru/fredrikson2/upload/images/6f4a38df35cf23ff40c1e05eff6f48e1.jpg</t>
  </si>
  <si>
    <t>3190-632/53</t>
  </si>
  <si>
    <t>https://admin29.solinepro.ru/fredrikson2/upload/images/176bd49759f7af5a838f48b484738b57.jpg</t>
  </si>
  <si>
    <t>3035-643/29</t>
  </si>
  <si>
    <t>https://admin29.solinepro.ru/fredrikson2/upload/images/edfdcd8cf045ad024d9868da54b57370.jpg</t>
  </si>
  <si>
    <t>3160-614/53</t>
  </si>
  <si>
    <t>https://admin29.solinepro.ru/fredrikson2/upload/images/146be4baa9e766c70de3296371388c31.jpg</t>
  </si>
  <si>
    <t>3217-698/17-624/76</t>
  </si>
  <si>
    <t>https://admin29.solinepro.ru/fredrikson2/upload/images/189ce1c9901eac7a180b562cab03c067.jpg</t>
  </si>
  <si>
    <t>3217-701/26-624/76</t>
  </si>
  <si>
    <t>https://admin29.solinepro.ru/fredrikson2/upload/images/4f5679be74099784d6281773ea151588.jpg</t>
  </si>
  <si>
    <t>3243-692/22</t>
  </si>
  <si>
    <t>https://admin29.solinepro.ru/fredrikson2/upload/images/a34d12559f35c1021238577287e9e0e2.jpg</t>
  </si>
  <si>
    <t>3243-646/59</t>
  </si>
  <si>
    <t>https://admin29.solinepro.ru/fredrikson2/upload/images/dcf98c1f2557bfab18a2744b2957402e.jpg</t>
  </si>
  <si>
    <t>3260-614/53</t>
  </si>
  <si>
    <t>https://admin29.solinepro.ru/fredrikson2/upload/images/ee7aecac39eaa65a83f4b20918559285.jpg</t>
  </si>
  <si>
    <t>3614-643/29</t>
  </si>
  <si>
    <t>https://admin29.solinepro.ru/fredrikson2/upload/images/94ed174752b0081dce1e730e86f9b687.jpg</t>
  </si>
  <si>
    <t>3886-641/72</t>
  </si>
  <si>
    <t>https://admin29.solinepro.ru/fredrikson2/upload/images/0b5f1640f2399337c9a6b666d03f8029.jpg</t>
  </si>
  <si>
    <t>3886-640/78</t>
  </si>
  <si>
    <t>https://admin29.solinepro.ru/fredrikson2/upload/images/2a99fdf9ca0c856be0a2f52afda79ca8.jpg</t>
  </si>
  <si>
    <t>3886-624/91</t>
  </si>
  <si>
    <t>https://admin29.solinepro.ru/fredrikson2/upload/images/adff12af26cd29a07ba034c75534f361.jpg</t>
  </si>
  <si>
    <t>3887-665/76</t>
  </si>
  <si>
    <t>https://admin29.solinepro.ru/fredrikson2/upload/images/c9a4587ff9b15ab2403d25ef20dbd4ba.jpg</t>
  </si>
  <si>
    <t>5045-643/29</t>
  </si>
  <si>
    <t>Шестиклинка женская</t>
  </si>
  <si>
    <t>https://admin29.solinepro.ru/fredrikson2/upload/images/9a9e75e7c1c80bf52effcc3933746304.jpg</t>
  </si>
  <si>
    <t>5045-694/54</t>
  </si>
  <si>
    <t>https://admin29.solinepro.ru/fredrikson2/upload/images/12ed63ca75a56705a7132a7bc2b16442.jpg</t>
  </si>
  <si>
    <t>5205-694/54</t>
  </si>
  <si>
    <t>Жокейка</t>
  </si>
  <si>
    <t>https://admin29.solinepro.ru/fredrikson2/upload/images/8f9346aa9e36fcaeb749a346df9a5b2c.jpg</t>
  </si>
  <si>
    <t>5604-601/70</t>
  </si>
  <si>
    <t>Картуз женский</t>
  </si>
  <si>
    <t>https://admin29.solinepro.ru/fredrikson2/upload/images/6cb46b273e5c324f0b3761d787867e86.jpg</t>
  </si>
  <si>
    <t>3101-699/51</t>
  </si>
  <si>
    <t>https://admin29.solinepro.ru/fredrikson2/upload/images/235535f2da9c0ad6812b204a9763746c.jpg</t>
  </si>
  <si>
    <t>https://admin29.solinepro.ru/fredrikson2/upload/images/511454deae2c9d9898dfdbbcdb8394f5.jpg</t>
  </si>
  <si>
    <t>https://admin29.solinepro.ru/fredrikson2/upload/images/156f703564a19f3e3cacd29504b9dcc4.jpg</t>
  </si>
  <si>
    <t>3122-609/31</t>
  </si>
  <si>
    <t>https://admin29.solinepro.ru/fredrikson2/upload/images/f0dcd1791f4eca743fbd90f93a301fe7.jpg</t>
  </si>
  <si>
    <t>5606-634/24</t>
  </si>
  <si>
    <t>https://admin29.solinepro.ru/fredrikson2/upload/images/7601e31fdf075b1e5486bd33c0cb5141.jpg</t>
  </si>
  <si>
    <t>5042-642/20</t>
  </si>
  <si>
    <t>Восьмиклинка женская</t>
  </si>
  <si>
    <t>https://admin29.solinepro.ru/fredrikson2/upload/images/8d7fae761045771f5c07bbbbc931e455.jpg</t>
  </si>
  <si>
    <t>5009-601/20</t>
  </si>
  <si>
    <t>https://admin29.solinepro.ru/fredrikson2/upload/images/6b0cff07f33a8efe2563a0d0b777f881.jpg</t>
  </si>
  <si>
    <t>5024-601/20</t>
  </si>
  <si>
    <t>Реглан женский</t>
  </si>
  <si>
    <t>https://admin29.solinepro.ru/fredrikson2/upload/images/d9a12287ff92f4f830e3ba4a0ba87909.jpg</t>
  </si>
  <si>
    <t>5606-601/20</t>
  </si>
  <si>
    <t>https://admin29.solinepro.ru/fredrikson2/upload/images/5dc095044c24ae3fbeecdb1019b57888.jpg</t>
  </si>
  <si>
    <t>5009-603/53</t>
  </si>
  <si>
    <t>https://admin29.solinepro.ru/fredrikson2/upload/images/f5d393a2a78d9f4047f4614d8d64c9c1.jpg</t>
  </si>
  <si>
    <t>5024-600/21</t>
  </si>
  <si>
    <t>https://admin29.solinepro.ru/fredrikson2/upload/images/411e3122c5fdddb2b114b28db7860dcd.jpg</t>
  </si>
  <si>
    <t>5024-604/58</t>
  </si>
  <si>
    <t>https://admin29.solinepro.ru/fredrikson2/upload/images/3f37921e6d4b4ac67e78b7066b7e9f74.jpg</t>
  </si>
  <si>
    <t>5042-604/58</t>
  </si>
  <si>
    <t>https://admin29.solinepro.ru/fredrikson2/upload/images/f2779989940f4a716c8fda4a10bbfe8f.jpg</t>
  </si>
  <si>
    <t>5205/1-604/81</t>
  </si>
  <si>
    <t>https://admin29.solinepro.ru/fredrikson2/upload/images/6e5b45523945e03b62c2ee6c02ddbbeb.jpg</t>
  </si>
  <si>
    <t>5024-643/29</t>
  </si>
  <si>
    <t>https://admin29.solinepro.ru/fredrikson2/upload/images/3fbca267b93521347591de7e868aac25.jpg</t>
  </si>
  <si>
    <t>5606-643/29</t>
  </si>
  <si>
    <t>https://admin29.solinepro.ru/fredrikson2/upload/images/81844b659c138dad4c7175e05ecc9324.jpg</t>
  </si>
  <si>
    <t>5024-694/54</t>
  </si>
  <si>
    <t>https://admin29.solinepro.ru/fredrikson2/upload/images/7e25d61985162fe32f186c2e8b2666ec.jpg</t>
  </si>
  <si>
    <t>5606-694/54</t>
  </si>
  <si>
    <t>https://admin29.solinepro.ru/fredrikson2/upload/images/67f69468b48e06c3a3fbc6af9e50cedb.jpg</t>
  </si>
  <si>
    <t>5042-601/11</t>
  </si>
  <si>
    <t>https://admin29.solinepro.ru/fredrikson2/upload/images/2befbd841cd147f1a0f63dbe66925f25.jpg</t>
  </si>
  <si>
    <t>5205/1-601/11</t>
  </si>
  <si>
    <t>https://admin29.solinepro.ru/fredrikson2/upload/images/bcf60a17983e04ffb6c05c643bb8d7f2.jpg</t>
  </si>
  <si>
    <t>5042-604/50</t>
  </si>
  <si>
    <t>https://admin29.solinepro.ru/fredrikson2/upload/images/7609a0c17079eb2868c302bf6cd4895d.jpg</t>
  </si>
  <si>
    <t>5045-604/73</t>
  </si>
  <si>
    <t>https://admin29.solinepro.ru/fredrikson2/upload/images/aaccc9dc0619a401d650adf952d1d8d7.jpg</t>
  </si>
  <si>
    <t>5045-623/90</t>
  </si>
  <si>
    <t>https://admin29.solinepro.ru/fredrikson2/upload/images/960c483cd48cce87ac86dc82318df62d.jpg</t>
  </si>
  <si>
    <t>5205/1-623/90</t>
  </si>
  <si>
    <t>https://admin29.solinepro.ru/fredrikson2/upload/images/c5f95b3171deaa76eaba6d44c105ded4.jpg</t>
  </si>
  <si>
    <t>5604-623/90</t>
  </si>
  <si>
    <t>https://admin29.solinepro.ru/fredrikson2/upload/images/1ee46a32ceac73a161d55a7e27294021.jpg</t>
  </si>
  <si>
    <t>5606-623/90</t>
  </si>
  <si>
    <t>https://admin29.solinepro.ru/fredrikson2/upload/images/4ca45b5c11cb56988911886b6d4f7f0a.jpg</t>
  </si>
  <si>
    <t>5604-698/28</t>
  </si>
  <si>
    <t>https://admin29.solinepro.ru/fredrikson2/upload/images/04a3a4d54d59b411bf7cefb0052af35f.jpg</t>
  </si>
  <si>
    <t>5606-609/60</t>
  </si>
  <si>
    <t>https://admin29.solinepro.ru/fredrikson2/upload/images/0ffd45e928920ed40f45bd52d8239ca1.jpg</t>
  </si>
  <si>
    <t>3109-665/79</t>
  </si>
  <si>
    <t>https://admin29.solinepro.ru/fredrikson2/upload/images/08a433adde6e7a7ed3fc610d89bbf1eb.jpg</t>
  </si>
  <si>
    <t>3125-634/24</t>
  </si>
  <si>
    <t>https://admin29.solinepro.ru/fredrikson2/upload/images/d8f901b29548f7c97550150e362c4050.jpg</t>
  </si>
  <si>
    <t>3160-665/79</t>
  </si>
  <si>
    <t>https://admin29.solinepro.ru/fredrikson2/upload/images/48891906e68c10dccd905bb45f267e29.jpg</t>
  </si>
  <si>
    <t>3260-609/31</t>
  </si>
  <si>
    <t>https://admin29.solinepro.ru/fredrikson2/upload/images/9e02f9a5907af8868721c6ad621437ae.jpg</t>
  </si>
  <si>
    <t>5024-609/31</t>
  </si>
  <si>
    <t>https://admin29.solinepro.ru/fredrikson2/upload/images/a274a1da60a340ec603d4e40ac9ac539.jpg</t>
  </si>
  <si>
    <t>5024-609/60</t>
  </si>
  <si>
    <t>https://admin29.solinepro.ru/fredrikson2/upload/images/f1184a1a47cb05aca9e762eba37bb7de.jpg</t>
  </si>
  <si>
    <t>5024-634/24</t>
  </si>
  <si>
    <t>https://admin29.solinepro.ru/fredrikson2/upload/images/a2fa763a68b779a369c8d826f15efdd0.jpg</t>
  </si>
  <si>
    <t>5024-665/79</t>
  </si>
  <si>
    <t>https://admin29.solinepro.ru/fredrikson2/upload/images/3bccb02e1c402770ec09d57ce6641558.jpg</t>
  </si>
  <si>
    <t>5205-609/60</t>
  </si>
  <si>
    <t>https://admin29.solinepro.ru/fredrikson2/upload/images/7df418c268d84e063577eb152f00f5bc.jpg</t>
  </si>
  <si>
    <t>3155-646/59</t>
  </si>
  <si>
    <t>https://admin29.solinepro.ru/fredrikson2/upload/images/110ee8f9f6e33bbf7f8fc810ff234782.jpg</t>
  </si>
  <si>
    <t>3147-630/23</t>
  </si>
  <si>
    <t>https://admin29.solinepro.ru/fredrikson2/upload/images/5b80af1014bfd161d505b60388d7f33b.jpg</t>
  </si>
  <si>
    <t>3160-698/28</t>
  </si>
  <si>
    <t>https://admin29.solinepro.ru/fredrikson2/upload/images/56ba5b3822d2621d517ac2608112eb4d.jpg</t>
  </si>
  <si>
    <t>5024-642/20</t>
  </si>
  <si>
    <t>https://admin29.solinepro.ru/fredrikson2/upload/images/012a4c4154e7dfc471b27075056d2af1.jpg</t>
  </si>
  <si>
    <t>3155-656/22</t>
  </si>
  <si>
    <t>https://admin29.solinepro.ru/fredrikson2/upload/images/57821d27a1d6881be804a313de32fffb.jpg</t>
  </si>
  <si>
    <t>3160-609/60</t>
  </si>
  <si>
    <t>https://admin29.solinepro.ru/fredrikson2/upload/images/55c4dce8b4d3621ec46d3b197ab7d30b.jpg</t>
  </si>
  <si>
    <t>https://admin29.solinepro.ru/fredrikson2/upload/images/65237a9fab2437ca35f4d038cebc36ce.jpg</t>
  </si>
  <si>
    <t>3217-636/20-624/91</t>
  </si>
  <si>
    <t>https://admin29.solinepro.ru/fredrikson2/upload/images/54bf1cd9e2666e3b4e9af6c6c54776f0.jpg</t>
  </si>
  <si>
    <t>3260-698/28</t>
  </si>
  <si>
    <t>https://admin29.solinepro.ru/fredrikson2/upload/images/b194ac3cbf10b7926575e2f223502723.jpg</t>
  </si>
  <si>
    <t>3260-609/60</t>
  </si>
  <si>
    <t>https://admin29.solinepro.ru/fredrikson2/upload/images/6dea56900caecff2e39e8934e8c77485.jpg</t>
  </si>
  <si>
    <t>3260-688/40</t>
  </si>
  <si>
    <t>https://admin29.solinepro.ru/fredrikson2/upload/images/ad8f3757517af1e7500ba57364fdebe5.jpg</t>
  </si>
  <si>
    <t>3260-688/50</t>
  </si>
  <si>
    <t>https://admin29.solinepro.ru/fredrikson2/upload/images/bed151660227ec4ab03bf26b562fe314.jpg</t>
  </si>
  <si>
    <t>3362-643/29</t>
  </si>
  <si>
    <t>https://admin29.solinepro.ru/fredrikson2/upload/images/00978491460ab50079460bc7fc0f936d.jpg</t>
  </si>
  <si>
    <t>3614-640/78</t>
  </si>
  <si>
    <t>https://admin29.solinepro.ru/fredrikson2/upload/images/02a22285e2b45b750a3e09bd145554b3.jpg</t>
  </si>
  <si>
    <t>5009-600/21</t>
  </si>
  <si>
    <t>https://admin29.solinepro.ru/fredrikson2/upload/images/fd59be6a3f5c60e9c9fab0c62c1787ab.jpg</t>
  </si>
  <si>
    <t>5042-665/79</t>
  </si>
  <si>
    <t>https://admin29.solinepro.ru/fredrikson2/upload/images/3e3b93b71f0250b579d85a5b3d69e3c9.jpg</t>
  </si>
  <si>
    <t>3035-630/77</t>
  </si>
  <si>
    <t>https://admin29.solinepro.ru/fredrikson2/upload/images/cd4bd7b075ac850ccb3d4b3d510996e8.jpg</t>
  </si>
  <si>
    <t>3035-707/20</t>
  </si>
  <si>
    <t>https://admin29.solinepro.ru/fredrikson2/upload/images/ba81e556c45ac49da632a470830465db.jpg</t>
  </si>
  <si>
    <t>https://admin29.solinepro.ru/fredrikson2/upload/images/894e4559d679ba7bfca7e3f4fa7ecffd.jpg</t>
  </si>
  <si>
    <t>https://admin29.solinepro.ru/fredrikson2/upload/images/4ac88170e806f6ff6a7343c0562d6596.jpg</t>
  </si>
  <si>
    <t>3101-685/25</t>
  </si>
  <si>
    <t>https://admin29.solinepro.ru/fredrikson2/upload/images/4da372d352f63c98de878e8b37c6d37a.jpg</t>
  </si>
  <si>
    <t>3190-698/51</t>
  </si>
  <si>
    <t>https://admin29.solinepro.ru/fredrikson2/upload/images/6f41faabaef5f870cc96e849f086ed12.jpg</t>
  </si>
  <si>
    <t>3109-619/23</t>
  </si>
  <si>
    <t>https://admin29.solinepro.ru/fredrikson2/upload/images/ceb2179b75524a3b0132bb02e5f3ffd7.jpg</t>
  </si>
  <si>
    <t>https://admin29.solinepro.ru/fredrikson2/upload/images/75c4b8497804f31e8b7aa95038790f33.jpg</t>
  </si>
  <si>
    <t>3122-684/17</t>
  </si>
  <si>
    <t>https://admin29.solinepro.ru/fredrikson2/upload/images/ad62a6cb4a1d9a1f4dfc9e9dcc9cfa8a.jpg</t>
  </si>
  <si>
    <t>3122-684/29</t>
  </si>
  <si>
    <t>https://admin29.solinepro.ru/fredrikson2/upload/images/35c79902febe75abc7140bfab2e1c9dd.jpg</t>
  </si>
  <si>
    <t>3122-685/15</t>
  </si>
  <si>
    <t>https://admin29.solinepro.ru/fredrikson2/upload/images/aafd6f08733b4984c6b71489f8edfe2c.jpg</t>
  </si>
  <si>
    <t>https://admin29.solinepro.ru/fredrikson2/upload/images/3227f77d23d4ed88e4fe438220299dc8.jpg</t>
  </si>
  <si>
    <t>https://admin29.solinepro.ru/fredrikson2/upload/images/b44eedf77f9a25b4194b6deb219ada4b.jpg</t>
  </si>
  <si>
    <t>3125-684/44</t>
  </si>
  <si>
    <t>https://admin29.solinepro.ru/fredrikson2/upload/images/090e9f1b3d10279bfe05157a917e34de.jpg</t>
  </si>
  <si>
    <t>3125-685/25</t>
  </si>
  <si>
    <t>https://admin29.solinepro.ru/fredrikson2/upload/images/ad52d39af85a869b3d006014a48946c9.jpg</t>
  </si>
  <si>
    <t>3125-699/59</t>
  </si>
  <si>
    <t>https://admin29.solinepro.ru/fredrikson2/upload/images/83d95e48cb075d9b931cf94f9e5cd0f5.jpg</t>
  </si>
  <si>
    <t>3125-709/21</t>
  </si>
  <si>
    <t>https://admin29.solinepro.ru/fredrikson2/upload/images/7aeb02f94fb8d1cfb42ce97032f37d26.jpg</t>
  </si>
  <si>
    <t>3142-677/79</t>
  </si>
  <si>
    <t>https://admin29.solinepro.ru/fredrikson2/upload/images/81aea15145c7b0d91d16135ceb175d3f.jpg</t>
  </si>
  <si>
    <t>3160-677/79</t>
  </si>
  <si>
    <t>https://admin29.solinepro.ru/fredrikson2/upload/images/5e2663a1f23cef64d38d4b65156826ce.jpg</t>
  </si>
  <si>
    <t>3160-686/55</t>
  </si>
  <si>
    <t>https://admin29.solinepro.ru/fredrikson2/upload/images/646fb5e340333923a9fbbfe2606f9c2a.jpg</t>
  </si>
  <si>
    <t>3160-685/15</t>
  </si>
  <si>
    <t>https://admin29.solinepro.ru/fredrikson2/upload/images/f28ffb1bb64df9e40537b77b0fcdd113.jpg</t>
  </si>
  <si>
    <t>https://admin29.solinepro.ru/fredrikson2/upload/images/52b6efcabc9c7c17bd86127629fa828f.jpg</t>
  </si>
  <si>
    <t>3190-624/79</t>
  </si>
  <si>
    <t>https://admin29.solinepro.ru/fredrikson2/upload/images/455de8b7059edcd0b8ca0abebb642a8f.jpg</t>
  </si>
  <si>
    <t>https://admin29.solinepro.ru/fredrikson2/upload/images/0851b2dc27ee2434d74cd2cff6d2a136.jpg</t>
  </si>
  <si>
    <t>3190-640/51</t>
  </si>
  <si>
    <t>https://admin29.solinepro.ru/fredrikson2/upload/images/979a1abd12cc69071054c4f4b65ec1ad.jpg</t>
  </si>
  <si>
    <t>https://admin29.solinepro.ru/fredrikson2/upload/images/04c36e2db67a7ba4e481640f6d2b150a.jpg</t>
  </si>
  <si>
    <t>https://admin29.solinepro.ru/fredrikson2/upload/images/bc72f941a88750e53caf877be03c9ec7.jpg</t>
  </si>
  <si>
    <t>https://admin29.solinepro.ru/fredrikson2/upload/images/be419ad2fe8686973f166dad3c4cce78.jpg</t>
  </si>
  <si>
    <t>https://admin29.solinepro.ru/fredrikson2/upload/images/292185cb95eb2545cfea8a60c9694d2d.jpg</t>
  </si>
  <si>
    <t>https://admin29.solinepro.ru/fredrikson2/upload/images/fa5947ffbb0d4f09163471204b0b1259.jpg</t>
  </si>
  <si>
    <t>https://admin29.solinepro.ru/fredrikson2/upload/images/b1ce24b288df26ff23de6a0c99c30046.jpg</t>
  </si>
  <si>
    <t>3190-612/29</t>
  </si>
  <si>
    <t>https://admin29.solinepro.ru/fredrikson2/upload/images/404d500d075d223c15c66f8d44ba5b30.jpg</t>
  </si>
  <si>
    <t>3217-698/55</t>
  </si>
  <si>
    <t>https://admin29.solinepro.ru/fredrikson2/upload/images/ad5b77a7bbafcb747dedd1d34a254890.jpg</t>
  </si>
  <si>
    <t>3215-707/20</t>
  </si>
  <si>
    <t>https://admin29.solinepro.ru/fredrikson2/upload/images/8d894d5868561e760a12021ab4202b49.jpg</t>
  </si>
  <si>
    <t>3217-685/25</t>
  </si>
  <si>
    <t>https://admin29.solinepro.ru/fredrikson2/upload/images/5830c26dc124a4807f8ff5e20aa1261c.jpg</t>
  </si>
  <si>
    <t>3217-632/20-673/21</t>
  </si>
  <si>
    <t>https://admin29.solinepro.ru/fredrikson2/upload/images/57ed6e5add332857d795bd640e3b1924.jpg</t>
  </si>
  <si>
    <t>3260-685/15</t>
  </si>
  <si>
    <t>https://admin29.solinepro.ru/fredrikson2/upload/images/531068b066a1c08f03b2d384ec111c2c.jpg</t>
  </si>
  <si>
    <t>3260-686/55</t>
  </si>
  <si>
    <t>https://admin29.solinepro.ru/fredrikson2/upload/images/a72422a0f2aafbdd308d790ba49880e2.jpg</t>
  </si>
  <si>
    <t>3276-640/79</t>
  </si>
  <si>
    <t>https://admin29.solinepro.ru/fredrikson2/upload/images/ffacdc5fa6927c479f10daf2e8eb335d.jpg</t>
  </si>
  <si>
    <t>3160-698/23</t>
  </si>
  <si>
    <t>https://admin29.solinepro.ru/fredrikson2/upload/images/b3ca1fb79ead249885dab0d1cae78102.jpg</t>
  </si>
  <si>
    <t>3125-625/91</t>
  </si>
  <si>
    <t>https://admin29.solinepro.ru/fredrikson2/upload/images/ea1b5fb95e1a165568cb6779725cfedb.jpg</t>
  </si>
  <si>
    <t>3045-642/28</t>
  </si>
  <si>
    <t>https://admin29.solinepro.ru/fredrikson2/upload/images/6890606ee1a453757a663328efded1f9.jpg</t>
  </si>
  <si>
    <t>3045-662/90</t>
  </si>
  <si>
    <t>https://admin29.solinepro.ru/fredrikson2/upload/images/cc4b372abaf5c87dfdc80012ccc861d2.jpg</t>
  </si>
  <si>
    <t>3101-709/21</t>
  </si>
  <si>
    <t>https://admin29.solinepro.ru/fredrikson2/upload/images/867ac9f6b2601f5f5862f59db0158688.jpg</t>
  </si>
  <si>
    <t>3142-652/72</t>
  </si>
  <si>
    <t>https://admin29.solinepro.ru/fredrikson2/upload/images/4ec44afc2f170f3d8fa9c294187ab6ea.jpg</t>
  </si>
  <si>
    <t>3142-707/20</t>
  </si>
  <si>
    <t>https://admin29.solinepro.ru/fredrikson2/upload/images/7b866d53fec37374ad52e4fd95c14e76.jpg</t>
  </si>
  <si>
    <t>3192-707/20</t>
  </si>
  <si>
    <t>https://admin29.solinepro.ru/fredrikson2/upload/images/7be10d6df0a7b5b6c56033831c6f9672.jpg</t>
  </si>
  <si>
    <t>https://admin29.solinepro.ru/fredrikson2/upload/images/e43ad54b0d7f8411075f0bba94fd92a7.jpg</t>
  </si>
  <si>
    <t>3276-652/72</t>
  </si>
  <si>
    <t>https://admin29.solinepro.ru/fredrikson2/upload/images/eb6b4901a3c030b10fe4338162a1e7ca.jpg</t>
  </si>
  <si>
    <t>3363-624/70</t>
  </si>
  <si>
    <t>https://admin29.solinepro.ru/fredrikson2/upload/images/1c5830589726005e538b220fcdbfb361.jpg</t>
  </si>
  <si>
    <t>3887-698/55</t>
  </si>
  <si>
    <t>https://admin29.solinepro.ru/fredrikson2/upload/images/42a9104ed227eb0f1f90302ac5e24110.jpg</t>
  </si>
  <si>
    <t>3886-619/23</t>
  </si>
  <si>
    <t>https://admin29.solinepro.ru/fredrikson2/upload/images/1f0239b27a918fdf086e3aa90e23ef92.jpg</t>
  </si>
  <si>
    <t>3886-624/79</t>
  </si>
  <si>
    <t>https://admin29.solinepro.ru/fredrikson2/upload/images/e3a37e37c61736a149f1fbbe0bcaa18f.jpg</t>
  </si>
  <si>
    <t>3886-646/79</t>
  </si>
  <si>
    <t>https://admin29.solinepro.ru/fredrikson2/upload/images/7353c4731ebe6257214c419fb0d429c6.jpg</t>
  </si>
  <si>
    <t>3887-685/15</t>
  </si>
  <si>
    <t>https://admin29.solinepro.ru/fredrikson2/upload/images/e643abd9fdfba81e62c5d487d689aa78.jpg</t>
  </si>
  <si>
    <t>3887-621/21</t>
  </si>
  <si>
    <t>https://admin29.solinepro.ru/fredrikson2/upload/images/acac2dd83b234489d9318eabb927f8e2.jpg</t>
  </si>
  <si>
    <t>3887-624/70</t>
  </si>
  <si>
    <t>https://admin29.solinepro.ru/fredrikson2/upload/images/bce154c2a929b46d9fcb4ba7fe7bc191.jpg</t>
  </si>
  <si>
    <t>3887-652/72</t>
  </si>
  <si>
    <t>https://admin29.solinepro.ru/fredrikson2/upload/images/cab689565d10e3a87229f67d77be043c.jpg</t>
  </si>
  <si>
    <t>3887-656/22</t>
  </si>
  <si>
    <t>https://admin29.solinepro.ru/fredrikson2/upload/images/f1e89cd6d68e8defbac4f5b9daebf29c.jpg</t>
  </si>
  <si>
    <t>3887-684/17</t>
  </si>
  <si>
    <t>https://admin29.solinepro.ru/fredrikson2/upload/images/391492e4b8f3ef680fe36e10aabf607d.jpg</t>
  </si>
  <si>
    <t>3887-684/29</t>
  </si>
  <si>
    <t>https://admin29.solinepro.ru/fredrikson2/upload/images/10bd34e4bac49f0af59fa5515ec5eca5.jpg</t>
  </si>
  <si>
    <t>3887-684/44</t>
  </si>
  <si>
    <t>https://admin29.solinepro.ru/fredrikson2/upload/images/ee0d66035be031fd1dd4836d72b0bc91.jpg</t>
  </si>
  <si>
    <t>3887-686/55</t>
  </si>
  <si>
    <t>https://admin29.solinepro.ru/fredrikson2/upload/images/bef54c43a662888160c3a68aad5c30ee.jpg</t>
  </si>
  <si>
    <t>3887-699/59</t>
  </si>
  <si>
    <t>https://admin29.solinepro.ru/fredrikson2/upload/images/27ca998f497c123c11b1e218111d7a49.jpg</t>
  </si>
  <si>
    <t>3887-709/21</t>
  </si>
  <si>
    <t>https://admin29.solinepro.ru/fredrikson2/upload/images/5d26e585dcccd694f031a4ba2866815d.jpg</t>
  </si>
  <si>
    <t>3003-273/21</t>
  </si>
  <si>
    <t>https://admin29.solinepro.ru/fredrikson2/upload/images/ddbc626e1fac2c125ece3f4d2b591e53.jpg</t>
  </si>
  <si>
    <t>3009-201/71</t>
  </si>
  <si>
    <t>https://admin29.solinepro.ru/fredrikson2/upload/images/a4d5dd2ac5669a8429f899e472448f72.jpg</t>
  </si>
  <si>
    <t>3208-772/76</t>
  </si>
  <si>
    <t>https://admin29.solinepro.ru/fredrikson2/upload/images/b303f7d08b04a87ad56bf4e22bd44fd6.jpg</t>
  </si>
  <si>
    <t>3025-206/53</t>
  </si>
  <si>
    <t>https://admin29.solinepro.ru/fredrikson2/upload/images/7d65c01057821cfa0eac336bb17dbd1f.jpg</t>
  </si>
  <si>
    <t>3085-203/70</t>
  </si>
  <si>
    <t>https://admin29.solinepro.ru/fredrikson2/upload/images/7a3ddba08e9ca4ad52a6a898def254a1.jpg</t>
  </si>
  <si>
    <t>3085-204/61</t>
  </si>
  <si>
    <t>https://admin29.solinepro.ru/fredrikson2/upload/images/6e24f5d0f15f42d353bb21843e8993ee.jpg</t>
  </si>
  <si>
    <t>3085-208/61</t>
  </si>
  <si>
    <t>https://admin29.solinepro.ru/fredrikson2/upload/images/9cfe02c1906a6f1a437fad9f1bf19fa6.jpg</t>
  </si>
  <si>
    <t>3085-776/23</t>
  </si>
  <si>
    <t>https://admin29.solinepro.ru/fredrikson2/upload/images/06975a4f4db14ee2b5a043d57bec8882.jpg</t>
  </si>
  <si>
    <t>3022-616/20</t>
  </si>
  <si>
    <t>https://admin29.solinepro.ru/fredrikson2/upload/images/8ff59cd01647aeb5cad87a9232ab265a.jpg</t>
  </si>
  <si>
    <t>https://admin29.solinepro.ru/fredrikson2/upload/images/2310bad32689cf88cee03f8bd5d0c579.jpg</t>
  </si>
  <si>
    <t>3125-667/20</t>
  </si>
  <si>
    <t>https://admin29.solinepro.ru/fredrikson2/upload/images/d5e9387bfd8626da87c6bc6e54b42bfa.jpg</t>
  </si>
  <si>
    <t>3155-622/22</t>
  </si>
  <si>
    <t>https://admin29.solinepro.ru/fredrikson2/upload/images/bd666a65437f4be158a7e9bef20c13b0.jpg</t>
  </si>
  <si>
    <t>3101-630/23</t>
  </si>
  <si>
    <t>https://admin29.solinepro.ru/fredrikson2/upload/images/b1d804059570ff8dc0ed98d53c656329.jpg</t>
  </si>
  <si>
    <t>https://admin29.solinepro.ru/fredrikson2/upload/images/7c1f77274459ef5f417941d45ab98072.jpg</t>
  </si>
  <si>
    <t>3035-667/20</t>
  </si>
  <si>
    <t>https://admin29.solinepro.ru/fredrikson2/upload/images/c743a3d690a3da32464542661417b7ce.jpg</t>
  </si>
  <si>
    <t>3217-657/27</t>
  </si>
  <si>
    <t>https://admin29.solinepro.ru/fredrikson2/upload/images/1c5f845d2c2b918061f490e4a5770683.jpg</t>
  </si>
  <si>
    <t>3886-640/79</t>
  </si>
  <si>
    <t>https://admin29.solinepro.ru/fredrikson2/upload/images/6ee58025fc08cbcafe7564ef63eda0a4.jpg</t>
  </si>
  <si>
    <t>3887-612/29</t>
  </si>
  <si>
    <t>https://admin29.solinepro.ru/fredrikson2/upload/images/30fdc96a109a2e862665e4d1e877cf65.jpg</t>
  </si>
  <si>
    <t>3887-667/20</t>
  </si>
  <si>
    <t>https://admin29.solinepro.ru/fredrikson2/upload/images/efa86a61d82a7fe675bbb5b22df50bf5.jpg</t>
  </si>
  <si>
    <t>3887-657/27</t>
  </si>
  <si>
    <t>https://admin29.solinepro.ru/fredrikson2/upload/images/582b67640dfa04ddfc6f03f6d37dd5fa.jpg</t>
  </si>
  <si>
    <t>3887-682/71</t>
  </si>
  <si>
    <t>https://admin29.solinepro.ru/fredrikson2/upload/images/da19ee657b93f7f914a9b91fc60db91d.jpg</t>
  </si>
  <si>
    <t>3887-640/51</t>
  </si>
  <si>
    <t>https://admin29.solinepro.ru/fredrikson2/upload/images/d44d9d73ac8c3826775a641413aceb2d.jpg</t>
  </si>
  <si>
    <t>3887-634/24</t>
  </si>
  <si>
    <t>https://admin29.solinepro.ru/fredrikson2/upload/images/bf7cf763623d67016d0732ec77ef0e3a.jpg</t>
  </si>
  <si>
    <t>3215-622/22</t>
  </si>
  <si>
    <t>https://admin29.solinepro.ru/fredrikson2/upload/images/e3f10dfca23350906560ff55f75567ba.jpg</t>
  </si>
  <si>
    <t>3160-682/71</t>
  </si>
  <si>
    <t>https://admin29.solinepro.ru/fredrikson2/upload/images/1cbfa143de13899c08d49a60026fdfc3.jpg</t>
  </si>
  <si>
    <t>3190-698/23</t>
  </si>
  <si>
    <t>https://admin29.solinepro.ru/fredrikson2/upload/images/12a7c4065560f948fc5afdf99f67ef2b.jpg</t>
  </si>
  <si>
    <t>https://admin29.solinepro.ru/fredrikson2/upload/images/944e54081de2748f98814ffd12f9ea9a.jpg</t>
  </si>
  <si>
    <t>3035-643/73</t>
  </si>
  <si>
    <t>https://admin29.solinepro.ru/fredrikson2/upload/images/4680705fe663e5d2b9fc469ce2611eb0.jpg</t>
  </si>
  <si>
    <t>https://admin29.solinepro.ru/fredrikson2/upload/images/27e8ecbd83db21a004c2871559bd68b7.jpg</t>
  </si>
  <si>
    <t>3260-682/71</t>
  </si>
  <si>
    <t>https://admin29.solinepro.ru/fredrikson2/upload/images/febf89c542c9ec92c94635e1b97ceb6c.jpg</t>
  </si>
  <si>
    <t>https://admin29.solinepro.ru/fredrikson2/upload/images/3f764730183fb53fa4f7ff9fcbea50a9.jpg</t>
  </si>
  <si>
    <t>3363-698/23</t>
  </si>
  <si>
    <t>https://admin29.solinepro.ru/fredrikson2/upload/images/9f065b4c494f23617dd624d110c6638e.jpg</t>
  </si>
  <si>
    <t>3080-667/20</t>
  </si>
  <si>
    <t>https://admin29.solinepro.ru/fredrikson2/upload/images/f068acaad1270cee8331fe1085ab1257.jpg</t>
  </si>
  <si>
    <t>https://admin29.solinepro.ru/fredrikson2/upload/images/51ebfd2a5c2eb924dbabe32ca241c2f8.jpg</t>
  </si>
  <si>
    <t>https://admin29.solinepro.ru/fredrikson2/upload/images/0b9f6204b527a77fcfec0dede5909e06.jpg</t>
  </si>
  <si>
    <t>https://admin29.solinepro.ru/fredrikson2/upload/images/7c94c8a542ff5dd84e4bf1a0f023500c.jpg</t>
  </si>
  <si>
    <t>https://admin29.solinepro.ru/fredrikson2/upload/images/8716d83a93d1474a73339d1acfe94f1b.jpg</t>
  </si>
  <si>
    <t>3190-600/20</t>
  </si>
  <si>
    <t>https://admin29.solinepro.ru/fredrikson2/upload/images/5b09475e895bb145ef51e4a5053d80fe.jpg</t>
  </si>
  <si>
    <t>https://admin29.solinepro.ru/fredrikson2/upload/images/5c043323c150558ef2b95167d3f8b394.jpg</t>
  </si>
  <si>
    <t>3887-640/71</t>
  </si>
  <si>
    <t>https://admin29.solinepro.ru/fredrikson2/upload/images/ed33daf05ad9af5744052d93e361da08.jpg</t>
  </si>
  <si>
    <t>3887-608/53</t>
  </si>
  <si>
    <t>https://admin29.solinepro.ru/fredrikson2/upload/images/22e80823d9c024033a6a644b9b4e8d36.jpg</t>
  </si>
  <si>
    <t>3025-220/29</t>
  </si>
  <si>
    <t>https://admin29.solinepro.ru/fredrikson2/upload/images/5051d6663dd9d578c21427bf92538af2.jpg</t>
  </si>
  <si>
    <t>3092-275/75</t>
  </si>
  <si>
    <t>https://admin29.solinepro.ru/fredrikson2/upload/images/7397873e1b74a3cdb4760e9c7a26d564.jpg</t>
  </si>
  <si>
    <t>3207-275/75</t>
  </si>
  <si>
    <t>https://admin29.solinepro.ru/fredrikson2/upload/images/9797db04eedfb1b00dbe5fe8615af6a1.jpg</t>
  </si>
  <si>
    <t>3275-624/91</t>
  </si>
  <si>
    <t>https://admin29.solinepro.ru/fredrikson2/upload/images/93e86d693498532d7475fe3bd91ff2a2.jpg</t>
  </si>
  <si>
    <t>3025-203/70</t>
  </si>
  <si>
    <t>https://admin29.solinepro.ru/fredrikson2/upload/images/4deb7faf1ef556719552a45dc1fba25c.jpg</t>
  </si>
  <si>
    <t>3025-212/23</t>
  </si>
  <si>
    <t>https://admin29.solinepro.ru/fredrikson2/upload/images/50825f2b471b0db5dfe34649aea6bfe7.jpg</t>
  </si>
  <si>
    <t>3009-221/21</t>
  </si>
  <si>
    <t>https://admin29.solinepro.ru/fredrikson2/upload/images/ea585abb5ec3b11c6afe494aa015c2aa.jpg</t>
  </si>
  <si>
    <t>3009-230/23</t>
  </si>
  <si>
    <t>https://admin29.solinepro.ru/fredrikson2/upload/images/819c6869c0f262d8bb1663b1e3857a05.jpg</t>
  </si>
  <si>
    <t>3093-785/75</t>
  </si>
  <si>
    <t>https://admin29.solinepro.ru/fredrikson2/upload/images/80a5cf27a937a031d5277319fbc480bd.jpg</t>
  </si>
  <si>
    <t>3208-773/21</t>
  </si>
  <si>
    <t>https://admin29.solinepro.ru/fredrikson2/upload/images/92f6ef3cd87d1964b95673a996d89197.jpg</t>
  </si>
  <si>
    <t>102-NK/26</t>
  </si>
  <si>
    <t>https://admin29.solinepro.ru/fredrikson2/upload/images/498daf69452d1e808b124c6bdd3477a6.jpg</t>
  </si>
  <si>
    <t>102-MA/71</t>
  </si>
  <si>
    <t>https://admin29.solinepro.ru/fredrikson2/upload/images/952c3f954e13a64e733d282ab358cd9c.jpg</t>
  </si>
  <si>
    <t>103-MA/76</t>
  </si>
  <si>
    <t>https://admin29.solinepro.ru/fredrikson2/upload/images/4634d9ba5f250634fc8f48ac59be0a56.jpg</t>
  </si>
  <si>
    <t>102-FR/76</t>
  </si>
  <si>
    <t>https://admin29.solinepro.ru/fredrikson2/upload/images/210244685cdc2504c4db86bb6f8e932f.jpg</t>
  </si>
  <si>
    <t>3008-207/70</t>
  </si>
  <si>
    <t>https://admin29.solinepro.ru/fredrikson2/upload/images/c247042b29682c7e5bd377af34f414fd.jpg</t>
  </si>
  <si>
    <t>3274-680/92</t>
  </si>
  <si>
    <t>https://admin29.solinepro.ru/fredrikson2/upload/images/35342ffbabdc33408afc2d069357068e.jpg</t>
  </si>
  <si>
    <t>3363-688/77</t>
  </si>
  <si>
    <t>https://admin29.solinepro.ru/fredrikson2/upload/images/aa8e9b2afb96db5dedb52bbc1b35b21f.jpg</t>
  </si>
  <si>
    <t>3035-665/71</t>
  </si>
  <si>
    <t>https://admin29.solinepro.ru/fredrikson2/upload/images/d4ddc89170ff40c3fbee0556c43b657a.jpg</t>
  </si>
  <si>
    <t>3035-688/77</t>
  </si>
  <si>
    <t>https://admin29.solinepro.ru/fredrikson2/upload/images/b0a4b72605ea76714e5edba7c3246413.jpg</t>
  </si>
  <si>
    <t>3045-611/58</t>
  </si>
  <si>
    <t>https://admin29.solinepro.ru/fredrikson2/upload/images/9778e0ebd9f2879eeab875213519faed.jpg</t>
  </si>
  <si>
    <t>3125-665/48</t>
  </si>
  <si>
    <t>https://admin29.solinepro.ru/fredrikson2/upload/images/5984673c112f17d5faa4738f2d4488ac.jpg</t>
  </si>
  <si>
    <t>https://admin29.solinepro.ru/fredrikson2/upload/images/ed100d184073fb471b3f24a3cd4b0936.jpg</t>
  </si>
  <si>
    <t>3217-702/23-621/23</t>
  </si>
  <si>
    <t>https://admin29.solinepro.ru/fredrikson2/upload/images/e30a172420fcdbee360c3aef7a713c7c.jpg</t>
  </si>
  <si>
    <t>5205/1-601/15</t>
  </si>
  <si>
    <t>https://admin29.solinepro.ru/fredrikson2/upload/images/b9805f2aeab060e288391d20a39ac68b.jpg</t>
  </si>
  <si>
    <t>5205/1-600/21</t>
  </si>
  <si>
    <t>https://admin29.solinepro.ru/fredrikson2/upload/images/0a0923306443c6a5274534f4aff218ae.jpg</t>
  </si>
  <si>
    <t>5606-600/21</t>
  </si>
  <si>
    <t>https://admin29.solinepro.ru/fredrikson2/upload/images/e9eae28b1694ec4d8949c5be22773f78.jpg</t>
  </si>
  <si>
    <t>5024-604/81</t>
  </si>
  <si>
    <t>https://admin29.solinepro.ru/fredrikson2/upload/images/68cf8b117a8ebd4a58f1959028142bb9.jpg</t>
  </si>
  <si>
    <t>5042-604/81</t>
  </si>
  <si>
    <t>https://admin29.solinepro.ru/fredrikson2/upload/images/54c9a90c4d3ebb55f4c581fe4c27adbd.jpg</t>
  </si>
  <si>
    <t>https://admin29.solinepro.ru/fredrikson2/upload/images/f95ced5697ea34da4b1ccbcb24d73f4b.jpg</t>
  </si>
  <si>
    <t>3109-624/70</t>
  </si>
  <si>
    <t>https://admin29.solinepro.ru/fredrikson2/upload/images/c5968368e7b4afbd4ee49da1a4278605.jpg</t>
  </si>
  <si>
    <t>3190-640/79</t>
  </si>
  <si>
    <t>https://admin29.solinepro.ru/fredrikson2/upload/images/67c7e6d1bbc4b81e8778f507d347d8eb.jpg</t>
  </si>
  <si>
    <t>3275-709/21</t>
  </si>
  <si>
    <t>https://admin29.solinepro.ru/fredrikson2/upload/images/0968fbc0adf15746bf90e522a8eeca7a.jpg</t>
  </si>
  <si>
    <t>3363-652/72</t>
  </si>
  <si>
    <t>https://admin29.solinepro.ru/fredrikson2/upload/images/96907f16103dbfba9d8b550e24ad00bf.jpg</t>
  </si>
  <si>
    <t>3142-662/90</t>
  </si>
  <si>
    <t>https://admin29.solinepro.ru/fredrikson2/upload/images/5239d8f141fccf7a202eb4de49a171c2.jpg</t>
  </si>
  <si>
    <t>3887-630/77</t>
  </si>
  <si>
    <t>https://admin29.solinepro.ru/fredrikson2/upload/images/396565b7fd136af0da32061d3b0eb4dc.jpg</t>
  </si>
  <si>
    <t>3887-685/25</t>
  </si>
  <si>
    <t>https://admin29.solinepro.ru/fredrikson2/upload/images/e46ab4df484f3b12494ab517e9767bab.jpg</t>
  </si>
  <si>
    <t>3020-273/21</t>
  </si>
  <si>
    <t>https://admin29.solinepro.ru/fredrikson2/upload/images/3651c6a658a34e4f686dc177ea276af9.jpg</t>
  </si>
  <si>
    <t>3095-218/73</t>
  </si>
  <si>
    <t>https://admin29.solinepro.ru/fredrikson2/upload/images/4e1717e57b7d0f37414eb33c94fda5ec.jpg</t>
  </si>
  <si>
    <t>3003-616/20</t>
  </si>
  <si>
    <t>https://admin29.solinepro.ru/fredrikson2/upload/images/cabfda2c4407e3132e58ba280e16244a.jpg</t>
  </si>
  <si>
    <t>3125-698/51</t>
  </si>
  <si>
    <t>https://admin29.solinepro.ru/fredrikson2/upload/images/59b4227db8db7742fafbb2d609038b44.jpg</t>
  </si>
  <si>
    <t>3142-657/27</t>
  </si>
  <si>
    <t>https://admin29.solinepro.ru/fredrikson2/upload/images/cd8a29764287a8ea0c258185fc52eaac.jpg</t>
  </si>
  <si>
    <t>3363-667/20</t>
  </si>
  <si>
    <t>https://admin29.solinepro.ru/fredrikson2/upload/images/5bc80b166630473d59666d5c6431ce7f.jpg</t>
  </si>
  <si>
    <t>3207-273/21</t>
  </si>
  <si>
    <t>https://admin29.solinepro.ru/fredrikson2/upload/images/bb38e6ee3c3b7b12bf875972e160a7aa.jpg</t>
  </si>
  <si>
    <t>3887-698/23</t>
  </si>
  <si>
    <t>https://admin29.solinepro.ru/fredrikson2/upload/images/88d22a06fec3a4f7a4c14e58cd35dd98.jpg</t>
  </si>
  <si>
    <t>3217-682/71</t>
  </si>
  <si>
    <t>https://admin29.solinepro.ru/fredrikson2/upload/images/e503a1d23d05a6d3b4154c029852c4d2.jpg</t>
  </si>
  <si>
    <t>3215-632/23</t>
  </si>
  <si>
    <t>https://admin29.solinepro.ru/fredrikson2/upload/images/4c4c12f4f219813a5819f22af56c44cf.jpg</t>
  </si>
  <si>
    <t>3035-644/54</t>
  </si>
  <si>
    <t>80% шерсть - 20% полиамид / Подклад: 100% хлопок</t>
  </si>
  <si>
    <t>3035</t>
  </si>
  <si>
    <t>3101</t>
  </si>
  <si>
    <t>3109</t>
  </si>
  <si>
    <t>3125</t>
  </si>
  <si>
    <t>3142</t>
  </si>
  <si>
    <t>3147</t>
  </si>
  <si>
    <t>3155</t>
  </si>
  <si>
    <t>3190</t>
  </si>
  <si>
    <t>3216</t>
  </si>
  <si>
    <t>3363</t>
  </si>
  <si>
    <t>95-081-</t>
  </si>
  <si>
    <t>95-082-</t>
  </si>
  <si>
    <t>95-083-</t>
  </si>
  <si>
    <t>95-084-</t>
  </si>
  <si>
    <t>95-085-</t>
  </si>
  <si>
    <t>95-086-</t>
  </si>
  <si>
    <t>95-087-</t>
  </si>
  <si>
    <t>95-088-</t>
  </si>
  <si>
    <t>95-089-</t>
  </si>
  <si>
    <t>95-090-</t>
  </si>
  <si>
    <t>95-091-</t>
  </si>
  <si>
    <t>95-092-</t>
  </si>
  <si>
    <t>95-093-</t>
  </si>
  <si>
    <t>95-094-</t>
  </si>
  <si>
    <t>95-095-</t>
  </si>
  <si>
    <t>95-096-</t>
  </si>
  <si>
    <t>95-097-</t>
  </si>
  <si>
    <t>95-098-</t>
  </si>
  <si>
    <t>95-099-</t>
  </si>
  <si>
    <t>95-100-</t>
  </si>
  <si>
    <t>95-101-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</si>
</sst>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 wrapText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1" fontId="11" fillId="17" borderId="26" xfId="39" applyNumberFormat="1" applyFont="1" applyFill="1" applyBorder="1" applyAlignment="1">
      <alignment horizontal="right" vertical="top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30"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" Type="http://schemas.openxmlformats.org/officeDocument/2006/relationships/image" Target="../media/image3.jpg"/><Relationship Id="rId21" Type="http://schemas.openxmlformats.org/officeDocument/2006/relationships/image" Target="../media/image21.pn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0" Type="http://schemas.openxmlformats.org/officeDocument/2006/relationships/image" Target="../media/image20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49213</xdr:rowOff>
    </xdr:from>
    <xdr:to>
      <xdr:col>8</xdr:col>
      <xdr:colOff>1889125</xdr:colOff>
      <xdr:row>2</xdr:row>
      <xdr:rowOff>1827213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67CF190A-AB33-48B2-AE43-CEB2797B6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78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49213</xdr:rowOff>
    </xdr:from>
    <xdr:to>
      <xdr:col>8</xdr:col>
      <xdr:colOff>1889125</xdr:colOff>
      <xdr:row>3</xdr:row>
      <xdr:rowOff>1827213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BDC8176-A706-4283-95D0-F9FC6E9087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7601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49213</xdr:rowOff>
    </xdr:from>
    <xdr:to>
      <xdr:col>8</xdr:col>
      <xdr:colOff>1889125</xdr:colOff>
      <xdr:row>4</xdr:row>
      <xdr:rowOff>1827213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6EA03F8E-C101-46C9-A874-8A2B148D7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4635867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49213</xdr:rowOff>
    </xdr:from>
    <xdr:to>
      <xdr:col>8</xdr:col>
      <xdr:colOff>1889125</xdr:colOff>
      <xdr:row>5</xdr:row>
      <xdr:rowOff>1827213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F6D0398B-F96C-45F0-B536-1AF519DA8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071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49213</xdr:rowOff>
    </xdr:from>
    <xdr:to>
      <xdr:col>8</xdr:col>
      <xdr:colOff>1889125</xdr:colOff>
      <xdr:row>6</xdr:row>
      <xdr:rowOff>1827213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9CFB9696-FC24-46EC-AC87-231EA9D01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835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49213</xdr:rowOff>
    </xdr:from>
    <xdr:to>
      <xdr:col>8</xdr:col>
      <xdr:colOff>1889125</xdr:colOff>
      <xdr:row>7</xdr:row>
      <xdr:rowOff>1827213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4146038-746C-41AD-BDF0-E77B30E00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600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49213</xdr:rowOff>
    </xdr:from>
    <xdr:to>
      <xdr:col>8</xdr:col>
      <xdr:colOff>1889125</xdr:colOff>
      <xdr:row>8</xdr:row>
      <xdr:rowOff>1827213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BB97C67C-9F0F-4807-A1C0-35CD38575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364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49213</xdr:rowOff>
    </xdr:from>
    <xdr:to>
      <xdr:col>8</xdr:col>
      <xdr:colOff>1889125</xdr:colOff>
      <xdr:row>9</xdr:row>
      <xdr:rowOff>1827213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CB29FB0-BAE7-4D4A-B5DF-026154238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0128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49213</xdr:rowOff>
    </xdr:from>
    <xdr:to>
      <xdr:col>8</xdr:col>
      <xdr:colOff>1889125</xdr:colOff>
      <xdr:row>10</xdr:row>
      <xdr:rowOff>1827213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E3FD89D5-96E8-4BF4-98D6-AD5E419B6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892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49213</xdr:rowOff>
    </xdr:from>
    <xdr:to>
      <xdr:col>8</xdr:col>
      <xdr:colOff>1889125</xdr:colOff>
      <xdr:row>11</xdr:row>
      <xdr:rowOff>1827213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88CCA19A-8FF6-4B49-B972-337DA81CE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657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49213</xdr:rowOff>
    </xdr:from>
    <xdr:to>
      <xdr:col>8</xdr:col>
      <xdr:colOff>1889125</xdr:colOff>
      <xdr:row>12</xdr:row>
      <xdr:rowOff>1827213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22F2DDCC-61F9-43BC-9A6E-224FF02758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421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49213</xdr:rowOff>
    </xdr:from>
    <xdr:to>
      <xdr:col>8</xdr:col>
      <xdr:colOff>1889125</xdr:colOff>
      <xdr:row>13</xdr:row>
      <xdr:rowOff>1827213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C7671C2D-ACA8-42E5-BA47-93F820EC4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5185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49213</xdr:rowOff>
    </xdr:from>
    <xdr:to>
      <xdr:col>8</xdr:col>
      <xdr:colOff>1889125</xdr:colOff>
      <xdr:row>14</xdr:row>
      <xdr:rowOff>1827213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93763F80-4AA5-49CE-BD01-A696D6753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949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49213</xdr:rowOff>
    </xdr:from>
    <xdr:to>
      <xdr:col>8</xdr:col>
      <xdr:colOff>1889125</xdr:colOff>
      <xdr:row>15</xdr:row>
      <xdr:rowOff>1827213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5B15E292-AED1-4689-9304-1D9A74F65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2714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49213</xdr:rowOff>
    </xdr:from>
    <xdr:to>
      <xdr:col>8</xdr:col>
      <xdr:colOff>1889125</xdr:colOff>
      <xdr:row>16</xdr:row>
      <xdr:rowOff>1827213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36214890-9E91-4082-8551-491B5EF81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1478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49213</xdr:rowOff>
    </xdr:from>
    <xdr:to>
      <xdr:col>8</xdr:col>
      <xdr:colOff>1889125</xdr:colOff>
      <xdr:row>17</xdr:row>
      <xdr:rowOff>1827213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4B1A2AA6-1D26-4CD9-84C1-7301D617A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0242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49213</xdr:rowOff>
    </xdr:from>
    <xdr:to>
      <xdr:col>8</xdr:col>
      <xdr:colOff>1889125</xdr:colOff>
      <xdr:row>18</xdr:row>
      <xdr:rowOff>1827213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129A0336-26B4-4F79-B198-0BD91AED0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3089555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49213</xdr:rowOff>
    </xdr:from>
    <xdr:to>
      <xdr:col>8</xdr:col>
      <xdr:colOff>1889125</xdr:colOff>
      <xdr:row>20</xdr:row>
      <xdr:rowOff>1827213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B10BED79-4BB5-43E3-B7E0-4BC5C8F25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0153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49213</xdr:rowOff>
    </xdr:from>
    <xdr:to>
      <xdr:col>8</xdr:col>
      <xdr:colOff>1889125</xdr:colOff>
      <xdr:row>22</xdr:row>
      <xdr:rowOff>1827213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97DC91CC-ED7C-4160-985F-8EFED6C20B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71300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49213</xdr:rowOff>
    </xdr:from>
    <xdr:to>
      <xdr:col>8</xdr:col>
      <xdr:colOff>1889125</xdr:colOff>
      <xdr:row>23</xdr:row>
      <xdr:rowOff>1827213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EDECD7E3-025E-4A08-96A3-51C9D1530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90064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131885</xdr:colOff>
      <xdr:row>19</xdr:row>
      <xdr:rowOff>58615</xdr:rowOff>
    </xdr:from>
    <xdr:to>
      <xdr:col>8</xdr:col>
      <xdr:colOff>1934309</xdr:colOff>
      <xdr:row>19</xdr:row>
      <xdr:rowOff>1773654</xdr:rowOff>
    </xdr:to>
    <xdr:pic>
      <xdr:nvPicPr>
        <xdr:cNvPr id="42" name="Рисунок 41">
          <a:extLst>
            <a:ext uri="{FF2B5EF4-FFF2-40B4-BE49-F238E27FC236}">
              <a16:creationId xmlns:a16="http://schemas.microsoft.com/office/drawing/2014/main" id="{CB590404-F0FD-42CB-B8A3-4924E70D1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879731" y="32780653"/>
          <a:ext cx="1802424" cy="17150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I1" zoomScale="70" zoomScaleNormal="70" workbookViewId="0">
      <pane ySplit="1" topLeftCell="A20" activePane="bottomLeft" state="frozen"/>
      <selection pane="bottomLeft" activeCell="BB3" sqref="BB3:BB24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0.7109375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820</v>
      </c>
      <c r="AK1" s="128" t="s">
        <v>821</v>
      </c>
      <c r="AL1" s="128" t="s">
        <v>822</v>
      </c>
      <c r="AM1" s="128" t="s">
        <v>823</v>
      </c>
      <c r="AN1" s="128" t="s">
        <v>824</v>
      </c>
      <c r="AO1" s="128" t="s">
        <v>825</v>
      </c>
      <c r="AP1" s="128" t="s">
        <v>826</v>
      </c>
      <c r="AQ1" s="128" t="s">
        <v>827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1" t="str">
        <f t="shared" ref="A2:A24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3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24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38">
        <f t="shared" ref="AX2:AX24" si="2">0.05+0.05</f>
        <v>0.1</v>
      </c>
      <c r="AY2" s="114">
        <f t="shared" ref="AY2:AY24" si="3">IF(AX2&lt;&gt;"",AX2*1.5,"Требуется нетто")</f>
        <v>0.15000000000000002</v>
      </c>
      <c r="AZ2" s="114" t="str">
        <f t="shared" ref="AZ2:AZ24" si="4">+IF(AX2&lt;&gt;"",IFERROR(AT2*AX2,"Требуются кол-во и нетто"),"Требуются кол-во и нетто")</f>
        <v>Требуются кол-во и нетто</v>
      </c>
      <c r="BA2" s="114" t="str">
        <f t="shared" ref="BA2:BA24" si="5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24" si="6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24" si="7">IFERROR(IF(BE2,"-",IFERROR(IF(BD2&gt;0,0,1),"")),"")</f>
        <v/>
      </c>
      <c r="BG2" s="110"/>
    </row>
    <row r="3" spans="1:59" ht="147.94999999999999" customHeight="1">
      <c r="A3" s="112" t="str">
        <f t="shared" si="0"/>
        <v>3035-635/75635/75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95-081-80</v>
      </c>
      <c r="C3" s="113" t="s">
        <v>1615</v>
      </c>
      <c r="E3" s="112" t="str">
        <f>IF(F3&lt;&gt;"",IFERROR(VLOOKUP(F3,Категории!A:B,2,0),""),"Требуется категория")</f>
        <v>Кепки</v>
      </c>
      <c r="F3" s="106" t="s">
        <v>318</v>
      </c>
      <c r="G3" s="136" t="s">
        <v>885</v>
      </c>
      <c r="H3" s="106" t="s">
        <v>388</v>
      </c>
      <c r="I3" s="115" t="str">
        <f>_xlfn.XLOOKUP(C3,Parsing!B:B,Parsing!A:A,"",0)</f>
        <v>https://admin29.solinepro.ru/fredrikson2/upload/images/366f87d058d582652273356b34fdacc3.jpg</v>
      </c>
      <c r="J3" s="106" t="s">
        <v>954</v>
      </c>
      <c r="K3" s="135" t="s">
        <v>1636</v>
      </c>
      <c r="L3" s="137" t="s">
        <v>83</v>
      </c>
      <c r="M3" s="136"/>
      <c r="N3" s="136"/>
      <c r="O3" s="136"/>
      <c r="P3" s="136"/>
      <c r="Q3" s="137" t="s">
        <v>959</v>
      </c>
      <c r="R3" s="136"/>
      <c r="S3" s="136" t="s">
        <v>44</v>
      </c>
      <c r="T3" s="107"/>
      <c r="U3" s="107" t="s">
        <v>382</v>
      </c>
      <c r="V3" s="107"/>
      <c r="Y3" s="107"/>
      <c r="Z3" s="106">
        <v>1</v>
      </c>
      <c r="AA3" s="107">
        <v>2</v>
      </c>
      <c r="AB3" s="106">
        <v>3</v>
      </c>
      <c r="AC3" s="107">
        <v>4</v>
      </c>
      <c r="AD3" s="106">
        <v>3</v>
      </c>
      <c r="AE3" s="107">
        <v>2</v>
      </c>
      <c r="AF3" s="106">
        <v>1</v>
      </c>
      <c r="AG3" s="107"/>
      <c r="AT3" s="114">
        <f>IF(COUNTBLANK(V3:AS3)&lt;24,SUM(V3:AS3),"")</f>
        <v>16</v>
      </c>
      <c r="AU3" s="131" t="s">
        <v>565</v>
      </c>
      <c r="AV3" s="114" t="str">
        <f ca="1">IF(AU3&lt;&gt;"",VLOOKUP(AU3,INDIRECT(SUBSTITUTE(IF(ISNUMBER(IFERROR(VALUE(LEFT(J3,1)),FALSE)),"_"&amp;J3,J3)," ","")&amp;"Manufactures"),3,0),"Требуется код страны")</f>
        <v>ООО "ФРЭДРИКСОН" Россия 192029, С-Петербург, пр. Обуховской обороны, д.86, лит М</v>
      </c>
      <c r="AW3" s="114" t="str">
        <f ca="1">IF(AU3&lt;&gt;"",VLOOKUP(AU3,INDIRECT(SUBSTITUTE(IF(ISNUMBER(IFERROR(VALUE(LEFT(J3,1)),FALSE)),"_"&amp;J3,J3)," ","")&amp;"Manufactures"),2,0),"Требуется код страны")</f>
        <v>Россия</v>
      </c>
      <c r="AX3" s="117">
        <f t="shared" si="2"/>
        <v>0.1</v>
      </c>
      <c r="AY3" s="112">
        <f t="shared" si="3"/>
        <v>0.15000000000000002</v>
      </c>
      <c r="AZ3" s="112">
        <f t="shared" si="4"/>
        <v>1.6</v>
      </c>
      <c r="BA3" s="112">
        <f t="shared" si="5"/>
        <v>2.4000000000000004</v>
      </c>
      <c r="BB3" s="118">
        <v>975.8</v>
      </c>
      <c r="BC3" s="145">
        <f t="shared" si="6"/>
        <v>15612.8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 t="shared" si="7"/>
        <v>-</v>
      </c>
    </row>
    <row r="4" spans="1:59" ht="147.94999999999999" customHeight="1">
      <c r="A4" s="112" t="str">
        <f t="shared" si="0"/>
        <v>3035-667/70667/70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95-082-72</v>
      </c>
      <c r="C4" s="113" t="s">
        <v>1616</v>
      </c>
      <c r="E4" s="112" t="str">
        <f>IF(F4&lt;&gt;"",IFERROR(VLOOKUP(F4,Категории!A:B,2,0),""),"Требуется категория")</f>
        <v>Кепки</v>
      </c>
      <c r="F4" s="106" t="s">
        <v>318</v>
      </c>
      <c r="G4" s="136" t="s">
        <v>885</v>
      </c>
      <c r="H4" s="106" t="s">
        <v>388</v>
      </c>
      <c r="I4" s="115" t="str">
        <f>_xlfn.XLOOKUP(C4,Parsing!B:B,Parsing!A:A,"",0)</f>
        <v>https://admin29.solinepro.ru/fredrikson2/upload/images/42bc613b8ef167ec29d93ff88e4f15b9.jpg</v>
      </c>
      <c r="J4" s="136" t="s">
        <v>954</v>
      </c>
      <c r="K4" s="119" t="s">
        <v>1637</v>
      </c>
      <c r="L4" s="120" t="s">
        <v>293</v>
      </c>
      <c r="M4" s="136"/>
      <c r="N4" s="136"/>
      <c r="O4" s="136"/>
      <c r="P4" s="136"/>
      <c r="Q4" s="137" t="s">
        <v>959</v>
      </c>
      <c r="R4" s="136"/>
      <c r="S4" s="136" t="s">
        <v>44</v>
      </c>
      <c r="T4" s="107"/>
      <c r="U4" s="107" t="s">
        <v>382</v>
      </c>
      <c r="V4" s="107"/>
      <c r="Y4" s="107"/>
      <c r="Z4" s="106" t="s">
        <v>1642</v>
      </c>
      <c r="AA4" s="107">
        <v>1</v>
      </c>
      <c r="AB4" s="106">
        <v>2</v>
      </c>
      <c r="AC4" s="107">
        <v>3</v>
      </c>
      <c r="AD4" s="106">
        <v>2</v>
      </c>
      <c r="AE4" s="107">
        <v>1</v>
      </c>
      <c r="AF4" s="106" t="s">
        <v>1642</v>
      </c>
      <c r="AG4" s="107"/>
      <c r="AT4" s="114">
        <f t="shared" si="1"/>
        <v>9</v>
      </c>
      <c r="AU4" s="131" t="s">
        <v>565</v>
      </c>
      <c r="AV4" s="114" t="str">
        <f ca="1">IF(AU4&lt;&gt;"",VLOOKUP(AU4,INDIRECT(SUBSTITUTE(IF(ISNUMBER(IFERROR(VALUE(LEFT(J4,1)),FALSE)),"_"&amp;J4,J4)," ","")&amp;"Manufactures"),3,0),"Требуется код страны")</f>
        <v>ООО "ФРЭДРИКСОН" Россия 192029, С-Петербург, пр. Обуховской обороны, д.86, лит М</v>
      </c>
      <c r="AW4" s="112" t="str">
        <f ca="1">IF(AU4&lt;&gt;"",VLOOKUP(AU4,INDIRECT(SUBSTITUTE(IF(ISNUMBER(IFERROR(VALUE(LEFT(J4,1)),FALSE)),"_"&amp;J4,J4)," ","")&amp;"Manufactures"),2,0),"Требуется код страны")</f>
        <v>Россия</v>
      </c>
      <c r="AX4" s="117">
        <f t="shared" si="2"/>
        <v>0.1</v>
      </c>
      <c r="AY4" s="112">
        <f t="shared" si="3"/>
        <v>0.15000000000000002</v>
      </c>
      <c r="AZ4" s="112">
        <f t="shared" si="4"/>
        <v>0.9</v>
      </c>
      <c r="BA4" s="112">
        <f t="shared" si="5"/>
        <v>1.35</v>
      </c>
      <c r="BB4" s="118">
        <v>975.8</v>
      </c>
      <c r="BC4" s="145">
        <f t="shared" si="6"/>
        <v>8782.1999999999989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 t="shared" si="7"/>
        <v>-</v>
      </c>
    </row>
    <row r="5" spans="1:59" ht="147.94999999999999" customHeight="1">
      <c r="A5" s="112" t="str">
        <f t="shared" si="0"/>
        <v>3101-667/70667/70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95-083-72</v>
      </c>
      <c r="C5" s="113" t="s">
        <v>1617</v>
      </c>
      <c r="E5" s="112" t="str">
        <f>IF(F5&lt;&gt;"",IFERROR(VLOOKUP(F5,Категории!A:B,2,0),""),"Требуется категория")</f>
        <v>Кепки</v>
      </c>
      <c r="F5" s="106" t="s">
        <v>318</v>
      </c>
      <c r="G5" s="136" t="s">
        <v>885</v>
      </c>
      <c r="H5" s="106" t="s">
        <v>388</v>
      </c>
      <c r="I5" s="115" t="str">
        <f>_xlfn.XLOOKUP(C5,Parsing!B:B,Parsing!A:A,"",0)</f>
        <v>https://admin29.solinepro.ru/fredrikson2/upload/images/d7ef86e03824881e6a3144afe4568169.jpg</v>
      </c>
      <c r="J5" s="136" t="s">
        <v>954</v>
      </c>
      <c r="K5" s="119" t="s">
        <v>1637</v>
      </c>
      <c r="L5" s="120" t="s">
        <v>293</v>
      </c>
      <c r="M5" s="136"/>
      <c r="N5" s="136"/>
      <c r="O5" s="136"/>
      <c r="P5" s="136"/>
      <c r="Q5" s="137" t="s">
        <v>959</v>
      </c>
      <c r="R5" s="136"/>
      <c r="S5" s="136" t="s">
        <v>44</v>
      </c>
      <c r="T5" s="107"/>
      <c r="U5" s="107" t="s">
        <v>382</v>
      </c>
      <c r="V5" s="107"/>
      <c r="Y5" s="107"/>
      <c r="Z5" s="106">
        <v>3</v>
      </c>
      <c r="AA5" s="107">
        <v>6</v>
      </c>
      <c r="AB5" s="106">
        <v>9</v>
      </c>
      <c r="AC5" s="107">
        <v>12</v>
      </c>
      <c r="AD5" s="106">
        <v>9</v>
      </c>
      <c r="AE5" s="107">
        <v>6</v>
      </c>
      <c r="AF5" s="106">
        <v>3</v>
      </c>
      <c r="AG5" s="107"/>
      <c r="AT5" s="114">
        <f t="shared" si="1"/>
        <v>48</v>
      </c>
      <c r="AU5" s="131" t="s">
        <v>565</v>
      </c>
      <c r="AV5" s="114" t="str">
        <f ca="1">IF(AU5&lt;&gt;"",VLOOKUP(AU5,INDIRECT(SUBSTITUTE(IF(ISNUMBER(IFERROR(VALUE(LEFT(J5,1)),FALSE)),"_"&amp;J5,J5)," ","")&amp;"Manufactures"),3,0),"Требуется код страны")</f>
        <v>ООО "ФРЭДРИКСОН" Россия 192029, С-Петербург, пр. Обуховской обороны, д.86, лит М</v>
      </c>
      <c r="AW5" s="112" t="str">
        <f ca="1">IF(AU5&lt;&gt;"",VLOOKUP(AU5,INDIRECT(SUBSTITUTE(IF(ISNUMBER(IFERROR(VALUE(LEFT(J5,1)),FALSE)),"_"&amp;J5,J5)," ","")&amp;"Manufactures"),2,0),"Требуется код страны")</f>
        <v>Россия</v>
      </c>
      <c r="AX5" s="117">
        <f t="shared" si="2"/>
        <v>0.1</v>
      </c>
      <c r="AY5" s="112">
        <f t="shared" si="3"/>
        <v>0.15000000000000002</v>
      </c>
      <c r="AZ5" s="112">
        <f t="shared" si="4"/>
        <v>4.8000000000000007</v>
      </c>
      <c r="BA5" s="112">
        <f t="shared" si="5"/>
        <v>7.2000000000000011</v>
      </c>
      <c r="BB5" s="118">
        <v>975.8</v>
      </c>
      <c r="BC5" s="145">
        <f t="shared" si="6"/>
        <v>46838.399999999994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 t="shared" si="7"/>
        <v>-</v>
      </c>
    </row>
    <row r="6" spans="1:59" ht="147.94999999999999" customHeight="1">
      <c r="A6" s="112" t="str">
        <f t="shared" si="0"/>
        <v>3101-676/76676/76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95-084-09</v>
      </c>
      <c r="C6" s="121" t="s">
        <v>1618</v>
      </c>
      <c r="E6" s="112" t="str">
        <f>IF(F6&lt;&gt;"",IFERROR(VLOOKUP(F6,Категории!A:B,2,0),""),"Требуется категория")</f>
        <v>Кепки</v>
      </c>
      <c r="F6" s="106" t="s">
        <v>318</v>
      </c>
      <c r="G6" s="136" t="s">
        <v>885</v>
      </c>
      <c r="H6" s="106" t="s">
        <v>388</v>
      </c>
      <c r="I6" s="115" t="str">
        <f>_xlfn.XLOOKUP(C6,Parsing!B:B,Parsing!A:A,"",0)</f>
        <v>https://admin29.solinepro.ru/fredrikson2/upload/images/ccc1d6e54a991ae7ab1d3ece57ef67ed.jpg</v>
      </c>
      <c r="J6" s="136" t="s">
        <v>954</v>
      </c>
      <c r="K6" s="120" t="s">
        <v>1638</v>
      </c>
      <c r="L6" s="120" t="s">
        <v>53</v>
      </c>
      <c r="M6" s="136"/>
      <c r="N6" s="136"/>
      <c r="O6" s="136"/>
      <c r="P6" s="136"/>
      <c r="Q6" s="137" t="s">
        <v>959</v>
      </c>
      <c r="R6" s="136"/>
      <c r="S6" s="136" t="s">
        <v>44</v>
      </c>
      <c r="T6" s="107"/>
      <c r="U6" s="107" t="s">
        <v>382</v>
      </c>
      <c r="V6" s="107"/>
      <c r="Y6" s="107"/>
      <c r="Z6" s="106">
        <v>5</v>
      </c>
      <c r="AA6" s="107">
        <v>10</v>
      </c>
      <c r="AB6" s="106">
        <v>15</v>
      </c>
      <c r="AC6" s="107">
        <v>20</v>
      </c>
      <c r="AD6" s="106">
        <v>15</v>
      </c>
      <c r="AE6" s="107">
        <v>10</v>
      </c>
      <c r="AF6" s="106">
        <v>5</v>
      </c>
      <c r="AG6" s="107"/>
      <c r="AT6" s="114">
        <f t="shared" si="1"/>
        <v>80</v>
      </c>
      <c r="AU6" s="131" t="s">
        <v>565</v>
      </c>
      <c r="AV6" s="114" t="str">
        <f ca="1">IF(AU6&lt;&gt;"",VLOOKUP(AU6,INDIRECT(SUBSTITUTE(IF(ISNUMBER(IFERROR(VALUE(LEFT(J6,1)),FALSE)),"_"&amp;J6,J6)," ","")&amp;"Manufactures"),3,0),"Требуется код страны")</f>
        <v>ООО "ФРЭДРИКСОН" Россия 192029, С-Петербург, пр. Обуховской обороны, д.86, лит М</v>
      </c>
      <c r="AW6" s="112" t="str">
        <f ca="1">IF(AU6&lt;&gt;"",VLOOKUP(AU6,INDIRECT(SUBSTITUTE(IF(ISNUMBER(IFERROR(VALUE(LEFT(J6,1)),FALSE)),"_"&amp;J6,J6)," ","")&amp;"Manufactures"),2,0),"Требуется код страны")</f>
        <v>Россия</v>
      </c>
      <c r="AX6" s="117">
        <f t="shared" si="2"/>
        <v>0.1</v>
      </c>
      <c r="AY6" s="112">
        <f t="shared" si="3"/>
        <v>0.15000000000000002</v>
      </c>
      <c r="AZ6" s="112">
        <f t="shared" si="4"/>
        <v>8</v>
      </c>
      <c r="BA6" s="112">
        <f t="shared" si="5"/>
        <v>12.000000000000002</v>
      </c>
      <c r="BB6" s="118">
        <v>975.8</v>
      </c>
      <c r="BC6" s="145">
        <f t="shared" si="6"/>
        <v>78064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 t="shared" si="7"/>
        <v>-</v>
      </c>
    </row>
    <row r="7" spans="1:59" ht="147.94999999999999" customHeight="1">
      <c r="A7" s="112" t="str">
        <f t="shared" si="0"/>
        <v>3109-635/75635/75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95-085-80</v>
      </c>
      <c r="C7" s="121" t="s">
        <v>1619</v>
      </c>
      <c r="E7" s="112" t="str">
        <f>IF(F7&lt;&gt;"",IFERROR(VLOOKUP(F7,Категории!A:B,2,0),""),"Требуется категория")</f>
        <v>Кепки</v>
      </c>
      <c r="F7" s="106" t="s">
        <v>318</v>
      </c>
      <c r="G7" s="136" t="s">
        <v>885</v>
      </c>
      <c r="H7" s="106" t="s">
        <v>388</v>
      </c>
      <c r="I7" s="115" t="str">
        <f>_xlfn.XLOOKUP(C7,Parsing!B:B,Parsing!A:A,"",0)</f>
        <v>https://admin29.solinepro.ru/fredrikson2/upload/images/e995d537a5f63f51556ca89ecd25f25a.jpg</v>
      </c>
      <c r="J7" s="136" t="s">
        <v>954</v>
      </c>
      <c r="K7" s="120" t="s">
        <v>1636</v>
      </c>
      <c r="L7" s="120" t="s">
        <v>83</v>
      </c>
      <c r="M7" s="136"/>
      <c r="N7" s="136"/>
      <c r="O7" s="136"/>
      <c r="P7" s="136"/>
      <c r="Q7" s="137" t="s">
        <v>959</v>
      </c>
      <c r="R7" s="136"/>
      <c r="S7" s="136" t="s">
        <v>44</v>
      </c>
      <c r="T7" s="107"/>
      <c r="U7" s="107" t="s">
        <v>382</v>
      </c>
      <c r="V7" s="107"/>
      <c r="Y7" s="107"/>
      <c r="Z7" s="106">
        <v>7</v>
      </c>
      <c r="AA7" s="107">
        <v>14</v>
      </c>
      <c r="AB7" s="106">
        <v>21</v>
      </c>
      <c r="AC7" s="107">
        <v>28</v>
      </c>
      <c r="AD7" s="106">
        <v>21</v>
      </c>
      <c r="AE7" s="107">
        <v>14</v>
      </c>
      <c r="AF7" s="106">
        <v>7</v>
      </c>
      <c r="AG7" s="107"/>
      <c r="AT7" s="114">
        <f t="shared" si="1"/>
        <v>112</v>
      </c>
      <c r="AU7" s="131" t="s">
        <v>565</v>
      </c>
      <c r="AV7" s="114" t="str">
        <f ca="1">IF(AU7&lt;&gt;"",VLOOKUP(AU7,INDIRECT(SUBSTITUTE(IF(ISNUMBER(IFERROR(VALUE(LEFT(J7,1)),FALSE)),"_"&amp;J7,J7)," ","")&amp;"Manufactures"),3,0),"Требуется код страны")</f>
        <v>ООО "ФРЭДРИКСОН" Россия 192029, С-Петербург, пр. Обуховской обороны, д.86, лит М</v>
      </c>
      <c r="AW7" s="112" t="str">
        <f ca="1">IF(AU7&lt;&gt;"",VLOOKUP(AU7,INDIRECT(SUBSTITUTE(IF(ISNUMBER(IFERROR(VALUE(LEFT(J7,1)),FALSE)),"_"&amp;J7,J7)," ","")&amp;"Manufactures"),2,0),"Требуется код страны")</f>
        <v>Россия</v>
      </c>
      <c r="AX7" s="117">
        <f t="shared" si="2"/>
        <v>0.1</v>
      </c>
      <c r="AY7" s="112">
        <f t="shared" si="3"/>
        <v>0.15000000000000002</v>
      </c>
      <c r="AZ7" s="112">
        <f t="shared" si="4"/>
        <v>11.200000000000001</v>
      </c>
      <c r="BA7" s="112">
        <f t="shared" si="5"/>
        <v>16.800000000000004</v>
      </c>
      <c r="BB7" s="118">
        <v>975.8</v>
      </c>
      <c r="BC7" s="145">
        <f t="shared" si="6"/>
        <v>109289.59999999999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1</v>
      </c>
      <c r="BF7" s="109" t="str">
        <f t="shared" si="7"/>
        <v>-</v>
      </c>
    </row>
    <row r="8" spans="1:59" ht="147.94999999999999" customHeight="1">
      <c r="A8" s="112" t="str">
        <f t="shared" si="0"/>
        <v>3125-618/28618/28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95-086-06</v>
      </c>
      <c r="C8" s="121" t="s">
        <v>1620</v>
      </c>
      <c r="E8" s="112" t="str">
        <f>IF(F8&lt;&gt;"",IFERROR(VLOOKUP(F8,Категории!A:B,2,0),""),"Требуется категория")</f>
        <v>Кепки</v>
      </c>
      <c r="F8" s="106" t="s">
        <v>324</v>
      </c>
      <c r="G8" s="136" t="s">
        <v>885</v>
      </c>
      <c r="H8" s="106" t="s">
        <v>388</v>
      </c>
      <c r="I8" s="115" t="str">
        <f>_xlfn.XLOOKUP(C8,Parsing!B:B,Parsing!A:A,"",0)</f>
        <v>https://admin29.solinepro.ru/fredrikson2/upload/images/8947de189c7f759ecea5f4df6d52685a.jpg</v>
      </c>
      <c r="J8" s="136" t="s">
        <v>954</v>
      </c>
      <c r="K8" s="120" t="s">
        <v>1639</v>
      </c>
      <c r="L8" s="120" t="s">
        <v>71</v>
      </c>
      <c r="M8" s="136"/>
      <c r="N8" s="136"/>
      <c r="O8" s="136"/>
      <c r="P8" s="136"/>
      <c r="Q8" s="137" t="s">
        <v>959</v>
      </c>
      <c r="R8" s="136"/>
      <c r="S8" s="136" t="s">
        <v>44</v>
      </c>
      <c r="T8" s="107"/>
      <c r="U8" s="107" t="s">
        <v>382</v>
      </c>
      <c r="V8" s="107"/>
      <c r="Y8" s="107"/>
      <c r="Z8" s="106">
        <v>2</v>
      </c>
      <c r="AA8" s="107">
        <v>3</v>
      </c>
      <c r="AB8" s="106">
        <v>4</v>
      </c>
      <c r="AC8" s="107">
        <v>6</v>
      </c>
      <c r="AD8" s="106">
        <v>4</v>
      </c>
      <c r="AE8" s="107">
        <v>3</v>
      </c>
      <c r="AF8" s="106">
        <v>2</v>
      </c>
      <c r="AG8" s="107"/>
      <c r="AT8" s="114">
        <f t="shared" si="1"/>
        <v>24</v>
      </c>
      <c r="AU8" s="131" t="s">
        <v>565</v>
      </c>
      <c r="AV8" s="114" t="str">
        <f ca="1">IF(AU8&lt;&gt;"",VLOOKUP(AU8,INDIRECT(SUBSTITUTE(IF(ISNUMBER(IFERROR(VALUE(LEFT(J8,1)),FALSE)),"_"&amp;J8,J8)," ","")&amp;"Manufactures"),3,0),"Требуется код страны")</f>
        <v>ООО "ФРЭДРИКСОН" Россия 192029, С-Петербург, пр. Обуховской обороны, д.86, лит М</v>
      </c>
      <c r="AW8" s="112" t="str">
        <f ca="1">IF(AU8&lt;&gt;"",VLOOKUP(AU8,INDIRECT(SUBSTITUTE(IF(ISNUMBER(IFERROR(VALUE(LEFT(J8,1)),FALSE)),"_"&amp;J8,J8)," ","")&amp;"Manufactures"),2,0),"Требуется код страны")</f>
        <v>Россия</v>
      </c>
      <c r="AX8" s="117">
        <f t="shared" si="2"/>
        <v>0.1</v>
      </c>
      <c r="AY8" s="112">
        <f t="shared" si="3"/>
        <v>0.15000000000000002</v>
      </c>
      <c r="AZ8" s="112">
        <f t="shared" si="4"/>
        <v>2.4000000000000004</v>
      </c>
      <c r="BA8" s="112">
        <f t="shared" si="5"/>
        <v>3.6000000000000005</v>
      </c>
      <c r="BB8" s="118">
        <v>975.8</v>
      </c>
      <c r="BC8" s="145">
        <f t="shared" si="6"/>
        <v>23419.199999999997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1</v>
      </c>
      <c r="BF8" s="109" t="str">
        <f t="shared" si="7"/>
        <v>-</v>
      </c>
    </row>
    <row r="9" spans="1:59" ht="147.94999999999999" customHeight="1">
      <c r="A9" s="112" t="str">
        <f t="shared" si="0"/>
        <v>3125-620/21620/21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95-087-09</v>
      </c>
      <c r="C9" s="121" t="s">
        <v>1621</v>
      </c>
      <c r="E9" s="112" t="str">
        <f>IF(F9&lt;&gt;"",IFERROR(VLOOKUP(F9,Категории!A:B,2,0),""),"Требуется категория")</f>
        <v>Кепки</v>
      </c>
      <c r="F9" s="106" t="s">
        <v>324</v>
      </c>
      <c r="G9" s="136" t="s">
        <v>885</v>
      </c>
      <c r="H9" s="106" t="s">
        <v>388</v>
      </c>
      <c r="I9" s="115" t="str">
        <f>_xlfn.XLOOKUP(C9,Parsing!B:B,Parsing!A:A,"",0)</f>
        <v>https://admin29.solinepro.ru/fredrikson2/upload/images/1cec0c5c5beb703bd4012442ce9c37ef.jpg</v>
      </c>
      <c r="J9" s="136" t="s">
        <v>954</v>
      </c>
      <c r="K9" s="120" t="s">
        <v>1640</v>
      </c>
      <c r="L9" s="120" t="s">
        <v>53</v>
      </c>
      <c r="M9" s="136"/>
      <c r="N9" s="136"/>
      <c r="O9" s="136"/>
      <c r="P9" s="136"/>
      <c r="Q9" s="137" t="s">
        <v>959</v>
      </c>
      <c r="R9" s="136"/>
      <c r="S9" s="136" t="s">
        <v>44</v>
      </c>
      <c r="T9" s="107"/>
      <c r="U9" s="107" t="s">
        <v>382</v>
      </c>
      <c r="V9" s="107"/>
      <c r="Y9" s="107"/>
      <c r="Z9" s="106">
        <v>1</v>
      </c>
      <c r="AA9" s="107">
        <v>2</v>
      </c>
      <c r="AB9" s="106">
        <v>3</v>
      </c>
      <c r="AC9" s="107">
        <v>4</v>
      </c>
      <c r="AD9" s="106">
        <v>3</v>
      </c>
      <c r="AE9" s="107">
        <v>2</v>
      </c>
      <c r="AF9" s="106">
        <v>1</v>
      </c>
      <c r="AG9" s="107"/>
      <c r="AT9" s="114">
        <f t="shared" si="1"/>
        <v>16</v>
      </c>
      <c r="AU9" s="131" t="s">
        <v>565</v>
      </c>
      <c r="AV9" s="114" t="str">
        <f ca="1">IF(AU9&lt;&gt;"",VLOOKUP(AU9,INDIRECT(SUBSTITUTE(IF(ISNUMBER(IFERROR(VALUE(LEFT(J9,1)),FALSE)),"_"&amp;J9,J9)," ","")&amp;"Manufactures"),3,0),"Требуется код страны")</f>
        <v>ООО "ФРЭДРИКСОН" Россия 192029, С-Петербург, пр. Обуховской обороны, д.86, лит М</v>
      </c>
      <c r="AW9" s="112" t="str">
        <f ca="1">IF(AU9&lt;&gt;"",VLOOKUP(AU9,INDIRECT(SUBSTITUTE(IF(ISNUMBER(IFERROR(VALUE(LEFT(J9,1)),FALSE)),"_"&amp;J9,J9)," ","")&amp;"Manufactures"),2,0),"Требуется код страны")</f>
        <v>Россия</v>
      </c>
      <c r="AX9" s="117">
        <f t="shared" si="2"/>
        <v>0.1</v>
      </c>
      <c r="AY9" s="112">
        <f t="shared" si="3"/>
        <v>0.15000000000000002</v>
      </c>
      <c r="AZ9" s="112">
        <f t="shared" si="4"/>
        <v>1.6</v>
      </c>
      <c r="BA9" s="112">
        <f t="shared" si="5"/>
        <v>2.4000000000000004</v>
      </c>
      <c r="BB9" s="118">
        <v>975.8</v>
      </c>
      <c r="BC9" s="145">
        <f t="shared" si="6"/>
        <v>15612.8</v>
      </c>
      <c r="BD9" s="105">
        <f>IF(A9&lt;&gt;"",IF(_xlfn.XLOOKUP(A9,'1C'!A:A,'1C'!A:A,0,0)&gt;0,1,0),"")</f>
        <v>0</v>
      </c>
      <c r="BE9" s="105">
        <f>IF(C9&lt;&gt;"",IF(_xlfn.XLOOKUP(TEXT(C9,"###"),'1C'!W:W,'1C'!D:D,0,0)&gt;0,0,1),"")</f>
        <v>1</v>
      </c>
      <c r="BF9" s="109" t="str">
        <f t="shared" si="7"/>
        <v>-</v>
      </c>
    </row>
    <row r="10" spans="1:59" ht="147.94999999999999" customHeight="1">
      <c r="A10" s="112" t="str">
        <f t="shared" si="0"/>
        <v>3125-641/76641/76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95-034-80</v>
      </c>
      <c r="C10" s="121" t="s">
        <v>1348</v>
      </c>
      <c r="E10" s="112" t="str">
        <f>IF(F10&lt;&gt;"",IFERROR(VLOOKUP(F10,Категории!A:B,2,0),""),"Требуется категория")</f>
        <v>Кепки</v>
      </c>
      <c r="F10" s="112" t="str">
        <f>IF(A10&lt;&gt;"",IF(BD10&gt;0,_xlfn.XLOOKUP(A10,'1C'!A:A,'1C'!J:J,"",0),_xlfn.XLOOKUP(C10,'1C'!W:W,'1C'!J:J,"",0)),"")</f>
        <v>Кепка плоская</v>
      </c>
      <c r="G10" s="114" t="str">
        <f>IF(C10&lt;&gt;"",IF(BD10&gt;0,_xlfn.XLOOKUP(A10,'1C'!A:A,'1C'!L:L,"",0),_xlfn.XLOOKUP(C10,'1C'!W:W,'1C'!L:L,"",0)),"")</f>
        <v>Fredrikson</v>
      </c>
      <c r="H10" s="112" t="str">
        <f>IF(A10&lt;&gt;"",_xlfn.XLOOKUP(A10,'1C'!A:A,'1C'!M:M,_xlfn.XLOOKUP(C10,'1C'!W:W,'1C'!M:M,"",0),0),"")</f>
        <v>всесезон</v>
      </c>
      <c r="I10" s="115" t="str">
        <f>_xlfn.XLOOKUP(C10,Parsing!B:B,Parsing!A:A,"",0)</f>
        <v>https://admin29.solinepro.ru/fredrikson2/upload/images/2b4e167910e030227f4a016b56145ac0.jpg</v>
      </c>
      <c r="J10" s="114" t="str">
        <f>_xlfn.LET(_xlpm.itemName,_xlfn.XLOOKUP(A10,'1C'!A:A,'1C'!D:D,"",0),IFERROR(MID(_xlpm.itemName,FIND(" ",_xlpm.itemName)+1,FIND("арт.",_xlpm.itemName)-(FIND(" ",_xlpm.itemName)+2)),""))</f>
        <v>FREDRIKSON</v>
      </c>
      <c r="K10" s="120" t="s">
        <v>1314</v>
      </c>
      <c r="L10" s="149" t="str">
        <f>IF(K10&lt;&gt;"",IFERROR(VLOOKUP(A10,'1C'!A:X,8,0),IFERROR(VLOOKUP(K10,Colors!D:E,2,0),"")),"")</f>
        <v>серый</v>
      </c>
      <c r="M10" s="114" t="str">
        <f>IF(K10&lt;&gt;"",_xlfn.XLOOKUP(A10,'1C'!A:A,'1C'!R:R,"",0),"")</f>
        <v>серый</v>
      </c>
      <c r="N10" s="136"/>
      <c r="O10" s="136"/>
      <c r="P10" s="136"/>
      <c r="Q10" s="146" t="str">
        <f>IF(A10&lt;&gt;"",_xlfn.XLOOKUP(A10,'1C'!A:A,'1C'!I:I,_xlfn.XLOOKUP(C10,'1C'!W:W,'1C'!I:I,"",0),0),"")</f>
        <v>80% шерсть - 20% полиамид / Подклад: 100% вискоза</v>
      </c>
      <c r="R10" s="136"/>
      <c r="S10" s="114" t="str">
        <f>_xlfn.LET(_xlpm.RES,IF(A10&lt;&gt;"",_xlfn.XLOOKUP(A10,'1C'!A:A,'1C'!N:N,_xlfn.XLOOKUP(C10,'1C'!W:W,'1C'!N:N,"",0),0),""),IF(_xlpm.RES=0,"",_xlpm.RES))</f>
        <v>шерстяные</v>
      </c>
      <c r="T10" s="107"/>
      <c r="U10" s="116" t="str">
        <f>IF(A10&lt;&gt;"",_xlfn.XLOOKUP(A10,'1C'!A:A,'1C'!K:K,_xlfn.XLOOKUP(C10,'1C'!W:W,'1C'!K:K,"",0),0),"")</f>
        <v>Унисекс</v>
      </c>
      <c r="V10" s="107"/>
      <c r="Y10" s="107"/>
      <c r="Z10" s="106">
        <v>3</v>
      </c>
      <c r="AA10" s="107">
        <v>8</v>
      </c>
      <c r="AB10" s="106">
        <v>10</v>
      </c>
      <c r="AC10" s="107">
        <v>13</v>
      </c>
      <c r="AD10" s="106">
        <v>10</v>
      </c>
      <c r="AE10" s="107">
        <v>8</v>
      </c>
      <c r="AF10" s="106">
        <v>4</v>
      </c>
      <c r="AG10" s="107"/>
      <c r="AT10" s="114">
        <f t="shared" si="1"/>
        <v>56</v>
      </c>
      <c r="AU10" s="147" t="s">
        <v>565</v>
      </c>
      <c r="AV10" s="114" t="str">
        <f ca="1">IF(AU10&lt;&gt;"",VLOOKUP(AU10,INDIRECT(SUBSTITUTE(IF(ISNUMBER(IFERROR(VALUE(LEFT(J10,1)),FALSE)),"_"&amp;J10,J10)," ","")&amp;"Manufactures"),3,0),"Требуется код страны")</f>
        <v>ООО "ФРЭДРИКСОН" Россия 192029, С-Петербург, пр. Обуховской обороны, д.86, лит М</v>
      </c>
      <c r="AW10" s="112" t="str">
        <f ca="1">IF(AU10&lt;&gt;"",VLOOKUP(AU10,INDIRECT(SUBSTITUTE(IF(ISNUMBER(IFERROR(VALUE(LEFT(J10,1)),FALSE)),"_"&amp;J10,J10)," ","")&amp;"Manufactures"),2,0),"Требуется код страны")</f>
        <v>Россия</v>
      </c>
      <c r="AX10" s="117">
        <f t="shared" si="2"/>
        <v>0.1</v>
      </c>
      <c r="AY10" s="112">
        <f t="shared" si="3"/>
        <v>0.15000000000000002</v>
      </c>
      <c r="AZ10" s="112">
        <f t="shared" si="4"/>
        <v>5.6000000000000005</v>
      </c>
      <c r="BA10" s="112">
        <f t="shared" si="5"/>
        <v>8.4000000000000021</v>
      </c>
      <c r="BB10" s="118">
        <v>975.8</v>
      </c>
      <c r="BC10" s="145">
        <f t="shared" si="6"/>
        <v>54644.799999999996</v>
      </c>
      <c r="BD10" s="105">
        <f>IF(A10&lt;&gt;"",IF(_xlfn.XLOOKUP(A10,'1C'!A:A,'1C'!A:A,0,0)&gt;0,1,0),"")</f>
        <v>1</v>
      </c>
      <c r="BE10" s="105">
        <f>IF(C10&lt;&gt;"",IF(_xlfn.XLOOKUP(TEXT(C10,"###"),'1C'!W:W,'1C'!D:D,0,0)&gt;0,0,1),"")</f>
        <v>0</v>
      </c>
      <c r="BF10" s="109">
        <f t="shared" si="7"/>
        <v>0</v>
      </c>
    </row>
    <row r="11" spans="1:59" ht="147.94999999999999" customHeight="1">
      <c r="A11" s="112" t="str">
        <f t="shared" si="0"/>
        <v>3125-667/70667/70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95-088-72</v>
      </c>
      <c r="C11" s="121" t="s">
        <v>1622</v>
      </c>
      <c r="E11" s="112" t="str">
        <f>IF(F11&lt;&gt;"",IFERROR(VLOOKUP(F11,Категории!A:B,2,0),""),"Требуется категория")</f>
        <v>Кепки</v>
      </c>
      <c r="F11" s="106" t="s">
        <v>324</v>
      </c>
      <c r="G11" s="136" t="s">
        <v>885</v>
      </c>
      <c r="H11" s="106" t="s">
        <v>388</v>
      </c>
      <c r="I11" s="115" t="str">
        <f>_xlfn.XLOOKUP(C11,Parsing!B:B,Parsing!A:A,"",0)</f>
        <v>https://admin29.solinepro.ru/fredrikson2/upload/images/8f7230b02a8bd2a969fb3267d52ace5d.jpg</v>
      </c>
      <c r="J11" s="136" t="s">
        <v>954</v>
      </c>
      <c r="K11" s="120" t="s">
        <v>1637</v>
      </c>
      <c r="L11" s="120" t="s">
        <v>293</v>
      </c>
      <c r="M11" s="136"/>
      <c r="N11" s="136"/>
      <c r="O11" s="136"/>
      <c r="P11" s="136"/>
      <c r="Q11" s="137" t="s">
        <v>959</v>
      </c>
      <c r="R11" s="136"/>
      <c r="S11" s="136" t="s">
        <v>44</v>
      </c>
      <c r="T11" s="107"/>
      <c r="U11" s="107" t="s">
        <v>382</v>
      </c>
      <c r="V11" s="107"/>
      <c r="Y11" s="107"/>
      <c r="Z11" s="106">
        <v>2</v>
      </c>
      <c r="AA11" s="107">
        <v>3</v>
      </c>
      <c r="AB11" s="106">
        <v>4</v>
      </c>
      <c r="AC11" s="107">
        <v>6</v>
      </c>
      <c r="AD11" s="106">
        <v>4</v>
      </c>
      <c r="AE11" s="107">
        <v>3</v>
      </c>
      <c r="AF11" s="106">
        <v>2</v>
      </c>
      <c r="AG11" s="107"/>
      <c r="AT11" s="114">
        <f t="shared" si="1"/>
        <v>24</v>
      </c>
      <c r="AU11" s="131" t="s">
        <v>565</v>
      </c>
      <c r="AV11" s="114" t="str">
        <f ca="1">IF(AU11&lt;&gt;"",VLOOKUP(AU11,INDIRECT(SUBSTITUTE(IF(ISNUMBER(IFERROR(VALUE(LEFT(J11,1)),FALSE)),"_"&amp;J11,J11)," ","")&amp;"Manufactures"),3,0),"Требуется код страны")</f>
        <v>ООО "ФРЭДРИКСОН" Россия 192029, С-Петербург, пр. Обуховской обороны, д.86, лит М</v>
      </c>
      <c r="AW11" s="112" t="str">
        <f ca="1">IF(AU11&lt;&gt;"",VLOOKUP(AU11,INDIRECT(SUBSTITUTE(IF(ISNUMBER(IFERROR(VALUE(LEFT(J11,1)),FALSE)),"_"&amp;J11,J11)," ","")&amp;"Manufactures"),2,0),"Требуется код страны")</f>
        <v>Россия</v>
      </c>
      <c r="AX11" s="117">
        <f t="shared" si="2"/>
        <v>0.1</v>
      </c>
      <c r="AY11" s="112">
        <f t="shared" si="3"/>
        <v>0.15000000000000002</v>
      </c>
      <c r="AZ11" s="112">
        <f t="shared" si="4"/>
        <v>2.4000000000000004</v>
      </c>
      <c r="BA11" s="112">
        <f t="shared" si="5"/>
        <v>3.6000000000000005</v>
      </c>
      <c r="BB11" s="118">
        <v>975.8</v>
      </c>
      <c r="BC11" s="145">
        <f t="shared" si="6"/>
        <v>23419.199999999997</v>
      </c>
      <c r="BD11" s="105">
        <f>IF(A11&lt;&gt;"",IF(_xlfn.XLOOKUP(A11,'1C'!A:A,'1C'!A:A,0,0)&gt;0,1,0),"")</f>
        <v>0</v>
      </c>
      <c r="BE11" s="105">
        <f>IF(C11&lt;&gt;"",IF(_xlfn.XLOOKUP(TEXT(C11,"###"),'1C'!W:W,'1C'!D:D,0,0)&gt;0,0,1),"")</f>
        <v>1</v>
      </c>
      <c r="BF11" s="109" t="str">
        <f t="shared" si="7"/>
        <v>-</v>
      </c>
    </row>
    <row r="12" spans="1:59" ht="147.94999999999999" customHeight="1">
      <c r="A12" s="112" t="str">
        <f t="shared" si="0"/>
        <v>3125-676/76676/76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95-089-09</v>
      </c>
      <c r="C12" s="121" t="s">
        <v>1623</v>
      </c>
      <c r="E12" s="112" t="str">
        <f>IF(F12&lt;&gt;"",IFERROR(VLOOKUP(F12,Категории!A:B,2,0),""),"Требуется категория")</f>
        <v>Кепки</v>
      </c>
      <c r="F12" s="106" t="s">
        <v>324</v>
      </c>
      <c r="G12" s="136" t="s">
        <v>885</v>
      </c>
      <c r="H12" s="106" t="s">
        <v>388</v>
      </c>
      <c r="I12" s="115" t="str">
        <f>_xlfn.XLOOKUP(C12,Parsing!B:B,Parsing!A:A,"",0)</f>
        <v>https://admin29.solinepro.ru/fredrikson2/upload/images/cd47106f4056b557fc91e8a867018241.jpg</v>
      </c>
      <c r="J12" s="136" t="s">
        <v>954</v>
      </c>
      <c r="K12" s="120" t="s">
        <v>1638</v>
      </c>
      <c r="L12" s="120" t="s">
        <v>53</v>
      </c>
      <c r="M12" s="136"/>
      <c r="N12" s="136"/>
      <c r="O12" s="136"/>
      <c r="P12" s="136"/>
      <c r="Q12" s="137" t="s">
        <v>959</v>
      </c>
      <c r="R12" s="136"/>
      <c r="S12" s="136" t="s">
        <v>44</v>
      </c>
      <c r="T12" s="107"/>
      <c r="U12" s="107" t="s">
        <v>382</v>
      </c>
      <c r="V12" s="107"/>
      <c r="Y12" s="107"/>
      <c r="Z12" s="106">
        <v>2</v>
      </c>
      <c r="AA12" s="107">
        <v>3</v>
      </c>
      <c r="AB12" s="106">
        <v>4</v>
      </c>
      <c r="AC12" s="107">
        <v>6</v>
      </c>
      <c r="AD12" s="106">
        <v>4</v>
      </c>
      <c r="AE12" s="107">
        <v>3</v>
      </c>
      <c r="AF12" s="106">
        <v>2</v>
      </c>
      <c r="AG12" s="107"/>
      <c r="AT12" s="114">
        <f t="shared" si="1"/>
        <v>24</v>
      </c>
      <c r="AU12" s="131" t="s">
        <v>565</v>
      </c>
      <c r="AV12" s="114" t="str">
        <f ca="1">IF(AU12&lt;&gt;"",VLOOKUP(AU12,INDIRECT(SUBSTITUTE(IF(ISNUMBER(IFERROR(VALUE(LEFT(J12,1)),FALSE)),"_"&amp;J12,J12)," ","")&amp;"Manufactures"),3,0),"Требуется код страны")</f>
        <v>ООО "ФРЭДРИКСОН" Россия 192029, С-Петербург, пр. Обуховской обороны, д.86, лит М</v>
      </c>
      <c r="AW12" s="112" t="str">
        <f ca="1">IF(AU12&lt;&gt;"",VLOOKUP(AU12,INDIRECT(SUBSTITUTE(IF(ISNUMBER(IFERROR(VALUE(LEFT(J12,1)),FALSE)),"_"&amp;J12,J12)," ","")&amp;"Manufactures"),2,0),"Требуется код страны")</f>
        <v>Россия</v>
      </c>
      <c r="AX12" s="117">
        <f t="shared" si="2"/>
        <v>0.1</v>
      </c>
      <c r="AY12" s="112">
        <f t="shared" si="3"/>
        <v>0.15000000000000002</v>
      </c>
      <c r="AZ12" s="112">
        <f t="shared" si="4"/>
        <v>2.4000000000000004</v>
      </c>
      <c r="BA12" s="112">
        <f t="shared" si="5"/>
        <v>3.6000000000000005</v>
      </c>
      <c r="BB12" s="118">
        <v>975.8</v>
      </c>
      <c r="BC12" s="145">
        <f t="shared" si="6"/>
        <v>23419.199999999997</v>
      </c>
      <c r="BD12" s="105">
        <f>IF(A12&lt;&gt;"",IF(_xlfn.XLOOKUP(A12,'1C'!A:A,'1C'!A:A,0,0)&gt;0,1,0),"")</f>
        <v>0</v>
      </c>
      <c r="BE12" s="105">
        <f>IF(C12&lt;&gt;"",IF(_xlfn.XLOOKUP(TEXT(C12,"###"),'1C'!W:W,'1C'!D:D,0,0)&gt;0,0,1),"")</f>
        <v>1</v>
      </c>
      <c r="BF12" s="109" t="str">
        <f t="shared" si="7"/>
        <v>-</v>
      </c>
    </row>
    <row r="13" spans="1:59" ht="147.94999999999999" customHeight="1">
      <c r="A13" s="112" t="str">
        <f t="shared" si="0"/>
        <v>3142-635/75635/75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95-090-80</v>
      </c>
      <c r="C13" s="121" t="s">
        <v>1624</v>
      </c>
      <c r="E13" s="112" t="str">
        <f>IF(F13&lt;&gt;"",IFERROR(VLOOKUP(F13,Категории!A:B,2,0),""),"Требуется категория")</f>
        <v>Кепки</v>
      </c>
      <c r="F13" s="106" t="s">
        <v>318</v>
      </c>
      <c r="G13" s="136" t="s">
        <v>885</v>
      </c>
      <c r="H13" s="106" t="s">
        <v>388</v>
      </c>
      <c r="I13" s="115" t="str">
        <f>_xlfn.XLOOKUP(C13,Parsing!B:B,Parsing!A:A,"",0)</f>
        <v>https://admin29.solinepro.ru/fredrikson2/upload/images/9d2bb8bd16ca8c8d7a7bb1efbd906521.jpg</v>
      </c>
      <c r="J13" s="136" t="s">
        <v>954</v>
      </c>
      <c r="K13" s="120" t="s">
        <v>1636</v>
      </c>
      <c r="L13" s="120" t="s">
        <v>83</v>
      </c>
      <c r="M13" s="136"/>
      <c r="N13" s="136"/>
      <c r="O13" s="136"/>
      <c r="P13" s="136"/>
      <c r="Q13" s="137" t="s">
        <v>959</v>
      </c>
      <c r="R13" s="136"/>
      <c r="S13" s="136" t="s">
        <v>44</v>
      </c>
      <c r="T13" s="107"/>
      <c r="U13" s="107" t="s">
        <v>382</v>
      </c>
      <c r="V13" s="107"/>
      <c r="Y13" s="107"/>
      <c r="Z13" s="106">
        <v>2</v>
      </c>
      <c r="AA13" s="107">
        <v>3</v>
      </c>
      <c r="AB13" s="106">
        <v>4</v>
      </c>
      <c r="AC13" s="107">
        <v>6</v>
      </c>
      <c r="AD13" s="106">
        <v>4</v>
      </c>
      <c r="AE13" s="107">
        <v>3</v>
      </c>
      <c r="AF13" s="106">
        <v>2</v>
      </c>
      <c r="AG13" s="107"/>
      <c r="AT13" s="114">
        <f t="shared" si="1"/>
        <v>24</v>
      </c>
      <c r="AU13" s="131" t="s">
        <v>565</v>
      </c>
      <c r="AV13" s="114" t="str">
        <f ca="1">IF(AU13&lt;&gt;"",VLOOKUP(AU13,INDIRECT(SUBSTITUTE(IF(ISNUMBER(IFERROR(VALUE(LEFT(J13,1)),FALSE)),"_"&amp;J13,J13)," ","")&amp;"Manufactures"),3,0),"Требуется код страны")</f>
        <v>ООО "ФРЭДРИКСОН" Россия 192029, С-Петербург, пр. Обуховской обороны, д.86, лит М</v>
      </c>
      <c r="AW13" s="112" t="str">
        <f ca="1">IF(AU13&lt;&gt;"",VLOOKUP(AU13,INDIRECT(SUBSTITUTE(IF(ISNUMBER(IFERROR(VALUE(LEFT(J13,1)),FALSE)),"_"&amp;J13,J13)," ","")&amp;"Manufactures"),2,0),"Требуется код страны")</f>
        <v>Россия</v>
      </c>
      <c r="AX13" s="117">
        <f t="shared" si="2"/>
        <v>0.1</v>
      </c>
      <c r="AY13" s="112">
        <f t="shared" si="3"/>
        <v>0.15000000000000002</v>
      </c>
      <c r="AZ13" s="112">
        <f t="shared" si="4"/>
        <v>2.4000000000000004</v>
      </c>
      <c r="BA13" s="112">
        <f t="shared" si="5"/>
        <v>3.6000000000000005</v>
      </c>
      <c r="BB13" s="118">
        <v>975.8</v>
      </c>
      <c r="BC13" s="145">
        <f t="shared" si="6"/>
        <v>23419.199999999997</v>
      </c>
      <c r="BD13" s="105">
        <f>IF(A13&lt;&gt;"",IF(_xlfn.XLOOKUP(A13,'1C'!A:A,'1C'!A:A,0,0)&gt;0,1,0),"")</f>
        <v>0</v>
      </c>
      <c r="BE13" s="105">
        <f>IF(C13&lt;&gt;"",IF(_xlfn.XLOOKUP(TEXT(C13,"###"),'1C'!W:W,'1C'!D:D,0,0)&gt;0,0,1),"")</f>
        <v>1</v>
      </c>
      <c r="BF13" s="109" t="str">
        <f t="shared" si="7"/>
        <v>-</v>
      </c>
    </row>
    <row r="14" spans="1:59" ht="147.94999999999999" customHeight="1">
      <c r="A14" s="112" t="str">
        <f t="shared" si="0"/>
        <v>3142-655/55655/55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95-091-14</v>
      </c>
      <c r="C14" s="121" t="s">
        <v>1625</v>
      </c>
      <c r="E14" s="112" t="str">
        <f>IF(F14&lt;&gt;"",IFERROR(VLOOKUP(F14,Категории!A:B,2,0),""),"Требуется категория")</f>
        <v>Кепки</v>
      </c>
      <c r="F14" s="106" t="s">
        <v>318</v>
      </c>
      <c r="G14" s="136" t="s">
        <v>885</v>
      </c>
      <c r="H14" s="106" t="s">
        <v>388</v>
      </c>
      <c r="I14" s="115" t="str">
        <f>_xlfn.XLOOKUP(C14,Parsing!B:B,Parsing!A:A,"",0)</f>
        <v>https://admin29.solinepro.ru/fredrikson2/upload/images/4da9ed4cbce7cb4a8fc51e27c69aa16e.jpg</v>
      </c>
      <c r="J14" s="136" t="s">
        <v>954</v>
      </c>
      <c r="K14" s="120" t="s">
        <v>1641</v>
      </c>
      <c r="L14" s="120" t="s">
        <v>86</v>
      </c>
      <c r="M14" s="136"/>
      <c r="N14" s="136"/>
      <c r="O14" s="136"/>
      <c r="P14" s="136"/>
      <c r="Q14" s="137" t="s">
        <v>959</v>
      </c>
      <c r="R14" s="136"/>
      <c r="S14" s="136" t="s">
        <v>44</v>
      </c>
      <c r="T14" s="107"/>
      <c r="U14" s="107" t="s">
        <v>382</v>
      </c>
      <c r="V14" s="107"/>
      <c r="Y14" s="107"/>
      <c r="Z14" s="106">
        <v>1</v>
      </c>
      <c r="AA14" s="107">
        <v>2</v>
      </c>
      <c r="AB14" s="106">
        <v>3</v>
      </c>
      <c r="AC14" s="107">
        <v>4</v>
      </c>
      <c r="AD14" s="106">
        <v>3</v>
      </c>
      <c r="AE14" s="107">
        <v>2</v>
      </c>
      <c r="AF14" s="106">
        <v>1</v>
      </c>
      <c r="AG14" s="107"/>
      <c r="AT14" s="114">
        <f t="shared" si="1"/>
        <v>16</v>
      </c>
      <c r="AU14" s="131" t="s">
        <v>565</v>
      </c>
      <c r="AV14" s="114" t="str">
        <f ca="1">IF(AU14&lt;&gt;"",VLOOKUP(AU14,INDIRECT(SUBSTITUTE(IF(ISNUMBER(IFERROR(VALUE(LEFT(J14,1)),FALSE)),"_"&amp;J14,J14)," ","")&amp;"Manufactures"),3,0),"Требуется код страны")</f>
        <v>ООО "ФРЭДРИКСОН" Россия 192029, С-Петербург, пр. Обуховской обороны, д.86, лит М</v>
      </c>
      <c r="AW14" s="112" t="str">
        <f ca="1">IF(AU14&lt;&gt;"",VLOOKUP(AU14,INDIRECT(SUBSTITUTE(IF(ISNUMBER(IFERROR(VALUE(LEFT(J14,1)),FALSE)),"_"&amp;J14,J14)," ","")&amp;"Manufactures"),2,0),"Требуется код страны")</f>
        <v>Россия</v>
      </c>
      <c r="AX14" s="117">
        <f t="shared" si="2"/>
        <v>0.1</v>
      </c>
      <c r="AY14" s="112">
        <f t="shared" si="3"/>
        <v>0.15000000000000002</v>
      </c>
      <c r="AZ14" s="112">
        <f t="shared" si="4"/>
        <v>1.6</v>
      </c>
      <c r="BA14" s="112">
        <f t="shared" si="5"/>
        <v>2.4000000000000004</v>
      </c>
      <c r="BB14" s="118">
        <v>975.8</v>
      </c>
      <c r="BC14" s="145">
        <f t="shared" si="6"/>
        <v>15612.8</v>
      </c>
      <c r="BD14" s="105">
        <f>IF(A14&lt;&gt;"",IF(_xlfn.XLOOKUP(A14,'1C'!A:A,'1C'!A:A,0,0)&gt;0,1,0),"")</f>
        <v>0</v>
      </c>
      <c r="BE14" s="105">
        <f>IF(C14&lt;&gt;"",IF(_xlfn.XLOOKUP(TEXT(C14,"###"),'1C'!W:W,'1C'!D:D,0,0)&gt;0,0,1),"")</f>
        <v>1</v>
      </c>
      <c r="BF14" s="109" t="str">
        <f t="shared" si="7"/>
        <v>-</v>
      </c>
    </row>
    <row r="15" spans="1:59" ht="147.94999999999999" customHeight="1">
      <c r="A15" s="112" t="str">
        <f t="shared" si="0"/>
        <v>3147-655/55655/55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95-092-14</v>
      </c>
      <c r="C15" s="121" t="s">
        <v>1626</v>
      </c>
      <c r="E15" s="112" t="str">
        <f>IF(F15&lt;&gt;"",IFERROR(VLOOKUP(F15,Категории!A:B,2,0),""),"Требуется категория")</f>
        <v>Кепки</v>
      </c>
      <c r="F15" s="106" t="s">
        <v>349</v>
      </c>
      <c r="G15" s="136" t="s">
        <v>885</v>
      </c>
      <c r="H15" s="106" t="s">
        <v>388</v>
      </c>
      <c r="I15" s="115" t="str">
        <f>_xlfn.XLOOKUP(C15,Parsing!B:B,Parsing!A:A,"",0)</f>
        <v>https://admin29.solinepro.ru/fredrikson2/upload/images/75e69d1ffbb001921bfe4a39514864c1.jpg</v>
      </c>
      <c r="J15" s="136" t="s">
        <v>954</v>
      </c>
      <c r="K15" s="120" t="s">
        <v>1641</v>
      </c>
      <c r="L15" s="120" t="s">
        <v>86</v>
      </c>
      <c r="M15" s="136"/>
      <c r="N15" s="136"/>
      <c r="O15" s="136"/>
      <c r="P15" s="136"/>
      <c r="Q15" s="137" t="s">
        <v>959</v>
      </c>
      <c r="R15" s="136"/>
      <c r="S15" s="136" t="s">
        <v>44</v>
      </c>
      <c r="T15" s="107"/>
      <c r="U15" s="107" t="s">
        <v>382</v>
      </c>
      <c r="V15" s="107"/>
      <c r="Y15" s="107"/>
      <c r="Z15" s="106">
        <v>1</v>
      </c>
      <c r="AA15" s="107">
        <v>2</v>
      </c>
      <c r="AB15" s="106">
        <v>3</v>
      </c>
      <c r="AC15" s="107">
        <v>4</v>
      </c>
      <c r="AD15" s="106">
        <v>3</v>
      </c>
      <c r="AE15" s="107">
        <v>2</v>
      </c>
      <c r="AF15" s="106">
        <v>1</v>
      </c>
      <c r="AG15" s="107"/>
      <c r="AT15" s="114">
        <f t="shared" si="1"/>
        <v>16</v>
      </c>
      <c r="AU15" s="131" t="s">
        <v>565</v>
      </c>
      <c r="AV15" s="114" t="str">
        <f ca="1">IF(AU15&lt;&gt;"",VLOOKUP(AU15,INDIRECT(SUBSTITUTE(IF(ISNUMBER(IFERROR(VALUE(LEFT(J15,1)),FALSE)),"_"&amp;J15,J15)," ","")&amp;"Manufactures"),3,0),"Требуется код страны")</f>
        <v>ООО "ФРЭДРИКСОН" Россия 192029, С-Петербург, пр. Обуховской обороны, д.86, лит М</v>
      </c>
      <c r="AW15" s="112" t="str">
        <f ca="1">IF(AU15&lt;&gt;"",VLOOKUP(AU15,INDIRECT(SUBSTITUTE(IF(ISNUMBER(IFERROR(VALUE(LEFT(J15,1)),FALSE)),"_"&amp;J15,J15)," ","")&amp;"Manufactures"),2,0),"Требуется код страны")</f>
        <v>Россия</v>
      </c>
      <c r="AX15" s="117">
        <f t="shared" si="2"/>
        <v>0.1</v>
      </c>
      <c r="AY15" s="112">
        <f t="shared" si="3"/>
        <v>0.15000000000000002</v>
      </c>
      <c r="AZ15" s="112">
        <f t="shared" si="4"/>
        <v>1.6</v>
      </c>
      <c r="BA15" s="112">
        <f t="shared" si="5"/>
        <v>2.4000000000000004</v>
      </c>
      <c r="BB15" s="118">
        <v>975.8</v>
      </c>
      <c r="BC15" s="145">
        <f t="shared" si="6"/>
        <v>15612.8</v>
      </c>
      <c r="BD15" s="105">
        <f>IF(A15&lt;&gt;"",IF(_xlfn.XLOOKUP(A15,'1C'!A:A,'1C'!A:A,0,0)&gt;0,1,0),"")</f>
        <v>0</v>
      </c>
      <c r="BE15" s="105">
        <f>IF(C15&lt;&gt;"",IF(_xlfn.XLOOKUP(TEXT(C15,"###"),'1C'!W:W,'1C'!D:D,0,0)&gt;0,0,1),"")</f>
        <v>1</v>
      </c>
      <c r="BF15" s="109" t="str">
        <f t="shared" si="7"/>
        <v>-</v>
      </c>
    </row>
    <row r="16" spans="1:59" ht="147.94999999999999" customHeight="1">
      <c r="A16" s="112" t="str">
        <f t="shared" si="0"/>
        <v>3147-667/70667/70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95-093-72</v>
      </c>
      <c r="C16" s="121" t="s">
        <v>1627</v>
      </c>
      <c r="E16" s="112" t="str">
        <f>IF(F16&lt;&gt;"",IFERROR(VLOOKUP(F16,Категории!A:B,2,0),""),"Требуется категория")</f>
        <v>Кепки</v>
      </c>
      <c r="F16" s="106" t="s">
        <v>349</v>
      </c>
      <c r="G16" s="136" t="s">
        <v>885</v>
      </c>
      <c r="H16" s="106" t="s">
        <v>388</v>
      </c>
      <c r="I16" s="115" t="str">
        <f>_xlfn.XLOOKUP(C16,Parsing!B:B,Parsing!A:A,"",0)</f>
        <v>https://admin29.solinepro.ru/fredrikson2/upload/images/93fdd1a910ac783aec1d1e295b9d5964.jpg</v>
      </c>
      <c r="J16" s="136" t="s">
        <v>954</v>
      </c>
      <c r="K16" s="120" t="s">
        <v>1637</v>
      </c>
      <c r="L16" s="120" t="s">
        <v>293</v>
      </c>
      <c r="M16" s="136"/>
      <c r="N16" s="136"/>
      <c r="O16" s="136"/>
      <c r="P16" s="136"/>
      <c r="Q16" s="137" t="s">
        <v>959</v>
      </c>
      <c r="R16" s="136"/>
      <c r="S16" s="136" t="s">
        <v>44</v>
      </c>
      <c r="T16" s="107"/>
      <c r="U16" s="107" t="s">
        <v>382</v>
      </c>
      <c r="V16" s="107"/>
      <c r="Y16" s="107"/>
      <c r="Z16" s="106">
        <v>1</v>
      </c>
      <c r="AA16" s="107">
        <v>2</v>
      </c>
      <c r="AB16" s="106">
        <v>3</v>
      </c>
      <c r="AC16" s="107">
        <v>4</v>
      </c>
      <c r="AD16" s="106">
        <v>3</v>
      </c>
      <c r="AE16" s="107">
        <v>2</v>
      </c>
      <c r="AF16" s="106">
        <v>1</v>
      </c>
      <c r="AG16" s="107"/>
      <c r="AT16" s="114">
        <f t="shared" si="1"/>
        <v>16</v>
      </c>
      <c r="AU16" s="131" t="s">
        <v>565</v>
      </c>
      <c r="AV16" s="114" t="str">
        <f ca="1">IF(AU16&lt;&gt;"",VLOOKUP(AU16,INDIRECT(SUBSTITUTE(IF(ISNUMBER(IFERROR(VALUE(LEFT(J16,1)),FALSE)),"_"&amp;J16,J16)," ","")&amp;"Manufactures"),3,0),"Требуется код страны")</f>
        <v>ООО "ФРЭДРИКСОН" Россия 192029, С-Петербург, пр. Обуховской обороны, д.86, лит М</v>
      </c>
      <c r="AW16" s="112" t="str">
        <f ca="1">IF(AU16&lt;&gt;"",VLOOKUP(AU16,INDIRECT(SUBSTITUTE(IF(ISNUMBER(IFERROR(VALUE(LEFT(J16,1)),FALSE)),"_"&amp;J16,J16)," ","")&amp;"Manufactures"),2,0),"Требуется код страны")</f>
        <v>Россия</v>
      </c>
      <c r="AX16" s="117">
        <f t="shared" si="2"/>
        <v>0.1</v>
      </c>
      <c r="AY16" s="112">
        <f t="shared" si="3"/>
        <v>0.15000000000000002</v>
      </c>
      <c r="AZ16" s="112">
        <f t="shared" si="4"/>
        <v>1.6</v>
      </c>
      <c r="BA16" s="112">
        <f t="shared" si="5"/>
        <v>2.4000000000000004</v>
      </c>
      <c r="BB16" s="118">
        <v>975.8</v>
      </c>
      <c r="BC16" s="145">
        <f t="shared" si="6"/>
        <v>15612.8</v>
      </c>
      <c r="BD16" s="105">
        <f>IF(A16&lt;&gt;"",IF(_xlfn.XLOOKUP(A16,'1C'!A:A,'1C'!A:A,0,0)&gt;0,1,0),"")</f>
        <v>0</v>
      </c>
      <c r="BE16" s="105">
        <f>IF(C16&lt;&gt;"",IF(_xlfn.XLOOKUP(TEXT(C16,"###"),'1C'!W:W,'1C'!D:D,0,0)&gt;0,0,1),"")</f>
        <v>1</v>
      </c>
      <c r="BF16" s="109" t="str">
        <f t="shared" si="7"/>
        <v>-</v>
      </c>
    </row>
    <row r="17" spans="1:58" ht="147.94999999999999" customHeight="1">
      <c r="A17" s="112" t="str">
        <f t="shared" si="0"/>
        <v>3155-635/75635/75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95-094-80</v>
      </c>
      <c r="C17" s="121" t="s">
        <v>1628</v>
      </c>
      <c r="E17" s="112" t="str">
        <f>IF(F17&lt;&gt;"",IFERROR(VLOOKUP(F17,Категории!A:B,2,0),""),"Требуется категория")</f>
        <v>Кепки</v>
      </c>
      <c r="F17" s="106" t="s">
        <v>318</v>
      </c>
      <c r="G17" s="136" t="s">
        <v>885</v>
      </c>
      <c r="H17" s="106" t="s">
        <v>388</v>
      </c>
      <c r="I17" s="115" t="str">
        <f>_xlfn.XLOOKUP(C17,Parsing!B:B,Parsing!A:A,"",0)</f>
        <v>https://admin29.solinepro.ru/fredrikson2/upload/images/edd394f70205811ac26a536afa884371.jpg</v>
      </c>
      <c r="J17" s="136" t="s">
        <v>954</v>
      </c>
      <c r="K17" s="120" t="s">
        <v>1636</v>
      </c>
      <c r="L17" s="120" t="s">
        <v>83</v>
      </c>
      <c r="M17" s="136"/>
      <c r="N17" s="136"/>
      <c r="O17" s="136"/>
      <c r="P17" s="136"/>
      <c r="Q17" s="137" t="s">
        <v>2413</v>
      </c>
      <c r="R17" s="136"/>
      <c r="S17" s="136" t="s">
        <v>44</v>
      </c>
      <c r="T17" s="107"/>
      <c r="U17" s="107" t="s">
        <v>382</v>
      </c>
      <c r="V17" s="107"/>
      <c r="Y17" s="107"/>
      <c r="Z17" s="106">
        <v>3</v>
      </c>
      <c r="AA17" s="107">
        <v>6</v>
      </c>
      <c r="AB17" s="106">
        <v>9</v>
      </c>
      <c r="AC17" s="107">
        <v>12</v>
      </c>
      <c r="AD17" s="106">
        <v>9</v>
      </c>
      <c r="AE17" s="107">
        <v>6</v>
      </c>
      <c r="AF17" s="106">
        <v>3</v>
      </c>
      <c r="AG17" s="107"/>
      <c r="AT17" s="114">
        <f t="shared" si="1"/>
        <v>48</v>
      </c>
      <c r="AU17" s="131" t="s">
        <v>565</v>
      </c>
      <c r="AV17" s="114" t="str">
        <f ca="1">IF(AU17&lt;&gt;"",VLOOKUP(AU17,INDIRECT(SUBSTITUTE(IF(ISNUMBER(IFERROR(VALUE(LEFT(J17,1)),FALSE)),"_"&amp;J17,J17)," ","")&amp;"Manufactures"),3,0),"Требуется код страны")</f>
        <v>ООО "ФРЭДРИКСОН" Россия 192029, С-Петербург, пр. Обуховской обороны, д.86, лит М</v>
      </c>
      <c r="AW17" s="112" t="str">
        <f ca="1">IF(AU17&lt;&gt;"",VLOOKUP(AU17,INDIRECT(SUBSTITUTE(IF(ISNUMBER(IFERROR(VALUE(LEFT(J17,1)),FALSE)),"_"&amp;J17,J17)," ","")&amp;"Manufactures"),2,0),"Требуется код страны")</f>
        <v>Россия</v>
      </c>
      <c r="AX17" s="117">
        <f t="shared" si="2"/>
        <v>0.1</v>
      </c>
      <c r="AY17" s="112">
        <f t="shared" si="3"/>
        <v>0.15000000000000002</v>
      </c>
      <c r="AZ17" s="112">
        <f t="shared" si="4"/>
        <v>4.8000000000000007</v>
      </c>
      <c r="BA17" s="112">
        <f t="shared" si="5"/>
        <v>7.2000000000000011</v>
      </c>
      <c r="BB17" s="118">
        <v>975.8</v>
      </c>
      <c r="BC17" s="145">
        <f t="shared" si="6"/>
        <v>46838.399999999994</v>
      </c>
      <c r="BD17" s="105">
        <f>IF(A17&lt;&gt;"",IF(_xlfn.XLOOKUP(A17,'1C'!A:A,'1C'!A:A,0,0)&gt;0,1,0),"")</f>
        <v>0</v>
      </c>
      <c r="BE17" s="105">
        <f>IF(C17&lt;&gt;"",IF(_xlfn.XLOOKUP(TEXT(C17,"###"),'1C'!W:W,'1C'!D:D,0,0)&gt;0,0,1),"")</f>
        <v>1</v>
      </c>
      <c r="BF17" s="109" t="str">
        <f t="shared" si="7"/>
        <v>-</v>
      </c>
    </row>
    <row r="18" spans="1:58" ht="147.94999999999999" customHeight="1">
      <c r="A18" s="112" t="str">
        <f t="shared" si="0"/>
        <v>3190-618/28618/28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95-095-06</v>
      </c>
      <c r="C18" s="121" t="s">
        <v>1629</v>
      </c>
      <c r="E18" s="112" t="str">
        <f>IF(F18&lt;&gt;"",IFERROR(VLOOKUP(F18,Категории!A:B,2,0),""),"Требуется категория")</f>
        <v>Кепки</v>
      </c>
      <c r="F18" s="106" t="s">
        <v>318</v>
      </c>
      <c r="G18" s="136" t="s">
        <v>885</v>
      </c>
      <c r="H18" s="106" t="s">
        <v>388</v>
      </c>
      <c r="I18" s="115" t="str">
        <f>_xlfn.XLOOKUP(C18,Parsing!B:B,Parsing!A:A,"",0)</f>
        <v>https://admin29.solinepro.ru/fredrikson2/upload/images/93477231c4c08ef571468235bfc42900.jpg</v>
      </c>
      <c r="J18" s="136" t="s">
        <v>954</v>
      </c>
      <c r="K18" s="120" t="s">
        <v>1639</v>
      </c>
      <c r="L18" s="120" t="s">
        <v>71</v>
      </c>
      <c r="M18" s="136"/>
      <c r="N18" s="136"/>
      <c r="O18" s="136"/>
      <c r="P18" s="136"/>
      <c r="Q18" s="137" t="s">
        <v>2413</v>
      </c>
      <c r="R18" s="136"/>
      <c r="S18" s="136" t="s">
        <v>44</v>
      </c>
      <c r="T18" s="107"/>
      <c r="U18" s="107" t="s">
        <v>382</v>
      </c>
      <c r="V18" s="107"/>
      <c r="Y18" s="107"/>
      <c r="Z18" s="106">
        <v>5</v>
      </c>
      <c r="AA18" s="107">
        <v>10</v>
      </c>
      <c r="AB18" s="106">
        <v>15</v>
      </c>
      <c r="AC18" s="107">
        <v>20</v>
      </c>
      <c r="AD18" s="106">
        <v>15</v>
      </c>
      <c r="AE18" s="107">
        <v>10</v>
      </c>
      <c r="AF18" s="106">
        <v>5</v>
      </c>
      <c r="AG18" s="107"/>
      <c r="AT18" s="114">
        <f t="shared" si="1"/>
        <v>80</v>
      </c>
      <c r="AU18" s="131" t="s">
        <v>565</v>
      </c>
      <c r="AV18" s="114" t="str">
        <f ca="1">IF(AU18&lt;&gt;"",VLOOKUP(AU18,INDIRECT(SUBSTITUTE(IF(ISNUMBER(IFERROR(VALUE(LEFT(J18,1)),FALSE)),"_"&amp;J18,J18)," ","")&amp;"Manufactures"),3,0),"Требуется код страны")</f>
        <v>ООО "ФРЭДРИКСОН" Россия 192029, С-Петербург, пр. Обуховской обороны, д.86, лит М</v>
      </c>
      <c r="AW18" s="112" t="str">
        <f ca="1">IF(AU18&lt;&gt;"",VLOOKUP(AU18,INDIRECT(SUBSTITUTE(IF(ISNUMBER(IFERROR(VALUE(LEFT(J18,1)),FALSE)),"_"&amp;J18,J18)," ","")&amp;"Manufactures"),2,0),"Требуется код страны")</f>
        <v>Россия</v>
      </c>
      <c r="AX18" s="117">
        <f t="shared" si="2"/>
        <v>0.1</v>
      </c>
      <c r="AY18" s="112">
        <f t="shared" si="3"/>
        <v>0.15000000000000002</v>
      </c>
      <c r="AZ18" s="112">
        <f t="shared" si="4"/>
        <v>8</v>
      </c>
      <c r="BA18" s="112">
        <f t="shared" si="5"/>
        <v>12.000000000000002</v>
      </c>
      <c r="BB18" s="118">
        <v>975.8</v>
      </c>
      <c r="BC18" s="145">
        <f t="shared" si="6"/>
        <v>78064</v>
      </c>
      <c r="BD18" s="105">
        <f>IF(A18&lt;&gt;"",IF(_xlfn.XLOOKUP(A18,'1C'!A:A,'1C'!A:A,0,0)&gt;0,1,0),"")</f>
        <v>0</v>
      </c>
      <c r="BE18" s="105">
        <f>IF(C18&lt;&gt;"",IF(_xlfn.XLOOKUP(TEXT(C18,"###"),'1C'!W:W,'1C'!D:D,0,0)&gt;0,0,1),"")</f>
        <v>1</v>
      </c>
      <c r="BF18" s="109" t="str">
        <f t="shared" si="7"/>
        <v>-</v>
      </c>
    </row>
    <row r="19" spans="1:58" ht="147.94999999999999" customHeight="1">
      <c r="A19" s="112" t="str">
        <f t="shared" si="0"/>
        <v>3190-655/55655/55</v>
      </c>
      <c r="B19" s="10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95-096-14</v>
      </c>
      <c r="C19" s="121" t="s">
        <v>1630</v>
      </c>
      <c r="E19" s="112" t="str">
        <f>IF(F19&lt;&gt;"",IFERROR(VLOOKUP(F19,Категории!A:B,2,0),""),"Требуется категория")</f>
        <v>Кепки</v>
      </c>
      <c r="F19" s="106" t="s">
        <v>318</v>
      </c>
      <c r="G19" s="136" t="s">
        <v>885</v>
      </c>
      <c r="H19" s="106" t="s">
        <v>388</v>
      </c>
      <c r="I19" s="115" t="str">
        <f>_xlfn.XLOOKUP(C19,Parsing!B:B,Parsing!A:A,"",0)</f>
        <v>https://admin29.solinepro.ru/fredrikson2/upload/images/7c2c1dca658e9531d3aa2b336e1444bf.jpg</v>
      </c>
      <c r="J19" s="136" t="s">
        <v>954</v>
      </c>
      <c r="K19" s="120" t="s">
        <v>1641</v>
      </c>
      <c r="L19" s="120" t="s">
        <v>86</v>
      </c>
      <c r="M19" s="136"/>
      <c r="N19" s="136"/>
      <c r="O19" s="136"/>
      <c r="P19" s="136"/>
      <c r="Q19" s="137" t="s">
        <v>2413</v>
      </c>
      <c r="R19" s="136"/>
      <c r="S19" s="136" t="s">
        <v>44</v>
      </c>
      <c r="T19" s="107"/>
      <c r="U19" s="107" t="s">
        <v>382</v>
      </c>
      <c r="V19" s="107"/>
      <c r="Y19" s="107"/>
      <c r="Z19" s="106">
        <v>3</v>
      </c>
      <c r="AA19" s="107">
        <v>6</v>
      </c>
      <c r="AB19" s="106">
        <v>9</v>
      </c>
      <c r="AC19" s="107">
        <v>12</v>
      </c>
      <c r="AD19" s="106">
        <v>9</v>
      </c>
      <c r="AE19" s="107">
        <v>6</v>
      </c>
      <c r="AF19" s="106">
        <v>3</v>
      </c>
      <c r="AG19" s="107"/>
      <c r="AT19" s="114">
        <f t="shared" si="1"/>
        <v>48</v>
      </c>
      <c r="AU19" s="131" t="s">
        <v>565</v>
      </c>
      <c r="AV19" s="114" t="str">
        <f ca="1">IF(AU19&lt;&gt;"",VLOOKUP(AU19,INDIRECT(SUBSTITUTE(IF(ISNUMBER(IFERROR(VALUE(LEFT(J19,1)),FALSE)),"_"&amp;J19,J19)," ","")&amp;"Manufactures"),3,0),"Требуется код страны")</f>
        <v>ООО "ФРЭДРИКСОН" Россия 192029, С-Петербург, пр. Обуховской обороны, д.86, лит М</v>
      </c>
      <c r="AW19" s="112" t="str">
        <f ca="1">IF(AU19&lt;&gt;"",VLOOKUP(AU19,INDIRECT(SUBSTITUTE(IF(ISNUMBER(IFERROR(VALUE(LEFT(J19,1)),FALSE)),"_"&amp;J19,J19)," ","")&amp;"Manufactures"),2,0),"Требуется код страны")</f>
        <v>Россия</v>
      </c>
      <c r="AX19" s="117">
        <f t="shared" si="2"/>
        <v>0.1</v>
      </c>
      <c r="AY19" s="112">
        <f t="shared" si="3"/>
        <v>0.15000000000000002</v>
      </c>
      <c r="AZ19" s="112">
        <f t="shared" si="4"/>
        <v>4.8000000000000007</v>
      </c>
      <c r="BA19" s="112">
        <f t="shared" si="5"/>
        <v>7.2000000000000011</v>
      </c>
      <c r="BB19" s="118">
        <v>975.8</v>
      </c>
      <c r="BC19" s="145">
        <f t="shared" si="6"/>
        <v>46838.399999999994</v>
      </c>
      <c r="BD19" s="105">
        <f>IF(A19&lt;&gt;"",IF(_xlfn.XLOOKUP(A19,'1C'!A:A,'1C'!A:A,0,0)&gt;0,1,0),"")</f>
        <v>0</v>
      </c>
      <c r="BE19" s="105">
        <f>IF(C19&lt;&gt;"",IF(_xlfn.XLOOKUP(TEXT(C19,"###"),'1C'!W:W,'1C'!D:D,0,0)&gt;0,0,1),"")</f>
        <v>1</v>
      </c>
      <c r="BF19" s="109" t="str">
        <f t="shared" si="7"/>
        <v>-</v>
      </c>
    </row>
    <row r="20" spans="1:58" ht="147" customHeight="1">
      <c r="A20" s="112" t="str">
        <f t="shared" si="0"/>
        <v>3190-667/70667/70</v>
      </c>
      <c r="B20" s="10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95-097-72</v>
      </c>
      <c r="C20" s="121" t="s">
        <v>1631</v>
      </c>
      <c r="E20" s="112" t="str">
        <f>IF(F20&lt;&gt;"",IFERROR(VLOOKUP(F20,Категории!A:B,2,0),""),"Требуется категория")</f>
        <v>Кепки</v>
      </c>
      <c r="F20" s="106" t="s">
        <v>318</v>
      </c>
      <c r="G20" s="136" t="s">
        <v>885</v>
      </c>
      <c r="H20" s="106" t="s">
        <v>388</v>
      </c>
      <c r="I20" s="115" t="str">
        <f>_xlfn.XLOOKUP(C20,Parsing!B:B,Parsing!A:A,"",0)</f>
        <v/>
      </c>
      <c r="J20" s="136" t="s">
        <v>954</v>
      </c>
      <c r="K20" s="120" t="s">
        <v>1637</v>
      </c>
      <c r="L20" s="120" t="s">
        <v>293</v>
      </c>
      <c r="M20" s="136"/>
      <c r="N20" s="136"/>
      <c r="O20" s="136"/>
      <c r="P20" s="136"/>
      <c r="Q20" s="137" t="s">
        <v>2413</v>
      </c>
      <c r="R20" s="136"/>
      <c r="S20" s="136" t="s">
        <v>44</v>
      </c>
      <c r="T20" s="107"/>
      <c r="U20" s="107" t="s">
        <v>382</v>
      </c>
      <c r="V20" s="107"/>
      <c r="Y20" s="107"/>
      <c r="Z20" s="106">
        <v>3</v>
      </c>
      <c r="AA20" s="107">
        <v>6</v>
      </c>
      <c r="AB20" s="106">
        <v>9</v>
      </c>
      <c r="AC20" s="107">
        <v>12</v>
      </c>
      <c r="AD20" s="106">
        <v>9</v>
      </c>
      <c r="AE20" s="107">
        <v>6</v>
      </c>
      <c r="AF20" s="106">
        <v>3</v>
      </c>
      <c r="AG20" s="107"/>
      <c r="AT20" s="114">
        <f t="shared" si="1"/>
        <v>48</v>
      </c>
      <c r="AU20" s="131" t="s">
        <v>565</v>
      </c>
      <c r="AV20" s="114" t="str">
        <f ca="1">IF(AU20&lt;&gt;"",VLOOKUP(AU20,INDIRECT(SUBSTITUTE(IF(ISNUMBER(IFERROR(VALUE(LEFT(J20,1)),FALSE)),"_"&amp;J20,J20)," ","")&amp;"Manufactures"),3,0),"Требуется код страны")</f>
        <v>ООО "ФРЭДРИКСОН" Россия 192029, С-Петербург, пр. Обуховской обороны, д.86, лит М</v>
      </c>
      <c r="AW20" s="112" t="str">
        <f ca="1">IF(AU20&lt;&gt;"",VLOOKUP(AU20,INDIRECT(SUBSTITUTE(IF(ISNUMBER(IFERROR(VALUE(LEFT(J20,1)),FALSE)),"_"&amp;J20,J20)," ","")&amp;"Manufactures"),2,0),"Требуется код страны")</f>
        <v>Россия</v>
      </c>
      <c r="AX20" s="117">
        <f t="shared" si="2"/>
        <v>0.1</v>
      </c>
      <c r="AY20" s="112">
        <f t="shared" si="3"/>
        <v>0.15000000000000002</v>
      </c>
      <c r="AZ20" s="112">
        <f t="shared" si="4"/>
        <v>4.8000000000000007</v>
      </c>
      <c r="BA20" s="112">
        <f t="shared" si="5"/>
        <v>7.2000000000000011</v>
      </c>
      <c r="BB20" s="118">
        <v>975.8</v>
      </c>
      <c r="BC20" s="145">
        <f t="shared" si="6"/>
        <v>46838.399999999994</v>
      </c>
      <c r="BD20" s="105">
        <f>IF(A20&lt;&gt;"",IF(_xlfn.XLOOKUP(A20,'1C'!A:A,'1C'!A:A,0,0)&gt;0,1,0),"")</f>
        <v>0</v>
      </c>
      <c r="BE20" s="105">
        <f>IF(C20&lt;&gt;"",IF(_xlfn.XLOOKUP(TEXT(C20,"###"),'1C'!W:W,'1C'!D:D,0,0)&gt;0,0,1),"")</f>
        <v>1</v>
      </c>
      <c r="BF20" s="109" t="str">
        <f t="shared" si="7"/>
        <v>-</v>
      </c>
    </row>
    <row r="21" spans="1:58" ht="147.94999999999999" customHeight="1">
      <c r="A21" s="112" t="str">
        <f t="shared" si="0"/>
        <v>3190-676/76676/76</v>
      </c>
      <c r="B21" s="10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95-098-09</v>
      </c>
      <c r="C21" s="121" t="s">
        <v>1632</v>
      </c>
      <c r="E21" s="112" t="str">
        <f>IF(F21&lt;&gt;"",IFERROR(VLOOKUP(F21,Категории!A:B,2,0),""),"Требуется категория")</f>
        <v>Кепки</v>
      </c>
      <c r="F21" s="106" t="s">
        <v>318</v>
      </c>
      <c r="G21" s="136" t="s">
        <v>885</v>
      </c>
      <c r="H21" s="106" t="s">
        <v>388</v>
      </c>
      <c r="I21" s="115" t="str">
        <f>_xlfn.XLOOKUP(C21,Parsing!B:B,Parsing!A:A,"",0)</f>
        <v>https://admin29.solinepro.ru/fredrikson2/upload/images/6b0818a6a12d0b04f04e1b830b34c26d.jpg</v>
      </c>
      <c r="J21" s="136" t="s">
        <v>954</v>
      </c>
      <c r="K21" s="120" t="s">
        <v>1638</v>
      </c>
      <c r="L21" s="120" t="s">
        <v>53</v>
      </c>
      <c r="M21" s="136"/>
      <c r="N21" s="136"/>
      <c r="O21" s="136"/>
      <c r="P21" s="136"/>
      <c r="Q21" s="137" t="s">
        <v>2413</v>
      </c>
      <c r="R21" s="136"/>
      <c r="S21" s="136" t="s">
        <v>44</v>
      </c>
      <c r="T21" s="107"/>
      <c r="U21" s="107" t="s">
        <v>382</v>
      </c>
      <c r="V21" s="107"/>
      <c r="Y21" s="107"/>
      <c r="Z21" s="106">
        <v>6</v>
      </c>
      <c r="AA21" s="107">
        <v>12</v>
      </c>
      <c r="AB21" s="106">
        <v>18</v>
      </c>
      <c r="AC21" s="107">
        <v>24</v>
      </c>
      <c r="AD21" s="106">
        <v>18</v>
      </c>
      <c r="AE21" s="107">
        <v>12</v>
      </c>
      <c r="AF21" s="106">
        <v>6</v>
      </c>
      <c r="AG21" s="107"/>
      <c r="AT21" s="114">
        <f t="shared" si="1"/>
        <v>96</v>
      </c>
      <c r="AU21" s="131" t="s">
        <v>565</v>
      </c>
      <c r="AV21" s="114" t="str">
        <f ca="1">IF(AU21&lt;&gt;"",VLOOKUP(AU21,INDIRECT(SUBSTITUTE(IF(ISNUMBER(IFERROR(VALUE(LEFT(J21,1)),FALSE)),"_"&amp;J21,J21)," ","")&amp;"Manufactures"),3,0),"Требуется код страны")</f>
        <v>ООО "ФРЭДРИКСОН" Россия 192029, С-Петербург, пр. Обуховской обороны, д.86, лит М</v>
      </c>
      <c r="AW21" s="112" t="str">
        <f ca="1">IF(AU21&lt;&gt;"",VLOOKUP(AU21,INDIRECT(SUBSTITUTE(IF(ISNUMBER(IFERROR(VALUE(LEFT(J21,1)),FALSE)),"_"&amp;J21,J21)," ","")&amp;"Manufactures"),2,0),"Требуется код страны")</f>
        <v>Россия</v>
      </c>
      <c r="AX21" s="117">
        <f t="shared" si="2"/>
        <v>0.1</v>
      </c>
      <c r="AY21" s="112">
        <f t="shared" si="3"/>
        <v>0.15000000000000002</v>
      </c>
      <c r="AZ21" s="112">
        <f t="shared" si="4"/>
        <v>9.6000000000000014</v>
      </c>
      <c r="BA21" s="112">
        <f t="shared" si="5"/>
        <v>14.400000000000002</v>
      </c>
      <c r="BB21" s="118">
        <v>975.8</v>
      </c>
      <c r="BC21" s="145">
        <f t="shared" si="6"/>
        <v>93676.799999999988</v>
      </c>
      <c r="BD21" s="105">
        <f>IF(A21&lt;&gt;"",IF(_xlfn.XLOOKUP(A21,'1C'!A:A,'1C'!A:A,0,0)&gt;0,1,0),"")</f>
        <v>0</v>
      </c>
      <c r="BE21" s="105">
        <f>IF(C21&lt;&gt;"",IF(_xlfn.XLOOKUP(TEXT(C21,"###"),'1C'!W:W,'1C'!D:D,0,0)&gt;0,0,1),"")</f>
        <v>1</v>
      </c>
      <c r="BF21" s="109" t="str">
        <f t="shared" si="7"/>
        <v>-</v>
      </c>
    </row>
    <row r="22" spans="1:58" ht="121.5" customHeight="1">
      <c r="A22" s="112" t="str">
        <f t="shared" si="0"/>
        <v>3216-624/91624/91</v>
      </c>
      <c r="B22" s="10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95-099-09</v>
      </c>
      <c r="C22" s="121" t="s">
        <v>1633</v>
      </c>
      <c r="E22" s="112" t="str">
        <f>IF(F22&lt;&gt;"",IFERROR(VLOOKUP(F22,Категории!A:B,2,0),""),"Требуется категория")</f>
        <v>Бейсболки</v>
      </c>
      <c r="F22" s="106" t="s">
        <v>327</v>
      </c>
      <c r="G22" s="136" t="s">
        <v>885</v>
      </c>
      <c r="H22" s="106" t="s">
        <v>388</v>
      </c>
      <c r="I22" s="115" t="str">
        <f>_xlfn.XLOOKUP(C22,Parsing!B:B,Parsing!A:A,"",0)</f>
        <v/>
      </c>
      <c r="J22" s="136" t="s">
        <v>954</v>
      </c>
      <c r="K22" s="120" t="s">
        <v>1042</v>
      </c>
      <c r="L22" s="120" t="s">
        <v>53</v>
      </c>
      <c r="M22" s="136"/>
      <c r="N22" s="136"/>
      <c r="O22" s="136"/>
      <c r="P22" s="136"/>
      <c r="Q22" s="137" t="s">
        <v>959</v>
      </c>
      <c r="R22" s="136"/>
      <c r="S22" s="136" t="s">
        <v>44</v>
      </c>
      <c r="T22" s="107"/>
      <c r="U22" s="107" t="s">
        <v>382</v>
      </c>
      <c r="V22" s="107"/>
      <c r="Y22" s="107"/>
      <c r="Z22" s="106" t="s">
        <v>1642</v>
      </c>
      <c r="AA22" s="107">
        <v>2</v>
      </c>
      <c r="AB22" s="106">
        <v>4</v>
      </c>
      <c r="AC22" s="107">
        <v>5</v>
      </c>
      <c r="AD22" s="106">
        <v>4</v>
      </c>
      <c r="AE22" s="107">
        <v>2</v>
      </c>
      <c r="AF22" s="106" t="s">
        <v>1642</v>
      </c>
      <c r="AG22" s="107"/>
      <c r="AT22" s="114">
        <f t="shared" si="1"/>
        <v>17</v>
      </c>
      <c r="AU22" s="131" t="s">
        <v>565</v>
      </c>
      <c r="AV22" s="114" t="str">
        <f ca="1">IF(AU22&lt;&gt;"",VLOOKUP(AU22,INDIRECT(SUBSTITUTE(IF(ISNUMBER(IFERROR(VALUE(LEFT(J22,1)),FALSE)),"_"&amp;J22,J22)," ","")&amp;"Manufactures"),3,0),"Требуется код страны")</f>
        <v>ООО "ФРЭДРИКСОН" Россия 192029, С-Петербург, пр. Обуховской обороны, д.86, лит М</v>
      </c>
      <c r="AW22" s="112" t="str">
        <f ca="1">IF(AU22&lt;&gt;"",VLOOKUP(AU22,INDIRECT(SUBSTITUTE(IF(ISNUMBER(IFERROR(VALUE(LEFT(J22,1)),FALSE)),"_"&amp;J22,J22)," ","")&amp;"Manufactures"),2,0),"Требуется код страны")</f>
        <v>Россия</v>
      </c>
      <c r="AX22" s="117">
        <f t="shared" si="2"/>
        <v>0.1</v>
      </c>
      <c r="AY22" s="112">
        <f t="shared" si="3"/>
        <v>0.15000000000000002</v>
      </c>
      <c r="AZ22" s="112">
        <f t="shared" si="4"/>
        <v>1.7000000000000002</v>
      </c>
      <c r="BA22" s="112">
        <f t="shared" si="5"/>
        <v>2.5500000000000003</v>
      </c>
      <c r="BB22" s="118">
        <v>975.8</v>
      </c>
      <c r="BC22" s="145">
        <f t="shared" si="6"/>
        <v>16588.599999999999</v>
      </c>
      <c r="BD22" s="105">
        <f>IF(A22&lt;&gt;"",IF(_xlfn.XLOOKUP(A22,'1C'!A:A,'1C'!A:A,0,0)&gt;0,1,0),"")</f>
        <v>0</v>
      </c>
      <c r="BE22" s="105">
        <f>IF(C22&lt;&gt;"",IF(_xlfn.XLOOKUP(TEXT(C22,"###"),'1C'!W:W,'1C'!D:D,0,0)&gt;0,0,1),"")</f>
        <v>1</v>
      </c>
      <c r="BF22" s="109" t="str">
        <f t="shared" si="7"/>
        <v>-</v>
      </c>
    </row>
    <row r="23" spans="1:58" ht="147.94999999999999" customHeight="1">
      <c r="A23" s="112" t="str">
        <f t="shared" si="0"/>
        <v>3216-655/55655/55</v>
      </c>
      <c r="B23" s="10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95-100-14</v>
      </c>
      <c r="C23" s="121" t="s">
        <v>1634</v>
      </c>
      <c r="E23" s="112" t="str">
        <f>IF(F23&lt;&gt;"",IFERROR(VLOOKUP(F23,Категории!A:B,2,0),""),"Требуется категория")</f>
        <v>Бейсболки</v>
      </c>
      <c r="F23" s="106" t="s">
        <v>327</v>
      </c>
      <c r="G23" s="136" t="s">
        <v>885</v>
      </c>
      <c r="H23" s="106" t="s">
        <v>388</v>
      </c>
      <c r="I23" s="115" t="str">
        <f>_xlfn.XLOOKUP(C23,Parsing!B:B,Parsing!A:A,"",0)</f>
        <v>https://admin29.solinepro.ru/fredrikson2/upload/images/c8b5514ecc42ca7355c4a62fc6c46a6c.jpg</v>
      </c>
      <c r="J23" s="136" t="s">
        <v>954</v>
      </c>
      <c r="K23" s="120" t="s">
        <v>1641</v>
      </c>
      <c r="L23" s="120" t="s">
        <v>86</v>
      </c>
      <c r="M23" s="136"/>
      <c r="N23" s="136"/>
      <c r="O23" s="136"/>
      <c r="P23" s="136"/>
      <c r="Q23" s="137" t="s">
        <v>959</v>
      </c>
      <c r="R23" s="136"/>
      <c r="S23" s="136" t="s">
        <v>44</v>
      </c>
      <c r="T23" s="107"/>
      <c r="U23" s="107" t="s">
        <v>382</v>
      </c>
      <c r="V23" s="107"/>
      <c r="Y23" s="107"/>
      <c r="Z23" s="106" t="s">
        <v>1642</v>
      </c>
      <c r="AA23" s="107">
        <v>2</v>
      </c>
      <c r="AB23" s="106">
        <v>4</v>
      </c>
      <c r="AC23" s="107">
        <v>5</v>
      </c>
      <c r="AD23" s="106">
        <v>4</v>
      </c>
      <c r="AE23" s="107">
        <v>2</v>
      </c>
      <c r="AF23" s="106" t="s">
        <v>1642</v>
      </c>
      <c r="AG23" s="107"/>
      <c r="AT23" s="114">
        <f t="shared" si="1"/>
        <v>17</v>
      </c>
      <c r="AU23" s="131" t="s">
        <v>565</v>
      </c>
      <c r="AV23" s="114" t="str">
        <f ca="1">IF(AU23&lt;&gt;"",VLOOKUP(AU23,INDIRECT(SUBSTITUTE(IF(ISNUMBER(IFERROR(VALUE(LEFT(J23,1)),FALSE)),"_"&amp;J23,J23)," ","")&amp;"Manufactures"),3,0),"Требуется код страны")</f>
        <v>ООО "ФРЭДРИКСОН" Россия 192029, С-Петербург, пр. Обуховской обороны, д.86, лит М</v>
      </c>
      <c r="AW23" s="112" t="str">
        <f ca="1">IF(AU23&lt;&gt;"",VLOOKUP(AU23,INDIRECT(SUBSTITUTE(IF(ISNUMBER(IFERROR(VALUE(LEFT(J23,1)),FALSE)),"_"&amp;J23,J23)," ","")&amp;"Manufactures"),2,0),"Требуется код страны")</f>
        <v>Россия</v>
      </c>
      <c r="AX23" s="117">
        <f t="shared" si="2"/>
        <v>0.1</v>
      </c>
      <c r="AY23" s="112">
        <f t="shared" si="3"/>
        <v>0.15000000000000002</v>
      </c>
      <c r="AZ23" s="112">
        <f t="shared" si="4"/>
        <v>1.7000000000000002</v>
      </c>
      <c r="BA23" s="112">
        <f t="shared" si="5"/>
        <v>2.5500000000000003</v>
      </c>
      <c r="BB23" s="118">
        <v>975.8</v>
      </c>
      <c r="BC23" s="145">
        <f t="shared" si="6"/>
        <v>16588.599999999999</v>
      </c>
      <c r="BD23" s="105">
        <f>IF(A23&lt;&gt;"",IF(_xlfn.XLOOKUP(A23,'1C'!A:A,'1C'!A:A,0,0)&gt;0,1,0),"")</f>
        <v>0</v>
      </c>
      <c r="BE23" s="105">
        <f>IF(C23&lt;&gt;"",IF(_xlfn.XLOOKUP(TEXT(C23,"###"),'1C'!W:W,'1C'!D:D,0,0)&gt;0,0,1),"")</f>
        <v>1</v>
      </c>
      <c r="BF23" s="109" t="str">
        <f t="shared" si="7"/>
        <v>-</v>
      </c>
    </row>
    <row r="24" spans="1:58" ht="147.94999999999999" customHeight="1">
      <c r="A24" s="112" t="str">
        <f t="shared" si="0"/>
        <v>3363-676/76676/76</v>
      </c>
      <c r="B24" s="10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95-101-09</v>
      </c>
      <c r="C24" s="121" t="s">
        <v>1635</v>
      </c>
      <c r="E24" s="112" t="str">
        <f>IF(F24&lt;&gt;"",IFERROR(VLOOKUP(F24,Категории!A:B,2,0),""),"Требуется категория")</f>
        <v>Панамы</v>
      </c>
      <c r="F24" s="106" t="s">
        <v>325</v>
      </c>
      <c r="G24" s="136" t="s">
        <v>885</v>
      </c>
      <c r="H24" s="106" t="s">
        <v>388</v>
      </c>
      <c r="I24" s="115" t="str">
        <f>_xlfn.XLOOKUP(C24,Parsing!B:B,Parsing!A:A,"",0)</f>
        <v>https://admin29.solinepro.ru/fredrikson2/upload/images/b8680af7a1fbd8ed805337030d66863a.jpg</v>
      </c>
      <c r="J24" s="136" t="s">
        <v>954</v>
      </c>
      <c r="K24" s="120" t="s">
        <v>1638</v>
      </c>
      <c r="L24" s="120" t="s">
        <v>53</v>
      </c>
      <c r="M24" s="136"/>
      <c r="N24" s="136"/>
      <c r="O24" s="136"/>
      <c r="P24" s="136"/>
      <c r="Q24" s="137" t="s">
        <v>959</v>
      </c>
      <c r="R24" s="136"/>
      <c r="S24" s="136" t="s">
        <v>44</v>
      </c>
      <c r="T24" s="107"/>
      <c r="U24" s="107" t="s">
        <v>382</v>
      </c>
      <c r="V24" s="107"/>
      <c r="Y24" s="107"/>
      <c r="Z24" s="106">
        <v>1</v>
      </c>
      <c r="AA24" s="107">
        <v>2</v>
      </c>
      <c r="AB24" s="106">
        <v>4</v>
      </c>
      <c r="AC24" s="107">
        <v>5</v>
      </c>
      <c r="AD24" s="106">
        <v>4</v>
      </c>
      <c r="AE24" s="107">
        <v>2</v>
      </c>
      <c r="AF24" s="106">
        <v>1</v>
      </c>
      <c r="AG24" s="107"/>
      <c r="AT24" s="114">
        <f t="shared" si="1"/>
        <v>19</v>
      </c>
      <c r="AU24" s="131" t="s">
        <v>565</v>
      </c>
      <c r="AV24" s="114" t="str">
        <f ca="1">IF(AU24&lt;&gt;"",VLOOKUP(AU24,INDIRECT(SUBSTITUTE(IF(ISNUMBER(IFERROR(VALUE(LEFT(J24,1)),FALSE)),"_"&amp;J24,J24)," ","")&amp;"Manufactures"),3,0),"Требуется код страны")</f>
        <v>ООО "ФРЭДРИКСОН" Россия 192029, С-Петербург, пр. Обуховской обороны, д.86, лит М</v>
      </c>
      <c r="AW24" s="112" t="str">
        <f ca="1">IF(AU24&lt;&gt;"",VLOOKUP(AU24,INDIRECT(SUBSTITUTE(IF(ISNUMBER(IFERROR(VALUE(LEFT(J24,1)),FALSE)),"_"&amp;J24,J24)," ","")&amp;"Manufactures"),2,0),"Требуется код страны")</f>
        <v>Россия</v>
      </c>
      <c r="AX24" s="117">
        <f t="shared" si="2"/>
        <v>0.1</v>
      </c>
      <c r="AY24" s="112">
        <f t="shared" si="3"/>
        <v>0.15000000000000002</v>
      </c>
      <c r="AZ24" s="112">
        <f t="shared" si="4"/>
        <v>1.9000000000000001</v>
      </c>
      <c r="BA24" s="112">
        <f t="shared" si="5"/>
        <v>2.8500000000000005</v>
      </c>
      <c r="BB24" s="118">
        <v>975.8</v>
      </c>
      <c r="BC24" s="145">
        <f t="shared" si="6"/>
        <v>18540.2</v>
      </c>
      <c r="BD24" s="105">
        <f>IF(A24&lt;&gt;"",IF(_xlfn.XLOOKUP(A24,'1C'!A:A,'1C'!A:A,0,0)&gt;0,1,0),"")</f>
        <v>0</v>
      </c>
      <c r="BE24" s="105">
        <f>IF(C24&lt;&gt;"",IF(_xlfn.XLOOKUP(TEXT(C24,"###"),'1C'!W:W,'1C'!D:D,0,0)&gt;0,0,1),"")</f>
        <v>1</v>
      </c>
      <c r="BF24" s="109" t="str">
        <f t="shared" si="7"/>
        <v>-</v>
      </c>
    </row>
    <row r="25" spans="1:58" ht="98.1" customHeight="1">
      <c r="C25" s="121" t="s">
        <v>47</v>
      </c>
      <c r="G25" s="114"/>
      <c r="J25" s="136"/>
      <c r="K25" s="120"/>
      <c r="M25" s="136"/>
      <c r="N25" s="136"/>
      <c r="O25" s="136"/>
      <c r="P25" s="136"/>
      <c r="Q25" s="137"/>
      <c r="R25" s="136"/>
      <c r="S25" s="136"/>
      <c r="T25" s="107"/>
      <c r="U25" s="107"/>
      <c r="V25" s="107"/>
      <c r="Y25" s="107"/>
      <c r="AA25" s="107"/>
      <c r="AC25" s="107"/>
      <c r="AE25" s="107"/>
      <c r="AG25" s="107"/>
      <c r="AT25" s="114"/>
      <c r="AU25" s="131"/>
      <c r="AV25" s="114"/>
      <c r="BE25" s="108"/>
      <c r="BF25" s="109"/>
    </row>
    <row r="26" spans="1:58" ht="98.1" customHeight="1">
      <c r="C26" s="121"/>
      <c r="G26" s="114"/>
      <c r="J26" s="136"/>
      <c r="K26" s="120"/>
      <c r="M26" s="136"/>
      <c r="N26" s="136"/>
      <c r="O26" s="136"/>
      <c r="P26" s="136"/>
      <c r="Q26" s="137"/>
      <c r="R26" s="136"/>
      <c r="S26" s="136"/>
      <c r="T26" s="107"/>
      <c r="U26" s="107"/>
      <c r="V26" s="107"/>
      <c r="Y26" s="107"/>
      <c r="AA26" s="107"/>
      <c r="AC26" s="107"/>
      <c r="AE26" s="107"/>
      <c r="AG26" s="107"/>
      <c r="AT26" s="114"/>
      <c r="AU26" s="131"/>
      <c r="AV26" s="114"/>
      <c r="BE26" s="108"/>
      <c r="BF26" s="109"/>
    </row>
    <row r="27" spans="1:58" ht="98.1" customHeight="1">
      <c r="C27" s="121"/>
      <c r="G27" s="114"/>
      <c r="J27" s="136"/>
      <c r="K27" s="120"/>
      <c r="M27" s="136"/>
      <c r="N27" s="136"/>
      <c r="O27" s="136"/>
      <c r="P27" s="136"/>
      <c r="Q27" s="137"/>
      <c r="R27" s="136"/>
      <c r="S27" s="136"/>
      <c r="T27" s="107"/>
      <c r="U27" s="107"/>
      <c r="V27" s="107"/>
      <c r="Y27" s="107"/>
      <c r="AA27" s="107"/>
      <c r="AC27" s="107"/>
      <c r="AE27" s="107"/>
      <c r="AG27" s="107"/>
      <c r="AT27" s="114"/>
      <c r="AU27" s="131"/>
      <c r="AV27" s="114"/>
      <c r="BE27" s="108"/>
      <c r="BF27" s="109"/>
    </row>
    <row r="28" spans="1:58" ht="98.1" customHeight="1">
      <c r="C28" s="121"/>
      <c r="G28" s="114"/>
      <c r="J28" s="136"/>
      <c r="K28" s="120"/>
      <c r="M28" s="136"/>
      <c r="N28" s="136"/>
      <c r="O28" s="136"/>
      <c r="P28" s="136"/>
      <c r="Q28" s="137"/>
      <c r="R28" s="136"/>
      <c r="S28" s="136"/>
      <c r="T28" s="107"/>
      <c r="U28" s="107"/>
      <c r="V28" s="107"/>
      <c r="Y28" s="107"/>
      <c r="AA28" s="107"/>
      <c r="AC28" s="107"/>
      <c r="AE28" s="107"/>
      <c r="AG28" s="107"/>
      <c r="AT28" s="114"/>
      <c r="AU28" s="131"/>
      <c r="AV28" s="114"/>
      <c r="BE28" s="108"/>
      <c r="BF28" s="109"/>
    </row>
    <row r="29" spans="1:58" ht="98.1" customHeight="1">
      <c r="C29" s="121"/>
      <c r="G29" s="114"/>
      <c r="J29" s="136"/>
      <c r="K29" s="120"/>
      <c r="M29" s="136"/>
      <c r="N29" s="136"/>
      <c r="O29" s="136"/>
      <c r="P29" s="136"/>
      <c r="Q29" s="137"/>
      <c r="R29" s="136"/>
      <c r="S29" s="136"/>
      <c r="T29" s="107"/>
      <c r="U29" s="107"/>
      <c r="V29" s="107"/>
      <c r="Y29" s="107"/>
      <c r="AA29" s="107"/>
      <c r="AC29" s="107"/>
      <c r="AE29" s="107"/>
      <c r="AG29" s="107"/>
      <c r="AT29" s="114"/>
      <c r="AU29" s="131"/>
      <c r="AV29" s="114"/>
      <c r="BE29" s="108"/>
      <c r="BF29" s="109"/>
    </row>
    <row r="30" spans="1:58" ht="98.1" customHeight="1">
      <c r="C30" s="121"/>
      <c r="G30" s="114"/>
      <c r="J30" s="107"/>
      <c r="K30" s="120"/>
      <c r="M30" s="136"/>
      <c r="N30" s="136"/>
      <c r="O30" s="136"/>
      <c r="P30" s="136"/>
      <c r="Q30" s="137"/>
      <c r="R30" s="136"/>
      <c r="S30" s="136"/>
      <c r="T30" s="107"/>
      <c r="U30" s="107"/>
      <c r="V30" s="107"/>
      <c r="Y30" s="107"/>
      <c r="AA30" s="107"/>
      <c r="AC30" s="107"/>
      <c r="AE30" s="107"/>
      <c r="AG30" s="107"/>
      <c r="AT30" s="114"/>
      <c r="AU30" s="131"/>
      <c r="AV30" s="114"/>
      <c r="BE30" s="108"/>
      <c r="BF30" s="109"/>
    </row>
    <row r="31" spans="1:58" ht="98.1" customHeight="1">
      <c r="C31" s="121"/>
      <c r="G31" s="114"/>
      <c r="J31" s="107"/>
      <c r="K31" s="120"/>
      <c r="M31" s="136"/>
      <c r="N31" s="136"/>
      <c r="O31" s="136"/>
      <c r="P31" s="136"/>
      <c r="Q31" s="137"/>
      <c r="R31" s="136"/>
      <c r="S31" s="136"/>
      <c r="T31" s="107"/>
      <c r="U31" s="107"/>
      <c r="V31" s="107"/>
      <c r="Y31" s="107"/>
      <c r="AA31" s="107"/>
      <c r="AC31" s="107"/>
      <c r="AE31" s="107"/>
      <c r="AG31" s="107"/>
      <c r="AT31" s="114"/>
      <c r="AU31" s="131"/>
      <c r="AV31" s="114"/>
      <c r="BE31" s="108"/>
      <c r="BF31" s="109"/>
    </row>
    <row r="32" spans="1:58" ht="98.1" customHeight="1">
      <c r="C32" s="121"/>
      <c r="G32" s="114"/>
      <c r="J32" s="107"/>
      <c r="K32" s="120"/>
      <c r="M32" s="136"/>
      <c r="N32" s="136"/>
      <c r="O32" s="136"/>
      <c r="P32" s="136"/>
      <c r="Q32" s="137"/>
      <c r="R32" s="136"/>
      <c r="S32" s="136"/>
      <c r="T32" s="107"/>
      <c r="U32" s="107"/>
      <c r="V32" s="107"/>
      <c r="Y32" s="107"/>
      <c r="AA32" s="107"/>
      <c r="AC32" s="107"/>
      <c r="AE32" s="107"/>
      <c r="AG32" s="107"/>
      <c r="AT32" s="114"/>
      <c r="AU32" s="131"/>
      <c r="AV32" s="114"/>
      <c r="BE32" s="108"/>
      <c r="BF32" s="109"/>
    </row>
    <row r="33" spans="3:58" ht="98.1" customHeight="1">
      <c r="C33" s="121"/>
      <c r="G33" s="114"/>
      <c r="J33" s="107"/>
      <c r="K33" s="120"/>
      <c r="M33" s="136"/>
      <c r="N33" s="136"/>
      <c r="O33" s="136"/>
      <c r="P33" s="136"/>
      <c r="Q33" s="137"/>
      <c r="R33" s="136"/>
      <c r="S33" s="136"/>
      <c r="T33" s="107"/>
      <c r="U33" s="107"/>
      <c r="V33" s="107"/>
      <c r="Y33" s="107"/>
      <c r="AA33" s="107"/>
      <c r="AC33" s="107"/>
      <c r="AE33" s="107"/>
      <c r="AG33" s="107"/>
      <c r="AT33" s="114"/>
      <c r="AU33" s="131"/>
      <c r="AV33" s="114"/>
      <c r="BE33" s="108"/>
      <c r="BF33" s="109"/>
    </row>
    <row r="34" spans="3:58" ht="98.1" customHeight="1">
      <c r="C34" s="121"/>
      <c r="G34" s="114"/>
      <c r="J34" s="107"/>
      <c r="K34" s="120"/>
      <c r="M34" s="136"/>
      <c r="N34" s="136"/>
      <c r="O34" s="136"/>
      <c r="P34" s="136"/>
      <c r="Q34" s="137"/>
      <c r="R34" s="136"/>
      <c r="S34" s="136"/>
      <c r="T34" s="107"/>
      <c r="U34" s="107"/>
      <c r="V34" s="107"/>
      <c r="Y34" s="107"/>
      <c r="AA34" s="107"/>
      <c r="AC34" s="107"/>
      <c r="AE34" s="107"/>
      <c r="AG34" s="107"/>
      <c r="AT34" s="114"/>
      <c r="AU34" s="131"/>
      <c r="AV34" s="114"/>
      <c r="BE34" s="108"/>
      <c r="BF34" s="109"/>
    </row>
    <row r="35" spans="3:58" ht="98.1" customHeight="1">
      <c r="C35" s="121"/>
      <c r="G35" s="114"/>
      <c r="J35" s="107"/>
      <c r="K35" s="120"/>
      <c r="M35" s="136"/>
      <c r="N35" s="136"/>
      <c r="O35" s="136"/>
      <c r="P35" s="136"/>
      <c r="Q35" s="137"/>
      <c r="R35" s="136"/>
      <c r="S35" s="136"/>
      <c r="T35" s="107"/>
      <c r="U35" s="107"/>
      <c r="V35" s="107"/>
      <c r="Y35" s="107"/>
      <c r="AA35" s="107"/>
      <c r="AC35" s="107"/>
      <c r="AE35" s="107"/>
      <c r="AG35" s="107"/>
      <c r="AT35" s="114"/>
      <c r="AU35" s="131"/>
      <c r="AV35" s="114"/>
      <c r="BE35" s="108"/>
      <c r="BF35" s="109"/>
    </row>
    <row r="36" spans="3:58" ht="98.1" customHeight="1">
      <c r="C36" s="121"/>
      <c r="G36" s="114"/>
      <c r="J36" s="107"/>
      <c r="K36" s="120"/>
      <c r="M36" s="136"/>
      <c r="N36" s="136"/>
      <c r="O36" s="136"/>
      <c r="P36" s="136"/>
      <c r="Q36" s="137"/>
      <c r="R36" s="136"/>
      <c r="S36" s="136"/>
      <c r="T36" s="107"/>
      <c r="U36" s="107"/>
      <c r="V36" s="107"/>
      <c r="Y36" s="107"/>
      <c r="AA36" s="107"/>
      <c r="AC36" s="107"/>
      <c r="AE36" s="107"/>
      <c r="AG36" s="107"/>
      <c r="AU36" s="131"/>
      <c r="AV36" s="114"/>
      <c r="BE36" s="108"/>
      <c r="BF36" s="109"/>
    </row>
    <row r="37" spans="3:58" ht="98.1" customHeight="1">
      <c r="C37" s="121"/>
      <c r="G37" s="114"/>
      <c r="M37" s="136"/>
      <c r="N37" s="136"/>
      <c r="O37" s="136"/>
      <c r="P37" s="136"/>
      <c r="Q37" s="137"/>
      <c r="R37" s="136"/>
      <c r="S37" s="136"/>
      <c r="T37" s="107"/>
      <c r="U37" s="107"/>
      <c r="V37" s="107"/>
      <c r="Y37" s="107"/>
      <c r="AA37" s="107"/>
      <c r="AC37" s="107"/>
      <c r="AE37" s="107"/>
      <c r="AG37" s="107"/>
      <c r="AU37" s="131"/>
      <c r="AV37" s="114"/>
      <c r="BE37" s="108"/>
      <c r="BF37" s="109"/>
    </row>
    <row r="38" spans="3:58" ht="98.1" customHeight="1">
      <c r="C38" s="121"/>
      <c r="G38" s="114"/>
      <c r="M38" s="136"/>
      <c r="N38" s="136"/>
      <c r="O38" s="136"/>
      <c r="P38" s="136"/>
      <c r="Q38" s="137"/>
      <c r="R38" s="136"/>
      <c r="S38" s="136"/>
      <c r="T38" s="107"/>
      <c r="U38" s="107"/>
      <c r="V38" s="107"/>
      <c r="Y38" s="107"/>
      <c r="AA38" s="107"/>
      <c r="AC38" s="107"/>
      <c r="AE38" s="107"/>
      <c r="AG38" s="107"/>
      <c r="AU38" s="131"/>
      <c r="AV38" s="114"/>
      <c r="BE38" s="108"/>
      <c r="BF38" s="109"/>
    </row>
    <row r="39" spans="3:58" ht="98.1" customHeight="1">
      <c r="C39" s="121"/>
      <c r="G39" s="114"/>
      <c r="M39" s="136"/>
      <c r="N39" s="136"/>
      <c r="O39" s="136"/>
      <c r="P39" s="136"/>
      <c r="Q39" s="137"/>
      <c r="R39" s="136"/>
      <c r="S39" s="136"/>
      <c r="T39" s="107"/>
      <c r="U39" s="107"/>
      <c r="V39" s="107"/>
      <c r="Y39" s="107"/>
      <c r="AA39" s="107"/>
      <c r="AC39" s="107"/>
      <c r="AE39" s="107"/>
      <c r="AG39" s="107"/>
      <c r="AU39" s="131"/>
      <c r="AV39" s="114"/>
      <c r="BE39" s="108"/>
      <c r="BF39" s="109"/>
    </row>
    <row r="40" spans="3:58" ht="98.1" customHeight="1">
      <c r="C40" s="121"/>
      <c r="G40" s="114"/>
      <c r="M40" s="136"/>
      <c r="N40" s="136"/>
      <c r="O40" s="136"/>
      <c r="P40" s="136"/>
      <c r="Q40" s="137"/>
      <c r="R40" s="136"/>
      <c r="S40" s="136"/>
      <c r="T40" s="107"/>
      <c r="U40" s="107"/>
      <c r="V40" s="107"/>
      <c r="Y40" s="107"/>
      <c r="AA40" s="107"/>
      <c r="AC40" s="107"/>
      <c r="AE40" s="107"/>
      <c r="AG40" s="107"/>
      <c r="AU40" s="131"/>
      <c r="AV40" s="114"/>
      <c r="BE40" s="108"/>
      <c r="BF40" s="109"/>
    </row>
    <row r="41" spans="3:58" ht="98.1" customHeight="1">
      <c r="C41" s="121"/>
      <c r="G41" s="114"/>
      <c r="L41" s="135"/>
      <c r="M41" s="136"/>
      <c r="N41" s="136"/>
      <c r="O41" s="136"/>
      <c r="P41" s="136"/>
      <c r="Q41" s="137"/>
      <c r="R41" s="136"/>
      <c r="S41" s="136"/>
      <c r="T41" s="107"/>
      <c r="U41" s="107"/>
      <c r="V41" s="107"/>
      <c r="Y41" s="107"/>
      <c r="AA41" s="107"/>
      <c r="AC41" s="107"/>
      <c r="AE41" s="107"/>
      <c r="AG41" s="107"/>
      <c r="AU41" s="131"/>
      <c r="AV41" s="114"/>
      <c r="BE41" s="108"/>
      <c r="BF41" s="109"/>
    </row>
    <row r="42" spans="3:58" ht="98.1" customHeight="1">
      <c r="C42" s="121"/>
      <c r="G42" s="114"/>
      <c r="M42" s="136"/>
      <c r="N42" s="136"/>
      <c r="O42" s="136"/>
      <c r="P42" s="136"/>
      <c r="Q42" s="137"/>
      <c r="R42" s="136"/>
      <c r="S42" s="136"/>
      <c r="T42" s="107"/>
      <c r="U42" s="107"/>
      <c r="V42" s="107"/>
      <c r="Y42" s="107"/>
      <c r="AA42" s="107"/>
      <c r="AC42" s="107"/>
      <c r="AE42" s="107"/>
      <c r="AG42" s="107"/>
      <c r="AU42" s="131"/>
      <c r="AV42" s="114"/>
      <c r="BE42" s="108"/>
      <c r="BF42" s="109"/>
    </row>
    <row r="43" spans="3:58" ht="98.1" customHeight="1">
      <c r="C43" s="121"/>
      <c r="G43" s="114"/>
      <c r="M43" s="136"/>
      <c r="N43" s="136"/>
      <c r="O43" s="136"/>
      <c r="P43" s="136"/>
      <c r="Q43" s="137"/>
      <c r="R43" s="136"/>
      <c r="S43" s="136"/>
      <c r="T43" s="107"/>
      <c r="U43" s="107"/>
      <c r="V43" s="107"/>
      <c r="Y43" s="107"/>
      <c r="AA43" s="107"/>
      <c r="AC43" s="107"/>
      <c r="AE43" s="107"/>
      <c r="AG43" s="107"/>
      <c r="AU43" s="131"/>
      <c r="AV43" s="114"/>
      <c r="BE43" s="108"/>
      <c r="BF43" s="109"/>
    </row>
    <row r="44" spans="3:58" ht="98.1" customHeight="1">
      <c r="C44" s="121"/>
      <c r="G44" s="114"/>
      <c r="L44" s="135"/>
      <c r="M44" s="136"/>
      <c r="N44" s="136"/>
      <c r="O44" s="136"/>
      <c r="P44" s="136"/>
      <c r="Q44" s="137"/>
      <c r="R44" s="136"/>
      <c r="S44" s="136"/>
      <c r="T44" s="107"/>
      <c r="U44" s="107"/>
      <c r="V44" s="107"/>
      <c r="Y44" s="107"/>
      <c r="AA44" s="107"/>
      <c r="AC44" s="107"/>
      <c r="AE44" s="107"/>
      <c r="AG44" s="107"/>
      <c r="AU44" s="131"/>
      <c r="AV44" s="114"/>
      <c r="BE44" s="108"/>
      <c r="BF44" s="109"/>
    </row>
    <row r="45" spans="3:58" ht="98.1" customHeight="1">
      <c r="C45" s="121"/>
      <c r="G45" s="114"/>
      <c r="M45" s="136"/>
      <c r="N45" s="136"/>
      <c r="O45" s="136"/>
      <c r="P45" s="136"/>
      <c r="Q45" s="137"/>
      <c r="R45" s="136"/>
      <c r="S45" s="136"/>
      <c r="T45" s="107"/>
      <c r="U45" s="107"/>
      <c r="V45" s="107"/>
      <c r="Y45" s="107"/>
      <c r="AA45" s="107"/>
      <c r="AC45" s="107"/>
      <c r="AE45" s="107"/>
      <c r="AG45" s="107"/>
      <c r="AU45" s="131"/>
      <c r="AV45" s="114"/>
      <c r="BE45" s="108"/>
      <c r="BF45" s="109"/>
    </row>
    <row r="46" spans="3:58" ht="98.1" customHeight="1">
      <c r="C46" s="121"/>
      <c r="G46" s="114"/>
      <c r="L46" s="135"/>
      <c r="M46" s="136"/>
      <c r="N46" s="136"/>
      <c r="O46" s="136"/>
      <c r="P46" s="136"/>
      <c r="Q46" s="137"/>
      <c r="R46" s="136"/>
      <c r="S46" s="136"/>
      <c r="T46" s="107"/>
      <c r="U46" s="107"/>
      <c r="V46" s="107"/>
      <c r="Y46" s="107"/>
      <c r="AA46" s="107"/>
      <c r="AC46" s="107"/>
      <c r="AE46" s="107"/>
      <c r="AG46" s="107"/>
      <c r="AU46" s="131"/>
      <c r="AV46" s="114"/>
      <c r="BE46" s="108"/>
      <c r="BF46" s="109"/>
    </row>
    <row r="47" spans="3:58" ht="98.1" customHeight="1">
      <c r="C47" s="121"/>
      <c r="G47" s="114"/>
      <c r="L47" s="135"/>
      <c r="M47" s="136"/>
      <c r="N47" s="136"/>
      <c r="O47" s="136"/>
      <c r="P47" s="136"/>
      <c r="Q47" s="137"/>
      <c r="R47" s="136"/>
      <c r="S47" s="136"/>
      <c r="T47" s="107"/>
      <c r="U47" s="107"/>
      <c r="V47" s="107"/>
      <c r="Y47" s="107"/>
      <c r="AA47" s="107"/>
      <c r="AC47" s="107"/>
      <c r="AE47" s="107"/>
      <c r="AG47" s="107"/>
      <c r="AU47" s="131"/>
      <c r="AV47" s="114"/>
      <c r="BE47" s="108"/>
      <c r="BF47" s="109"/>
    </row>
    <row r="48" spans="3:58" ht="98.1" customHeight="1">
      <c r="C48" s="121"/>
      <c r="G48" s="114"/>
      <c r="L48" s="135"/>
      <c r="M48" s="136"/>
      <c r="N48" s="136"/>
      <c r="O48" s="136"/>
      <c r="P48" s="136"/>
      <c r="Q48" s="137"/>
      <c r="R48" s="136"/>
      <c r="S48" s="136"/>
      <c r="T48" s="107"/>
      <c r="U48" s="107"/>
      <c r="V48" s="107"/>
      <c r="Y48" s="107"/>
      <c r="AA48" s="107"/>
      <c r="AC48" s="107"/>
      <c r="AE48" s="107"/>
      <c r="AG48" s="107"/>
      <c r="AU48" s="131"/>
      <c r="AV48" s="114"/>
      <c r="BE48" s="108"/>
      <c r="BF48" s="109"/>
    </row>
    <row r="49" spans="3:58" ht="98.1" customHeight="1">
      <c r="C49" s="121"/>
      <c r="G49" s="114"/>
      <c r="L49" s="135"/>
      <c r="M49" s="136"/>
      <c r="N49" s="136"/>
      <c r="O49" s="136"/>
      <c r="P49" s="136"/>
      <c r="Q49" s="137"/>
      <c r="R49" s="136"/>
      <c r="S49" s="136"/>
      <c r="T49" s="107"/>
      <c r="U49" s="107"/>
      <c r="V49" s="107"/>
      <c r="Y49" s="107"/>
      <c r="AA49" s="107"/>
      <c r="AC49" s="107"/>
      <c r="AE49" s="107"/>
      <c r="AG49" s="107"/>
      <c r="AU49" s="131"/>
      <c r="AV49" s="114"/>
      <c r="BE49" s="108"/>
      <c r="BF49" s="109"/>
    </row>
    <row r="50" spans="3:58" ht="98.1" customHeight="1">
      <c r="C50" s="121"/>
      <c r="G50" s="114"/>
      <c r="M50" s="136"/>
      <c r="N50" s="136"/>
      <c r="O50" s="136"/>
      <c r="P50" s="136"/>
      <c r="Q50" s="137"/>
      <c r="R50" s="136"/>
      <c r="S50" s="136"/>
      <c r="T50" s="107"/>
      <c r="U50" s="107"/>
      <c r="V50" s="107"/>
      <c r="Y50" s="107"/>
      <c r="AA50" s="107"/>
      <c r="AC50" s="107"/>
      <c r="AE50" s="107"/>
      <c r="AG50" s="107"/>
      <c r="AU50" s="131"/>
      <c r="AV50" s="114"/>
      <c r="BE50" s="108"/>
      <c r="BF50" s="109"/>
    </row>
    <row r="51" spans="3:58" ht="98.1" customHeight="1">
      <c r="C51" s="121"/>
      <c r="G51" s="114"/>
      <c r="M51" s="136"/>
      <c r="N51" s="136"/>
      <c r="O51" s="136"/>
      <c r="P51" s="136"/>
      <c r="Q51" s="137"/>
      <c r="R51" s="136"/>
      <c r="S51" s="136"/>
      <c r="T51" s="107"/>
      <c r="U51" s="107"/>
      <c r="V51" s="107"/>
      <c r="Y51" s="107"/>
      <c r="AA51" s="107"/>
      <c r="AC51" s="107"/>
      <c r="AE51" s="107"/>
      <c r="AG51" s="107"/>
      <c r="AU51" s="131"/>
      <c r="AV51" s="114"/>
      <c r="BE51" s="108"/>
      <c r="BF51" s="109"/>
    </row>
    <row r="52" spans="3:58" ht="98.1" customHeight="1">
      <c r="C52" s="121"/>
      <c r="G52" s="114"/>
      <c r="M52" s="136"/>
      <c r="N52" s="136"/>
      <c r="O52" s="136"/>
      <c r="P52" s="136"/>
      <c r="Q52" s="137"/>
      <c r="R52" s="136"/>
      <c r="S52" s="136"/>
      <c r="T52" s="107"/>
      <c r="U52" s="107"/>
      <c r="V52" s="107"/>
      <c r="Y52" s="107"/>
      <c r="AA52" s="107"/>
      <c r="AC52" s="107"/>
      <c r="AE52" s="107"/>
      <c r="AG52" s="107"/>
      <c r="AU52" s="131"/>
      <c r="AV52" s="114"/>
      <c r="BE52" s="108"/>
      <c r="BF52" s="109"/>
    </row>
    <row r="53" spans="3:58" ht="98.1" customHeight="1">
      <c r="C53" s="121"/>
      <c r="G53" s="114"/>
      <c r="M53" s="131"/>
      <c r="N53" s="136"/>
      <c r="O53" s="136"/>
      <c r="P53" s="136"/>
      <c r="Q53" s="137"/>
      <c r="R53" s="136"/>
      <c r="S53" s="136"/>
      <c r="T53" s="107"/>
      <c r="U53" s="107"/>
      <c r="V53" s="107"/>
      <c r="Y53" s="107"/>
      <c r="AA53" s="107"/>
      <c r="AC53" s="107"/>
      <c r="AE53" s="107"/>
      <c r="AG53" s="107"/>
      <c r="AU53" s="131"/>
      <c r="AV53" s="114"/>
      <c r="BE53" s="108"/>
      <c r="BF53" s="109"/>
    </row>
    <row r="54" spans="3:58" ht="98.1" customHeight="1">
      <c r="C54" s="121"/>
      <c r="G54" s="114"/>
      <c r="M54" s="131"/>
      <c r="N54" s="136"/>
      <c r="O54" s="136"/>
      <c r="P54" s="136"/>
      <c r="Q54" s="137"/>
      <c r="R54" s="136"/>
      <c r="S54" s="136"/>
      <c r="T54" s="107"/>
      <c r="U54" s="107"/>
      <c r="V54" s="107"/>
      <c r="Y54" s="107"/>
      <c r="AA54" s="107"/>
      <c r="AC54" s="107"/>
      <c r="AE54" s="107"/>
      <c r="AG54" s="107"/>
      <c r="AU54" s="131"/>
      <c r="AV54" s="114"/>
      <c r="BE54" s="108"/>
      <c r="BF54" s="109"/>
    </row>
    <row r="55" spans="3:58" ht="98.1" customHeight="1">
      <c r="C55" s="121"/>
      <c r="G55" s="114"/>
      <c r="L55" s="135"/>
      <c r="M55" s="131"/>
      <c r="N55" s="136"/>
      <c r="O55" s="136"/>
      <c r="P55" s="136"/>
      <c r="Q55" s="137"/>
      <c r="R55" s="136"/>
      <c r="S55" s="136"/>
      <c r="T55" s="107"/>
      <c r="U55" s="107"/>
      <c r="V55" s="107"/>
      <c r="Y55" s="107"/>
      <c r="AA55" s="107"/>
      <c r="AC55" s="107"/>
      <c r="AE55" s="107"/>
      <c r="AG55" s="107"/>
      <c r="AU55" s="131"/>
      <c r="AV55" s="114"/>
      <c r="BE55" s="108"/>
      <c r="BF55" s="109"/>
    </row>
    <row r="56" spans="3:58" ht="98.1" customHeight="1">
      <c r="C56" s="121"/>
      <c r="G56" s="114"/>
      <c r="L56" s="135"/>
      <c r="M56" s="131"/>
      <c r="N56" s="136"/>
      <c r="O56" s="136"/>
      <c r="P56" s="136"/>
      <c r="Q56" s="137"/>
      <c r="R56" s="136"/>
      <c r="S56" s="136"/>
      <c r="T56" s="107"/>
      <c r="U56" s="107"/>
      <c r="V56" s="107"/>
      <c r="Y56" s="107"/>
      <c r="AA56" s="107"/>
      <c r="AC56" s="107"/>
      <c r="AE56" s="107"/>
      <c r="AG56" s="107"/>
      <c r="AU56" s="131"/>
      <c r="AV56" s="114"/>
      <c r="BE56" s="108"/>
      <c r="BF56" s="109"/>
    </row>
    <row r="57" spans="3:58" ht="98.1" customHeight="1">
      <c r="C57" s="121"/>
      <c r="G57" s="114"/>
      <c r="L57" s="135"/>
      <c r="M57" s="131"/>
      <c r="N57" s="136"/>
      <c r="O57" s="136"/>
      <c r="P57" s="136"/>
      <c r="Q57" s="137"/>
      <c r="R57" s="136"/>
      <c r="S57" s="136"/>
      <c r="T57" s="107"/>
      <c r="U57" s="107"/>
      <c r="V57" s="107"/>
      <c r="Y57" s="107"/>
      <c r="AA57" s="107"/>
      <c r="AC57" s="107"/>
      <c r="AE57" s="107"/>
      <c r="AG57" s="107"/>
      <c r="AU57" s="131"/>
      <c r="AV57" s="114"/>
      <c r="BE57" s="108"/>
      <c r="BF57" s="109"/>
    </row>
    <row r="58" spans="3:58" ht="98.1" customHeight="1">
      <c r="C58" s="121"/>
      <c r="G58" s="114"/>
      <c r="L58" s="135"/>
      <c r="M58" s="131"/>
      <c r="N58" s="136"/>
      <c r="O58" s="136"/>
      <c r="P58" s="136"/>
      <c r="Q58" s="137"/>
      <c r="R58" s="136"/>
      <c r="S58" s="136"/>
      <c r="T58" s="107"/>
      <c r="U58" s="107"/>
      <c r="V58" s="107"/>
      <c r="Y58" s="107"/>
      <c r="AA58" s="107"/>
      <c r="AC58" s="107"/>
      <c r="AE58" s="107"/>
      <c r="AG58" s="107"/>
      <c r="AU58" s="131"/>
      <c r="AV58" s="114"/>
      <c r="BE58" s="108"/>
      <c r="BF58" s="109"/>
    </row>
    <row r="59" spans="3:58" ht="98.1" customHeight="1">
      <c r="C59" s="121"/>
      <c r="G59" s="114"/>
      <c r="L59" s="135"/>
      <c r="M59" s="131"/>
      <c r="N59" s="136"/>
      <c r="O59" s="136"/>
      <c r="P59" s="136"/>
      <c r="Q59" s="137"/>
      <c r="R59" s="136"/>
      <c r="S59" s="136"/>
      <c r="T59" s="107"/>
      <c r="U59" s="107"/>
      <c r="V59" s="107"/>
      <c r="Y59" s="107"/>
      <c r="AA59" s="107"/>
      <c r="AC59" s="107"/>
      <c r="AE59" s="107"/>
      <c r="AG59" s="107"/>
      <c r="AU59" s="131"/>
      <c r="AV59" s="114"/>
      <c r="BE59" s="108"/>
      <c r="BF59" s="109"/>
    </row>
    <row r="60" spans="3:58" ht="98.1" customHeight="1">
      <c r="C60" s="121"/>
      <c r="G60" s="114"/>
      <c r="M60" s="131"/>
      <c r="N60" s="136"/>
      <c r="O60" s="136"/>
      <c r="P60" s="136"/>
      <c r="Q60" s="137"/>
      <c r="R60" s="136"/>
      <c r="S60" s="136"/>
      <c r="T60" s="107"/>
      <c r="U60" s="107"/>
      <c r="V60" s="107"/>
      <c r="Y60" s="107"/>
      <c r="AA60" s="107"/>
      <c r="AC60" s="107"/>
      <c r="AE60" s="107"/>
      <c r="AG60" s="107"/>
      <c r="AU60" s="131"/>
      <c r="AV60" s="114"/>
      <c r="BE60" s="108"/>
      <c r="BF60" s="109"/>
    </row>
    <row r="61" spans="3:58" ht="98.1" customHeight="1">
      <c r="C61" s="121"/>
      <c r="G61" s="114"/>
      <c r="M61" s="131"/>
      <c r="N61" s="136"/>
      <c r="O61" s="136"/>
      <c r="P61" s="136"/>
      <c r="Q61" s="137"/>
      <c r="R61" s="136"/>
      <c r="S61" s="136"/>
      <c r="T61" s="107"/>
      <c r="U61" s="107"/>
      <c r="V61" s="107"/>
      <c r="Y61" s="107"/>
      <c r="AA61" s="107"/>
      <c r="AC61" s="107"/>
      <c r="AE61" s="107"/>
      <c r="AG61" s="107"/>
      <c r="AU61" s="131"/>
      <c r="AV61" s="114"/>
      <c r="BE61" s="108"/>
      <c r="BF61" s="109"/>
    </row>
    <row r="62" spans="3:58" ht="98.1" customHeight="1">
      <c r="C62" s="121"/>
      <c r="G62" s="114"/>
      <c r="M62" s="131"/>
      <c r="N62" s="136"/>
      <c r="O62" s="136"/>
      <c r="P62" s="136"/>
      <c r="Q62" s="137"/>
      <c r="R62" s="136"/>
      <c r="S62" s="136"/>
      <c r="T62" s="107"/>
      <c r="U62" s="107"/>
      <c r="V62" s="107"/>
      <c r="Y62" s="107"/>
      <c r="AA62" s="107"/>
      <c r="AC62" s="107"/>
      <c r="AE62" s="107"/>
      <c r="AG62" s="107"/>
      <c r="AU62" s="131"/>
      <c r="AV62" s="114"/>
      <c r="BE62" s="108"/>
      <c r="BF62" s="109"/>
    </row>
    <row r="63" spans="3:58" ht="98.1" customHeight="1">
      <c r="C63" s="121"/>
      <c r="G63" s="114"/>
      <c r="M63" s="131"/>
      <c r="N63" s="136"/>
      <c r="O63" s="136"/>
      <c r="P63" s="136"/>
      <c r="Q63" s="137"/>
      <c r="R63" s="136"/>
      <c r="S63" s="136"/>
      <c r="T63" s="107"/>
      <c r="U63" s="107"/>
      <c r="V63" s="107"/>
      <c r="Y63" s="107"/>
      <c r="AA63" s="107"/>
      <c r="AC63" s="107"/>
      <c r="AE63" s="107"/>
      <c r="AG63" s="107"/>
      <c r="AU63" s="131"/>
      <c r="AV63" s="114"/>
      <c r="BE63" s="108"/>
      <c r="BF63" s="109"/>
    </row>
    <row r="64" spans="3:58" ht="98.1" customHeight="1">
      <c r="C64" s="121"/>
      <c r="G64" s="114"/>
      <c r="M64" s="131"/>
      <c r="N64" s="136"/>
      <c r="O64" s="136"/>
      <c r="P64" s="136"/>
      <c r="Q64" s="137"/>
      <c r="R64" s="136"/>
      <c r="S64" s="136"/>
      <c r="T64" s="107"/>
      <c r="U64" s="107"/>
      <c r="V64" s="107"/>
      <c r="Y64" s="107"/>
      <c r="AA64" s="107"/>
      <c r="AC64" s="107"/>
      <c r="AE64" s="107"/>
      <c r="AG64" s="107"/>
      <c r="AU64" s="131"/>
      <c r="AV64" s="114"/>
      <c r="BE64" s="108"/>
      <c r="BF64" s="109"/>
    </row>
    <row r="65" spans="3:58" ht="98.1" customHeight="1">
      <c r="C65" s="121"/>
      <c r="G65" s="114"/>
      <c r="L65" s="135"/>
      <c r="M65" s="131"/>
      <c r="N65" s="136"/>
      <c r="O65" s="136"/>
      <c r="P65" s="136"/>
      <c r="Q65" s="137"/>
      <c r="R65" s="136"/>
      <c r="S65" s="136"/>
      <c r="T65" s="107"/>
      <c r="U65" s="107"/>
      <c r="V65" s="107"/>
      <c r="Y65" s="107"/>
      <c r="AA65" s="107"/>
      <c r="AC65" s="107"/>
      <c r="AE65" s="107"/>
      <c r="AG65" s="107"/>
      <c r="AU65" s="131"/>
      <c r="AV65" s="114"/>
      <c r="BE65" s="108"/>
      <c r="BF65" s="109"/>
    </row>
    <row r="66" spans="3:58" ht="98.1" customHeight="1">
      <c r="C66" s="121"/>
      <c r="G66" s="114"/>
      <c r="L66" s="135"/>
      <c r="M66" s="131"/>
      <c r="N66" s="136"/>
      <c r="O66" s="136"/>
      <c r="P66" s="136"/>
      <c r="Q66" s="137"/>
      <c r="R66" s="136"/>
      <c r="S66" s="136"/>
      <c r="T66" s="107"/>
      <c r="U66" s="107"/>
      <c r="V66" s="107"/>
      <c r="Y66" s="107"/>
      <c r="AA66" s="107"/>
      <c r="AC66" s="107"/>
      <c r="AE66" s="107"/>
      <c r="AG66" s="107"/>
      <c r="AU66" s="131"/>
      <c r="AV66" s="114"/>
      <c r="BE66" s="108"/>
      <c r="BF66" s="109"/>
    </row>
    <row r="67" spans="3:58" ht="98.1" customHeight="1">
      <c r="C67" s="121"/>
      <c r="G67" s="114"/>
      <c r="L67" s="135"/>
      <c r="M67" s="131"/>
      <c r="N67" s="136"/>
      <c r="O67" s="136"/>
      <c r="P67" s="136"/>
      <c r="Q67" s="137"/>
      <c r="R67" s="136"/>
      <c r="S67" s="136"/>
      <c r="T67" s="107"/>
      <c r="U67" s="107"/>
      <c r="V67" s="107"/>
      <c r="Y67" s="107"/>
      <c r="AA67" s="107"/>
      <c r="AC67" s="107"/>
      <c r="AE67" s="107"/>
      <c r="AG67" s="107"/>
      <c r="AU67" s="131"/>
      <c r="AV67" s="114"/>
      <c r="BE67" s="108"/>
      <c r="BF67" s="109"/>
    </row>
    <row r="68" spans="3:58" ht="98.1" customHeight="1">
      <c r="C68" s="121"/>
      <c r="G68" s="114"/>
      <c r="L68" s="135"/>
      <c r="M68" s="131"/>
      <c r="N68" s="136"/>
      <c r="O68" s="136"/>
      <c r="P68" s="136"/>
      <c r="Q68" s="137"/>
      <c r="R68" s="136"/>
      <c r="S68" s="136"/>
      <c r="T68" s="107"/>
      <c r="U68" s="107"/>
      <c r="V68" s="107"/>
      <c r="Y68" s="107"/>
      <c r="AA68" s="107"/>
      <c r="AC68" s="107"/>
      <c r="AE68" s="107"/>
      <c r="AG68" s="107"/>
      <c r="AU68" s="131"/>
      <c r="AV68" s="114"/>
      <c r="BE68" s="108"/>
      <c r="BF68" s="109"/>
    </row>
    <row r="69" spans="3:58" ht="98.1" customHeight="1">
      <c r="C69" s="121"/>
      <c r="G69" s="114"/>
      <c r="L69" s="135"/>
      <c r="M69" s="131"/>
      <c r="N69" s="136"/>
      <c r="O69" s="136"/>
      <c r="P69" s="136"/>
      <c r="Q69" s="137"/>
      <c r="R69" s="136"/>
      <c r="S69" s="136"/>
      <c r="T69" s="107"/>
      <c r="U69" s="107"/>
      <c r="V69" s="107"/>
      <c r="Y69" s="107"/>
      <c r="AA69" s="107"/>
      <c r="AC69" s="107"/>
      <c r="AE69" s="107"/>
      <c r="AG69" s="107"/>
      <c r="AU69" s="131"/>
      <c r="AV69" s="114"/>
      <c r="BE69" s="108"/>
      <c r="BF69" s="109"/>
    </row>
    <row r="70" spans="3:58" ht="98.1" customHeight="1">
      <c r="C70" s="121"/>
      <c r="G70" s="114"/>
      <c r="L70" s="135"/>
      <c r="M70" s="131"/>
      <c r="N70" s="136"/>
      <c r="O70" s="136"/>
      <c r="P70" s="136"/>
      <c r="Q70" s="137"/>
      <c r="R70" s="136"/>
      <c r="S70" s="136"/>
      <c r="T70" s="107"/>
      <c r="U70" s="107"/>
      <c r="V70" s="107"/>
      <c r="Y70" s="107"/>
      <c r="AA70" s="107"/>
      <c r="AC70" s="107"/>
      <c r="AE70" s="107"/>
      <c r="AG70" s="107"/>
      <c r="AU70" s="131"/>
      <c r="AV70" s="114"/>
      <c r="BE70" s="108"/>
      <c r="BF70" s="109"/>
    </row>
    <row r="71" spans="3:58" ht="98.1" customHeight="1">
      <c r="C71" s="121"/>
      <c r="G71" s="114"/>
      <c r="L71" s="135"/>
      <c r="M71" s="131"/>
      <c r="N71" s="136"/>
      <c r="O71" s="136"/>
      <c r="P71" s="136"/>
      <c r="Q71" s="137"/>
      <c r="R71" s="136"/>
      <c r="S71" s="136"/>
      <c r="T71" s="107"/>
      <c r="U71" s="107"/>
      <c r="V71" s="107"/>
      <c r="Y71" s="107"/>
      <c r="AA71" s="107"/>
      <c r="AC71" s="107"/>
      <c r="AE71" s="107"/>
      <c r="AG71" s="107"/>
      <c r="AU71" s="131"/>
      <c r="AV71" s="114"/>
      <c r="BE71" s="108"/>
      <c r="BF71" s="109"/>
    </row>
    <row r="72" spans="3:58" ht="98.1" customHeight="1">
      <c r="C72" s="121"/>
      <c r="G72" s="114"/>
      <c r="M72" s="131"/>
      <c r="N72" s="136"/>
      <c r="O72" s="136"/>
      <c r="P72" s="136"/>
      <c r="Q72" s="137"/>
      <c r="R72" s="136"/>
      <c r="S72" s="136"/>
      <c r="T72" s="107"/>
      <c r="U72" s="107"/>
      <c r="V72" s="107"/>
      <c r="Y72" s="107"/>
      <c r="AA72" s="107"/>
      <c r="AC72" s="107"/>
      <c r="AE72" s="107"/>
      <c r="AG72" s="107"/>
      <c r="AU72" s="131"/>
      <c r="AV72" s="114"/>
      <c r="BE72" s="108"/>
      <c r="BF72" s="109"/>
    </row>
    <row r="73" spans="3:58" ht="98.1" customHeight="1">
      <c r="C73" s="121"/>
      <c r="G73" s="114"/>
      <c r="M73" s="131"/>
      <c r="N73" s="136"/>
      <c r="O73" s="136"/>
      <c r="P73" s="136"/>
      <c r="Q73" s="137"/>
      <c r="R73" s="136"/>
      <c r="S73" s="136"/>
      <c r="T73" s="107"/>
      <c r="U73" s="107"/>
      <c r="V73" s="107"/>
      <c r="Y73" s="107"/>
      <c r="AA73" s="107"/>
      <c r="AC73" s="107"/>
      <c r="AE73" s="107"/>
      <c r="AG73" s="107"/>
      <c r="AU73" s="131"/>
      <c r="AV73" s="114"/>
      <c r="BE73" s="108"/>
      <c r="BF73" s="109"/>
    </row>
    <row r="74" spans="3:58" ht="98.1" customHeight="1">
      <c r="C74" s="121"/>
      <c r="G74" s="114"/>
      <c r="M74" s="131"/>
      <c r="N74" s="136"/>
      <c r="O74" s="136"/>
      <c r="P74" s="136"/>
      <c r="Q74" s="137"/>
      <c r="R74" s="136"/>
      <c r="S74" s="136"/>
      <c r="T74" s="107"/>
      <c r="U74" s="107"/>
      <c r="V74" s="107"/>
      <c r="Y74" s="107"/>
      <c r="AA74" s="107"/>
      <c r="AC74" s="107"/>
      <c r="AE74" s="107"/>
      <c r="AG74" s="107"/>
      <c r="AU74" s="131"/>
      <c r="AV74" s="114"/>
      <c r="BE74" s="108"/>
      <c r="BF74" s="109"/>
    </row>
    <row r="75" spans="3:58" ht="98.1" customHeight="1">
      <c r="C75" s="121"/>
      <c r="G75" s="114"/>
      <c r="M75" s="131"/>
      <c r="N75" s="136"/>
      <c r="O75" s="136"/>
      <c r="P75" s="136"/>
      <c r="Q75" s="137"/>
      <c r="R75" s="136"/>
      <c r="S75" s="136"/>
      <c r="T75" s="107"/>
      <c r="U75" s="107"/>
      <c r="V75" s="107"/>
      <c r="Y75" s="107"/>
      <c r="AA75" s="107"/>
      <c r="AC75" s="107"/>
      <c r="AE75" s="107"/>
      <c r="AG75" s="107"/>
      <c r="AU75" s="131"/>
      <c r="AV75" s="114"/>
      <c r="BE75" s="108"/>
      <c r="BF75" s="109"/>
    </row>
    <row r="76" spans="3:58" ht="98.1" customHeight="1">
      <c r="C76" s="121"/>
      <c r="G76" s="114"/>
      <c r="M76" s="131"/>
      <c r="N76" s="136"/>
      <c r="O76" s="136"/>
      <c r="P76" s="136"/>
      <c r="Q76" s="137"/>
      <c r="R76" s="136"/>
      <c r="S76" s="136"/>
      <c r="T76" s="107"/>
      <c r="U76" s="107"/>
      <c r="V76" s="107"/>
      <c r="Y76" s="107"/>
      <c r="AA76" s="107"/>
      <c r="AC76" s="107"/>
      <c r="AE76" s="107"/>
      <c r="AG76" s="107"/>
      <c r="AU76" s="131"/>
      <c r="AV76" s="114"/>
      <c r="BE76" s="108"/>
      <c r="BF76" s="109"/>
    </row>
    <row r="77" spans="3:58" ht="98.1" customHeight="1">
      <c r="C77" s="121"/>
      <c r="G77" s="114"/>
      <c r="L77" s="135"/>
      <c r="M77" s="131"/>
      <c r="N77" s="136"/>
      <c r="O77" s="136"/>
      <c r="P77" s="136"/>
      <c r="Q77" s="137"/>
      <c r="R77" s="136"/>
      <c r="S77" s="136"/>
      <c r="T77" s="107"/>
      <c r="U77" s="107"/>
      <c r="V77" s="107"/>
      <c r="Y77" s="107"/>
      <c r="AA77" s="107"/>
      <c r="AC77" s="107"/>
      <c r="AE77" s="107"/>
      <c r="AG77" s="107"/>
      <c r="AU77" s="131"/>
      <c r="AV77" s="114"/>
      <c r="BE77" s="108"/>
      <c r="BF77" s="109"/>
    </row>
    <row r="78" spans="3:58" ht="98.1" customHeight="1">
      <c r="C78" s="121"/>
      <c r="G78" s="114"/>
      <c r="M78" s="131"/>
      <c r="N78" s="136"/>
      <c r="O78" s="136"/>
      <c r="P78" s="136"/>
      <c r="Q78" s="137"/>
      <c r="R78" s="136"/>
      <c r="S78" s="136"/>
      <c r="T78" s="107"/>
      <c r="U78" s="107"/>
      <c r="V78" s="107"/>
      <c r="Y78" s="107"/>
      <c r="AA78" s="107"/>
      <c r="AC78" s="107"/>
      <c r="AE78" s="107"/>
      <c r="AG78" s="107"/>
      <c r="AU78" s="131"/>
      <c r="AV78" s="114"/>
      <c r="BE78" s="108"/>
      <c r="BF78" s="109"/>
    </row>
    <row r="79" spans="3:58" ht="98.1" customHeight="1">
      <c r="C79" s="121"/>
      <c r="G79" s="114"/>
      <c r="M79" s="131"/>
      <c r="N79" s="136"/>
      <c r="O79" s="136"/>
      <c r="P79" s="136"/>
      <c r="Q79" s="137"/>
      <c r="R79" s="136"/>
      <c r="S79" s="136"/>
      <c r="T79" s="107"/>
      <c r="U79" s="107"/>
      <c r="V79" s="107"/>
      <c r="Y79" s="107"/>
      <c r="AA79" s="107"/>
      <c r="AC79" s="107"/>
      <c r="AE79" s="107"/>
      <c r="AG79" s="107"/>
      <c r="AU79" s="131"/>
      <c r="AV79" s="114"/>
      <c r="BE79" s="108"/>
      <c r="BF79" s="109"/>
    </row>
    <row r="80" spans="3:58" ht="98.1" customHeight="1">
      <c r="C80" s="121"/>
      <c r="G80" s="114"/>
      <c r="M80" s="131"/>
      <c r="N80" s="136"/>
      <c r="O80" s="136"/>
      <c r="P80" s="136"/>
      <c r="Q80" s="137"/>
      <c r="R80" s="136"/>
      <c r="S80" s="136"/>
      <c r="T80" s="107"/>
      <c r="U80" s="107"/>
      <c r="V80" s="107"/>
      <c r="Y80" s="107"/>
      <c r="AA80" s="107"/>
      <c r="AC80" s="107"/>
      <c r="AE80" s="107"/>
      <c r="AG80" s="107"/>
      <c r="AU80" s="131"/>
      <c r="AV80" s="114"/>
      <c r="BE80" s="108"/>
      <c r="BF80" s="109"/>
    </row>
    <row r="81" spans="3:58" ht="98.1" customHeight="1">
      <c r="C81" s="121"/>
      <c r="G81" s="114"/>
      <c r="M81" s="131"/>
      <c r="N81" s="136"/>
      <c r="O81" s="136"/>
      <c r="P81" s="136"/>
      <c r="Q81" s="137"/>
      <c r="R81" s="136"/>
      <c r="S81" s="136"/>
      <c r="T81" s="107"/>
      <c r="U81" s="107"/>
      <c r="V81" s="107"/>
      <c r="Y81" s="107"/>
      <c r="AA81" s="107"/>
      <c r="AC81" s="107"/>
      <c r="AE81" s="107"/>
      <c r="AG81" s="107"/>
      <c r="AU81" s="131"/>
      <c r="AV81" s="114"/>
      <c r="BE81" s="108"/>
      <c r="BF81" s="109"/>
    </row>
    <row r="82" spans="3:58" ht="98.1" customHeight="1">
      <c r="C82" s="121"/>
      <c r="G82" s="114"/>
      <c r="M82" s="131"/>
      <c r="N82" s="136"/>
      <c r="O82" s="136"/>
      <c r="P82" s="136"/>
      <c r="Q82" s="137"/>
      <c r="R82" s="136"/>
      <c r="S82" s="136"/>
      <c r="T82" s="107"/>
      <c r="U82" s="107"/>
      <c r="V82" s="107"/>
      <c r="Y82" s="107"/>
      <c r="AA82" s="107"/>
      <c r="AC82" s="107"/>
      <c r="AE82" s="107"/>
      <c r="AG82" s="107"/>
      <c r="AU82" s="131"/>
      <c r="AV82" s="114"/>
      <c r="BE82" s="108"/>
      <c r="BF82" s="109"/>
    </row>
    <row r="83" spans="3:58" ht="98.1" customHeight="1">
      <c r="C83" s="121"/>
      <c r="G83" s="114"/>
      <c r="M83" s="131"/>
      <c r="N83" s="136"/>
      <c r="O83" s="136"/>
      <c r="P83" s="136"/>
      <c r="Q83" s="137"/>
      <c r="R83" s="136"/>
      <c r="S83" s="136"/>
      <c r="T83" s="107"/>
      <c r="U83" s="107"/>
      <c r="V83" s="107"/>
      <c r="Y83" s="107"/>
      <c r="AA83" s="107"/>
      <c r="AC83" s="107"/>
      <c r="AE83" s="107"/>
      <c r="AG83" s="107"/>
      <c r="AU83" s="131"/>
      <c r="AV83" s="114"/>
      <c r="BE83" s="108"/>
      <c r="BF83" s="109"/>
    </row>
    <row r="84" spans="3:58" ht="98.1" customHeight="1">
      <c r="C84" s="121"/>
      <c r="G84" s="114"/>
      <c r="M84" s="131"/>
      <c r="N84" s="136"/>
      <c r="O84" s="136"/>
      <c r="P84" s="136"/>
      <c r="Q84" s="137"/>
      <c r="R84" s="136"/>
      <c r="S84" s="136"/>
      <c r="T84" s="107"/>
      <c r="AU84" s="131"/>
      <c r="AV84" s="114"/>
      <c r="BE84" s="108"/>
    </row>
    <row r="85" spans="3:58" ht="98.1" customHeight="1">
      <c r="C85" s="121"/>
      <c r="G85" s="114"/>
      <c r="M85" s="131"/>
      <c r="N85" s="136"/>
      <c r="O85" s="136"/>
      <c r="P85" s="136"/>
      <c r="Q85" s="137"/>
      <c r="R85" s="136"/>
      <c r="S85" s="136"/>
      <c r="T85" s="107"/>
      <c r="AU85" s="131"/>
      <c r="AV85" s="114"/>
      <c r="BE85" s="108"/>
    </row>
    <row r="86" spans="3:58" ht="98.1" customHeight="1">
      <c r="C86" s="121"/>
      <c r="G86" s="114"/>
      <c r="L86" s="135"/>
      <c r="M86" s="131"/>
      <c r="N86" s="136"/>
      <c r="O86" s="136"/>
      <c r="P86" s="136"/>
      <c r="Q86" s="137"/>
      <c r="R86" s="136"/>
      <c r="S86" s="136"/>
      <c r="T86" s="107"/>
      <c r="U86" s="107"/>
      <c r="AU86" s="131"/>
      <c r="AV86" s="114"/>
      <c r="BE86" s="108"/>
    </row>
    <row r="87" spans="3:58" ht="98.1" customHeight="1">
      <c r="C87" s="121"/>
      <c r="G87" s="114"/>
      <c r="M87" s="131"/>
      <c r="N87" s="136"/>
      <c r="O87" s="136"/>
      <c r="P87" s="136"/>
      <c r="Q87" s="137"/>
      <c r="R87" s="136"/>
      <c r="S87" s="136"/>
      <c r="T87" s="107"/>
      <c r="AU87" s="131"/>
      <c r="AV87" s="114"/>
      <c r="BE87" s="108"/>
    </row>
    <row r="88" spans="3:58" ht="98.1" customHeight="1">
      <c r="C88" s="121"/>
      <c r="G88" s="114"/>
      <c r="M88" s="131"/>
      <c r="N88" s="136"/>
      <c r="O88" s="136"/>
      <c r="P88" s="136"/>
      <c r="Q88" s="137"/>
      <c r="R88" s="136"/>
      <c r="S88" s="136"/>
      <c r="T88" s="107"/>
      <c r="AU88" s="131"/>
      <c r="AV88" s="114"/>
      <c r="BE88" s="108"/>
    </row>
    <row r="89" spans="3:58" ht="98.1" customHeight="1">
      <c r="C89" s="121"/>
      <c r="G89" s="114"/>
      <c r="M89" s="131"/>
      <c r="N89" s="136"/>
      <c r="O89" s="136"/>
      <c r="P89" s="136"/>
      <c r="Q89" s="137"/>
      <c r="R89" s="136"/>
      <c r="S89" s="136"/>
      <c r="T89" s="107"/>
      <c r="AV89" s="114"/>
      <c r="BE89" s="108"/>
    </row>
    <row r="90" spans="3:58" ht="98.1" customHeight="1">
      <c r="G90" s="114"/>
      <c r="M90" s="131"/>
      <c r="N90" s="136"/>
      <c r="O90" s="136"/>
      <c r="P90" s="136"/>
      <c r="Q90" s="137"/>
      <c r="R90" s="136"/>
      <c r="S90" s="136"/>
      <c r="T90" s="107"/>
      <c r="AV90" s="114"/>
      <c r="BE90" s="108"/>
    </row>
    <row r="91" spans="3:58" ht="98.1" customHeight="1">
      <c r="G91" s="114"/>
      <c r="M91" s="131"/>
      <c r="N91" s="136"/>
      <c r="O91" s="136"/>
      <c r="P91" s="136"/>
      <c r="Q91" s="137"/>
      <c r="R91" s="136"/>
      <c r="S91" s="136"/>
      <c r="T91" s="107"/>
      <c r="AV91" s="114"/>
      <c r="BE91" s="108"/>
    </row>
    <row r="92" spans="3:58" ht="98.1" customHeight="1">
      <c r="G92" s="114"/>
      <c r="M92" s="131"/>
      <c r="N92" s="136"/>
      <c r="O92" s="136"/>
      <c r="P92" s="136"/>
      <c r="Q92" s="137"/>
      <c r="R92" s="136"/>
      <c r="S92" s="136"/>
      <c r="T92" s="107"/>
      <c r="AV92" s="114"/>
      <c r="BE92" s="108"/>
    </row>
    <row r="93" spans="3:58" ht="98.1" customHeight="1">
      <c r="G93" s="114"/>
      <c r="L93" s="135"/>
      <c r="M93" s="131"/>
      <c r="N93" s="136"/>
      <c r="O93" s="136"/>
      <c r="P93" s="136"/>
      <c r="Q93" s="137"/>
      <c r="R93" s="136"/>
      <c r="S93" s="136"/>
      <c r="T93" s="107"/>
      <c r="U93" s="107"/>
      <c r="AV93" s="114"/>
      <c r="BE93" s="108"/>
    </row>
    <row r="94" spans="3:58" ht="98.1" customHeight="1">
      <c r="G94" s="114"/>
      <c r="M94" s="131"/>
      <c r="N94" s="136"/>
      <c r="O94" s="136"/>
      <c r="P94" s="136"/>
      <c r="Q94" s="137"/>
      <c r="R94" s="136"/>
      <c r="S94" s="136"/>
      <c r="T94" s="107"/>
      <c r="AV94" s="114"/>
      <c r="BE94" s="108"/>
    </row>
    <row r="95" spans="3:58" ht="98.1" customHeight="1">
      <c r="G95" s="114"/>
      <c r="L95" s="135"/>
      <c r="M95" s="131"/>
      <c r="N95" s="136"/>
      <c r="O95" s="136"/>
      <c r="P95" s="136"/>
      <c r="Q95" s="137"/>
      <c r="R95" s="136"/>
      <c r="S95" s="136"/>
      <c r="T95" s="107"/>
      <c r="U95" s="107"/>
      <c r="AV95" s="114"/>
      <c r="BE95" s="108"/>
    </row>
    <row r="96" spans="3:58" ht="98.1" customHeight="1">
      <c r="G96" s="114"/>
      <c r="M96" s="131"/>
      <c r="N96" s="136"/>
      <c r="O96" s="136"/>
      <c r="P96" s="136"/>
      <c r="Q96" s="137"/>
      <c r="R96" s="136"/>
      <c r="S96" s="136"/>
      <c r="T96" s="107"/>
      <c r="AV96" s="114"/>
      <c r="BE96" s="108"/>
    </row>
    <row r="97" spans="7:57" ht="98.1" customHeight="1">
      <c r="G97" s="114"/>
      <c r="M97" s="131"/>
      <c r="N97" s="136"/>
      <c r="O97" s="136"/>
      <c r="P97" s="136"/>
      <c r="Q97" s="137"/>
      <c r="R97" s="136"/>
      <c r="S97" s="136"/>
      <c r="T97" s="107"/>
      <c r="AV97" s="114"/>
      <c r="BE97" s="108"/>
    </row>
    <row r="98" spans="7:57" ht="98.1" customHeight="1">
      <c r="G98" s="114"/>
      <c r="L98" s="135"/>
      <c r="M98" s="131"/>
      <c r="N98" s="136"/>
      <c r="O98" s="136"/>
      <c r="P98" s="136"/>
      <c r="Q98" s="136"/>
      <c r="R98" s="136"/>
      <c r="S98" s="136"/>
      <c r="T98" s="107"/>
      <c r="U98" s="107"/>
      <c r="AV98" s="114"/>
      <c r="BE98" s="108"/>
    </row>
    <row r="99" spans="7:57" ht="98.1" customHeight="1">
      <c r="G99" s="114"/>
      <c r="L99" s="135"/>
      <c r="M99" s="131"/>
      <c r="N99" s="136"/>
      <c r="O99" s="136"/>
      <c r="P99" s="136"/>
      <c r="Q99" s="136"/>
      <c r="R99" s="136"/>
      <c r="S99" s="136"/>
      <c r="T99" s="107"/>
      <c r="U99" s="107"/>
      <c r="AV99" s="114"/>
      <c r="BE99" s="108"/>
    </row>
    <row r="100" spans="7:57" ht="98.1" customHeight="1">
      <c r="G100" s="114"/>
      <c r="M100" s="131"/>
      <c r="N100" s="136"/>
      <c r="O100" s="136"/>
      <c r="P100" s="136"/>
      <c r="R100" s="136"/>
      <c r="S100" s="136"/>
      <c r="T100" s="107"/>
      <c r="AV100" s="114"/>
      <c r="BE100" s="108"/>
    </row>
    <row r="101" spans="7:57" ht="98.1" customHeight="1">
      <c r="G101" s="114"/>
      <c r="L101" s="135"/>
      <c r="M101" s="131"/>
      <c r="N101" s="136"/>
      <c r="O101" s="136"/>
      <c r="P101" s="136"/>
      <c r="Q101" s="137"/>
      <c r="R101" s="136"/>
      <c r="S101" s="136"/>
      <c r="T101" s="107"/>
      <c r="AV101" s="114"/>
      <c r="BE101" s="108"/>
    </row>
    <row r="102" spans="7:57" ht="98.1" customHeight="1">
      <c r="G102" s="114"/>
      <c r="L102" s="135"/>
      <c r="M102" s="131"/>
      <c r="N102" s="136"/>
      <c r="O102" s="136"/>
      <c r="P102" s="136"/>
      <c r="Q102" s="136"/>
      <c r="R102" s="136"/>
      <c r="S102" s="136"/>
      <c r="T102" s="107"/>
      <c r="U102" s="107"/>
      <c r="AV102" s="114"/>
      <c r="BE102" s="108"/>
    </row>
    <row r="103" spans="7:57" ht="98.1" customHeight="1">
      <c r="G103" s="114"/>
      <c r="L103" s="135"/>
      <c r="M103" s="131"/>
      <c r="N103" s="136"/>
      <c r="O103" s="136"/>
      <c r="P103" s="136"/>
      <c r="Q103" s="137"/>
      <c r="R103" s="136"/>
      <c r="S103" s="136"/>
      <c r="T103" s="107"/>
      <c r="U103" s="107"/>
      <c r="AV103" s="114"/>
      <c r="BE103" s="108"/>
    </row>
    <row r="104" spans="7:57" ht="98.1" customHeight="1">
      <c r="G104" s="114"/>
      <c r="M104" s="131"/>
      <c r="N104" s="136"/>
      <c r="O104" s="136"/>
      <c r="P104" s="136"/>
      <c r="R104" s="136"/>
      <c r="S104" s="136"/>
      <c r="T104" s="107"/>
      <c r="AV104" s="114"/>
      <c r="BE104" s="108"/>
    </row>
    <row r="105" spans="7:57" ht="98.1" customHeight="1">
      <c r="G105" s="114"/>
      <c r="M105" s="131"/>
      <c r="N105" s="136"/>
      <c r="O105" s="136"/>
      <c r="P105" s="136"/>
      <c r="Q105" s="137"/>
      <c r="R105" s="136"/>
      <c r="S105" s="136"/>
      <c r="T105" s="107"/>
      <c r="AV105" s="114"/>
      <c r="BE105" s="108"/>
    </row>
    <row r="106" spans="7:57" ht="98.1" customHeight="1">
      <c r="G106" s="114"/>
      <c r="L106" s="135"/>
      <c r="M106" s="131"/>
      <c r="N106" s="136"/>
      <c r="O106" s="136"/>
      <c r="P106" s="136"/>
      <c r="Q106" s="137"/>
      <c r="R106" s="136"/>
      <c r="S106" s="136"/>
      <c r="T106" s="107"/>
      <c r="U106" s="107"/>
      <c r="AV106" s="114"/>
      <c r="BE106" s="108"/>
    </row>
    <row r="107" spans="7:57" ht="98.1" customHeight="1">
      <c r="G107" s="114"/>
      <c r="L107" s="135"/>
      <c r="M107" s="131"/>
      <c r="N107" s="136"/>
      <c r="O107" s="136"/>
      <c r="P107" s="136"/>
      <c r="Q107" s="137"/>
      <c r="R107" s="136"/>
      <c r="S107" s="136"/>
      <c r="T107" s="107"/>
      <c r="U107" s="107"/>
      <c r="AV107" s="114"/>
      <c r="BE107" s="108"/>
    </row>
    <row r="108" spans="7:57" ht="98.1" customHeight="1">
      <c r="G108" s="114"/>
      <c r="L108" s="135"/>
      <c r="M108" s="131"/>
      <c r="N108" s="136"/>
      <c r="O108" s="136"/>
      <c r="P108" s="136"/>
      <c r="Q108" s="137"/>
      <c r="R108" s="136"/>
      <c r="S108" s="136"/>
      <c r="T108" s="107"/>
      <c r="U108" s="107"/>
      <c r="AV108" s="114"/>
      <c r="BE108" s="108"/>
    </row>
    <row r="109" spans="7:57" ht="98.1" customHeight="1">
      <c r="G109" s="114"/>
      <c r="L109" s="135"/>
      <c r="M109" s="131"/>
      <c r="N109" s="136"/>
      <c r="O109" s="136"/>
      <c r="P109" s="136"/>
      <c r="Q109" s="137"/>
      <c r="R109" s="136"/>
      <c r="S109" s="136"/>
      <c r="T109" s="107"/>
      <c r="U109" s="107"/>
      <c r="AV109" s="114"/>
      <c r="BE109" s="108"/>
    </row>
    <row r="110" spans="7:57" ht="98.1" customHeight="1">
      <c r="G110" s="114"/>
      <c r="L110" s="135"/>
      <c r="M110" s="131"/>
      <c r="N110" s="136"/>
      <c r="O110" s="136"/>
      <c r="P110" s="136"/>
      <c r="Q110" s="137"/>
      <c r="R110" s="136"/>
      <c r="S110" s="136"/>
      <c r="T110" s="107"/>
      <c r="U110" s="107"/>
      <c r="AV110" s="114"/>
      <c r="BE110" s="108"/>
    </row>
    <row r="111" spans="7:57" ht="98.1" customHeight="1">
      <c r="G111" s="114"/>
      <c r="L111" s="135"/>
      <c r="M111" s="131"/>
      <c r="N111" s="136"/>
      <c r="O111" s="136"/>
      <c r="P111" s="136"/>
      <c r="Q111" s="137"/>
      <c r="R111" s="136"/>
      <c r="S111" s="136"/>
      <c r="T111" s="107"/>
      <c r="U111" s="107"/>
      <c r="AV111" s="114"/>
      <c r="BE111" s="108"/>
    </row>
    <row r="112" spans="7:57" ht="98.1" customHeight="1">
      <c r="G112" s="114"/>
      <c r="M112" s="131"/>
      <c r="N112" s="136"/>
      <c r="O112" s="136"/>
      <c r="P112" s="136"/>
      <c r="Q112" s="137"/>
      <c r="R112" s="136"/>
      <c r="S112" s="136"/>
      <c r="T112" s="107"/>
      <c r="AV112" s="114"/>
      <c r="BE112" s="108"/>
    </row>
    <row r="113" spans="7:57" ht="98.1" customHeight="1">
      <c r="G113" s="114"/>
      <c r="M113" s="131"/>
      <c r="N113" s="136"/>
      <c r="O113" s="136"/>
      <c r="P113" s="136"/>
      <c r="Q113" s="137"/>
      <c r="R113" s="136"/>
      <c r="S113" s="136"/>
      <c r="T113" s="107"/>
      <c r="AV113" s="114"/>
      <c r="BE113" s="108"/>
    </row>
    <row r="114" spans="7:57" ht="98.1" customHeight="1">
      <c r="G114" s="114"/>
      <c r="L114" s="135"/>
      <c r="M114" s="131"/>
      <c r="N114" s="136"/>
      <c r="O114" s="136"/>
      <c r="P114" s="136"/>
      <c r="Q114" s="137"/>
      <c r="R114" s="136"/>
      <c r="S114" s="136"/>
      <c r="T114" s="107"/>
      <c r="U114" s="107"/>
      <c r="AV114" s="114"/>
      <c r="BE114" s="108"/>
    </row>
    <row r="115" spans="7:57" ht="98.1" customHeight="1">
      <c r="G115" s="114"/>
      <c r="L115" s="135"/>
      <c r="M115" s="131"/>
      <c r="N115" s="136"/>
      <c r="O115" s="136"/>
      <c r="P115" s="136"/>
      <c r="Q115" s="137"/>
      <c r="R115" s="136"/>
      <c r="S115" s="136"/>
      <c r="T115" s="107"/>
      <c r="U115" s="107"/>
      <c r="AV115" s="114"/>
      <c r="BE115" s="108"/>
    </row>
    <row r="116" spans="7:57" ht="98.1" customHeight="1">
      <c r="G116" s="114"/>
      <c r="L116" s="135"/>
      <c r="M116" s="131"/>
      <c r="N116" s="136"/>
      <c r="O116" s="136"/>
      <c r="P116" s="136"/>
      <c r="Q116" s="137"/>
      <c r="R116" s="136"/>
      <c r="S116" s="136"/>
      <c r="T116" s="107"/>
      <c r="U116" s="107"/>
      <c r="AV116" s="114"/>
      <c r="BE116" s="108"/>
    </row>
    <row r="117" spans="7:57" ht="98.1" customHeight="1">
      <c r="G117" s="114"/>
      <c r="L117" s="135"/>
      <c r="M117" s="131"/>
      <c r="N117" s="136"/>
      <c r="O117" s="136"/>
      <c r="P117" s="136"/>
      <c r="Q117" s="137"/>
      <c r="R117" s="136"/>
      <c r="S117" s="136"/>
      <c r="T117" s="107"/>
      <c r="U117" s="107"/>
      <c r="AV117" s="114"/>
      <c r="BE117" s="108"/>
    </row>
    <row r="118" spans="7:57" ht="98.1" customHeight="1">
      <c r="G118" s="114"/>
      <c r="M118" s="131"/>
      <c r="N118" s="136"/>
      <c r="O118" s="136"/>
      <c r="P118" s="136"/>
      <c r="Q118" s="137"/>
      <c r="R118" s="136"/>
      <c r="S118" s="136"/>
      <c r="T118" s="107"/>
      <c r="AV118" s="114"/>
      <c r="BE118" s="108"/>
    </row>
    <row r="119" spans="7:57" ht="98.1" customHeight="1">
      <c r="G119" s="114"/>
      <c r="M119" s="131"/>
      <c r="N119" s="136"/>
      <c r="O119" s="136"/>
      <c r="P119" s="136"/>
      <c r="Q119" s="137"/>
      <c r="R119" s="136"/>
      <c r="S119" s="136"/>
      <c r="T119" s="107"/>
      <c r="AV119" s="114"/>
      <c r="BE119" s="108"/>
    </row>
    <row r="120" spans="7:57" ht="98.1" customHeight="1">
      <c r="G120" s="114"/>
      <c r="M120" s="131"/>
      <c r="N120" s="136"/>
      <c r="O120" s="136"/>
      <c r="P120" s="136"/>
      <c r="Q120" s="137"/>
      <c r="R120" s="136"/>
      <c r="S120" s="136"/>
      <c r="T120" s="107"/>
      <c r="AV120" s="114"/>
      <c r="BE120" s="108"/>
    </row>
    <row r="121" spans="7:57" ht="98.1" customHeight="1">
      <c r="G121" s="114"/>
      <c r="M121" s="131"/>
      <c r="N121" s="136"/>
      <c r="O121" s="136"/>
      <c r="P121" s="136"/>
      <c r="Q121" s="137"/>
      <c r="R121" s="136"/>
      <c r="S121" s="136"/>
      <c r="T121" s="107"/>
      <c r="AV121" s="114"/>
      <c r="BE121" s="108"/>
    </row>
    <row r="122" spans="7:57" ht="98.1" customHeight="1">
      <c r="G122" s="114"/>
      <c r="M122" s="131"/>
      <c r="N122" s="136"/>
      <c r="O122" s="136"/>
      <c r="P122" s="136"/>
      <c r="Q122" s="137"/>
      <c r="R122" s="136"/>
      <c r="S122" s="136"/>
      <c r="T122" s="107"/>
      <c r="AV122" s="114"/>
      <c r="BE122" s="108"/>
    </row>
    <row r="123" spans="7:57" ht="98.1" customHeight="1">
      <c r="G123" s="114"/>
      <c r="M123" s="131"/>
      <c r="N123" s="136"/>
      <c r="O123" s="136"/>
      <c r="P123" s="136"/>
      <c r="Q123" s="137"/>
      <c r="R123" s="136"/>
      <c r="S123" s="136"/>
      <c r="T123" s="107"/>
      <c r="AV123" s="114"/>
      <c r="BE123" s="108"/>
    </row>
    <row r="124" spans="7:57" ht="98.1" customHeight="1">
      <c r="G124" s="114"/>
      <c r="M124" s="131"/>
      <c r="N124" s="136"/>
      <c r="O124" s="136"/>
      <c r="P124" s="136"/>
      <c r="Q124" s="137"/>
      <c r="R124" s="136"/>
      <c r="S124" s="136"/>
      <c r="T124" s="107"/>
      <c r="AV124" s="114"/>
      <c r="BE124" s="108"/>
    </row>
    <row r="125" spans="7:57" ht="98.1" customHeight="1">
      <c r="G125" s="114"/>
      <c r="M125" s="131"/>
      <c r="N125" s="136"/>
      <c r="O125" s="136"/>
      <c r="P125" s="136"/>
      <c r="Q125" s="137"/>
      <c r="R125" s="136"/>
      <c r="S125" s="136"/>
      <c r="T125" s="107"/>
      <c r="AV125" s="114"/>
      <c r="BE125" s="108"/>
    </row>
    <row r="126" spans="7:57" ht="98.1" customHeight="1">
      <c r="G126" s="114"/>
      <c r="L126" s="135"/>
      <c r="M126" s="131"/>
      <c r="N126" s="136"/>
      <c r="O126" s="136"/>
      <c r="P126" s="136"/>
      <c r="Q126" s="137"/>
      <c r="R126" s="136"/>
      <c r="S126" s="136"/>
      <c r="T126" s="107"/>
      <c r="U126" s="107"/>
      <c r="AV126" s="114"/>
      <c r="BE126" s="108"/>
    </row>
    <row r="127" spans="7:57" ht="98.1" customHeight="1">
      <c r="G127" s="114"/>
      <c r="M127" s="131"/>
      <c r="N127" s="136"/>
      <c r="O127" s="136"/>
      <c r="P127" s="136"/>
      <c r="Q127" s="137"/>
      <c r="R127" s="136"/>
      <c r="S127" s="136"/>
      <c r="T127" s="107"/>
      <c r="AV127" s="114"/>
      <c r="BE127" s="108"/>
    </row>
    <row r="128" spans="7:57" ht="98.1" customHeight="1">
      <c r="G128" s="114"/>
      <c r="L128" s="135"/>
      <c r="M128" s="131"/>
      <c r="N128" s="136"/>
      <c r="O128" s="136"/>
      <c r="P128" s="136"/>
      <c r="Q128" s="137"/>
      <c r="R128" s="136"/>
      <c r="S128" s="136"/>
      <c r="T128" s="107"/>
      <c r="U128" s="107"/>
      <c r="AV128" s="114"/>
      <c r="BE128" s="108"/>
    </row>
    <row r="129" spans="7:57" ht="98.1" customHeight="1">
      <c r="G129" s="114"/>
      <c r="M129" s="131"/>
      <c r="N129" s="136"/>
      <c r="O129" s="136"/>
      <c r="P129" s="136"/>
      <c r="Q129" s="137"/>
      <c r="R129" s="136"/>
      <c r="S129" s="136"/>
      <c r="T129" s="107"/>
      <c r="AV129" s="114"/>
      <c r="BE129" s="108"/>
    </row>
    <row r="130" spans="7:57" ht="98.1" customHeight="1">
      <c r="G130" s="114"/>
      <c r="M130" s="131"/>
      <c r="N130" s="136"/>
      <c r="O130" s="136"/>
      <c r="P130" s="136"/>
      <c r="Q130" s="137"/>
      <c r="R130" s="136"/>
      <c r="S130" s="136"/>
      <c r="T130" s="107"/>
      <c r="AV130" s="114"/>
      <c r="BE130" s="108"/>
    </row>
    <row r="131" spans="7:57" ht="98.1" customHeight="1">
      <c r="G131" s="114"/>
      <c r="M131" s="131"/>
      <c r="N131" s="136"/>
      <c r="O131" s="136"/>
      <c r="P131" s="136"/>
      <c r="Q131" s="137"/>
      <c r="R131" s="136"/>
      <c r="S131" s="136"/>
      <c r="T131" s="107"/>
      <c r="AV131" s="114"/>
      <c r="BE131" s="108"/>
    </row>
    <row r="132" spans="7:57" ht="98.1" customHeight="1">
      <c r="G132" s="114"/>
      <c r="M132" s="131"/>
      <c r="N132" s="136"/>
      <c r="O132" s="136"/>
      <c r="P132" s="136"/>
      <c r="Q132" s="137"/>
      <c r="R132" s="136"/>
      <c r="S132" s="136"/>
      <c r="T132" s="107"/>
      <c r="AV132" s="114"/>
      <c r="BE132" s="108"/>
    </row>
    <row r="133" spans="7:57" ht="98.1" customHeight="1">
      <c r="G133" s="114"/>
      <c r="M133" s="131"/>
      <c r="N133" s="136"/>
      <c r="O133" s="136"/>
      <c r="P133" s="136"/>
      <c r="Q133" s="137"/>
      <c r="R133" s="136"/>
      <c r="S133" s="136"/>
      <c r="T133" s="107"/>
      <c r="AV133" s="114"/>
      <c r="BE133" s="108"/>
    </row>
    <row r="134" spans="7:57" ht="98.1" customHeight="1"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</row>
    <row r="135" spans="7:57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7:57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7:57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7:57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7:57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7:57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7:57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7:57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7:57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7:57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formatColumns="0" formatRows="0" sort="0" autoFilter="0"/>
  <autoFilter ref="A1:BG89" xr:uid="{00000000-0001-0000-0000-000000000000}"/>
  <conditionalFormatting sqref="V2:AT356">
    <cfRule type="expression" dxfId="29" priority="7">
      <formula>IF(УФ_Переключатель=1,IF(ISNUMBER(V2),IF(V2&gt;0,TRUE,FALSE),FALSE))</formula>
    </cfRule>
  </conditionalFormatting>
  <conditionalFormatting sqref="BF2:BF356 AT2:BD356 J2:U356 A2:H356">
    <cfRule type="expression" dxfId="28" priority="14">
      <formula>IF(УФ_Переключатель=1,IF(A2&lt;&gt;"",TRUE,FALSE))</formula>
    </cfRule>
    <cfRule type="expression" dxfId="27" priority="15">
      <formula>IF(УФ_Переключатель=1,IF($A2&lt;&gt;"",NOT(_xludf.isFormula(A2)),FALSE))</formula>
    </cfRule>
  </conditionalFormatting>
  <conditionalFormatting sqref="BF1:BF356 M3:O52 N3:O187 B3:B187 A1:O2 J3:M3 A25:O356 P1:BD356 J4:O24 A3:H24">
    <cfRule type="expression" dxfId="26" priority="16">
      <formula>IF(УФ_Переключатель=1,IFERROR(TEXT(RIGHT(A1,255),"###"),TRUE))</formula>
    </cfRule>
  </conditionalFormatting>
  <conditionalFormatting sqref="M3:O52 N3:O187 B3:B187 A1:O2 J3:M3 A25:O356 P1:BF356 J4:O24 A3:H24">
    <cfRule type="expression" dxfId="25" priority="13">
      <formula>IF(УФ_Переключатель=1,_xludf.isFormula(A1))</formula>
    </cfRule>
    <cfRule type="expression" dxfId="24" priority="17">
      <formula>IF(УФ_Переключатель=1,IF($A1&lt;&gt;"",TRUE,FALSE))</formula>
    </cfRule>
  </conditionalFormatting>
  <conditionalFormatting sqref="B1:B1048576">
    <cfRule type="duplicateValues" dxfId="23" priority="2"/>
  </conditionalFormatting>
  <conditionalFormatting sqref="A1:A1048576">
    <cfRule type="duplicateValues" dxfId="22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L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B14" sqref="B14"/>
    </sheetView>
  </sheetViews>
  <sheetFormatPr defaultRowHeight="15"/>
  <cols>
    <col min="1" max="1" width="31.140625" style="154" bestFit="1" customWidth="1"/>
    <col min="2" max="2" width="15.28515625" style="154" bestFit="1" customWidth="1"/>
    <col min="3" max="3" width="37" style="154" bestFit="1" customWidth="1"/>
    <col min="4" max="4" width="20.140625" style="155" bestFit="1" customWidth="1"/>
    <col min="5" max="16384" width="9.140625" style="155"/>
  </cols>
  <sheetData>
    <row r="1" spans="1:5" s="153" customFormat="1" ht="15.75">
      <c r="A1" s="150" t="s">
        <v>909</v>
      </c>
      <c r="B1" s="150" t="s">
        <v>474</v>
      </c>
      <c r="C1" s="150" t="s">
        <v>910</v>
      </c>
      <c r="D1" s="151" t="s">
        <v>911</v>
      </c>
      <c r="E1" s="152">
        <v>1</v>
      </c>
    </row>
    <row r="2" spans="1:5">
      <c r="A2" s="154" t="s">
        <v>912</v>
      </c>
      <c r="B2" s="154" t="s">
        <v>2414</v>
      </c>
      <c r="C2" s="154" t="str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3035-667/70</v>
      </c>
      <c r="D2" s="155">
        <f>_xlfn.XLOOKUP(C2,'1C'!W:W,'1C'!J:J,"",0)</f>
        <v>0</v>
      </c>
    </row>
    <row r="3" spans="1:5">
      <c r="A3" s="154" t="s">
        <v>912</v>
      </c>
      <c r="B3" s="154" t="s">
        <v>2414</v>
      </c>
      <c r="C3" s="154" t="str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3035-667/70</v>
      </c>
      <c r="D3" s="155">
        <f>_xlfn.XLOOKUP(C3,'1C'!W:W,'1C'!J:J,"",0)</f>
        <v>0</v>
      </c>
    </row>
    <row r="4" spans="1:5">
      <c r="A4" s="154" t="s">
        <v>913</v>
      </c>
      <c r="B4" s="154" t="s">
        <v>2415</v>
      </c>
      <c r="C4" s="154" t="str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3101-676/76</v>
      </c>
      <c r="D4" s="155">
        <f>_xlfn.XLOOKUP(C4,'1C'!W:W,'1C'!J:J,"",0)</f>
        <v>0</v>
      </c>
    </row>
    <row r="5" spans="1:5">
      <c r="A5" s="154" t="s">
        <v>914</v>
      </c>
      <c r="B5" s="154" t="s">
        <v>2415</v>
      </c>
      <c r="C5" s="154" t="str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3101-676/76</v>
      </c>
      <c r="D5" s="155">
        <f>_xlfn.XLOOKUP(C5,'1C'!W:W,'1C'!J:J,"",0)</f>
        <v>0</v>
      </c>
    </row>
    <row r="6" spans="1:5">
      <c r="A6" s="154" t="s">
        <v>915</v>
      </c>
      <c r="B6" s="154" t="s">
        <v>2416</v>
      </c>
      <c r="C6" s="154" t="str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3109-635/75</v>
      </c>
      <c r="D6" s="155">
        <f>_xlfn.XLOOKUP(C6,'1C'!W:W,'1C'!J:J,"",0)</f>
        <v>0</v>
      </c>
    </row>
    <row r="7" spans="1:5">
      <c r="A7" s="154" t="s">
        <v>916</v>
      </c>
      <c r="B7" s="154" t="s">
        <v>2417</v>
      </c>
      <c r="C7" s="154" t="str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3125-676/76</v>
      </c>
      <c r="D7" s="155">
        <f>_xlfn.XLOOKUP(C7,'1C'!W:W,'1C'!J:J,"",0)</f>
        <v>0</v>
      </c>
    </row>
    <row r="8" spans="1:5">
      <c r="A8" s="154" t="s">
        <v>916</v>
      </c>
      <c r="B8" s="154" t="s">
        <v>2417</v>
      </c>
      <c r="C8" s="154" t="str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3125-676/76</v>
      </c>
      <c r="D8" s="155">
        <f>_xlfn.XLOOKUP(C8,'1C'!W:W,'1C'!J:J,"",0)</f>
        <v>0</v>
      </c>
    </row>
    <row r="9" spans="1:5">
      <c r="A9" s="154" t="s">
        <v>917</v>
      </c>
      <c r="B9" s="154" t="s">
        <v>2417</v>
      </c>
      <c r="C9" s="154" t="str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3125-676/76</v>
      </c>
      <c r="D9" s="155">
        <f>_xlfn.XLOOKUP(C9,'1C'!W:W,'1C'!J:J,"",0)</f>
        <v>0</v>
      </c>
    </row>
    <row r="10" spans="1:5">
      <c r="A10" s="154" t="s">
        <v>918</v>
      </c>
      <c r="B10" s="154" t="s">
        <v>2417</v>
      </c>
      <c r="C10" s="154" t="str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3125-676/76</v>
      </c>
      <c r="D10" s="155">
        <f>_xlfn.XLOOKUP(C10,'1C'!W:W,'1C'!J:J,"",0)</f>
        <v>0</v>
      </c>
    </row>
    <row r="11" spans="1:5">
      <c r="A11" s="154" t="s">
        <v>919</v>
      </c>
      <c r="B11" s="154" t="s">
        <v>2417</v>
      </c>
      <c r="C11" s="154" t="str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3125-676/76</v>
      </c>
      <c r="D11" s="155">
        <f>_xlfn.XLOOKUP(C11,'1C'!W:W,'1C'!J:J,"",0)</f>
        <v>0</v>
      </c>
    </row>
    <row r="12" spans="1:5">
      <c r="A12" s="154" t="s">
        <v>920</v>
      </c>
      <c r="B12" s="154" t="s">
        <v>2418</v>
      </c>
      <c r="C12" s="154" t="str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3142-655/55</v>
      </c>
      <c r="D12" s="155">
        <f>_xlfn.XLOOKUP(C12,'1C'!W:W,'1C'!J:J,"",0)</f>
        <v>0</v>
      </c>
    </row>
    <row r="13" spans="1:5">
      <c r="A13" s="154" t="s">
        <v>921</v>
      </c>
      <c r="B13" s="154" t="s">
        <v>2418</v>
      </c>
      <c r="C13" s="154" t="str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3142-655/55</v>
      </c>
      <c r="D13" s="155">
        <f>_xlfn.XLOOKUP(C13,'1C'!W:W,'1C'!J:J,"",0)</f>
        <v>0</v>
      </c>
    </row>
    <row r="14" spans="1:5">
      <c r="A14" s="154" t="s">
        <v>922</v>
      </c>
      <c r="B14" s="154" t="s">
        <v>2419</v>
      </c>
      <c r="C14" s="154" t="str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3147-667/70</v>
      </c>
      <c r="D14" s="155">
        <f>_xlfn.XLOOKUP(C14,'1C'!W:W,'1C'!J:J,"",0)</f>
        <v>0</v>
      </c>
    </row>
    <row r="15" spans="1:5">
      <c r="A15" s="154" t="s">
        <v>922</v>
      </c>
      <c r="B15" s="154" t="s">
        <v>2419</v>
      </c>
      <c r="C15" s="154" t="str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3147-667/70</v>
      </c>
      <c r="D15" s="155">
        <f>_xlfn.XLOOKUP(C15,'1C'!W:W,'1C'!J:J,"",0)</f>
        <v>0</v>
      </c>
    </row>
    <row r="16" spans="1:5">
      <c r="A16" s="154" t="s">
        <v>922</v>
      </c>
      <c r="B16" s="154" t="s">
        <v>2420</v>
      </c>
      <c r="C16" s="154" t="str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3155-635/75</v>
      </c>
      <c r="D16" s="155">
        <f>_xlfn.XLOOKUP(C16,'1C'!W:W,'1C'!J:J,"",0)</f>
        <v>0</v>
      </c>
    </row>
    <row r="17" spans="1:4">
      <c r="A17" s="154" t="s">
        <v>923</v>
      </c>
      <c r="B17" s="154" t="s">
        <v>2421</v>
      </c>
      <c r="C17" s="154" t="str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3190-676/76</v>
      </c>
      <c r="D17" s="155">
        <f>_xlfn.XLOOKUP(C17,'1C'!W:W,'1C'!J:J,"",0)</f>
        <v>0</v>
      </c>
    </row>
    <row r="18" spans="1:4">
      <c r="A18" s="154" t="s">
        <v>923</v>
      </c>
      <c r="B18" s="154" t="s">
        <v>2421</v>
      </c>
      <c r="C18" s="154" t="str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3190-676/76</v>
      </c>
      <c r="D18" s="155">
        <f>_xlfn.XLOOKUP(C18,'1C'!W:W,'1C'!J:J,"",0)</f>
        <v>0</v>
      </c>
    </row>
    <row r="19" spans="1:4">
      <c r="A19" s="154" t="s">
        <v>924</v>
      </c>
      <c r="B19" s="154" t="s">
        <v>2421</v>
      </c>
      <c r="C19" s="154" t="str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3190-676/76</v>
      </c>
      <c r="D19" s="155">
        <f>_xlfn.XLOOKUP(C19,'1C'!W:W,'1C'!J:J,"",0)</f>
        <v>0</v>
      </c>
    </row>
    <row r="20" spans="1:4">
      <c r="A20" s="154" t="s">
        <v>924</v>
      </c>
      <c r="B20" s="154" t="s">
        <v>2421</v>
      </c>
      <c r="C20" s="154" t="str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3190-676/76</v>
      </c>
      <c r="D20" s="155">
        <f>_xlfn.XLOOKUP(C20,'1C'!W:W,'1C'!J:J,"",0)</f>
        <v>0</v>
      </c>
    </row>
    <row r="21" spans="1:4">
      <c r="A21" s="154" t="s">
        <v>924</v>
      </c>
      <c r="B21" s="154" t="s">
        <v>2422</v>
      </c>
      <c r="C21" s="154" t="str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3216-655/55</v>
      </c>
      <c r="D21" s="155">
        <f>_xlfn.XLOOKUP(C21,'1C'!W:W,'1C'!J:J,"",0)</f>
        <v>0</v>
      </c>
    </row>
    <row r="22" spans="1:4">
      <c r="A22" s="154" t="s">
        <v>924</v>
      </c>
      <c r="B22" s="154" t="s">
        <v>2422</v>
      </c>
      <c r="C22" s="154" t="str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3216-655/55</v>
      </c>
      <c r="D22" s="155">
        <f>_xlfn.XLOOKUP(C22,'1C'!W:W,'1C'!J:J,"",0)</f>
        <v>0</v>
      </c>
    </row>
    <row r="23" spans="1:4">
      <c r="A23" s="154" t="s">
        <v>925</v>
      </c>
      <c r="B23" s="154" t="s">
        <v>2423</v>
      </c>
      <c r="C23" s="154" t="str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3363-676/76</v>
      </c>
      <c r="D23" s="155">
        <f>_xlfn.XLOOKUP(C23,'1C'!W:W,'1C'!J:J,"",0)</f>
        <v>0</v>
      </c>
    </row>
    <row r="24" spans="1:4">
      <c r="A24" s="154" t="s">
        <v>925</v>
      </c>
      <c r="B24" s="154" t="s">
        <v>926</v>
      </c>
      <c r="C24" s="154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4">
      <c r="A25" s="154" t="s">
        <v>927</v>
      </c>
      <c r="B25" s="154" t="s">
        <v>926</v>
      </c>
      <c r="C25" s="154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4">
      <c r="A26" s="154" t="s">
        <v>927</v>
      </c>
      <c r="B26" s="154" t="s">
        <v>926</v>
      </c>
      <c r="C26" s="154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4">
      <c r="A27" s="154" t="s">
        <v>925</v>
      </c>
      <c r="B27" s="154" t="s">
        <v>926</v>
      </c>
      <c r="C27" s="154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4">
      <c r="A28" s="154" t="s">
        <v>925</v>
      </c>
      <c r="B28" s="154" t="s">
        <v>926</v>
      </c>
      <c r="C28" s="154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4">
      <c r="A29" s="154" t="s">
        <v>925</v>
      </c>
      <c r="B29" s="154" t="s">
        <v>926</v>
      </c>
      <c r="C29" s="154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4">
      <c r="A30" s="154" t="s">
        <v>928</v>
      </c>
      <c r="B30" s="154" t="s">
        <v>929</v>
      </c>
      <c r="C30" s="154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4">
      <c r="A31" s="154" t="s">
        <v>928</v>
      </c>
      <c r="B31" s="154" t="s">
        <v>929</v>
      </c>
      <c r="C31" s="154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4">
      <c r="A32" s="154" t="s">
        <v>930</v>
      </c>
      <c r="B32" s="154" t="s">
        <v>931</v>
      </c>
      <c r="C32" s="154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54" t="s">
        <v>930</v>
      </c>
      <c r="B33" s="154" t="s">
        <v>931</v>
      </c>
      <c r="C33" s="154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54" t="s">
        <v>930</v>
      </c>
      <c r="B34" s="154" t="s">
        <v>931</v>
      </c>
      <c r="C34" s="154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54" t="s">
        <v>930</v>
      </c>
      <c r="B35" s="154" t="s">
        <v>931</v>
      </c>
      <c r="C35" s="154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54" t="s">
        <v>930</v>
      </c>
      <c r="B36" s="154" t="s">
        <v>931</v>
      </c>
      <c r="C36" s="154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54" t="s">
        <v>932</v>
      </c>
      <c r="B37" s="154" t="s">
        <v>933</v>
      </c>
      <c r="C37" s="154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54" t="s">
        <v>932</v>
      </c>
      <c r="B38" s="154" t="s">
        <v>933</v>
      </c>
      <c r="C38" s="154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54" t="s">
        <v>932</v>
      </c>
      <c r="B39" s="154" t="s">
        <v>933</v>
      </c>
      <c r="C39" s="154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54" t="s">
        <v>934</v>
      </c>
      <c r="B40" s="154" t="s">
        <v>935</v>
      </c>
      <c r="C40" s="154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54" t="s">
        <v>934</v>
      </c>
      <c r="B41" s="154" t="s">
        <v>935</v>
      </c>
      <c r="C41" s="154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54" t="s">
        <v>936</v>
      </c>
      <c r="B42" s="154" t="s">
        <v>935</v>
      </c>
      <c r="C42" s="154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54" t="s">
        <v>936</v>
      </c>
      <c r="B43" s="154" t="s">
        <v>935</v>
      </c>
      <c r="C43" s="154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54" t="s">
        <v>937</v>
      </c>
      <c r="B44" s="154" t="s">
        <v>938</v>
      </c>
      <c r="C44" s="154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54" t="s">
        <v>937</v>
      </c>
      <c r="B45" s="154" t="s">
        <v>938</v>
      </c>
      <c r="C45" s="154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54" t="s">
        <v>937</v>
      </c>
      <c r="B46" s="154" t="s">
        <v>938</v>
      </c>
      <c r="C46" s="154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54" t="s">
        <v>939</v>
      </c>
      <c r="B47" s="154" t="s">
        <v>938</v>
      </c>
      <c r="C47" s="154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54" t="s">
        <v>939</v>
      </c>
      <c r="B48" s="154" t="s">
        <v>938</v>
      </c>
      <c r="C48" s="154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54" t="s">
        <v>940</v>
      </c>
      <c r="B49" s="154" t="s">
        <v>941</v>
      </c>
      <c r="C49" s="154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54" t="s">
        <v>940</v>
      </c>
      <c r="B50" s="154" t="s">
        <v>941</v>
      </c>
      <c r="C50" s="154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54" t="s">
        <v>942</v>
      </c>
      <c r="B51" s="154" t="s">
        <v>943</v>
      </c>
      <c r="C51" s="154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54" t="s">
        <v>944</v>
      </c>
      <c r="B52" s="154" t="s">
        <v>945</v>
      </c>
      <c r="C52" s="154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54" t="s">
        <v>946</v>
      </c>
      <c r="B53" s="154" t="s">
        <v>947</v>
      </c>
      <c r="C53" s="154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54" t="s">
        <v>948</v>
      </c>
      <c r="B54" s="154" t="s">
        <v>949</v>
      </c>
      <c r="C54" s="154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54" t="s">
        <v>950</v>
      </c>
      <c r="B55" s="154" t="s">
        <v>951</v>
      </c>
      <c r="C55" s="154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54" t="s">
        <v>952</v>
      </c>
      <c r="B56" s="154" t="s">
        <v>953</v>
      </c>
      <c r="C56" s="154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54" t="s">
        <v>952</v>
      </c>
      <c r="B57" s="154" t="s">
        <v>953</v>
      </c>
      <c r="C57" s="154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9" t="s">
        <v>453</v>
      </c>
      <c r="C1" s="160"/>
      <c r="D1" s="160"/>
      <c r="E1" s="161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62" t="s">
        <v>466</v>
      </c>
      <c r="C5" s="162"/>
      <c r="D5" s="162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63"/>
      <c r="C6" s="164"/>
      <c r="D6" s="164"/>
      <c r="E6" s="165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9" t="s">
        <v>543</v>
      </c>
      <c r="C8" s="160"/>
      <c r="D8" s="160"/>
      <c r="E8" s="161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6" t="s">
        <v>572</v>
      </c>
      <c r="C9" s="167"/>
      <c r="D9" s="168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6"/>
      <c r="C17" s="157"/>
      <c r="D17" s="157"/>
      <c r="E17" s="158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1" priority="20"/>
  </conditionalFormatting>
  <conditionalFormatting sqref="Q16">
    <cfRule type="duplicateValues" dxfId="20" priority="7"/>
  </conditionalFormatting>
  <conditionalFormatting sqref="Q17">
    <cfRule type="duplicateValues" dxfId="19" priority="6"/>
  </conditionalFormatting>
  <conditionalFormatting sqref="Q18">
    <cfRule type="duplicateValues" dxfId="18" priority="5"/>
  </conditionalFormatting>
  <conditionalFormatting sqref="Q19">
    <cfRule type="duplicateValues" dxfId="17" priority="4"/>
  </conditionalFormatting>
  <conditionalFormatting sqref="Q20">
    <cfRule type="duplicateValues" dxfId="16" priority="3"/>
  </conditionalFormatting>
  <conditionalFormatting sqref="Q21">
    <cfRule type="duplicateValues" dxfId="15" priority="2"/>
  </conditionalFormatting>
  <conditionalFormatting sqref="Q22">
    <cfRule type="duplicateValues" dxfId="14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40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40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40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40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40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40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40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40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40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40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40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40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3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2" priority="3">
      <formula>NOT(COUNTBLANK($A1:$AN1)&gt;=40)</formula>
    </cfRule>
  </conditionalFormatting>
  <conditionalFormatting sqref="B2:B101">
    <cfRule type="expression" dxfId="11" priority="2">
      <formula>NOT(COUNTBLANK($A2:$AN2)&gt;=40)</formula>
    </cfRule>
  </conditionalFormatting>
  <conditionalFormatting sqref="D2:D101">
    <cfRule type="expression" dxfId="10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9" priority="3">
      <formula>NOT(COUNTBLANK($A2:$AK2)&gt;=40)</formula>
    </cfRule>
  </conditionalFormatting>
  <conditionalFormatting sqref="D22:D23">
    <cfRule type="expression" dxfId="8" priority="23">
      <formula>NOT(COUNTBLANK($A19:$AK19)&gt;=40)</formula>
    </cfRule>
  </conditionalFormatting>
  <conditionalFormatting sqref="D21">
    <cfRule type="expression" dxfId="7" priority="25">
      <formula>NOT(COUNTBLANK($A20:$AK20)&gt;=40)</formula>
    </cfRule>
  </conditionalFormatting>
  <conditionalFormatting sqref="D1:D1048576">
    <cfRule type="duplicateValues" dxfId="6" priority="1"/>
  </conditionalFormatting>
  <conditionalFormatting sqref="D25">
    <cfRule type="expression" dxfId="5" priority="27">
      <formula>NOT(COUNTBLANK($A20:$AK20)&gt;=40)</formula>
    </cfRule>
  </conditionalFormatting>
  <conditionalFormatting sqref="D24">
    <cfRule type="expression" dxfId="4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3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9" t="s">
        <v>556</v>
      </c>
      <c r="C20" s="170"/>
      <c r="D20" s="170"/>
      <c r="E20" s="170"/>
      <c r="F20" s="170"/>
      <c r="G20" s="170"/>
      <c r="H20" s="170"/>
      <c r="I20" s="170"/>
      <c r="J20" s="17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2" priority="2">
      <formula>NOT(COUNTBLANK($A22:$T22)&gt;=40)</formula>
    </cfRule>
  </conditionalFormatting>
  <conditionalFormatting sqref="D22">
    <cfRule type="expression" dxfId="1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topLeftCell="E1" workbookViewId="0">
      <pane ySplit="1" topLeftCell="A2" activePane="bottomLeft" state="frozen"/>
      <selection pane="bottomLeft" activeCell="H19" sqref="H19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0" width="20.140625" style="72" bestFit="1" customWidth="1"/>
    <col min="11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3" t="s">
        <v>368</v>
      </c>
      <c r="F1" s="144" t="s">
        <v>369</v>
      </c>
      <c r="G1" s="14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95</v>
      </c>
      <c r="AD1" s="54"/>
      <c r="AE1" s="54" t="str">
        <f>RIGHT(TEXT(MAX(AE2:AE10000),"###"),3)</f>
        <v>101</v>
      </c>
      <c r="AF1" s="55" t="str">
        <f>RIGHT("000"&amp;AC1,2)&amp;"-"&amp;RIGHT("000"&amp;AE1,3)</f>
        <v>95-101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95-102-</v>
      </c>
      <c r="AI1" s="57" t="s">
        <v>582</v>
      </c>
      <c r="AJ1" s="97" t="s">
        <v>954</v>
      </c>
      <c r="AK1" s="57" t="s">
        <v>852</v>
      </c>
      <c r="AL1" s="98">
        <v>1</v>
      </c>
    </row>
    <row r="2" spans="1:38">
      <c r="A2" s="60" t="str">
        <f>IF(G2&amp;Q2&lt;&gt;"",W2&amp;Q2,"")</f>
        <v>3190-7979</v>
      </c>
      <c r="B2" s="60" t="str">
        <f>IF(C2&lt;&gt;"",LEFT(C2,9),"")</f>
        <v>95-080-05</v>
      </c>
      <c r="C2" s="72" t="s">
        <v>955</v>
      </c>
      <c r="D2" s="72" t="s">
        <v>956</v>
      </c>
      <c r="E2" s="72" t="s">
        <v>957</v>
      </c>
      <c r="F2" s="73">
        <v>62</v>
      </c>
      <c r="G2" s="73" t="s">
        <v>958</v>
      </c>
      <c r="H2" s="72" t="s">
        <v>277</v>
      </c>
      <c r="I2" s="72" t="s">
        <v>959</v>
      </c>
      <c r="J2" s="72" t="s">
        <v>318</v>
      </c>
      <c r="K2" s="72" t="s">
        <v>382</v>
      </c>
      <c r="L2" s="72" t="s">
        <v>885</v>
      </c>
      <c r="M2" s="72" t="s">
        <v>388</v>
      </c>
      <c r="N2" s="72" t="s">
        <v>44</v>
      </c>
      <c r="O2" s="72" t="s">
        <v>537</v>
      </c>
      <c r="P2" s="72" t="s">
        <v>886</v>
      </c>
      <c r="Q2" s="72">
        <v>79</v>
      </c>
      <c r="R2" s="72" t="s">
        <v>83</v>
      </c>
      <c r="V2" s="60" t="str">
        <f>W2&amp;H2</f>
        <v>3190-79темно-серый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3190-79</v>
      </c>
      <c r="X2" s="60" t="str">
        <f>IF(A2&lt;&gt;"",IFERROR(IF(FIND(" ",G2)&gt;=1,MID(G2,FIND(" ",G2)+1,LEN(G2)),""),""),"")</f>
        <v/>
      </c>
      <c r="AC2" s="51">
        <f>IFERROR(VALUE(MID($C2,1,2)),0)</f>
        <v>95</v>
      </c>
      <c r="AD2" s="44">
        <f t="shared" ref="AD2:AD66" si="1">IFERROR(VALUE(MID($C2,4,3)),0)</f>
        <v>80</v>
      </c>
      <c r="AE2" s="51">
        <f>VALUE(RIGHT("00"&amp;AC2,2)&amp;RIGHT("000"&amp;AD2,3))</f>
        <v>95080</v>
      </c>
    </row>
    <row r="3" spans="1:38">
      <c r="A3" s="60" t="str">
        <f t="shared" ref="A3:A66" si="2">IF(G3&amp;Q3&lt;&gt;"",W3&amp;Q3,"")</f>
        <v>3190-7979</v>
      </c>
      <c r="B3" s="60" t="str">
        <f t="shared" ref="B3:B66" si="3">IF(C3&lt;&gt;"",LEFT(C3,9),"")</f>
        <v>95-080-05</v>
      </c>
      <c r="C3" s="72" t="s">
        <v>960</v>
      </c>
      <c r="D3" s="72" t="s">
        <v>956</v>
      </c>
      <c r="E3" s="72" t="s">
        <v>961</v>
      </c>
      <c r="F3" s="73">
        <v>61</v>
      </c>
      <c r="G3" s="73" t="s">
        <v>958</v>
      </c>
      <c r="H3" s="72" t="s">
        <v>277</v>
      </c>
      <c r="I3" s="72" t="s">
        <v>959</v>
      </c>
      <c r="J3" s="72" t="s">
        <v>318</v>
      </c>
      <c r="K3" s="72" t="s">
        <v>382</v>
      </c>
      <c r="L3" s="72" t="s">
        <v>885</v>
      </c>
      <c r="M3" s="72" t="s">
        <v>388</v>
      </c>
      <c r="N3" s="72" t="s">
        <v>44</v>
      </c>
      <c r="O3" s="72" t="s">
        <v>537</v>
      </c>
      <c r="P3" s="72" t="s">
        <v>886</v>
      </c>
      <c r="Q3" s="72">
        <v>79</v>
      </c>
      <c r="R3" s="72" t="s">
        <v>83</v>
      </c>
      <c r="V3" s="60" t="str">
        <f t="shared" ref="V3:V66" si="4">W3&amp;H3</f>
        <v>3190-79темно-серый</v>
      </c>
      <c r="W3" s="60" t="str">
        <f t="shared" si="0"/>
        <v>3190-79</v>
      </c>
      <c r="X3" s="60" t="str">
        <f t="shared" ref="X3:X66" si="5">IF(A3&lt;&gt;"",IFERROR(IF(FIND(" ",G3)&gt;=1,MID(G3,FIND(" ",G3)+1,LEN(G3)),""),""),"")</f>
        <v/>
      </c>
      <c r="AC3" s="51">
        <f t="shared" ref="AC3:AC66" si="6">IFERROR(VALUE(MID($C3,1,2)),0)</f>
        <v>95</v>
      </c>
      <c r="AD3" s="44">
        <f t="shared" si="1"/>
        <v>80</v>
      </c>
      <c r="AE3" s="51">
        <f t="shared" ref="AE3:AE66" si="7">VALUE(RIGHT("00"&amp;AC3,2)&amp;RIGHT("000"&amp;AD3,3))</f>
        <v>95080</v>
      </c>
    </row>
    <row r="4" spans="1:38">
      <c r="A4" s="60" t="str">
        <f t="shared" si="2"/>
        <v>3190-7979</v>
      </c>
      <c r="B4" s="60" t="str">
        <f t="shared" si="3"/>
        <v>95-080-05</v>
      </c>
      <c r="C4" s="72" t="s">
        <v>962</v>
      </c>
      <c r="D4" s="72" t="s">
        <v>956</v>
      </c>
      <c r="E4" s="72" t="s">
        <v>963</v>
      </c>
      <c r="F4" s="73">
        <v>60</v>
      </c>
      <c r="G4" s="73" t="s">
        <v>958</v>
      </c>
      <c r="H4" s="72" t="s">
        <v>277</v>
      </c>
      <c r="I4" s="72" t="s">
        <v>959</v>
      </c>
      <c r="J4" s="72" t="s">
        <v>318</v>
      </c>
      <c r="K4" s="72" t="s">
        <v>382</v>
      </c>
      <c r="L4" s="72" t="s">
        <v>885</v>
      </c>
      <c r="M4" s="72" t="s">
        <v>388</v>
      </c>
      <c r="N4" s="72" t="s">
        <v>44</v>
      </c>
      <c r="O4" s="72" t="s">
        <v>537</v>
      </c>
      <c r="P4" s="72" t="s">
        <v>886</v>
      </c>
      <c r="Q4" s="72">
        <v>79</v>
      </c>
      <c r="R4" s="72" t="s">
        <v>83</v>
      </c>
      <c r="V4" s="60" t="str">
        <f t="shared" si="4"/>
        <v>3190-79темно-серый</v>
      </c>
      <c r="W4" s="60" t="str">
        <f t="shared" si="0"/>
        <v>3190-79</v>
      </c>
      <c r="X4" s="60" t="str">
        <f t="shared" si="5"/>
        <v/>
      </c>
      <c r="AC4" s="51">
        <f t="shared" si="6"/>
        <v>95</v>
      </c>
      <c r="AD4" s="44">
        <f t="shared" si="1"/>
        <v>80</v>
      </c>
      <c r="AE4" s="51">
        <f t="shared" si="7"/>
        <v>95080</v>
      </c>
    </row>
    <row r="5" spans="1:38">
      <c r="A5" s="60" t="str">
        <f t="shared" si="2"/>
        <v>3190-7979</v>
      </c>
      <c r="B5" s="60" t="str">
        <f t="shared" si="3"/>
        <v>95-080-05</v>
      </c>
      <c r="C5" s="72" t="s">
        <v>964</v>
      </c>
      <c r="D5" s="72" t="s">
        <v>956</v>
      </c>
      <c r="E5" s="72" t="s">
        <v>965</v>
      </c>
      <c r="F5" s="73">
        <v>59</v>
      </c>
      <c r="G5" s="73" t="s">
        <v>958</v>
      </c>
      <c r="H5" s="72" t="s">
        <v>277</v>
      </c>
      <c r="I5" s="72" t="s">
        <v>959</v>
      </c>
      <c r="J5" s="72" t="s">
        <v>318</v>
      </c>
      <c r="K5" s="72" t="s">
        <v>382</v>
      </c>
      <c r="L5" s="72" t="s">
        <v>885</v>
      </c>
      <c r="M5" s="72" t="s">
        <v>388</v>
      </c>
      <c r="N5" s="72" t="s">
        <v>44</v>
      </c>
      <c r="O5" s="72" t="s">
        <v>537</v>
      </c>
      <c r="P5" s="72" t="s">
        <v>886</v>
      </c>
      <c r="Q5" s="72">
        <v>79</v>
      </c>
      <c r="R5" s="72" t="s">
        <v>83</v>
      </c>
      <c r="V5" s="60" t="str">
        <f t="shared" si="4"/>
        <v>3190-79темно-серый</v>
      </c>
      <c r="W5" s="60" t="str">
        <f t="shared" si="0"/>
        <v>3190-79</v>
      </c>
      <c r="X5" s="60" t="str">
        <f t="shared" si="5"/>
        <v/>
      </c>
      <c r="AC5" s="51">
        <f t="shared" si="6"/>
        <v>95</v>
      </c>
      <c r="AD5" s="44">
        <f t="shared" si="1"/>
        <v>80</v>
      </c>
      <c r="AE5" s="51">
        <f t="shared" si="7"/>
        <v>95080</v>
      </c>
    </row>
    <row r="6" spans="1:38">
      <c r="A6" s="60" t="str">
        <f t="shared" si="2"/>
        <v>3190-7979</v>
      </c>
      <c r="B6" s="60" t="str">
        <f t="shared" si="3"/>
        <v>95-080-05</v>
      </c>
      <c r="C6" s="72" t="s">
        <v>966</v>
      </c>
      <c r="D6" s="72" t="s">
        <v>956</v>
      </c>
      <c r="E6" s="72" t="s">
        <v>967</v>
      </c>
      <c r="F6" s="73">
        <v>58</v>
      </c>
      <c r="G6" s="73" t="s">
        <v>958</v>
      </c>
      <c r="H6" s="72" t="s">
        <v>277</v>
      </c>
      <c r="I6" s="72" t="s">
        <v>959</v>
      </c>
      <c r="J6" s="72" t="s">
        <v>318</v>
      </c>
      <c r="K6" s="72" t="s">
        <v>382</v>
      </c>
      <c r="L6" s="72" t="s">
        <v>885</v>
      </c>
      <c r="M6" s="72" t="s">
        <v>388</v>
      </c>
      <c r="N6" s="72" t="s">
        <v>44</v>
      </c>
      <c r="O6" s="72" t="s">
        <v>537</v>
      </c>
      <c r="P6" s="72" t="s">
        <v>886</v>
      </c>
      <c r="Q6" s="72">
        <v>79</v>
      </c>
      <c r="R6" s="72" t="s">
        <v>83</v>
      </c>
      <c r="V6" s="60" t="str">
        <f t="shared" si="4"/>
        <v>3190-79темно-серый</v>
      </c>
      <c r="W6" s="60" t="str">
        <f t="shared" si="0"/>
        <v>3190-79</v>
      </c>
      <c r="X6" s="60" t="str">
        <f t="shared" si="5"/>
        <v/>
      </c>
      <c r="AC6" s="51">
        <f t="shared" si="6"/>
        <v>95</v>
      </c>
      <c r="AD6" s="44">
        <f t="shared" si="1"/>
        <v>80</v>
      </c>
      <c r="AE6" s="51">
        <f t="shared" si="7"/>
        <v>95080</v>
      </c>
    </row>
    <row r="7" spans="1:38">
      <c r="A7" s="60" t="str">
        <f t="shared" si="2"/>
        <v>3190-7979</v>
      </c>
      <c r="B7" s="60" t="str">
        <f t="shared" si="3"/>
        <v>95-080-05</v>
      </c>
      <c r="C7" s="72" t="s">
        <v>968</v>
      </c>
      <c r="D7" s="72" t="s">
        <v>956</v>
      </c>
      <c r="E7" s="72" t="s">
        <v>969</v>
      </c>
      <c r="F7" s="73">
        <v>57</v>
      </c>
      <c r="G7" s="73" t="s">
        <v>958</v>
      </c>
      <c r="H7" s="72" t="s">
        <v>277</v>
      </c>
      <c r="I7" s="72" t="s">
        <v>959</v>
      </c>
      <c r="J7" s="72" t="s">
        <v>318</v>
      </c>
      <c r="K7" s="72" t="s">
        <v>382</v>
      </c>
      <c r="L7" s="72" t="s">
        <v>885</v>
      </c>
      <c r="M7" s="72" t="s">
        <v>388</v>
      </c>
      <c r="N7" s="72" t="s">
        <v>44</v>
      </c>
      <c r="O7" s="72" t="s">
        <v>537</v>
      </c>
      <c r="P7" s="72" t="s">
        <v>886</v>
      </c>
      <c r="Q7" s="72">
        <v>79</v>
      </c>
      <c r="R7" s="72" t="s">
        <v>83</v>
      </c>
      <c r="V7" s="60" t="str">
        <f t="shared" si="4"/>
        <v>3190-79темно-серый</v>
      </c>
      <c r="W7" s="60" t="str">
        <f t="shared" si="0"/>
        <v>3190-79</v>
      </c>
      <c r="X7" s="60" t="str">
        <f t="shared" si="5"/>
        <v/>
      </c>
      <c r="AC7" s="51">
        <f t="shared" si="6"/>
        <v>95</v>
      </c>
      <c r="AD7" s="44">
        <f t="shared" si="1"/>
        <v>80</v>
      </c>
      <c r="AE7" s="51">
        <f t="shared" si="7"/>
        <v>95080</v>
      </c>
    </row>
    <row r="8" spans="1:38">
      <c r="A8" s="60" t="str">
        <f t="shared" si="2"/>
        <v>3190-608/53608/53</v>
      </c>
      <c r="B8" s="60" t="str">
        <f t="shared" si="3"/>
        <v>95-079-02</v>
      </c>
      <c r="C8" s="72" t="s">
        <v>970</v>
      </c>
      <c r="D8" s="72" t="s">
        <v>971</v>
      </c>
      <c r="E8" s="72" t="s">
        <v>961</v>
      </c>
      <c r="F8" s="73">
        <v>61</v>
      </c>
      <c r="G8" s="73" t="s">
        <v>972</v>
      </c>
      <c r="H8" s="72" t="s">
        <v>63</v>
      </c>
      <c r="I8" s="72" t="s">
        <v>959</v>
      </c>
      <c r="J8" s="72" t="s">
        <v>318</v>
      </c>
      <c r="K8" s="72" t="s">
        <v>382</v>
      </c>
      <c r="L8" s="72" t="s">
        <v>885</v>
      </c>
      <c r="M8" s="72" t="s">
        <v>388</v>
      </c>
      <c r="N8" s="72" t="s">
        <v>44</v>
      </c>
      <c r="O8" s="72" t="s">
        <v>537</v>
      </c>
      <c r="P8" s="72" t="s">
        <v>886</v>
      </c>
      <c r="Q8" s="72" t="s">
        <v>973</v>
      </c>
      <c r="R8" s="72" t="s">
        <v>63</v>
      </c>
      <c r="V8" s="60" t="str">
        <f t="shared" si="4"/>
        <v>3190-608/53бежевый</v>
      </c>
      <c r="W8" s="60" t="str">
        <f t="shared" si="0"/>
        <v>3190-608/53</v>
      </c>
      <c r="X8" s="60" t="str">
        <f t="shared" si="5"/>
        <v/>
      </c>
      <c r="AC8" s="51">
        <f t="shared" si="6"/>
        <v>95</v>
      </c>
      <c r="AD8" s="44">
        <f t="shared" si="1"/>
        <v>79</v>
      </c>
      <c r="AE8" s="51">
        <f t="shared" si="7"/>
        <v>95079</v>
      </c>
    </row>
    <row r="9" spans="1:38">
      <c r="A9" s="60" t="str">
        <f t="shared" si="2"/>
        <v>3190-608/53608/53</v>
      </c>
      <c r="B9" s="60" t="str">
        <f t="shared" si="3"/>
        <v>95-079-02</v>
      </c>
      <c r="C9" s="72" t="s">
        <v>974</v>
      </c>
      <c r="D9" s="72" t="s">
        <v>971</v>
      </c>
      <c r="E9" s="72" t="s">
        <v>963</v>
      </c>
      <c r="F9" s="73">
        <v>60</v>
      </c>
      <c r="G9" s="73" t="s">
        <v>972</v>
      </c>
      <c r="H9" s="72" t="s">
        <v>63</v>
      </c>
      <c r="I9" s="72" t="s">
        <v>959</v>
      </c>
      <c r="J9" s="72" t="s">
        <v>318</v>
      </c>
      <c r="K9" s="72" t="s">
        <v>382</v>
      </c>
      <c r="L9" s="72" t="s">
        <v>885</v>
      </c>
      <c r="M9" s="72" t="s">
        <v>388</v>
      </c>
      <c r="N9" s="72" t="s">
        <v>44</v>
      </c>
      <c r="O9" s="72" t="s">
        <v>537</v>
      </c>
      <c r="P9" s="72" t="s">
        <v>886</v>
      </c>
      <c r="Q9" s="72" t="s">
        <v>973</v>
      </c>
      <c r="R9" s="72" t="s">
        <v>63</v>
      </c>
      <c r="V9" s="60" t="str">
        <f t="shared" si="4"/>
        <v>3190-608/53бежевый</v>
      </c>
      <c r="W9" s="60" t="str">
        <f t="shared" si="0"/>
        <v>3190-608/53</v>
      </c>
      <c r="X9" s="60" t="str">
        <f t="shared" si="5"/>
        <v/>
      </c>
      <c r="AC9" s="51">
        <f t="shared" si="6"/>
        <v>95</v>
      </c>
      <c r="AD9" s="44">
        <f t="shared" si="1"/>
        <v>79</v>
      </c>
      <c r="AE9" s="51">
        <f t="shared" si="7"/>
        <v>95079</v>
      </c>
    </row>
    <row r="10" spans="1:38">
      <c r="A10" s="60" t="str">
        <f t="shared" si="2"/>
        <v>3190-608/53608/53</v>
      </c>
      <c r="B10" s="60" t="str">
        <f t="shared" si="3"/>
        <v>95-079-02</v>
      </c>
      <c r="C10" s="72" t="s">
        <v>975</v>
      </c>
      <c r="D10" s="72" t="s">
        <v>971</v>
      </c>
      <c r="E10" s="72" t="s">
        <v>965</v>
      </c>
      <c r="F10" s="73">
        <v>59</v>
      </c>
      <c r="G10" s="73" t="s">
        <v>972</v>
      </c>
      <c r="H10" s="72" t="s">
        <v>63</v>
      </c>
      <c r="I10" s="72" t="s">
        <v>959</v>
      </c>
      <c r="J10" s="72" t="s">
        <v>318</v>
      </c>
      <c r="K10" s="72" t="s">
        <v>382</v>
      </c>
      <c r="L10" s="72" t="s">
        <v>885</v>
      </c>
      <c r="M10" s="72" t="s">
        <v>388</v>
      </c>
      <c r="N10" s="72" t="s">
        <v>44</v>
      </c>
      <c r="O10" s="72" t="s">
        <v>537</v>
      </c>
      <c r="P10" s="72" t="s">
        <v>886</v>
      </c>
      <c r="Q10" s="72" t="s">
        <v>973</v>
      </c>
      <c r="R10" s="72" t="s">
        <v>63</v>
      </c>
      <c r="V10" s="60" t="str">
        <f t="shared" si="4"/>
        <v>3190-608/53бежевый</v>
      </c>
      <c r="W10" s="60" t="str">
        <f t="shared" si="0"/>
        <v>3190-608/53</v>
      </c>
      <c r="X10" s="60" t="str">
        <f t="shared" si="5"/>
        <v/>
      </c>
      <c r="AC10" s="51">
        <f t="shared" si="6"/>
        <v>95</v>
      </c>
      <c r="AD10" s="44">
        <f t="shared" si="1"/>
        <v>79</v>
      </c>
      <c r="AE10" s="51">
        <f t="shared" si="7"/>
        <v>95079</v>
      </c>
    </row>
    <row r="11" spans="1:38">
      <c r="A11" s="60" t="str">
        <f t="shared" si="2"/>
        <v>3190-608/53608/53</v>
      </c>
      <c r="B11" s="60" t="str">
        <f t="shared" si="3"/>
        <v>95-079-02</v>
      </c>
      <c r="C11" s="72" t="s">
        <v>976</v>
      </c>
      <c r="D11" s="72" t="s">
        <v>971</v>
      </c>
      <c r="E11" s="72" t="s">
        <v>967</v>
      </c>
      <c r="F11" s="73">
        <v>58</v>
      </c>
      <c r="G11" s="73" t="s">
        <v>972</v>
      </c>
      <c r="H11" s="72" t="s">
        <v>63</v>
      </c>
      <c r="I11" s="72" t="s">
        <v>959</v>
      </c>
      <c r="J11" s="72" t="s">
        <v>318</v>
      </c>
      <c r="K11" s="72" t="s">
        <v>382</v>
      </c>
      <c r="L11" s="72" t="s">
        <v>885</v>
      </c>
      <c r="M11" s="72" t="s">
        <v>388</v>
      </c>
      <c r="N11" s="72" t="s">
        <v>44</v>
      </c>
      <c r="O11" s="72" t="s">
        <v>537</v>
      </c>
      <c r="P11" s="72" t="s">
        <v>886</v>
      </c>
      <c r="Q11" s="72" t="s">
        <v>973</v>
      </c>
      <c r="R11" s="72" t="s">
        <v>63</v>
      </c>
      <c r="V11" s="60" t="str">
        <f t="shared" si="4"/>
        <v>3190-608/53бежевый</v>
      </c>
      <c r="W11" s="60" t="str">
        <f t="shared" si="0"/>
        <v>3190-608/53</v>
      </c>
      <c r="X11" s="60" t="str">
        <f t="shared" si="5"/>
        <v/>
      </c>
      <c r="AC11" s="51">
        <f t="shared" si="6"/>
        <v>95</v>
      </c>
      <c r="AD11" s="44">
        <f t="shared" si="1"/>
        <v>79</v>
      </c>
      <c r="AE11" s="51">
        <f t="shared" si="7"/>
        <v>95079</v>
      </c>
    </row>
    <row r="12" spans="1:38">
      <c r="A12" s="60" t="str">
        <f t="shared" si="2"/>
        <v>3190-608/53608/53</v>
      </c>
      <c r="B12" s="60" t="str">
        <f t="shared" si="3"/>
        <v>95-079-02</v>
      </c>
      <c r="C12" s="72" t="s">
        <v>977</v>
      </c>
      <c r="D12" s="72" t="s">
        <v>971</v>
      </c>
      <c r="E12" s="72" t="s">
        <v>969</v>
      </c>
      <c r="F12" s="73">
        <v>57</v>
      </c>
      <c r="G12" s="73" t="s">
        <v>972</v>
      </c>
      <c r="H12" s="72" t="s">
        <v>63</v>
      </c>
      <c r="I12" s="72" t="s">
        <v>959</v>
      </c>
      <c r="J12" s="72" t="s">
        <v>318</v>
      </c>
      <c r="K12" s="72" t="s">
        <v>382</v>
      </c>
      <c r="L12" s="72" t="s">
        <v>885</v>
      </c>
      <c r="M12" s="72" t="s">
        <v>388</v>
      </c>
      <c r="N12" s="72" t="s">
        <v>44</v>
      </c>
      <c r="O12" s="72" t="s">
        <v>537</v>
      </c>
      <c r="P12" s="72" t="s">
        <v>886</v>
      </c>
      <c r="Q12" s="72" t="s">
        <v>973</v>
      </c>
      <c r="R12" s="72" t="s">
        <v>63</v>
      </c>
      <c r="V12" s="60" t="str">
        <f t="shared" si="4"/>
        <v>3190-608/53бежевый</v>
      </c>
      <c r="W12" s="60" t="str">
        <f t="shared" si="0"/>
        <v>3190-608/53</v>
      </c>
      <c r="X12" s="60" t="str">
        <f t="shared" si="5"/>
        <v/>
      </c>
      <c r="AC12" s="51">
        <f t="shared" si="6"/>
        <v>95</v>
      </c>
      <c r="AD12" s="44">
        <f t="shared" si="1"/>
        <v>79</v>
      </c>
      <c r="AE12" s="51">
        <f t="shared" si="7"/>
        <v>95079</v>
      </c>
    </row>
    <row r="13" spans="1:38">
      <c r="A13" s="60" t="str">
        <f t="shared" si="2"/>
        <v>3147-608/53608/53</v>
      </c>
      <c r="B13" s="60" t="str">
        <f t="shared" si="3"/>
        <v>95-078-02</v>
      </c>
      <c r="C13" s="72" t="s">
        <v>978</v>
      </c>
      <c r="D13" s="72" t="s">
        <v>979</v>
      </c>
      <c r="E13" s="72" t="s">
        <v>957</v>
      </c>
      <c r="F13" s="73">
        <v>62</v>
      </c>
      <c r="G13" s="73" t="s">
        <v>980</v>
      </c>
      <c r="H13" s="72" t="s">
        <v>63</v>
      </c>
      <c r="I13" s="72" t="s">
        <v>959</v>
      </c>
      <c r="J13" s="72" t="s">
        <v>349</v>
      </c>
      <c r="K13" s="72" t="s">
        <v>382</v>
      </c>
      <c r="L13" s="72" t="s">
        <v>885</v>
      </c>
      <c r="M13" s="72" t="s">
        <v>388</v>
      </c>
      <c r="N13" s="72" t="s">
        <v>44</v>
      </c>
      <c r="O13" s="72" t="s">
        <v>537</v>
      </c>
      <c r="P13" s="72" t="s">
        <v>886</v>
      </c>
      <c r="Q13" s="72" t="s">
        <v>973</v>
      </c>
      <c r="R13" s="72" t="s">
        <v>63</v>
      </c>
      <c r="V13" s="60" t="str">
        <f t="shared" si="4"/>
        <v>3147-608/53бежевый</v>
      </c>
      <c r="W13" s="60" t="str">
        <f t="shared" si="0"/>
        <v>3147-608/53</v>
      </c>
      <c r="X13" s="60" t="str">
        <f t="shared" si="5"/>
        <v/>
      </c>
      <c r="AC13" s="51">
        <f t="shared" si="6"/>
        <v>95</v>
      </c>
      <c r="AD13" s="44">
        <f t="shared" si="1"/>
        <v>78</v>
      </c>
      <c r="AE13" s="51">
        <f t="shared" si="7"/>
        <v>95078</v>
      </c>
    </row>
    <row r="14" spans="1:38">
      <c r="A14" s="60" t="str">
        <f t="shared" si="2"/>
        <v>3147-608/53608/53</v>
      </c>
      <c r="B14" s="60" t="str">
        <f t="shared" si="3"/>
        <v>95-078-02</v>
      </c>
      <c r="C14" s="72" t="s">
        <v>981</v>
      </c>
      <c r="D14" s="72" t="s">
        <v>979</v>
      </c>
      <c r="E14" s="72" t="s">
        <v>961</v>
      </c>
      <c r="F14" s="73">
        <v>61</v>
      </c>
      <c r="G14" s="73" t="s">
        <v>980</v>
      </c>
      <c r="H14" s="72" t="s">
        <v>63</v>
      </c>
      <c r="I14" s="72" t="s">
        <v>959</v>
      </c>
      <c r="J14" s="72" t="s">
        <v>349</v>
      </c>
      <c r="K14" s="72" t="s">
        <v>382</v>
      </c>
      <c r="L14" s="72" t="s">
        <v>885</v>
      </c>
      <c r="M14" s="72" t="s">
        <v>388</v>
      </c>
      <c r="N14" s="72" t="s">
        <v>44</v>
      </c>
      <c r="O14" s="72" t="s">
        <v>537</v>
      </c>
      <c r="P14" s="72" t="s">
        <v>886</v>
      </c>
      <c r="Q14" s="72" t="s">
        <v>973</v>
      </c>
      <c r="R14" s="72" t="s">
        <v>63</v>
      </c>
      <c r="V14" s="60" t="str">
        <f t="shared" si="4"/>
        <v>3147-608/53бежевый</v>
      </c>
      <c r="W14" s="60" t="str">
        <f t="shared" si="0"/>
        <v>3147-608/53</v>
      </c>
      <c r="X14" s="60" t="str">
        <f t="shared" si="5"/>
        <v/>
      </c>
      <c r="AC14" s="51">
        <f t="shared" si="6"/>
        <v>95</v>
      </c>
      <c r="AD14" s="44">
        <f t="shared" si="1"/>
        <v>78</v>
      </c>
      <c r="AE14" s="51">
        <f t="shared" si="7"/>
        <v>95078</v>
      </c>
    </row>
    <row r="15" spans="1:38">
      <c r="A15" s="60" t="str">
        <f t="shared" si="2"/>
        <v>3147-608/53608/53</v>
      </c>
      <c r="B15" s="60" t="str">
        <f t="shared" si="3"/>
        <v>95-078-02</v>
      </c>
      <c r="C15" s="72" t="s">
        <v>982</v>
      </c>
      <c r="D15" s="72" t="s">
        <v>979</v>
      </c>
      <c r="E15" s="72" t="s">
        <v>963</v>
      </c>
      <c r="F15" s="73">
        <v>60</v>
      </c>
      <c r="G15" s="73" t="s">
        <v>980</v>
      </c>
      <c r="H15" s="72" t="s">
        <v>63</v>
      </c>
      <c r="I15" s="72" t="s">
        <v>959</v>
      </c>
      <c r="J15" s="72" t="s">
        <v>349</v>
      </c>
      <c r="K15" s="72" t="s">
        <v>382</v>
      </c>
      <c r="L15" s="72" t="s">
        <v>885</v>
      </c>
      <c r="M15" s="72" t="s">
        <v>388</v>
      </c>
      <c r="N15" s="72" t="s">
        <v>44</v>
      </c>
      <c r="O15" s="72" t="s">
        <v>537</v>
      </c>
      <c r="P15" s="72" t="s">
        <v>886</v>
      </c>
      <c r="Q15" s="72" t="s">
        <v>973</v>
      </c>
      <c r="R15" s="72" t="s">
        <v>63</v>
      </c>
      <c r="V15" s="60" t="str">
        <f t="shared" si="4"/>
        <v>3147-608/53бежевый</v>
      </c>
      <c r="W15" s="60" t="str">
        <f t="shared" si="0"/>
        <v>3147-608/53</v>
      </c>
      <c r="X15" s="60" t="str">
        <f t="shared" si="5"/>
        <v/>
      </c>
      <c r="AC15" s="51">
        <f t="shared" si="6"/>
        <v>95</v>
      </c>
      <c r="AD15" s="44">
        <f t="shared" si="1"/>
        <v>78</v>
      </c>
      <c r="AE15" s="51">
        <f t="shared" si="7"/>
        <v>95078</v>
      </c>
    </row>
    <row r="16" spans="1:38">
      <c r="A16" s="60" t="str">
        <f t="shared" si="2"/>
        <v>3147-608/53608/53</v>
      </c>
      <c r="B16" s="60" t="str">
        <f t="shared" si="3"/>
        <v>95-078-02</v>
      </c>
      <c r="C16" s="72" t="s">
        <v>983</v>
      </c>
      <c r="D16" s="72" t="s">
        <v>979</v>
      </c>
      <c r="E16" s="72" t="s">
        <v>965</v>
      </c>
      <c r="F16" s="73">
        <v>59</v>
      </c>
      <c r="G16" s="73" t="s">
        <v>980</v>
      </c>
      <c r="H16" s="72" t="s">
        <v>63</v>
      </c>
      <c r="I16" s="72" t="s">
        <v>959</v>
      </c>
      <c r="J16" s="72" t="s">
        <v>349</v>
      </c>
      <c r="K16" s="72" t="s">
        <v>382</v>
      </c>
      <c r="L16" s="72" t="s">
        <v>885</v>
      </c>
      <c r="M16" s="72" t="s">
        <v>388</v>
      </c>
      <c r="N16" s="72" t="s">
        <v>44</v>
      </c>
      <c r="O16" s="72" t="s">
        <v>537</v>
      </c>
      <c r="P16" s="72" t="s">
        <v>886</v>
      </c>
      <c r="Q16" s="72" t="s">
        <v>973</v>
      </c>
      <c r="R16" s="72" t="s">
        <v>63</v>
      </c>
      <c r="V16" s="60" t="str">
        <f t="shared" si="4"/>
        <v>3147-608/53бежевый</v>
      </c>
      <c r="W16" s="60" t="str">
        <f t="shared" si="0"/>
        <v>3147-608/53</v>
      </c>
      <c r="X16" s="60" t="str">
        <f t="shared" si="5"/>
        <v/>
      </c>
      <c r="AC16" s="51">
        <f t="shared" si="6"/>
        <v>95</v>
      </c>
      <c r="AD16" s="44">
        <f t="shared" si="1"/>
        <v>78</v>
      </c>
      <c r="AE16" s="51">
        <f t="shared" si="7"/>
        <v>95078</v>
      </c>
    </row>
    <row r="17" spans="1:31">
      <c r="A17" s="60" t="str">
        <f t="shared" si="2"/>
        <v>3147-608/53608/53</v>
      </c>
      <c r="B17" s="60" t="str">
        <f t="shared" si="3"/>
        <v>95-078-02</v>
      </c>
      <c r="C17" s="72" t="s">
        <v>984</v>
      </c>
      <c r="D17" s="72" t="s">
        <v>979</v>
      </c>
      <c r="E17" s="72" t="s">
        <v>967</v>
      </c>
      <c r="F17" s="73">
        <v>58</v>
      </c>
      <c r="G17" s="73" t="s">
        <v>980</v>
      </c>
      <c r="H17" s="72" t="s">
        <v>63</v>
      </c>
      <c r="I17" s="72" t="s">
        <v>959</v>
      </c>
      <c r="J17" s="72" t="s">
        <v>349</v>
      </c>
      <c r="K17" s="72" t="s">
        <v>382</v>
      </c>
      <c r="L17" s="72" t="s">
        <v>885</v>
      </c>
      <c r="M17" s="72" t="s">
        <v>388</v>
      </c>
      <c r="N17" s="72" t="s">
        <v>44</v>
      </c>
      <c r="O17" s="72" t="s">
        <v>537</v>
      </c>
      <c r="P17" s="72" t="s">
        <v>886</v>
      </c>
      <c r="Q17" s="72" t="s">
        <v>973</v>
      </c>
      <c r="R17" s="72" t="s">
        <v>63</v>
      </c>
      <c r="V17" s="60" t="str">
        <f t="shared" si="4"/>
        <v>3147-608/53бежевый</v>
      </c>
      <c r="W17" s="60" t="str">
        <f t="shared" si="0"/>
        <v>3147-608/53</v>
      </c>
      <c r="X17" s="60" t="str">
        <f t="shared" si="5"/>
        <v/>
      </c>
      <c r="AC17" s="51">
        <f t="shared" si="6"/>
        <v>95</v>
      </c>
      <c r="AD17" s="44">
        <f t="shared" si="1"/>
        <v>78</v>
      </c>
      <c r="AE17" s="51">
        <f t="shared" si="7"/>
        <v>95078</v>
      </c>
    </row>
    <row r="18" spans="1:31">
      <c r="A18" s="60" t="str">
        <f t="shared" si="2"/>
        <v>3147-608/53608/53</v>
      </c>
      <c r="B18" s="60" t="str">
        <f t="shared" si="3"/>
        <v>95-078-02</v>
      </c>
      <c r="C18" s="72" t="s">
        <v>985</v>
      </c>
      <c r="D18" s="72" t="s">
        <v>979</v>
      </c>
      <c r="E18" s="72" t="s">
        <v>969</v>
      </c>
      <c r="F18" s="73">
        <v>57</v>
      </c>
      <c r="G18" s="73" t="s">
        <v>980</v>
      </c>
      <c r="H18" s="72" t="s">
        <v>63</v>
      </c>
      <c r="I18" s="72" t="s">
        <v>959</v>
      </c>
      <c r="J18" s="72" t="s">
        <v>349</v>
      </c>
      <c r="K18" s="72" t="s">
        <v>382</v>
      </c>
      <c r="L18" s="72" t="s">
        <v>885</v>
      </c>
      <c r="M18" s="72" t="s">
        <v>388</v>
      </c>
      <c r="N18" s="72" t="s">
        <v>44</v>
      </c>
      <c r="O18" s="72" t="s">
        <v>537</v>
      </c>
      <c r="P18" s="72" t="s">
        <v>886</v>
      </c>
      <c r="Q18" s="72" t="s">
        <v>973</v>
      </c>
      <c r="R18" s="72" t="s">
        <v>63</v>
      </c>
      <c r="V18" s="60" t="str">
        <f t="shared" si="4"/>
        <v>3147-608/53бежевый</v>
      </c>
      <c r="W18" s="60" t="str">
        <f t="shared" si="0"/>
        <v>3147-608/53</v>
      </c>
      <c r="X18" s="60" t="str">
        <f t="shared" si="5"/>
        <v/>
      </c>
      <c r="AC18" s="51">
        <f t="shared" si="6"/>
        <v>95</v>
      </c>
      <c r="AD18" s="44">
        <f t="shared" si="1"/>
        <v>78</v>
      </c>
      <c r="AE18" s="51">
        <f t="shared" si="7"/>
        <v>95078</v>
      </c>
    </row>
    <row r="19" spans="1:31">
      <c r="A19" s="60" t="str">
        <f t="shared" si="2"/>
        <v>3125-619/23619/23</v>
      </c>
      <c r="B19" s="60" t="str">
        <f t="shared" si="3"/>
        <v>95-077-09</v>
      </c>
      <c r="C19" s="72" t="s">
        <v>986</v>
      </c>
      <c r="D19" s="72" t="s">
        <v>987</v>
      </c>
      <c r="E19" s="72" t="s">
        <v>957</v>
      </c>
      <c r="F19" s="73">
        <v>62</v>
      </c>
      <c r="G19" s="73" t="s">
        <v>988</v>
      </c>
      <c r="H19" s="72" t="s">
        <v>53</v>
      </c>
      <c r="I19" s="72" t="s">
        <v>959</v>
      </c>
      <c r="J19" s="72" t="s">
        <v>324</v>
      </c>
      <c r="K19" s="72" t="s">
        <v>382</v>
      </c>
      <c r="L19" s="72" t="s">
        <v>885</v>
      </c>
      <c r="M19" s="72" t="s">
        <v>388</v>
      </c>
      <c r="N19" s="72" t="s">
        <v>44</v>
      </c>
      <c r="O19" s="72" t="s">
        <v>537</v>
      </c>
      <c r="P19" s="72" t="s">
        <v>886</v>
      </c>
      <c r="Q19" s="72" t="s">
        <v>989</v>
      </c>
      <c r="R19" s="72" t="s">
        <v>53</v>
      </c>
      <c r="V19" s="60" t="str">
        <f t="shared" si="4"/>
        <v>3125-619/23черный</v>
      </c>
      <c r="W19" s="60" t="str">
        <f t="shared" si="0"/>
        <v>3125-619/23</v>
      </c>
      <c r="X19" s="60" t="str">
        <f t="shared" si="5"/>
        <v/>
      </c>
      <c r="AC19" s="51">
        <f t="shared" si="6"/>
        <v>95</v>
      </c>
      <c r="AD19" s="44">
        <f t="shared" si="1"/>
        <v>77</v>
      </c>
      <c r="AE19" s="51">
        <f t="shared" si="7"/>
        <v>95077</v>
      </c>
    </row>
    <row r="20" spans="1:31">
      <c r="A20" s="60" t="str">
        <f t="shared" si="2"/>
        <v>3125-619/23619/23</v>
      </c>
      <c r="B20" s="60" t="str">
        <f t="shared" si="3"/>
        <v>95-077-09</v>
      </c>
      <c r="C20" s="72" t="s">
        <v>990</v>
      </c>
      <c r="D20" s="72" t="s">
        <v>987</v>
      </c>
      <c r="E20" s="72" t="s">
        <v>961</v>
      </c>
      <c r="F20" s="73">
        <v>61</v>
      </c>
      <c r="G20" s="73" t="s">
        <v>988</v>
      </c>
      <c r="H20" s="72" t="s">
        <v>53</v>
      </c>
      <c r="I20" s="72" t="s">
        <v>959</v>
      </c>
      <c r="J20" s="72" t="s">
        <v>324</v>
      </c>
      <c r="K20" s="72" t="s">
        <v>382</v>
      </c>
      <c r="L20" s="72" t="s">
        <v>885</v>
      </c>
      <c r="M20" s="72" t="s">
        <v>388</v>
      </c>
      <c r="N20" s="72" t="s">
        <v>44</v>
      </c>
      <c r="O20" s="72" t="s">
        <v>537</v>
      </c>
      <c r="P20" s="72" t="s">
        <v>886</v>
      </c>
      <c r="Q20" s="72" t="s">
        <v>989</v>
      </c>
      <c r="R20" s="72" t="s">
        <v>53</v>
      </c>
      <c r="V20" s="60" t="str">
        <f t="shared" si="4"/>
        <v>3125-619/23черный</v>
      </c>
      <c r="W20" s="60" t="str">
        <f t="shared" si="0"/>
        <v>3125-619/23</v>
      </c>
      <c r="X20" s="60" t="str">
        <f t="shared" si="5"/>
        <v/>
      </c>
      <c r="AC20" s="51">
        <f t="shared" si="6"/>
        <v>95</v>
      </c>
      <c r="AD20" s="44">
        <f t="shared" si="1"/>
        <v>77</v>
      </c>
      <c r="AE20" s="51">
        <f t="shared" si="7"/>
        <v>95077</v>
      </c>
    </row>
    <row r="21" spans="1:31">
      <c r="A21" s="60" t="str">
        <f t="shared" si="2"/>
        <v>3125-619/23619/23</v>
      </c>
      <c r="B21" s="60" t="str">
        <f t="shared" si="3"/>
        <v>95-077-09</v>
      </c>
      <c r="C21" s="72" t="s">
        <v>991</v>
      </c>
      <c r="D21" s="72" t="s">
        <v>987</v>
      </c>
      <c r="E21" s="72" t="s">
        <v>963</v>
      </c>
      <c r="F21" s="73">
        <v>60</v>
      </c>
      <c r="G21" s="73" t="s">
        <v>988</v>
      </c>
      <c r="H21" s="72" t="s">
        <v>53</v>
      </c>
      <c r="I21" s="72" t="s">
        <v>959</v>
      </c>
      <c r="J21" s="72" t="s">
        <v>324</v>
      </c>
      <c r="K21" s="72" t="s">
        <v>382</v>
      </c>
      <c r="L21" s="72" t="s">
        <v>885</v>
      </c>
      <c r="M21" s="72" t="s">
        <v>388</v>
      </c>
      <c r="N21" s="72" t="s">
        <v>44</v>
      </c>
      <c r="O21" s="72" t="s">
        <v>537</v>
      </c>
      <c r="P21" s="72" t="s">
        <v>886</v>
      </c>
      <c r="Q21" s="72" t="s">
        <v>989</v>
      </c>
      <c r="R21" s="72" t="s">
        <v>53</v>
      </c>
      <c r="V21" s="60" t="str">
        <f t="shared" si="4"/>
        <v>3125-619/23черный</v>
      </c>
      <c r="W21" s="60" t="str">
        <f t="shared" si="0"/>
        <v>3125-619/23</v>
      </c>
      <c r="X21" s="60" t="str">
        <f t="shared" si="5"/>
        <v/>
      </c>
      <c r="AC21" s="51">
        <f t="shared" si="6"/>
        <v>95</v>
      </c>
      <c r="AD21" s="44">
        <f t="shared" si="1"/>
        <v>77</v>
      </c>
      <c r="AE21" s="51">
        <f t="shared" si="7"/>
        <v>95077</v>
      </c>
    </row>
    <row r="22" spans="1:31">
      <c r="A22" s="60" t="str">
        <f t="shared" si="2"/>
        <v>3125-619/23619/23</v>
      </c>
      <c r="B22" s="60" t="str">
        <f t="shared" si="3"/>
        <v>95-077-09</v>
      </c>
      <c r="C22" s="72" t="s">
        <v>992</v>
      </c>
      <c r="D22" s="72" t="s">
        <v>987</v>
      </c>
      <c r="E22" s="72" t="s">
        <v>965</v>
      </c>
      <c r="F22" s="73">
        <v>59</v>
      </c>
      <c r="G22" s="73" t="s">
        <v>988</v>
      </c>
      <c r="H22" s="72" t="s">
        <v>53</v>
      </c>
      <c r="I22" s="72" t="s">
        <v>959</v>
      </c>
      <c r="J22" s="72" t="s">
        <v>324</v>
      </c>
      <c r="K22" s="72" t="s">
        <v>382</v>
      </c>
      <c r="L22" s="72" t="s">
        <v>885</v>
      </c>
      <c r="M22" s="72" t="s">
        <v>388</v>
      </c>
      <c r="N22" s="72" t="s">
        <v>44</v>
      </c>
      <c r="O22" s="72" t="s">
        <v>537</v>
      </c>
      <c r="P22" s="72" t="s">
        <v>886</v>
      </c>
      <c r="Q22" s="72" t="s">
        <v>989</v>
      </c>
      <c r="R22" s="72" t="s">
        <v>53</v>
      </c>
      <c r="V22" s="60" t="str">
        <f t="shared" si="4"/>
        <v>3125-619/23черный</v>
      </c>
      <c r="W22" s="60" t="str">
        <f t="shared" si="0"/>
        <v>3125-619/23</v>
      </c>
      <c r="X22" s="60" t="str">
        <f t="shared" si="5"/>
        <v/>
      </c>
      <c r="AC22" s="51">
        <f t="shared" si="6"/>
        <v>95</v>
      </c>
      <c r="AD22" s="44">
        <f t="shared" si="1"/>
        <v>77</v>
      </c>
      <c r="AE22" s="51">
        <f t="shared" si="7"/>
        <v>95077</v>
      </c>
    </row>
    <row r="23" spans="1:31">
      <c r="A23" s="60" t="str">
        <f t="shared" si="2"/>
        <v>3125-619/23619/23</v>
      </c>
      <c r="B23" s="60" t="str">
        <f t="shared" si="3"/>
        <v>95-077-09</v>
      </c>
      <c r="C23" s="72" t="s">
        <v>993</v>
      </c>
      <c r="D23" s="72" t="s">
        <v>987</v>
      </c>
      <c r="E23" s="72" t="s">
        <v>967</v>
      </c>
      <c r="F23" s="73">
        <v>58</v>
      </c>
      <c r="G23" s="73" t="s">
        <v>988</v>
      </c>
      <c r="H23" s="72" t="s">
        <v>53</v>
      </c>
      <c r="I23" s="72" t="s">
        <v>959</v>
      </c>
      <c r="J23" s="72" t="s">
        <v>324</v>
      </c>
      <c r="K23" s="72" t="s">
        <v>382</v>
      </c>
      <c r="L23" s="72" t="s">
        <v>885</v>
      </c>
      <c r="M23" s="72" t="s">
        <v>388</v>
      </c>
      <c r="N23" s="72" t="s">
        <v>44</v>
      </c>
      <c r="O23" s="72" t="s">
        <v>537</v>
      </c>
      <c r="P23" s="72" t="s">
        <v>886</v>
      </c>
      <c r="Q23" s="72" t="s">
        <v>989</v>
      </c>
      <c r="R23" s="72" t="s">
        <v>53</v>
      </c>
      <c r="V23" s="60" t="str">
        <f t="shared" si="4"/>
        <v>3125-619/23черный</v>
      </c>
      <c r="W23" s="60" t="str">
        <f t="shared" si="0"/>
        <v>3125-619/23</v>
      </c>
      <c r="X23" s="60" t="str">
        <f t="shared" si="5"/>
        <v/>
      </c>
      <c r="AC23" s="51">
        <f t="shared" si="6"/>
        <v>95</v>
      </c>
      <c r="AD23" s="44">
        <f t="shared" si="1"/>
        <v>77</v>
      </c>
      <c r="AE23" s="51">
        <f t="shared" si="7"/>
        <v>95077</v>
      </c>
    </row>
    <row r="24" spans="1:31">
      <c r="A24" s="60" t="str">
        <f t="shared" si="2"/>
        <v>3125-619/23619/23</v>
      </c>
      <c r="B24" s="60" t="str">
        <f t="shared" si="3"/>
        <v>95-077-09</v>
      </c>
      <c r="C24" s="72" t="s">
        <v>994</v>
      </c>
      <c r="D24" s="72" t="s">
        <v>987</v>
      </c>
      <c r="E24" s="72" t="s">
        <v>969</v>
      </c>
      <c r="F24" s="73">
        <v>57</v>
      </c>
      <c r="G24" s="73" t="s">
        <v>988</v>
      </c>
      <c r="H24" s="72" t="s">
        <v>53</v>
      </c>
      <c r="I24" s="72" t="s">
        <v>959</v>
      </c>
      <c r="J24" s="72" t="s">
        <v>324</v>
      </c>
      <c r="K24" s="72" t="s">
        <v>382</v>
      </c>
      <c r="L24" s="72" t="s">
        <v>885</v>
      </c>
      <c r="M24" s="72" t="s">
        <v>388</v>
      </c>
      <c r="N24" s="72" t="s">
        <v>44</v>
      </c>
      <c r="O24" s="72" t="s">
        <v>537</v>
      </c>
      <c r="P24" s="72" t="s">
        <v>886</v>
      </c>
      <c r="Q24" s="72" t="s">
        <v>989</v>
      </c>
      <c r="R24" s="72" t="s">
        <v>53</v>
      </c>
      <c r="V24" s="60" t="str">
        <f t="shared" si="4"/>
        <v>3125-619/23черный</v>
      </c>
      <c r="W24" s="60" t="str">
        <f t="shared" si="0"/>
        <v>3125-619/23</v>
      </c>
      <c r="X24" s="60" t="str">
        <f t="shared" si="5"/>
        <v/>
      </c>
      <c r="AC24" s="51">
        <f t="shared" si="6"/>
        <v>95</v>
      </c>
      <c r="AD24" s="44">
        <f t="shared" si="1"/>
        <v>77</v>
      </c>
      <c r="AE24" s="51">
        <f t="shared" si="7"/>
        <v>95077</v>
      </c>
    </row>
    <row r="25" spans="1:31">
      <c r="A25" s="60" t="str">
        <f t="shared" si="2"/>
        <v>3109-622/22622/22</v>
      </c>
      <c r="B25" s="60" t="str">
        <f t="shared" si="3"/>
        <v>95-076-16</v>
      </c>
      <c r="C25" s="72" t="s">
        <v>995</v>
      </c>
      <c r="D25" s="72" t="s">
        <v>996</v>
      </c>
      <c r="E25" s="72" t="s">
        <v>963</v>
      </c>
      <c r="F25" s="73">
        <v>60</v>
      </c>
      <c r="G25" s="73" t="s">
        <v>997</v>
      </c>
      <c r="H25" s="72" t="s">
        <v>55</v>
      </c>
      <c r="I25" s="72" t="s">
        <v>959</v>
      </c>
      <c r="J25" s="72" t="s">
        <v>318</v>
      </c>
      <c r="K25" s="72" t="s">
        <v>382</v>
      </c>
      <c r="L25" s="72" t="s">
        <v>885</v>
      </c>
      <c r="M25" s="72" t="s">
        <v>388</v>
      </c>
      <c r="N25" s="72" t="s">
        <v>44</v>
      </c>
      <c r="O25" s="72" t="s">
        <v>537</v>
      </c>
      <c r="P25" s="72" t="s">
        <v>886</v>
      </c>
      <c r="Q25" s="72" t="s">
        <v>998</v>
      </c>
      <c r="R25" s="72" t="s">
        <v>71</v>
      </c>
      <c r="V25" s="60" t="str">
        <f t="shared" si="4"/>
        <v>3109-622/22темно-синий</v>
      </c>
      <c r="W25" s="60" t="str">
        <f t="shared" si="0"/>
        <v>3109-622/22</v>
      </c>
      <c r="X25" s="60" t="str">
        <f t="shared" si="5"/>
        <v/>
      </c>
      <c r="AC25" s="51">
        <f t="shared" si="6"/>
        <v>95</v>
      </c>
      <c r="AD25" s="44">
        <f t="shared" si="1"/>
        <v>76</v>
      </c>
      <c r="AE25" s="51">
        <f t="shared" si="7"/>
        <v>95076</v>
      </c>
    </row>
    <row r="26" spans="1:31">
      <c r="A26" s="60" t="str">
        <f t="shared" si="2"/>
        <v>3109-622/22622/22</v>
      </c>
      <c r="B26" s="60" t="str">
        <f t="shared" si="3"/>
        <v>95-076-16</v>
      </c>
      <c r="C26" s="72" t="s">
        <v>999</v>
      </c>
      <c r="D26" s="72" t="s">
        <v>996</v>
      </c>
      <c r="E26" s="72" t="s">
        <v>965</v>
      </c>
      <c r="F26" s="73">
        <v>59</v>
      </c>
      <c r="G26" s="73" t="s">
        <v>997</v>
      </c>
      <c r="H26" s="72" t="s">
        <v>55</v>
      </c>
      <c r="I26" s="72" t="s">
        <v>959</v>
      </c>
      <c r="J26" s="72" t="s">
        <v>318</v>
      </c>
      <c r="K26" s="72" t="s">
        <v>382</v>
      </c>
      <c r="L26" s="72" t="s">
        <v>885</v>
      </c>
      <c r="M26" s="72" t="s">
        <v>388</v>
      </c>
      <c r="N26" s="72" t="s">
        <v>44</v>
      </c>
      <c r="O26" s="72" t="s">
        <v>537</v>
      </c>
      <c r="P26" s="72" t="s">
        <v>886</v>
      </c>
      <c r="Q26" s="72" t="s">
        <v>998</v>
      </c>
      <c r="R26" s="72" t="s">
        <v>71</v>
      </c>
      <c r="V26" s="60" t="str">
        <f t="shared" si="4"/>
        <v>3109-622/22темно-синий</v>
      </c>
      <c r="W26" s="60" t="str">
        <f t="shared" si="0"/>
        <v>3109-622/22</v>
      </c>
      <c r="X26" s="60" t="str">
        <f t="shared" si="5"/>
        <v/>
      </c>
      <c r="AC26" s="51">
        <f t="shared" si="6"/>
        <v>95</v>
      </c>
      <c r="AD26" s="44">
        <f t="shared" si="1"/>
        <v>76</v>
      </c>
      <c r="AE26" s="51">
        <f t="shared" si="7"/>
        <v>95076</v>
      </c>
    </row>
    <row r="27" spans="1:31">
      <c r="A27" s="60" t="str">
        <f t="shared" si="2"/>
        <v>3109-622/22622/22</v>
      </c>
      <c r="B27" s="60" t="str">
        <f t="shared" si="3"/>
        <v>95-076-16</v>
      </c>
      <c r="C27" s="72" t="s">
        <v>1000</v>
      </c>
      <c r="D27" s="72" t="s">
        <v>996</v>
      </c>
      <c r="E27" s="72" t="s">
        <v>967</v>
      </c>
      <c r="F27" s="73">
        <v>58</v>
      </c>
      <c r="G27" s="73" t="s">
        <v>997</v>
      </c>
      <c r="H27" s="72" t="s">
        <v>55</v>
      </c>
      <c r="I27" s="72" t="s">
        <v>959</v>
      </c>
      <c r="J27" s="72" t="s">
        <v>318</v>
      </c>
      <c r="K27" s="72" t="s">
        <v>382</v>
      </c>
      <c r="L27" s="72" t="s">
        <v>885</v>
      </c>
      <c r="M27" s="72" t="s">
        <v>388</v>
      </c>
      <c r="N27" s="72" t="s">
        <v>44</v>
      </c>
      <c r="O27" s="72" t="s">
        <v>537</v>
      </c>
      <c r="P27" s="72" t="s">
        <v>886</v>
      </c>
      <c r="Q27" s="72" t="s">
        <v>998</v>
      </c>
      <c r="R27" s="72" t="s">
        <v>71</v>
      </c>
      <c r="V27" s="60" t="str">
        <f t="shared" si="4"/>
        <v>3109-622/22темно-синий</v>
      </c>
      <c r="W27" s="60" t="str">
        <f t="shared" si="0"/>
        <v>3109-622/22</v>
      </c>
      <c r="X27" s="60" t="str">
        <f t="shared" si="5"/>
        <v/>
      </c>
      <c r="AC27" s="51">
        <f t="shared" si="6"/>
        <v>95</v>
      </c>
      <c r="AD27" s="44">
        <f t="shared" si="1"/>
        <v>76</v>
      </c>
      <c r="AE27" s="51">
        <f t="shared" si="7"/>
        <v>95076</v>
      </c>
    </row>
    <row r="28" spans="1:31">
      <c r="A28" s="60" t="str">
        <f t="shared" si="2"/>
        <v>3109-622/22622/22</v>
      </c>
      <c r="B28" s="60" t="str">
        <f t="shared" si="3"/>
        <v>95-076-16</v>
      </c>
      <c r="C28" s="72" t="s">
        <v>1001</v>
      </c>
      <c r="D28" s="72" t="s">
        <v>996</v>
      </c>
      <c r="E28" s="72" t="s">
        <v>969</v>
      </c>
      <c r="F28" s="73">
        <v>57</v>
      </c>
      <c r="G28" s="73" t="s">
        <v>997</v>
      </c>
      <c r="H28" s="72" t="s">
        <v>55</v>
      </c>
      <c r="I28" s="72" t="s">
        <v>959</v>
      </c>
      <c r="J28" s="72" t="s">
        <v>318</v>
      </c>
      <c r="K28" s="72" t="s">
        <v>382</v>
      </c>
      <c r="L28" s="72" t="s">
        <v>885</v>
      </c>
      <c r="M28" s="72" t="s">
        <v>388</v>
      </c>
      <c r="N28" s="72" t="s">
        <v>44</v>
      </c>
      <c r="O28" s="72" t="s">
        <v>537</v>
      </c>
      <c r="P28" s="72" t="s">
        <v>886</v>
      </c>
      <c r="Q28" s="72" t="s">
        <v>998</v>
      </c>
      <c r="R28" s="72" t="s">
        <v>71</v>
      </c>
      <c r="V28" s="60" t="str">
        <f t="shared" si="4"/>
        <v>3109-622/22темно-синий</v>
      </c>
      <c r="W28" s="60" t="str">
        <f t="shared" si="0"/>
        <v>3109-622/22</v>
      </c>
      <c r="X28" s="60" t="str">
        <f t="shared" si="5"/>
        <v/>
      </c>
      <c r="AC28" s="51">
        <f t="shared" si="6"/>
        <v>95</v>
      </c>
      <c r="AD28" s="44">
        <f t="shared" si="1"/>
        <v>76</v>
      </c>
      <c r="AE28" s="51">
        <f t="shared" si="7"/>
        <v>95076</v>
      </c>
    </row>
    <row r="29" spans="1:31">
      <c r="A29" s="60" t="str">
        <f t="shared" si="2"/>
        <v>3109-622/22622/22</v>
      </c>
      <c r="B29" s="60" t="str">
        <f t="shared" si="3"/>
        <v>95-076-16</v>
      </c>
      <c r="C29" s="72" t="s">
        <v>1002</v>
      </c>
      <c r="D29" s="72" t="s">
        <v>996</v>
      </c>
      <c r="E29" s="72" t="s">
        <v>1003</v>
      </c>
      <c r="F29" s="73">
        <v>56</v>
      </c>
      <c r="G29" s="73" t="s">
        <v>997</v>
      </c>
      <c r="H29" s="72" t="s">
        <v>55</v>
      </c>
      <c r="I29" s="72" t="s">
        <v>959</v>
      </c>
      <c r="J29" s="72" t="s">
        <v>318</v>
      </c>
      <c r="K29" s="72" t="s">
        <v>382</v>
      </c>
      <c r="L29" s="72" t="s">
        <v>885</v>
      </c>
      <c r="M29" s="72" t="s">
        <v>388</v>
      </c>
      <c r="N29" s="72" t="s">
        <v>44</v>
      </c>
      <c r="O29" s="72" t="s">
        <v>537</v>
      </c>
      <c r="P29" s="72" t="s">
        <v>886</v>
      </c>
      <c r="Q29" s="72" t="s">
        <v>998</v>
      </c>
      <c r="R29" s="72" t="s">
        <v>71</v>
      </c>
      <c r="V29" s="60" t="str">
        <f t="shared" si="4"/>
        <v>3109-622/22темно-синий</v>
      </c>
      <c r="W29" s="60" t="str">
        <f t="shared" si="0"/>
        <v>3109-622/22</v>
      </c>
      <c r="X29" s="60" t="str">
        <f t="shared" si="5"/>
        <v/>
      </c>
      <c r="AC29" s="51">
        <f t="shared" si="6"/>
        <v>95</v>
      </c>
      <c r="AD29" s="44">
        <f t="shared" si="1"/>
        <v>76</v>
      </c>
      <c r="AE29" s="51">
        <f t="shared" si="7"/>
        <v>95076</v>
      </c>
    </row>
    <row r="30" spans="1:31">
      <c r="A30" s="60" t="str">
        <f t="shared" si="2"/>
        <v>3125-624/25624/25</v>
      </c>
      <c r="B30" s="60" t="str">
        <f t="shared" si="3"/>
        <v>95-075-09</v>
      </c>
      <c r="C30" s="72" t="s">
        <v>1004</v>
      </c>
      <c r="D30" s="72" t="s">
        <v>1005</v>
      </c>
      <c r="E30" s="72" t="s">
        <v>957</v>
      </c>
      <c r="F30" s="73">
        <v>62</v>
      </c>
      <c r="G30" s="73" t="s">
        <v>1006</v>
      </c>
      <c r="H30" s="72" t="s">
        <v>53</v>
      </c>
      <c r="I30" s="72" t="s">
        <v>959</v>
      </c>
      <c r="J30" s="72" t="s">
        <v>324</v>
      </c>
      <c r="K30" s="72" t="s">
        <v>382</v>
      </c>
      <c r="L30" s="72" t="s">
        <v>885</v>
      </c>
      <c r="M30" s="72" t="s">
        <v>388</v>
      </c>
      <c r="N30" s="72" t="s">
        <v>44</v>
      </c>
      <c r="O30" s="72" t="s">
        <v>537</v>
      </c>
      <c r="P30" s="72" t="s">
        <v>886</v>
      </c>
      <c r="Q30" s="72" t="s">
        <v>1007</v>
      </c>
      <c r="R30" s="72" t="s">
        <v>53</v>
      </c>
      <c r="V30" s="60" t="str">
        <f t="shared" si="4"/>
        <v>3125-624/25черный</v>
      </c>
      <c r="W30" s="60" t="str">
        <f t="shared" si="0"/>
        <v>3125-624/25</v>
      </c>
      <c r="X30" s="60" t="str">
        <f t="shared" si="5"/>
        <v/>
      </c>
      <c r="AC30" s="51">
        <f t="shared" si="6"/>
        <v>95</v>
      </c>
      <c r="AD30" s="44">
        <f t="shared" si="1"/>
        <v>75</v>
      </c>
      <c r="AE30" s="51">
        <f t="shared" si="7"/>
        <v>95075</v>
      </c>
    </row>
    <row r="31" spans="1:31">
      <c r="A31" s="60" t="str">
        <f t="shared" si="2"/>
        <v>3125-624/25624/25</v>
      </c>
      <c r="B31" s="60" t="str">
        <f t="shared" si="3"/>
        <v>95-075-09</v>
      </c>
      <c r="C31" s="72" t="s">
        <v>1008</v>
      </c>
      <c r="D31" s="72" t="s">
        <v>1005</v>
      </c>
      <c r="E31" s="72" t="s">
        <v>961</v>
      </c>
      <c r="F31" s="73">
        <v>61</v>
      </c>
      <c r="G31" s="73" t="s">
        <v>1006</v>
      </c>
      <c r="H31" s="72" t="s">
        <v>53</v>
      </c>
      <c r="I31" s="72" t="s">
        <v>959</v>
      </c>
      <c r="J31" s="72" t="s">
        <v>324</v>
      </c>
      <c r="K31" s="72" t="s">
        <v>382</v>
      </c>
      <c r="L31" s="72" t="s">
        <v>885</v>
      </c>
      <c r="M31" s="72" t="s">
        <v>388</v>
      </c>
      <c r="N31" s="72" t="s">
        <v>44</v>
      </c>
      <c r="O31" s="72" t="s">
        <v>537</v>
      </c>
      <c r="P31" s="72" t="s">
        <v>886</v>
      </c>
      <c r="Q31" s="72" t="s">
        <v>1007</v>
      </c>
      <c r="R31" s="72" t="s">
        <v>53</v>
      </c>
      <c r="V31" s="60" t="str">
        <f t="shared" si="4"/>
        <v>3125-624/25черный</v>
      </c>
      <c r="W31" s="60" t="str">
        <f t="shared" si="0"/>
        <v>3125-624/25</v>
      </c>
      <c r="X31" s="60" t="str">
        <f t="shared" si="5"/>
        <v/>
      </c>
      <c r="AC31" s="51">
        <f t="shared" si="6"/>
        <v>95</v>
      </c>
      <c r="AD31" s="44">
        <f t="shared" si="1"/>
        <v>75</v>
      </c>
      <c r="AE31" s="51">
        <f t="shared" si="7"/>
        <v>95075</v>
      </c>
    </row>
    <row r="32" spans="1:31">
      <c r="A32" s="60" t="str">
        <f t="shared" si="2"/>
        <v>3125-624/25624/25</v>
      </c>
      <c r="B32" s="60" t="str">
        <f t="shared" si="3"/>
        <v>95-075-09</v>
      </c>
      <c r="C32" s="72" t="s">
        <v>1009</v>
      </c>
      <c r="D32" s="72" t="s">
        <v>1005</v>
      </c>
      <c r="E32" s="72" t="s">
        <v>963</v>
      </c>
      <c r="F32" s="73">
        <v>60</v>
      </c>
      <c r="G32" s="73" t="s">
        <v>1006</v>
      </c>
      <c r="H32" s="72" t="s">
        <v>53</v>
      </c>
      <c r="I32" s="72" t="s">
        <v>959</v>
      </c>
      <c r="J32" s="72" t="s">
        <v>324</v>
      </c>
      <c r="K32" s="72" t="s">
        <v>382</v>
      </c>
      <c r="L32" s="72" t="s">
        <v>885</v>
      </c>
      <c r="M32" s="72" t="s">
        <v>388</v>
      </c>
      <c r="N32" s="72" t="s">
        <v>44</v>
      </c>
      <c r="O32" s="72" t="s">
        <v>537</v>
      </c>
      <c r="P32" s="72" t="s">
        <v>886</v>
      </c>
      <c r="Q32" s="72" t="s">
        <v>1007</v>
      </c>
      <c r="R32" s="72" t="s">
        <v>53</v>
      </c>
      <c r="V32" s="60" t="str">
        <f t="shared" si="4"/>
        <v>3125-624/25черный</v>
      </c>
      <c r="W32" s="60" t="str">
        <f t="shared" si="0"/>
        <v>3125-624/25</v>
      </c>
      <c r="X32" s="60" t="str">
        <f t="shared" si="5"/>
        <v/>
      </c>
      <c r="AC32" s="51">
        <f t="shared" si="6"/>
        <v>95</v>
      </c>
      <c r="AD32" s="44">
        <f t="shared" si="1"/>
        <v>75</v>
      </c>
      <c r="AE32" s="51">
        <f t="shared" si="7"/>
        <v>95075</v>
      </c>
    </row>
    <row r="33" spans="1:31">
      <c r="A33" s="60" t="str">
        <f t="shared" si="2"/>
        <v>3125-624/25624/25</v>
      </c>
      <c r="B33" s="60" t="str">
        <f t="shared" si="3"/>
        <v>95-075-09</v>
      </c>
      <c r="C33" s="72" t="s">
        <v>1010</v>
      </c>
      <c r="D33" s="72" t="s">
        <v>1005</v>
      </c>
      <c r="E33" s="72" t="s">
        <v>965</v>
      </c>
      <c r="F33" s="73">
        <v>59</v>
      </c>
      <c r="G33" s="73" t="s">
        <v>1006</v>
      </c>
      <c r="H33" s="72" t="s">
        <v>53</v>
      </c>
      <c r="I33" s="72" t="s">
        <v>959</v>
      </c>
      <c r="J33" s="72" t="s">
        <v>324</v>
      </c>
      <c r="K33" s="72" t="s">
        <v>382</v>
      </c>
      <c r="L33" s="72" t="s">
        <v>885</v>
      </c>
      <c r="M33" s="72" t="s">
        <v>388</v>
      </c>
      <c r="N33" s="72" t="s">
        <v>44</v>
      </c>
      <c r="O33" s="72" t="s">
        <v>537</v>
      </c>
      <c r="P33" s="72" t="s">
        <v>886</v>
      </c>
      <c r="Q33" s="72" t="s">
        <v>1007</v>
      </c>
      <c r="R33" s="72" t="s">
        <v>53</v>
      </c>
      <c r="V33" s="60" t="str">
        <f t="shared" si="4"/>
        <v>3125-624/25черный</v>
      </c>
      <c r="W33" s="60" t="str">
        <f t="shared" si="0"/>
        <v>3125-624/25</v>
      </c>
      <c r="X33" s="60" t="str">
        <f t="shared" si="5"/>
        <v/>
      </c>
      <c r="AC33" s="51">
        <f t="shared" si="6"/>
        <v>95</v>
      </c>
      <c r="AD33" s="44">
        <f t="shared" si="1"/>
        <v>75</v>
      </c>
      <c r="AE33" s="51">
        <f t="shared" si="7"/>
        <v>95075</v>
      </c>
    </row>
    <row r="34" spans="1:31">
      <c r="A34" s="60" t="str">
        <f t="shared" si="2"/>
        <v>3125-624/25624/25</v>
      </c>
      <c r="B34" s="60" t="str">
        <f t="shared" si="3"/>
        <v>95-075-09</v>
      </c>
      <c r="C34" s="72" t="s">
        <v>1011</v>
      </c>
      <c r="D34" s="72" t="s">
        <v>1005</v>
      </c>
      <c r="E34" s="72" t="s">
        <v>967</v>
      </c>
      <c r="F34" s="73">
        <v>58</v>
      </c>
      <c r="G34" s="73" t="s">
        <v>1006</v>
      </c>
      <c r="H34" s="72" t="s">
        <v>53</v>
      </c>
      <c r="I34" s="72" t="s">
        <v>959</v>
      </c>
      <c r="J34" s="72" t="s">
        <v>324</v>
      </c>
      <c r="K34" s="72" t="s">
        <v>382</v>
      </c>
      <c r="L34" s="72" t="s">
        <v>885</v>
      </c>
      <c r="M34" s="72" t="s">
        <v>388</v>
      </c>
      <c r="N34" s="72" t="s">
        <v>44</v>
      </c>
      <c r="O34" s="72" t="s">
        <v>537</v>
      </c>
      <c r="P34" s="72" t="s">
        <v>886</v>
      </c>
      <c r="Q34" s="72" t="s">
        <v>1007</v>
      </c>
      <c r="R34" s="72" t="s">
        <v>53</v>
      </c>
      <c r="V34" s="60" t="str">
        <f t="shared" si="4"/>
        <v>3125-624/25черный</v>
      </c>
      <c r="W34" s="60" t="str">
        <f t="shared" si="0"/>
        <v>3125-624/25</v>
      </c>
      <c r="X34" s="60" t="str">
        <f t="shared" si="5"/>
        <v/>
      </c>
      <c r="AC34" s="51">
        <f t="shared" si="6"/>
        <v>95</v>
      </c>
      <c r="AD34" s="44">
        <f t="shared" si="1"/>
        <v>75</v>
      </c>
      <c r="AE34" s="51">
        <f t="shared" si="7"/>
        <v>95075</v>
      </c>
    </row>
    <row r="35" spans="1:31">
      <c r="A35" s="60" t="str">
        <f t="shared" si="2"/>
        <v>3125-624/25624/25</v>
      </c>
      <c r="B35" s="60" t="str">
        <f t="shared" si="3"/>
        <v>95-075-09</v>
      </c>
      <c r="C35" s="72" t="s">
        <v>1012</v>
      </c>
      <c r="D35" s="72" t="s">
        <v>1005</v>
      </c>
      <c r="E35" s="72" t="s">
        <v>969</v>
      </c>
      <c r="F35" s="73">
        <v>57</v>
      </c>
      <c r="G35" s="73" t="s">
        <v>1006</v>
      </c>
      <c r="H35" s="72" t="s">
        <v>53</v>
      </c>
      <c r="I35" s="72" t="s">
        <v>959</v>
      </c>
      <c r="J35" s="72" t="s">
        <v>324</v>
      </c>
      <c r="K35" s="72" t="s">
        <v>382</v>
      </c>
      <c r="L35" s="72" t="s">
        <v>885</v>
      </c>
      <c r="M35" s="72" t="s">
        <v>388</v>
      </c>
      <c r="N35" s="72" t="s">
        <v>44</v>
      </c>
      <c r="O35" s="72" t="s">
        <v>537</v>
      </c>
      <c r="P35" s="72" t="s">
        <v>886</v>
      </c>
      <c r="Q35" s="72" t="s">
        <v>1007</v>
      </c>
      <c r="R35" s="72" t="s">
        <v>53</v>
      </c>
      <c r="V35" s="60" t="str">
        <f t="shared" si="4"/>
        <v>3125-624/25черный</v>
      </c>
      <c r="W35" s="60" t="str">
        <f t="shared" si="0"/>
        <v>3125-624/25</v>
      </c>
      <c r="X35" s="60" t="str">
        <f t="shared" si="5"/>
        <v/>
      </c>
      <c r="AC35" s="51">
        <f t="shared" si="6"/>
        <v>95</v>
      </c>
      <c r="AD35" s="44">
        <f t="shared" si="1"/>
        <v>75</v>
      </c>
      <c r="AE35" s="51">
        <f t="shared" si="7"/>
        <v>95075</v>
      </c>
    </row>
    <row r="36" spans="1:31">
      <c r="A36" s="60" t="str">
        <f t="shared" si="2"/>
        <v>3101-624/25624/25</v>
      </c>
      <c r="B36" s="60" t="str">
        <f t="shared" si="3"/>
        <v>95-074-09</v>
      </c>
      <c r="C36" s="72" t="s">
        <v>1013</v>
      </c>
      <c r="D36" s="72" t="s">
        <v>1014</v>
      </c>
      <c r="E36" s="72" t="s">
        <v>957</v>
      </c>
      <c r="F36" s="73">
        <v>62</v>
      </c>
      <c r="G36" s="73" t="s">
        <v>1015</v>
      </c>
      <c r="H36" s="72" t="s">
        <v>53</v>
      </c>
      <c r="I36" s="72" t="s">
        <v>959</v>
      </c>
      <c r="J36" s="72" t="s">
        <v>318</v>
      </c>
      <c r="K36" s="72" t="s">
        <v>382</v>
      </c>
      <c r="L36" s="72" t="s">
        <v>885</v>
      </c>
      <c r="M36" s="72" t="s">
        <v>388</v>
      </c>
      <c r="N36" s="72" t="s">
        <v>44</v>
      </c>
      <c r="O36" s="72" t="s">
        <v>537</v>
      </c>
      <c r="P36" s="72" t="s">
        <v>886</v>
      </c>
      <c r="Q36" s="72" t="s">
        <v>1007</v>
      </c>
      <c r="R36" s="72" t="s">
        <v>53</v>
      </c>
      <c r="V36" s="60" t="str">
        <f t="shared" si="4"/>
        <v>3101-624/25черный</v>
      </c>
      <c r="W36" s="60" t="str">
        <f t="shared" si="0"/>
        <v>3101-624/25</v>
      </c>
      <c r="X36" s="60" t="str">
        <f t="shared" si="5"/>
        <v/>
      </c>
      <c r="AC36" s="51">
        <f t="shared" si="6"/>
        <v>95</v>
      </c>
      <c r="AD36" s="44">
        <f t="shared" si="1"/>
        <v>74</v>
      </c>
      <c r="AE36" s="51">
        <f t="shared" si="7"/>
        <v>95074</v>
      </c>
    </row>
    <row r="37" spans="1:31">
      <c r="A37" s="60" t="str">
        <f t="shared" si="2"/>
        <v>3101-624/25624/25</v>
      </c>
      <c r="B37" s="60" t="str">
        <f t="shared" si="3"/>
        <v>95-074-09</v>
      </c>
      <c r="C37" s="72" t="s">
        <v>1016</v>
      </c>
      <c r="D37" s="72" t="s">
        <v>1014</v>
      </c>
      <c r="E37" s="72" t="s">
        <v>961</v>
      </c>
      <c r="F37" s="73">
        <v>61</v>
      </c>
      <c r="G37" s="73" t="s">
        <v>1015</v>
      </c>
      <c r="H37" s="72" t="s">
        <v>53</v>
      </c>
      <c r="I37" s="72" t="s">
        <v>959</v>
      </c>
      <c r="J37" s="72" t="s">
        <v>318</v>
      </c>
      <c r="K37" s="72" t="s">
        <v>382</v>
      </c>
      <c r="L37" s="72" t="s">
        <v>885</v>
      </c>
      <c r="M37" s="72" t="s">
        <v>388</v>
      </c>
      <c r="N37" s="72" t="s">
        <v>44</v>
      </c>
      <c r="O37" s="72" t="s">
        <v>537</v>
      </c>
      <c r="P37" s="72" t="s">
        <v>886</v>
      </c>
      <c r="Q37" s="72" t="s">
        <v>1007</v>
      </c>
      <c r="R37" s="72" t="s">
        <v>53</v>
      </c>
      <c r="V37" s="60" t="str">
        <f t="shared" si="4"/>
        <v>3101-624/25черный</v>
      </c>
      <c r="W37" s="60" t="str">
        <f t="shared" si="0"/>
        <v>3101-624/25</v>
      </c>
      <c r="X37" s="60" t="str">
        <f t="shared" si="5"/>
        <v/>
      </c>
      <c r="AC37" s="51">
        <f t="shared" si="6"/>
        <v>95</v>
      </c>
      <c r="AD37" s="44">
        <f t="shared" si="1"/>
        <v>74</v>
      </c>
      <c r="AE37" s="51">
        <f t="shared" si="7"/>
        <v>95074</v>
      </c>
    </row>
    <row r="38" spans="1:31">
      <c r="A38" s="60" t="str">
        <f t="shared" si="2"/>
        <v>3101-624/25624/25</v>
      </c>
      <c r="B38" s="60" t="str">
        <f t="shared" si="3"/>
        <v>95-074-09</v>
      </c>
      <c r="C38" s="72" t="s">
        <v>1017</v>
      </c>
      <c r="D38" s="72" t="s">
        <v>1014</v>
      </c>
      <c r="E38" s="72" t="s">
        <v>963</v>
      </c>
      <c r="F38" s="73">
        <v>60</v>
      </c>
      <c r="G38" s="73" t="s">
        <v>1015</v>
      </c>
      <c r="H38" s="72" t="s">
        <v>53</v>
      </c>
      <c r="I38" s="72" t="s">
        <v>959</v>
      </c>
      <c r="J38" s="72" t="s">
        <v>318</v>
      </c>
      <c r="K38" s="72" t="s">
        <v>382</v>
      </c>
      <c r="L38" s="72" t="s">
        <v>885</v>
      </c>
      <c r="M38" s="72" t="s">
        <v>388</v>
      </c>
      <c r="N38" s="72" t="s">
        <v>44</v>
      </c>
      <c r="O38" s="72" t="s">
        <v>537</v>
      </c>
      <c r="P38" s="72" t="s">
        <v>886</v>
      </c>
      <c r="Q38" s="72" t="s">
        <v>1007</v>
      </c>
      <c r="R38" s="72" t="s">
        <v>53</v>
      </c>
      <c r="V38" s="60" t="str">
        <f t="shared" si="4"/>
        <v>3101-624/25черный</v>
      </c>
      <c r="W38" s="60" t="str">
        <f t="shared" si="0"/>
        <v>3101-624/25</v>
      </c>
      <c r="X38" s="60" t="str">
        <f t="shared" si="5"/>
        <v/>
      </c>
      <c r="AC38" s="51">
        <f t="shared" si="6"/>
        <v>95</v>
      </c>
      <c r="AD38" s="44">
        <f t="shared" si="1"/>
        <v>74</v>
      </c>
      <c r="AE38" s="51">
        <f t="shared" si="7"/>
        <v>95074</v>
      </c>
    </row>
    <row r="39" spans="1:31">
      <c r="A39" s="60" t="str">
        <f t="shared" si="2"/>
        <v>3101-624/25624/25</v>
      </c>
      <c r="B39" s="60" t="str">
        <f t="shared" si="3"/>
        <v>95-074-09</v>
      </c>
      <c r="C39" s="72" t="s">
        <v>1018</v>
      </c>
      <c r="D39" s="72" t="s">
        <v>1014</v>
      </c>
      <c r="E39" s="72" t="s">
        <v>965</v>
      </c>
      <c r="F39" s="73">
        <v>59</v>
      </c>
      <c r="G39" s="73" t="s">
        <v>1015</v>
      </c>
      <c r="H39" s="72" t="s">
        <v>53</v>
      </c>
      <c r="I39" s="72" t="s">
        <v>959</v>
      </c>
      <c r="J39" s="72" t="s">
        <v>318</v>
      </c>
      <c r="K39" s="72" t="s">
        <v>382</v>
      </c>
      <c r="L39" s="72" t="s">
        <v>885</v>
      </c>
      <c r="M39" s="72" t="s">
        <v>388</v>
      </c>
      <c r="N39" s="72" t="s">
        <v>44</v>
      </c>
      <c r="O39" s="72" t="s">
        <v>537</v>
      </c>
      <c r="P39" s="72" t="s">
        <v>886</v>
      </c>
      <c r="Q39" s="72" t="s">
        <v>1007</v>
      </c>
      <c r="R39" s="72" t="s">
        <v>53</v>
      </c>
      <c r="V39" s="60" t="str">
        <f t="shared" si="4"/>
        <v>3101-624/25черный</v>
      </c>
      <c r="W39" s="60" t="str">
        <f t="shared" si="0"/>
        <v>3101-624/25</v>
      </c>
      <c r="X39" s="60" t="str">
        <f t="shared" si="5"/>
        <v/>
      </c>
      <c r="AC39" s="51">
        <f t="shared" si="6"/>
        <v>95</v>
      </c>
      <c r="AD39" s="44">
        <f t="shared" si="1"/>
        <v>74</v>
      </c>
      <c r="AE39" s="51">
        <f t="shared" si="7"/>
        <v>95074</v>
      </c>
    </row>
    <row r="40" spans="1:31">
      <c r="A40" s="60" t="str">
        <f t="shared" si="2"/>
        <v>3101-624/25624/25</v>
      </c>
      <c r="B40" s="60" t="str">
        <f t="shared" si="3"/>
        <v>95-074-09</v>
      </c>
      <c r="C40" s="72" t="s">
        <v>1019</v>
      </c>
      <c r="D40" s="72" t="s">
        <v>1014</v>
      </c>
      <c r="E40" s="72" t="s">
        <v>967</v>
      </c>
      <c r="F40" s="73">
        <v>58</v>
      </c>
      <c r="G40" s="73" t="s">
        <v>1015</v>
      </c>
      <c r="H40" s="72" t="s">
        <v>53</v>
      </c>
      <c r="I40" s="72" t="s">
        <v>959</v>
      </c>
      <c r="J40" s="72" t="s">
        <v>318</v>
      </c>
      <c r="K40" s="72" t="s">
        <v>382</v>
      </c>
      <c r="L40" s="72" t="s">
        <v>885</v>
      </c>
      <c r="M40" s="72" t="s">
        <v>388</v>
      </c>
      <c r="N40" s="72" t="s">
        <v>44</v>
      </c>
      <c r="O40" s="72" t="s">
        <v>537</v>
      </c>
      <c r="P40" s="72" t="s">
        <v>886</v>
      </c>
      <c r="Q40" s="72" t="s">
        <v>1007</v>
      </c>
      <c r="R40" s="72" t="s">
        <v>53</v>
      </c>
      <c r="V40" s="60" t="str">
        <f t="shared" si="4"/>
        <v>3101-624/25черный</v>
      </c>
      <c r="W40" s="60" t="str">
        <f t="shared" si="0"/>
        <v>3101-624/25</v>
      </c>
      <c r="X40" s="60" t="str">
        <f t="shared" si="5"/>
        <v/>
      </c>
      <c r="AC40" s="51">
        <f t="shared" si="6"/>
        <v>95</v>
      </c>
      <c r="AD40" s="44">
        <f t="shared" si="1"/>
        <v>74</v>
      </c>
      <c r="AE40" s="51">
        <f t="shared" si="7"/>
        <v>95074</v>
      </c>
    </row>
    <row r="41" spans="1:31">
      <c r="A41" s="60" t="str">
        <f t="shared" si="2"/>
        <v>3101-624/25624/25</v>
      </c>
      <c r="B41" s="60" t="str">
        <f t="shared" si="3"/>
        <v>95-074-09</v>
      </c>
      <c r="C41" s="72" t="s">
        <v>1020</v>
      </c>
      <c r="D41" s="72" t="s">
        <v>1014</v>
      </c>
      <c r="E41" s="72" t="s">
        <v>969</v>
      </c>
      <c r="F41" s="73">
        <v>57</v>
      </c>
      <c r="G41" s="73" t="s">
        <v>1015</v>
      </c>
      <c r="H41" s="72" t="s">
        <v>53</v>
      </c>
      <c r="I41" s="72" t="s">
        <v>959</v>
      </c>
      <c r="J41" s="72" t="s">
        <v>318</v>
      </c>
      <c r="K41" s="72" t="s">
        <v>382</v>
      </c>
      <c r="L41" s="72" t="s">
        <v>885</v>
      </c>
      <c r="M41" s="72" t="s">
        <v>388</v>
      </c>
      <c r="N41" s="72" t="s">
        <v>44</v>
      </c>
      <c r="O41" s="72" t="s">
        <v>537</v>
      </c>
      <c r="P41" s="72" t="s">
        <v>886</v>
      </c>
      <c r="Q41" s="72" t="s">
        <v>1007</v>
      </c>
      <c r="R41" s="72" t="s">
        <v>53</v>
      </c>
      <c r="V41" s="60" t="str">
        <f t="shared" si="4"/>
        <v>3101-624/25черный</v>
      </c>
      <c r="W41" s="60" t="str">
        <f t="shared" si="0"/>
        <v>3101-624/25</v>
      </c>
      <c r="X41" s="60" t="str">
        <f t="shared" si="5"/>
        <v/>
      </c>
      <c r="AC41" s="51">
        <f t="shared" si="6"/>
        <v>95</v>
      </c>
      <c r="AD41" s="44">
        <f t="shared" si="1"/>
        <v>74</v>
      </c>
      <c r="AE41" s="51">
        <f t="shared" si="7"/>
        <v>95074</v>
      </c>
    </row>
    <row r="42" spans="1:31">
      <c r="A42" s="60" t="str">
        <f t="shared" si="2"/>
        <v>3101-624/25624/25</v>
      </c>
      <c r="B42" s="60" t="str">
        <f t="shared" si="3"/>
        <v>95-074-09</v>
      </c>
      <c r="C42" s="72" t="s">
        <v>1021</v>
      </c>
      <c r="D42" s="72" t="s">
        <v>1014</v>
      </c>
      <c r="E42" s="72" t="s">
        <v>1003</v>
      </c>
      <c r="F42" s="73">
        <v>56</v>
      </c>
      <c r="G42" s="73" t="s">
        <v>1015</v>
      </c>
      <c r="H42" s="72" t="s">
        <v>53</v>
      </c>
      <c r="I42" s="72" t="s">
        <v>959</v>
      </c>
      <c r="J42" s="72" t="s">
        <v>318</v>
      </c>
      <c r="K42" s="72" t="s">
        <v>382</v>
      </c>
      <c r="L42" s="72" t="s">
        <v>885</v>
      </c>
      <c r="M42" s="72" t="s">
        <v>388</v>
      </c>
      <c r="N42" s="72" t="s">
        <v>44</v>
      </c>
      <c r="O42" s="72" t="s">
        <v>537</v>
      </c>
      <c r="P42" s="72" t="s">
        <v>886</v>
      </c>
      <c r="Q42" s="72" t="s">
        <v>1007</v>
      </c>
      <c r="R42" s="72" t="s">
        <v>53</v>
      </c>
      <c r="V42" s="60" t="str">
        <f t="shared" si="4"/>
        <v>3101-624/25черный</v>
      </c>
      <c r="W42" s="60" t="str">
        <f t="shared" si="0"/>
        <v>3101-624/25</v>
      </c>
      <c r="X42" s="60" t="str">
        <f t="shared" si="5"/>
        <v/>
      </c>
      <c r="AC42" s="51">
        <f t="shared" si="6"/>
        <v>95</v>
      </c>
      <c r="AD42" s="44">
        <f t="shared" si="1"/>
        <v>74</v>
      </c>
      <c r="AE42" s="51">
        <f t="shared" si="7"/>
        <v>95074</v>
      </c>
    </row>
    <row r="43" spans="1:31">
      <c r="A43" s="60" t="str">
        <f t="shared" si="2"/>
        <v>3155-624/70624/70</v>
      </c>
      <c r="B43" s="60" t="str">
        <f t="shared" si="3"/>
        <v>95-073-80</v>
      </c>
      <c r="C43" s="72" t="s">
        <v>1022</v>
      </c>
      <c r="D43" s="72" t="s">
        <v>1023</v>
      </c>
      <c r="E43" s="72" t="s">
        <v>957</v>
      </c>
      <c r="F43" s="73">
        <v>62</v>
      </c>
      <c r="G43" s="73" t="s">
        <v>1024</v>
      </c>
      <c r="H43" s="72" t="s">
        <v>83</v>
      </c>
      <c r="I43" s="72" t="s">
        <v>959</v>
      </c>
      <c r="J43" s="72" t="s">
        <v>318</v>
      </c>
      <c r="K43" s="72" t="s">
        <v>382</v>
      </c>
      <c r="L43" s="72" t="s">
        <v>885</v>
      </c>
      <c r="M43" s="72" t="s">
        <v>388</v>
      </c>
      <c r="N43" s="72" t="s">
        <v>44</v>
      </c>
      <c r="O43" s="72" t="s">
        <v>537</v>
      </c>
      <c r="P43" s="72" t="s">
        <v>886</v>
      </c>
      <c r="Q43" s="72" t="s">
        <v>1025</v>
      </c>
      <c r="R43" s="72" t="s">
        <v>83</v>
      </c>
      <c r="V43" s="60" t="str">
        <f t="shared" si="4"/>
        <v>3155-624/70серый</v>
      </c>
      <c r="W43" s="60" t="str">
        <f t="shared" si="0"/>
        <v>3155-624/70</v>
      </c>
      <c r="X43" s="60" t="str">
        <f t="shared" si="5"/>
        <v/>
      </c>
      <c r="AC43" s="51">
        <f t="shared" si="6"/>
        <v>95</v>
      </c>
      <c r="AD43" s="44">
        <f t="shared" si="1"/>
        <v>73</v>
      </c>
      <c r="AE43" s="51">
        <f t="shared" si="7"/>
        <v>95073</v>
      </c>
    </row>
    <row r="44" spans="1:31">
      <c r="A44" s="60" t="str">
        <f t="shared" si="2"/>
        <v>3155-624/70624/70</v>
      </c>
      <c r="B44" s="60" t="str">
        <f t="shared" si="3"/>
        <v>95-073-80</v>
      </c>
      <c r="C44" s="72" t="s">
        <v>1026</v>
      </c>
      <c r="D44" s="72" t="s">
        <v>1023</v>
      </c>
      <c r="E44" s="72" t="s">
        <v>961</v>
      </c>
      <c r="F44" s="73">
        <v>61</v>
      </c>
      <c r="G44" s="73" t="s">
        <v>1024</v>
      </c>
      <c r="H44" s="72" t="s">
        <v>83</v>
      </c>
      <c r="I44" s="72" t="s">
        <v>959</v>
      </c>
      <c r="J44" s="72" t="s">
        <v>318</v>
      </c>
      <c r="K44" s="72" t="s">
        <v>382</v>
      </c>
      <c r="L44" s="72" t="s">
        <v>885</v>
      </c>
      <c r="M44" s="72" t="s">
        <v>388</v>
      </c>
      <c r="N44" s="72" t="s">
        <v>44</v>
      </c>
      <c r="O44" s="72" t="s">
        <v>537</v>
      </c>
      <c r="P44" s="72" t="s">
        <v>886</v>
      </c>
      <c r="Q44" s="72" t="s">
        <v>1025</v>
      </c>
      <c r="R44" s="72" t="s">
        <v>83</v>
      </c>
      <c r="V44" s="60" t="str">
        <f t="shared" si="4"/>
        <v>3155-624/70серый</v>
      </c>
      <c r="W44" s="60" t="str">
        <f t="shared" si="0"/>
        <v>3155-624/70</v>
      </c>
      <c r="X44" s="60" t="str">
        <f t="shared" si="5"/>
        <v/>
      </c>
      <c r="AC44" s="51">
        <f t="shared" si="6"/>
        <v>95</v>
      </c>
      <c r="AD44" s="44">
        <f t="shared" si="1"/>
        <v>73</v>
      </c>
      <c r="AE44" s="51">
        <f t="shared" si="7"/>
        <v>95073</v>
      </c>
    </row>
    <row r="45" spans="1:31">
      <c r="A45" s="60" t="str">
        <f t="shared" si="2"/>
        <v>3155-624/70624/70</v>
      </c>
      <c r="B45" s="60" t="str">
        <f t="shared" si="3"/>
        <v>95-073-80</v>
      </c>
      <c r="C45" s="72" t="s">
        <v>1027</v>
      </c>
      <c r="D45" s="72" t="s">
        <v>1023</v>
      </c>
      <c r="E45" s="72" t="s">
        <v>963</v>
      </c>
      <c r="F45" s="73">
        <v>60</v>
      </c>
      <c r="G45" s="73" t="s">
        <v>1024</v>
      </c>
      <c r="H45" s="72" t="s">
        <v>83</v>
      </c>
      <c r="I45" s="72" t="s">
        <v>959</v>
      </c>
      <c r="J45" s="72" t="s">
        <v>318</v>
      </c>
      <c r="K45" s="72" t="s">
        <v>382</v>
      </c>
      <c r="L45" s="72" t="s">
        <v>885</v>
      </c>
      <c r="M45" s="72" t="s">
        <v>388</v>
      </c>
      <c r="N45" s="72" t="s">
        <v>44</v>
      </c>
      <c r="O45" s="72" t="s">
        <v>537</v>
      </c>
      <c r="P45" s="72" t="s">
        <v>886</v>
      </c>
      <c r="Q45" s="72" t="s">
        <v>1025</v>
      </c>
      <c r="R45" s="72" t="s">
        <v>83</v>
      </c>
      <c r="V45" s="60" t="str">
        <f t="shared" si="4"/>
        <v>3155-624/70серый</v>
      </c>
      <c r="W45" s="60" t="str">
        <f t="shared" si="0"/>
        <v>3155-624/70</v>
      </c>
      <c r="X45" s="60" t="str">
        <f t="shared" si="5"/>
        <v/>
      </c>
      <c r="AC45" s="51">
        <f t="shared" si="6"/>
        <v>95</v>
      </c>
      <c r="AD45" s="44">
        <f t="shared" si="1"/>
        <v>73</v>
      </c>
      <c r="AE45" s="51">
        <f t="shared" si="7"/>
        <v>95073</v>
      </c>
    </row>
    <row r="46" spans="1:31">
      <c r="A46" s="60" t="str">
        <f t="shared" si="2"/>
        <v>3155-624/70624/70</v>
      </c>
      <c r="B46" s="60" t="str">
        <f t="shared" si="3"/>
        <v>95-073-80</v>
      </c>
      <c r="C46" s="72" t="s">
        <v>1028</v>
      </c>
      <c r="D46" s="72" t="s">
        <v>1023</v>
      </c>
      <c r="E46" s="72" t="s">
        <v>965</v>
      </c>
      <c r="F46" s="73">
        <v>59</v>
      </c>
      <c r="G46" s="73" t="s">
        <v>1024</v>
      </c>
      <c r="H46" s="72" t="s">
        <v>83</v>
      </c>
      <c r="I46" s="72" t="s">
        <v>959</v>
      </c>
      <c r="J46" s="72" t="s">
        <v>318</v>
      </c>
      <c r="K46" s="72" t="s">
        <v>382</v>
      </c>
      <c r="L46" s="72" t="s">
        <v>885</v>
      </c>
      <c r="M46" s="72" t="s">
        <v>388</v>
      </c>
      <c r="N46" s="72" t="s">
        <v>44</v>
      </c>
      <c r="O46" s="72" t="s">
        <v>537</v>
      </c>
      <c r="P46" s="72" t="s">
        <v>886</v>
      </c>
      <c r="Q46" s="72" t="s">
        <v>1025</v>
      </c>
      <c r="R46" s="72" t="s">
        <v>83</v>
      </c>
      <c r="V46" s="60" t="str">
        <f t="shared" si="4"/>
        <v>3155-624/70серый</v>
      </c>
      <c r="W46" s="60" t="str">
        <f t="shared" si="0"/>
        <v>3155-624/70</v>
      </c>
      <c r="X46" s="60" t="str">
        <f t="shared" si="5"/>
        <v/>
      </c>
      <c r="AC46" s="51">
        <f t="shared" si="6"/>
        <v>95</v>
      </c>
      <c r="AD46" s="44">
        <f t="shared" si="1"/>
        <v>73</v>
      </c>
      <c r="AE46" s="51">
        <f t="shared" si="7"/>
        <v>95073</v>
      </c>
    </row>
    <row r="47" spans="1:31">
      <c r="A47" s="60" t="str">
        <f t="shared" si="2"/>
        <v>3155-624/70624/70</v>
      </c>
      <c r="B47" s="60" t="str">
        <f t="shared" si="3"/>
        <v>95-073-80</v>
      </c>
      <c r="C47" s="72" t="s">
        <v>1029</v>
      </c>
      <c r="D47" s="72" t="s">
        <v>1023</v>
      </c>
      <c r="E47" s="72" t="s">
        <v>967</v>
      </c>
      <c r="F47" s="73">
        <v>58</v>
      </c>
      <c r="G47" s="73" t="s">
        <v>1024</v>
      </c>
      <c r="H47" s="72" t="s">
        <v>83</v>
      </c>
      <c r="I47" s="72" t="s">
        <v>959</v>
      </c>
      <c r="J47" s="72" t="s">
        <v>318</v>
      </c>
      <c r="K47" s="72" t="s">
        <v>382</v>
      </c>
      <c r="L47" s="72" t="s">
        <v>885</v>
      </c>
      <c r="M47" s="72" t="s">
        <v>388</v>
      </c>
      <c r="N47" s="72" t="s">
        <v>44</v>
      </c>
      <c r="O47" s="72" t="s">
        <v>537</v>
      </c>
      <c r="P47" s="72" t="s">
        <v>886</v>
      </c>
      <c r="Q47" s="72" t="s">
        <v>1025</v>
      </c>
      <c r="R47" s="72" t="s">
        <v>83</v>
      </c>
      <c r="V47" s="60" t="str">
        <f t="shared" si="4"/>
        <v>3155-624/70серый</v>
      </c>
      <c r="W47" s="60" t="str">
        <f t="shared" si="0"/>
        <v>3155-624/70</v>
      </c>
      <c r="X47" s="60" t="str">
        <f t="shared" si="5"/>
        <v/>
      </c>
      <c r="AC47" s="51">
        <f t="shared" si="6"/>
        <v>95</v>
      </c>
      <c r="AD47" s="44">
        <f t="shared" si="1"/>
        <v>73</v>
      </c>
      <c r="AE47" s="51">
        <f t="shared" si="7"/>
        <v>95073</v>
      </c>
    </row>
    <row r="48" spans="1:31">
      <c r="A48" s="60" t="str">
        <f t="shared" si="2"/>
        <v>3155-624/70624/70</v>
      </c>
      <c r="B48" s="60" t="str">
        <f t="shared" si="3"/>
        <v>95-073-80</v>
      </c>
      <c r="C48" s="72" t="s">
        <v>1030</v>
      </c>
      <c r="D48" s="72" t="s">
        <v>1023</v>
      </c>
      <c r="E48" s="72" t="s">
        <v>969</v>
      </c>
      <c r="F48" s="73">
        <v>57</v>
      </c>
      <c r="G48" s="73" t="s">
        <v>1024</v>
      </c>
      <c r="H48" s="72" t="s">
        <v>83</v>
      </c>
      <c r="I48" s="72" t="s">
        <v>959</v>
      </c>
      <c r="J48" s="72" t="s">
        <v>318</v>
      </c>
      <c r="K48" s="72" t="s">
        <v>382</v>
      </c>
      <c r="L48" s="72" t="s">
        <v>885</v>
      </c>
      <c r="M48" s="72" t="s">
        <v>388</v>
      </c>
      <c r="N48" s="72" t="s">
        <v>44</v>
      </c>
      <c r="O48" s="72" t="s">
        <v>537</v>
      </c>
      <c r="P48" s="72" t="s">
        <v>886</v>
      </c>
      <c r="Q48" s="72" t="s">
        <v>1025</v>
      </c>
      <c r="R48" s="72" t="s">
        <v>83</v>
      </c>
      <c r="V48" s="60" t="str">
        <f t="shared" si="4"/>
        <v>3155-624/70серый</v>
      </c>
      <c r="W48" s="60" t="str">
        <f t="shared" si="0"/>
        <v>3155-624/70</v>
      </c>
      <c r="X48" s="60" t="str">
        <f t="shared" si="5"/>
        <v/>
      </c>
      <c r="AC48" s="51">
        <f t="shared" si="6"/>
        <v>95</v>
      </c>
      <c r="AD48" s="44">
        <f t="shared" si="1"/>
        <v>73</v>
      </c>
      <c r="AE48" s="51">
        <f t="shared" si="7"/>
        <v>95073</v>
      </c>
    </row>
    <row r="49" spans="1:31">
      <c r="A49" s="60" t="str">
        <f t="shared" si="2"/>
        <v>3155-624/70624/70</v>
      </c>
      <c r="B49" s="60" t="str">
        <f t="shared" si="3"/>
        <v>95-073-80</v>
      </c>
      <c r="C49" s="72" t="s">
        <v>1031</v>
      </c>
      <c r="D49" s="72" t="s">
        <v>1023</v>
      </c>
      <c r="E49" s="72" t="s">
        <v>1003</v>
      </c>
      <c r="F49" s="73">
        <v>56</v>
      </c>
      <c r="G49" s="73" t="s">
        <v>1024</v>
      </c>
      <c r="H49" s="72" t="s">
        <v>83</v>
      </c>
      <c r="I49" s="72" t="s">
        <v>959</v>
      </c>
      <c r="J49" s="72" t="s">
        <v>318</v>
      </c>
      <c r="K49" s="72" t="s">
        <v>382</v>
      </c>
      <c r="L49" s="72" t="s">
        <v>885</v>
      </c>
      <c r="M49" s="72" t="s">
        <v>388</v>
      </c>
      <c r="N49" s="72" t="s">
        <v>44</v>
      </c>
      <c r="O49" s="72" t="s">
        <v>537</v>
      </c>
      <c r="P49" s="72" t="s">
        <v>886</v>
      </c>
      <c r="Q49" s="72" t="s">
        <v>1025</v>
      </c>
      <c r="R49" s="72" t="s">
        <v>83</v>
      </c>
      <c r="V49" s="60" t="str">
        <f t="shared" si="4"/>
        <v>3155-624/70серый</v>
      </c>
      <c r="W49" s="60" t="str">
        <f t="shared" si="0"/>
        <v>3155-624/70</v>
      </c>
      <c r="X49" s="60" t="str">
        <f t="shared" si="5"/>
        <v/>
      </c>
      <c r="AC49" s="51">
        <f t="shared" si="6"/>
        <v>95</v>
      </c>
      <c r="AD49" s="44">
        <f t="shared" si="1"/>
        <v>73</v>
      </c>
      <c r="AE49" s="51">
        <f t="shared" si="7"/>
        <v>95073</v>
      </c>
    </row>
    <row r="50" spans="1:31">
      <c r="A50" s="60" t="str">
        <f t="shared" si="2"/>
        <v>3215-624/70624/70</v>
      </c>
      <c r="B50" s="60" t="str">
        <f t="shared" si="3"/>
        <v>95-072-80</v>
      </c>
      <c r="C50" s="72" t="s">
        <v>1032</v>
      </c>
      <c r="D50" s="72" t="s">
        <v>1033</v>
      </c>
      <c r="E50" s="72" t="s">
        <v>961</v>
      </c>
      <c r="F50" s="73">
        <v>61</v>
      </c>
      <c r="G50" s="73" t="s">
        <v>1034</v>
      </c>
      <c r="H50" s="72" t="s">
        <v>83</v>
      </c>
      <c r="I50" s="72" t="s">
        <v>959</v>
      </c>
      <c r="J50" s="72" t="s">
        <v>327</v>
      </c>
      <c r="K50" s="72" t="s">
        <v>382</v>
      </c>
      <c r="L50" s="72" t="s">
        <v>885</v>
      </c>
      <c r="M50" s="72" t="s">
        <v>388</v>
      </c>
      <c r="N50" s="72" t="s">
        <v>44</v>
      </c>
      <c r="O50" s="72" t="s">
        <v>537</v>
      </c>
      <c r="P50" s="72" t="s">
        <v>886</v>
      </c>
      <c r="Q50" s="72" t="s">
        <v>1025</v>
      </c>
      <c r="R50" s="72" t="s">
        <v>83</v>
      </c>
      <c r="V50" s="60" t="str">
        <f t="shared" si="4"/>
        <v>3215-624/70серый</v>
      </c>
      <c r="W50" s="60" t="str">
        <f t="shared" si="0"/>
        <v>3215-624/70</v>
      </c>
      <c r="X50" s="60" t="str">
        <f t="shared" si="5"/>
        <v/>
      </c>
      <c r="AC50" s="51">
        <f t="shared" si="6"/>
        <v>95</v>
      </c>
      <c r="AD50" s="44">
        <f t="shared" si="1"/>
        <v>72</v>
      </c>
      <c r="AE50" s="51">
        <f t="shared" si="7"/>
        <v>95072</v>
      </c>
    </row>
    <row r="51" spans="1:31">
      <c r="A51" s="60" t="str">
        <f t="shared" si="2"/>
        <v>3215-624/70624/70</v>
      </c>
      <c r="B51" s="60" t="str">
        <f t="shared" si="3"/>
        <v>95-072-80</v>
      </c>
      <c r="C51" s="72" t="s">
        <v>1035</v>
      </c>
      <c r="D51" s="72" t="s">
        <v>1033</v>
      </c>
      <c r="E51" s="72" t="s">
        <v>963</v>
      </c>
      <c r="F51" s="73">
        <v>60</v>
      </c>
      <c r="G51" s="73" t="s">
        <v>1034</v>
      </c>
      <c r="H51" s="72" t="s">
        <v>83</v>
      </c>
      <c r="I51" s="72" t="s">
        <v>959</v>
      </c>
      <c r="J51" s="72" t="s">
        <v>327</v>
      </c>
      <c r="K51" s="72" t="s">
        <v>382</v>
      </c>
      <c r="L51" s="72" t="s">
        <v>885</v>
      </c>
      <c r="M51" s="72" t="s">
        <v>388</v>
      </c>
      <c r="N51" s="72" t="s">
        <v>44</v>
      </c>
      <c r="O51" s="72" t="s">
        <v>537</v>
      </c>
      <c r="P51" s="72" t="s">
        <v>886</v>
      </c>
      <c r="Q51" s="72" t="s">
        <v>1025</v>
      </c>
      <c r="R51" s="72" t="s">
        <v>83</v>
      </c>
      <c r="V51" s="60" t="str">
        <f t="shared" si="4"/>
        <v>3215-624/70серый</v>
      </c>
      <c r="W51" s="60" t="str">
        <f t="shared" si="0"/>
        <v>3215-624/70</v>
      </c>
      <c r="X51" s="60" t="str">
        <f t="shared" si="5"/>
        <v/>
      </c>
      <c r="AC51" s="51">
        <f t="shared" si="6"/>
        <v>95</v>
      </c>
      <c r="AD51" s="44">
        <f t="shared" si="1"/>
        <v>72</v>
      </c>
      <c r="AE51" s="51">
        <f t="shared" si="7"/>
        <v>95072</v>
      </c>
    </row>
    <row r="52" spans="1:31">
      <c r="A52" s="60" t="str">
        <f t="shared" si="2"/>
        <v>3215-624/70624/70</v>
      </c>
      <c r="B52" s="60" t="str">
        <f t="shared" si="3"/>
        <v>95-072-80</v>
      </c>
      <c r="C52" s="72" t="s">
        <v>1036</v>
      </c>
      <c r="D52" s="72" t="s">
        <v>1033</v>
      </c>
      <c r="E52" s="72" t="s">
        <v>965</v>
      </c>
      <c r="F52" s="73">
        <v>59</v>
      </c>
      <c r="G52" s="73" t="s">
        <v>1034</v>
      </c>
      <c r="H52" s="72" t="s">
        <v>83</v>
      </c>
      <c r="I52" s="72" t="s">
        <v>959</v>
      </c>
      <c r="J52" s="72" t="s">
        <v>327</v>
      </c>
      <c r="K52" s="72" t="s">
        <v>382</v>
      </c>
      <c r="L52" s="72" t="s">
        <v>885</v>
      </c>
      <c r="M52" s="72" t="s">
        <v>388</v>
      </c>
      <c r="N52" s="72" t="s">
        <v>44</v>
      </c>
      <c r="O52" s="72" t="s">
        <v>537</v>
      </c>
      <c r="P52" s="72" t="s">
        <v>886</v>
      </c>
      <c r="Q52" s="72" t="s">
        <v>1025</v>
      </c>
      <c r="R52" s="72" t="s">
        <v>83</v>
      </c>
      <c r="V52" s="60" t="str">
        <f t="shared" si="4"/>
        <v>3215-624/70серый</v>
      </c>
      <c r="W52" s="60" t="str">
        <f t="shared" si="0"/>
        <v>3215-624/70</v>
      </c>
      <c r="X52" s="60" t="str">
        <f t="shared" si="5"/>
        <v/>
      </c>
      <c r="AC52" s="51">
        <f t="shared" si="6"/>
        <v>95</v>
      </c>
      <c r="AD52" s="44">
        <f t="shared" si="1"/>
        <v>72</v>
      </c>
      <c r="AE52" s="51">
        <f t="shared" si="7"/>
        <v>95072</v>
      </c>
    </row>
    <row r="53" spans="1:31">
      <c r="A53" s="60" t="str">
        <f t="shared" si="2"/>
        <v>3215-624/70624/70</v>
      </c>
      <c r="B53" s="60" t="str">
        <f t="shared" si="3"/>
        <v>95-072-80</v>
      </c>
      <c r="C53" s="72" t="s">
        <v>1037</v>
      </c>
      <c r="D53" s="72" t="s">
        <v>1033</v>
      </c>
      <c r="E53" s="72" t="s">
        <v>967</v>
      </c>
      <c r="F53" s="73">
        <v>58</v>
      </c>
      <c r="G53" s="73" t="s">
        <v>1034</v>
      </c>
      <c r="H53" s="72" t="s">
        <v>83</v>
      </c>
      <c r="I53" s="72" t="s">
        <v>959</v>
      </c>
      <c r="J53" s="72" t="s">
        <v>327</v>
      </c>
      <c r="K53" s="72" t="s">
        <v>382</v>
      </c>
      <c r="L53" s="72" t="s">
        <v>885</v>
      </c>
      <c r="M53" s="72" t="s">
        <v>388</v>
      </c>
      <c r="N53" s="72" t="s">
        <v>44</v>
      </c>
      <c r="O53" s="72" t="s">
        <v>537</v>
      </c>
      <c r="P53" s="72" t="s">
        <v>886</v>
      </c>
      <c r="Q53" s="72" t="s">
        <v>1025</v>
      </c>
      <c r="R53" s="72" t="s">
        <v>83</v>
      </c>
      <c r="V53" s="60" t="str">
        <f t="shared" si="4"/>
        <v>3215-624/70серый</v>
      </c>
      <c r="W53" s="60" t="str">
        <f t="shared" si="0"/>
        <v>3215-624/70</v>
      </c>
      <c r="X53" s="60" t="str">
        <f t="shared" si="5"/>
        <v/>
      </c>
      <c r="AC53" s="51">
        <f t="shared" si="6"/>
        <v>95</v>
      </c>
      <c r="AD53" s="44">
        <f t="shared" si="1"/>
        <v>72</v>
      </c>
      <c r="AE53" s="51">
        <f t="shared" si="7"/>
        <v>95072</v>
      </c>
    </row>
    <row r="54" spans="1:31">
      <c r="A54" s="60" t="str">
        <f t="shared" si="2"/>
        <v>3215-624/70624/70</v>
      </c>
      <c r="B54" s="60" t="str">
        <f t="shared" si="3"/>
        <v>95-072-80</v>
      </c>
      <c r="C54" s="72" t="s">
        <v>1038</v>
      </c>
      <c r="D54" s="72" t="s">
        <v>1033</v>
      </c>
      <c r="E54" s="72" t="s">
        <v>969</v>
      </c>
      <c r="F54" s="73">
        <v>57</v>
      </c>
      <c r="G54" s="73" t="s">
        <v>1034</v>
      </c>
      <c r="H54" s="72" t="s">
        <v>83</v>
      </c>
      <c r="I54" s="72" t="s">
        <v>959</v>
      </c>
      <c r="J54" s="72" t="s">
        <v>327</v>
      </c>
      <c r="K54" s="72" t="s">
        <v>382</v>
      </c>
      <c r="L54" s="72" t="s">
        <v>885</v>
      </c>
      <c r="M54" s="72" t="s">
        <v>388</v>
      </c>
      <c r="N54" s="72" t="s">
        <v>44</v>
      </c>
      <c r="O54" s="72" t="s">
        <v>537</v>
      </c>
      <c r="P54" s="72" t="s">
        <v>886</v>
      </c>
      <c r="Q54" s="72" t="s">
        <v>1025</v>
      </c>
      <c r="R54" s="72" t="s">
        <v>83</v>
      </c>
      <c r="V54" s="60" t="str">
        <f t="shared" si="4"/>
        <v>3215-624/70серый</v>
      </c>
      <c r="W54" s="60" t="str">
        <f t="shared" si="0"/>
        <v>3215-624/70</v>
      </c>
      <c r="X54" s="60" t="str">
        <f t="shared" si="5"/>
        <v/>
      </c>
      <c r="AC54" s="51">
        <f t="shared" si="6"/>
        <v>95</v>
      </c>
      <c r="AD54" s="44">
        <f t="shared" si="1"/>
        <v>72</v>
      </c>
      <c r="AE54" s="51">
        <f t="shared" si="7"/>
        <v>95072</v>
      </c>
    </row>
    <row r="55" spans="1:31">
      <c r="A55" s="60" t="str">
        <f t="shared" si="2"/>
        <v>3363-624/91624/91</v>
      </c>
      <c r="B55" s="60" t="str">
        <f t="shared" si="3"/>
        <v>95-071-09</v>
      </c>
      <c r="C55" s="72" t="s">
        <v>1039</v>
      </c>
      <c r="D55" s="72" t="s">
        <v>1040</v>
      </c>
      <c r="E55" s="72" t="s">
        <v>961</v>
      </c>
      <c r="F55" s="73">
        <v>61</v>
      </c>
      <c r="G55" s="73" t="s">
        <v>1041</v>
      </c>
      <c r="H55" s="72" t="s">
        <v>53</v>
      </c>
      <c r="I55" s="72" t="s">
        <v>959</v>
      </c>
      <c r="J55" s="72" t="s">
        <v>325</v>
      </c>
      <c r="K55" s="72" t="s">
        <v>382</v>
      </c>
      <c r="L55" s="72" t="s">
        <v>885</v>
      </c>
      <c r="M55" s="72" t="s">
        <v>388</v>
      </c>
      <c r="N55" s="72" t="s">
        <v>44</v>
      </c>
      <c r="O55" s="72" t="s">
        <v>537</v>
      </c>
      <c r="P55" s="72" t="s">
        <v>886</v>
      </c>
      <c r="Q55" s="72" t="s">
        <v>1042</v>
      </c>
      <c r="R55" s="72" t="s">
        <v>53</v>
      </c>
      <c r="V55" s="60" t="str">
        <f t="shared" si="4"/>
        <v>3363-624/91черный</v>
      </c>
      <c r="W55" s="60" t="str">
        <f t="shared" si="0"/>
        <v>3363-624/91</v>
      </c>
      <c r="X55" s="60" t="str">
        <f t="shared" si="5"/>
        <v/>
      </c>
      <c r="AC55" s="51">
        <f t="shared" si="6"/>
        <v>95</v>
      </c>
      <c r="AD55" s="44">
        <f t="shared" si="1"/>
        <v>71</v>
      </c>
      <c r="AE55" s="51">
        <f t="shared" si="7"/>
        <v>95071</v>
      </c>
    </row>
    <row r="56" spans="1:31">
      <c r="A56" s="60" t="str">
        <f t="shared" si="2"/>
        <v>3363-624/91624/91</v>
      </c>
      <c r="B56" s="60" t="str">
        <f t="shared" si="3"/>
        <v>95-071-09</v>
      </c>
      <c r="C56" s="72" t="s">
        <v>1043</v>
      </c>
      <c r="D56" s="72" t="s">
        <v>1040</v>
      </c>
      <c r="E56" s="72" t="s">
        <v>965</v>
      </c>
      <c r="F56" s="73">
        <v>59</v>
      </c>
      <c r="G56" s="73" t="s">
        <v>1041</v>
      </c>
      <c r="H56" s="72" t="s">
        <v>53</v>
      </c>
      <c r="I56" s="72" t="s">
        <v>959</v>
      </c>
      <c r="J56" s="72" t="s">
        <v>325</v>
      </c>
      <c r="K56" s="72" t="s">
        <v>382</v>
      </c>
      <c r="L56" s="72" t="s">
        <v>885</v>
      </c>
      <c r="M56" s="72" t="s">
        <v>388</v>
      </c>
      <c r="N56" s="72" t="s">
        <v>44</v>
      </c>
      <c r="O56" s="72" t="s">
        <v>537</v>
      </c>
      <c r="P56" s="72" t="s">
        <v>886</v>
      </c>
      <c r="Q56" s="72" t="s">
        <v>1042</v>
      </c>
      <c r="R56" s="72" t="s">
        <v>53</v>
      </c>
      <c r="V56" s="60" t="str">
        <f t="shared" si="4"/>
        <v>3363-624/91черный</v>
      </c>
      <c r="W56" s="60" t="str">
        <f t="shared" si="0"/>
        <v>3363-624/91</v>
      </c>
      <c r="X56" s="60" t="str">
        <f t="shared" si="5"/>
        <v/>
      </c>
      <c r="AC56" s="51">
        <f t="shared" si="6"/>
        <v>95</v>
      </c>
      <c r="AD56" s="44">
        <f t="shared" si="1"/>
        <v>71</v>
      </c>
      <c r="AE56" s="51">
        <f t="shared" si="7"/>
        <v>95071</v>
      </c>
    </row>
    <row r="57" spans="1:31">
      <c r="A57" s="60" t="str">
        <f t="shared" si="2"/>
        <v>3363-624/91624/91</v>
      </c>
      <c r="B57" s="60" t="str">
        <f t="shared" si="3"/>
        <v>95-071-09</v>
      </c>
      <c r="C57" s="72" t="s">
        <v>1044</v>
      </c>
      <c r="D57" s="72" t="s">
        <v>1040</v>
      </c>
      <c r="E57" s="72" t="s">
        <v>967</v>
      </c>
      <c r="F57" s="73">
        <v>58</v>
      </c>
      <c r="G57" s="73" t="s">
        <v>1041</v>
      </c>
      <c r="H57" s="72" t="s">
        <v>53</v>
      </c>
      <c r="I57" s="72" t="s">
        <v>959</v>
      </c>
      <c r="J57" s="72" t="s">
        <v>325</v>
      </c>
      <c r="K57" s="72" t="s">
        <v>382</v>
      </c>
      <c r="L57" s="72" t="s">
        <v>885</v>
      </c>
      <c r="M57" s="72" t="s">
        <v>388</v>
      </c>
      <c r="N57" s="72" t="s">
        <v>44</v>
      </c>
      <c r="O57" s="72" t="s">
        <v>537</v>
      </c>
      <c r="P57" s="72" t="s">
        <v>886</v>
      </c>
      <c r="Q57" s="72" t="s">
        <v>1042</v>
      </c>
      <c r="R57" s="72" t="s">
        <v>53</v>
      </c>
      <c r="V57" s="60" t="str">
        <f t="shared" si="4"/>
        <v>3363-624/91черный</v>
      </c>
      <c r="W57" s="60" t="str">
        <f t="shared" si="0"/>
        <v>3363-624/91</v>
      </c>
      <c r="X57" s="60" t="str">
        <f t="shared" si="5"/>
        <v/>
      </c>
      <c r="AC57" s="51">
        <f t="shared" si="6"/>
        <v>95</v>
      </c>
      <c r="AD57" s="44">
        <f t="shared" si="1"/>
        <v>71</v>
      </c>
      <c r="AE57" s="51">
        <f t="shared" si="7"/>
        <v>95071</v>
      </c>
    </row>
    <row r="58" spans="1:31">
      <c r="A58" s="60" t="str">
        <f t="shared" si="2"/>
        <v>3363-624/91624/91</v>
      </c>
      <c r="B58" s="60" t="str">
        <f t="shared" si="3"/>
        <v>95-071-09</v>
      </c>
      <c r="C58" s="72" t="s">
        <v>1045</v>
      </c>
      <c r="D58" s="72" t="s">
        <v>1040</v>
      </c>
      <c r="E58" s="72" t="s">
        <v>969</v>
      </c>
      <c r="F58" s="73">
        <v>57</v>
      </c>
      <c r="G58" s="73" t="s">
        <v>1041</v>
      </c>
      <c r="H58" s="72" t="s">
        <v>53</v>
      </c>
      <c r="I58" s="72" t="s">
        <v>959</v>
      </c>
      <c r="J58" s="72" t="s">
        <v>325</v>
      </c>
      <c r="K58" s="72" t="s">
        <v>382</v>
      </c>
      <c r="L58" s="72" t="s">
        <v>885</v>
      </c>
      <c r="M58" s="72" t="s">
        <v>388</v>
      </c>
      <c r="N58" s="72" t="s">
        <v>44</v>
      </c>
      <c r="O58" s="72" t="s">
        <v>537</v>
      </c>
      <c r="P58" s="72" t="s">
        <v>886</v>
      </c>
      <c r="Q58" s="72" t="s">
        <v>1042</v>
      </c>
      <c r="R58" s="72" t="s">
        <v>53</v>
      </c>
      <c r="V58" s="60" t="str">
        <f t="shared" si="4"/>
        <v>3363-624/91черный</v>
      </c>
      <c r="W58" s="60" t="str">
        <f t="shared" si="0"/>
        <v>3363-624/91</v>
      </c>
      <c r="X58" s="60" t="str">
        <f t="shared" si="5"/>
        <v/>
      </c>
      <c r="AC58" s="51">
        <f t="shared" si="6"/>
        <v>95</v>
      </c>
      <c r="AD58" s="44">
        <f t="shared" si="1"/>
        <v>71</v>
      </c>
      <c r="AE58" s="51">
        <f t="shared" si="7"/>
        <v>95071</v>
      </c>
    </row>
    <row r="59" spans="1:31">
      <c r="A59" s="60" t="str">
        <f t="shared" si="2"/>
        <v>3363-624/91624/91</v>
      </c>
      <c r="B59" s="60" t="str">
        <f t="shared" si="3"/>
        <v>95-071-09</v>
      </c>
      <c r="C59" s="72" t="s">
        <v>1046</v>
      </c>
      <c r="D59" s="72" t="s">
        <v>1040</v>
      </c>
      <c r="E59" s="72" t="s">
        <v>1003</v>
      </c>
      <c r="F59" s="73">
        <v>56</v>
      </c>
      <c r="G59" s="73" t="s">
        <v>1041</v>
      </c>
      <c r="H59" s="72" t="s">
        <v>53</v>
      </c>
      <c r="I59" s="72" t="s">
        <v>959</v>
      </c>
      <c r="J59" s="72" t="s">
        <v>325</v>
      </c>
      <c r="K59" s="72" t="s">
        <v>382</v>
      </c>
      <c r="L59" s="72" t="s">
        <v>885</v>
      </c>
      <c r="M59" s="72" t="s">
        <v>388</v>
      </c>
      <c r="N59" s="72" t="s">
        <v>44</v>
      </c>
      <c r="O59" s="72" t="s">
        <v>537</v>
      </c>
      <c r="P59" s="72" t="s">
        <v>886</v>
      </c>
      <c r="Q59" s="72" t="s">
        <v>1042</v>
      </c>
      <c r="R59" s="72" t="s">
        <v>53</v>
      </c>
      <c r="V59" s="60" t="str">
        <f t="shared" si="4"/>
        <v>3363-624/91черный</v>
      </c>
      <c r="W59" s="60" t="str">
        <f t="shared" si="0"/>
        <v>3363-624/91</v>
      </c>
      <c r="X59" s="60" t="str">
        <f t="shared" si="5"/>
        <v/>
      </c>
      <c r="AC59" s="51">
        <f t="shared" si="6"/>
        <v>95</v>
      </c>
      <c r="AD59" s="44">
        <f t="shared" si="1"/>
        <v>71</v>
      </c>
      <c r="AE59" s="51">
        <f t="shared" si="7"/>
        <v>95071</v>
      </c>
    </row>
    <row r="60" spans="1:31">
      <c r="A60" s="60" t="str">
        <f t="shared" si="2"/>
        <v>3276-624/91624/91</v>
      </c>
      <c r="B60" s="60" t="str">
        <f t="shared" si="3"/>
        <v>95-070-09</v>
      </c>
      <c r="C60" s="72" t="s">
        <v>1047</v>
      </c>
      <c r="D60" s="72" t="s">
        <v>1048</v>
      </c>
      <c r="E60" s="72" t="s">
        <v>961</v>
      </c>
      <c r="F60" s="73">
        <v>61</v>
      </c>
      <c r="G60" s="73" t="s">
        <v>1049</v>
      </c>
      <c r="H60" s="72" t="s">
        <v>53</v>
      </c>
      <c r="I60" s="72" t="s">
        <v>959</v>
      </c>
      <c r="J60" s="72" t="s">
        <v>327</v>
      </c>
      <c r="K60" s="72" t="s">
        <v>382</v>
      </c>
      <c r="L60" s="72" t="s">
        <v>885</v>
      </c>
      <c r="M60" s="72" t="s">
        <v>388</v>
      </c>
      <c r="N60" s="72" t="s">
        <v>44</v>
      </c>
      <c r="O60" s="72" t="s">
        <v>537</v>
      </c>
      <c r="P60" s="72" t="s">
        <v>886</v>
      </c>
      <c r="Q60" s="72" t="s">
        <v>1042</v>
      </c>
      <c r="R60" s="72" t="s">
        <v>53</v>
      </c>
      <c r="V60" s="60" t="str">
        <f t="shared" si="4"/>
        <v>3276-624/91черный</v>
      </c>
      <c r="W60" s="60" t="str">
        <f t="shared" si="0"/>
        <v>3276-624/91</v>
      </c>
      <c r="X60" s="60" t="str">
        <f t="shared" si="5"/>
        <v/>
      </c>
      <c r="AC60" s="51">
        <f t="shared" si="6"/>
        <v>95</v>
      </c>
      <c r="AD60" s="44">
        <f t="shared" si="1"/>
        <v>70</v>
      </c>
      <c r="AE60" s="51">
        <f t="shared" si="7"/>
        <v>95070</v>
      </c>
    </row>
    <row r="61" spans="1:31">
      <c r="A61" s="60" t="str">
        <f t="shared" si="2"/>
        <v>3276-624/91624/91</v>
      </c>
      <c r="B61" s="60" t="str">
        <f t="shared" si="3"/>
        <v>95-070-09</v>
      </c>
      <c r="C61" s="72" t="s">
        <v>1050</v>
      </c>
      <c r="D61" s="72" t="s">
        <v>1048</v>
      </c>
      <c r="E61" s="72" t="s">
        <v>963</v>
      </c>
      <c r="F61" s="73">
        <v>60</v>
      </c>
      <c r="G61" s="73" t="s">
        <v>1049</v>
      </c>
      <c r="H61" s="72" t="s">
        <v>53</v>
      </c>
      <c r="I61" s="72" t="s">
        <v>959</v>
      </c>
      <c r="J61" s="72" t="s">
        <v>327</v>
      </c>
      <c r="K61" s="72" t="s">
        <v>382</v>
      </c>
      <c r="L61" s="72" t="s">
        <v>885</v>
      </c>
      <c r="M61" s="72" t="s">
        <v>388</v>
      </c>
      <c r="N61" s="72" t="s">
        <v>44</v>
      </c>
      <c r="O61" s="72" t="s">
        <v>537</v>
      </c>
      <c r="P61" s="72" t="s">
        <v>886</v>
      </c>
      <c r="Q61" s="72" t="s">
        <v>1042</v>
      </c>
      <c r="R61" s="72" t="s">
        <v>53</v>
      </c>
      <c r="V61" s="60" t="str">
        <f t="shared" si="4"/>
        <v>3276-624/91черный</v>
      </c>
      <c r="W61" s="60" t="str">
        <f t="shared" si="0"/>
        <v>3276-624/91</v>
      </c>
      <c r="X61" s="60" t="str">
        <f t="shared" si="5"/>
        <v/>
      </c>
      <c r="AC61" s="51">
        <f t="shared" si="6"/>
        <v>95</v>
      </c>
      <c r="AD61" s="44">
        <f t="shared" si="1"/>
        <v>70</v>
      </c>
      <c r="AE61" s="51">
        <f t="shared" si="7"/>
        <v>95070</v>
      </c>
    </row>
    <row r="62" spans="1:31">
      <c r="A62" s="60" t="str">
        <f t="shared" si="2"/>
        <v>3276-624/91624/91</v>
      </c>
      <c r="B62" s="60" t="str">
        <f t="shared" si="3"/>
        <v>95-070-09</v>
      </c>
      <c r="C62" s="72" t="s">
        <v>1051</v>
      </c>
      <c r="D62" s="72" t="s">
        <v>1048</v>
      </c>
      <c r="E62" s="72" t="s">
        <v>965</v>
      </c>
      <c r="F62" s="73">
        <v>59</v>
      </c>
      <c r="G62" s="73" t="s">
        <v>1049</v>
      </c>
      <c r="H62" s="72" t="s">
        <v>53</v>
      </c>
      <c r="I62" s="72" t="s">
        <v>959</v>
      </c>
      <c r="J62" s="72" t="s">
        <v>327</v>
      </c>
      <c r="K62" s="72" t="s">
        <v>382</v>
      </c>
      <c r="L62" s="72" t="s">
        <v>885</v>
      </c>
      <c r="M62" s="72" t="s">
        <v>388</v>
      </c>
      <c r="N62" s="72" t="s">
        <v>44</v>
      </c>
      <c r="O62" s="72" t="s">
        <v>537</v>
      </c>
      <c r="P62" s="72" t="s">
        <v>886</v>
      </c>
      <c r="Q62" s="72" t="s">
        <v>1042</v>
      </c>
      <c r="R62" s="72" t="s">
        <v>53</v>
      </c>
      <c r="V62" s="60" t="str">
        <f t="shared" si="4"/>
        <v>3276-624/91черный</v>
      </c>
      <c r="W62" s="60" t="str">
        <f t="shared" si="0"/>
        <v>3276-624/91</v>
      </c>
      <c r="X62" s="60" t="str">
        <f t="shared" si="5"/>
        <v/>
      </c>
      <c r="AC62" s="51">
        <f t="shared" si="6"/>
        <v>95</v>
      </c>
      <c r="AD62" s="44">
        <f t="shared" si="1"/>
        <v>70</v>
      </c>
      <c r="AE62" s="51">
        <f t="shared" si="7"/>
        <v>95070</v>
      </c>
    </row>
    <row r="63" spans="1:31">
      <c r="A63" s="60" t="str">
        <f t="shared" si="2"/>
        <v>3276-624/91624/91</v>
      </c>
      <c r="B63" s="60" t="str">
        <f t="shared" si="3"/>
        <v>95-070-09</v>
      </c>
      <c r="C63" s="72" t="s">
        <v>1052</v>
      </c>
      <c r="D63" s="72" t="s">
        <v>1048</v>
      </c>
      <c r="E63" s="72" t="s">
        <v>967</v>
      </c>
      <c r="F63" s="73">
        <v>58</v>
      </c>
      <c r="G63" s="73" t="s">
        <v>1049</v>
      </c>
      <c r="H63" s="72" t="s">
        <v>53</v>
      </c>
      <c r="I63" s="72" t="s">
        <v>959</v>
      </c>
      <c r="J63" s="72" t="s">
        <v>327</v>
      </c>
      <c r="K63" s="72" t="s">
        <v>382</v>
      </c>
      <c r="L63" s="72" t="s">
        <v>885</v>
      </c>
      <c r="M63" s="72" t="s">
        <v>388</v>
      </c>
      <c r="N63" s="72" t="s">
        <v>44</v>
      </c>
      <c r="O63" s="72" t="s">
        <v>537</v>
      </c>
      <c r="P63" s="72" t="s">
        <v>886</v>
      </c>
      <c r="Q63" s="72" t="s">
        <v>1042</v>
      </c>
      <c r="R63" s="72" t="s">
        <v>53</v>
      </c>
      <c r="V63" s="60" t="str">
        <f t="shared" si="4"/>
        <v>3276-624/91черный</v>
      </c>
      <c r="W63" s="60" t="str">
        <f t="shared" si="0"/>
        <v>3276-624/91</v>
      </c>
      <c r="X63" s="60" t="str">
        <f t="shared" si="5"/>
        <v/>
      </c>
      <c r="AC63" s="51">
        <f t="shared" si="6"/>
        <v>95</v>
      </c>
      <c r="AD63" s="44">
        <f t="shared" si="1"/>
        <v>70</v>
      </c>
      <c r="AE63" s="51">
        <f t="shared" si="7"/>
        <v>95070</v>
      </c>
    </row>
    <row r="64" spans="1:31">
      <c r="A64" s="60" t="str">
        <f t="shared" si="2"/>
        <v>3276-624/91624/91</v>
      </c>
      <c r="B64" s="60" t="str">
        <f t="shared" si="3"/>
        <v>95-070-09</v>
      </c>
      <c r="C64" s="72" t="s">
        <v>1053</v>
      </c>
      <c r="D64" s="72" t="s">
        <v>1048</v>
      </c>
      <c r="E64" s="72" t="s">
        <v>969</v>
      </c>
      <c r="F64" s="73">
        <v>57</v>
      </c>
      <c r="G64" s="73" t="s">
        <v>1049</v>
      </c>
      <c r="H64" s="72" t="s">
        <v>53</v>
      </c>
      <c r="I64" s="72" t="s">
        <v>959</v>
      </c>
      <c r="J64" s="72" t="s">
        <v>327</v>
      </c>
      <c r="K64" s="72" t="s">
        <v>382</v>
      </c>
      <c r="L64" s="72" t="s">
        <v>885</v>
      </c>
      <c r="M64" s="72" t="s">
        <v>388</v>
      </c>
      <c r="N64" s="72" t="s">
        <v>44</v>
      </c>
      <c r="O64" s="72" t="s">
        <v>537</v>
      </c>
      <c r="P64" s="72" t="s">
        <v>886</v>
      </c>
      <c r="Q64" s="72" t="s">
        <v>1042</v>
      </c>
      <c r="R64" s="72" t="s">
        <v>53</v>
      </c>
      <c r="V64" s="60" t="str">
        <f t="shared" si="4"/>
        <v>3276-624/91черный</v>
      </c>
      <c r="W64" s="60" t="str">
        <f t="shared" si="0"/>
        <v>3276-624/91</v>
      </c>
      <c r="X64" s="60" t="str">
        <f t="shared" si="5"/>
        <v/>
      </c>
      <c r="AC64" s="51">
        <f t="shared" si="6"/>
        <v>95</v>
      </c>
      <c r="AD64" s="44">
        <f t="shared" si="1"/>
        <v>70</v>
      </c>
      <c r="AE64" s="51">
        <f t="shared" si="7"/>
        <v>95070</v>
      </c>
    </row>
    <row r="65" spans="1:31">
      <c r="A65" s="60" t="str">
        <f t="shared" si="2"/>
        <v>3243-624/91624/91</v>
      </c>
      <c r="B65" s="60" t="str">
        <f t="shared" si="3"/>
        <v>95-069-09</v>
      </c>
      <c r="C65" s="72" t="s">
        <v>1054</v>
      </c>
      <c r="D65" s="72" t="s">
        <v>1055</v>
      </c>
      <c r="E65" s="72" t="s">
        <v>965</v>
      </c>
      <c r="F65" s="73">
        <v>59</v>
      </c>
      <c r="G65" s="73" t="s">
        <v>1056</v>
      </c>
      <c r="H65" s="72" t="s">
        <v>53</v>
      </c>
      <c r="I65" s="72" t="s">
        <v>959</v>
      </c>
      <c r="J65" s="72" t="s">
        <v>350</v>
      </c>
      <c r="K65" s="72" t="s">
        <v>382</v>
      </c>
      <c r="L65" s="72" t="s">
        <v>885</v>
      </c>
      <c r="M65" s="72" t="s">
        <v>388</v>
      </c>
      <c r="N65" s="72" t="s">
        <v>44</v>
      </c>
      <c r="O65" s="72" t="s">
        <v>537</v>
      </c>
      <c r="P65" s="72" t="s">
        <v>886</v>
      </c>
      <c r="Q65" s="72" t="s">
        <v>1042</v>
      </c>
      <c r="R65" s="72" t="s">
        <v>53</v>
      </c>
      <c r="V65" s="60" t="str">
        <f t="shared" si="4"/>
        <v>3243-624/91черный</v>
      </c>
      <c r="W65" s="60" t="str">
        <f t="shared" si="0"/>
        <v>3243-624/91</v>
      </c>
      <c r="X65" s="60" t="str">
        <f t="shared" si="5"/>
        <v/>
      </c>
      <c r="AC65" s="51">
        <f t="shared" si="6"/>
        <v>95</v>
      </c>
      <c r="AD65" s="44">
        <f t="shared" si="1"/>
        <v>69</v>
      </c>
      <c r="AE65" s="51">
        <f t="shared" si="7"/>
        <v>95069</v>
      </c>
    </row>
    <row r="66" spans="1:31">
      <c r="A66" s="60" t="str">
        <f t="shared" si="2"/>
        <v>3243-624/91624/91</v>
      </c>
      <c r="B66" s="60" t="str">
        <f t="shared" si="3"/>
        <v>95-069-09</v>
      </c>
      <c r="C66" s="72" t="s">
        <v>1057</v>
      </c>
      <c r="D66" s="72" t="s">
        <v>1055</v>
      </c>
      <c r="E66" s="72" t="s">
        <v>967</v>
      </c>
      <c r="F66" s="73">
        <v>58</v>
      </c>
      <c r="G66" s="73" t="s">
        <v>1056</v>
      </c>
      <c r="H66" s="72" t="s">
        <v>53</v>
      </c>
      <c r="I66" s="72" t="s">
        <v>959</v>
      </c>
      <c r="J66" s="72" t="s">
        <v>350</v>
      </c>
      <c r="K66" s="72" t="s">
        <v>382</v>
      </c>
      <c r="L66" s="72" t="s">
        <v>885</v>
      </c>
      <c r="M66" s="72" t="s">
        <v>388</v>
      </c>
      <c r="N66" s="72" t="s">
        <v>44</v>
      </c>
      <c r="O66" s="72" t="s">
        <v>537</v>
      </c>
      <c r="P66" s="72" t="s">
        <v>886</v>
      </c>
      <c r="Q66" s="72" t="s">
        <v>1042</v>
      </c>
      <c r="R66" s="72" t="s">
        <v>53</v>
      </c>
      <c r="V66" s="60" t="str">
        <f t="shared" si="4"/>
        <v>3243-624/91черный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3243-624/91</v>
      </c>
      <c r="X66" s="60" t="str">
        <f t="shared" si="5"/>
        <v/>
      </c>
      <c r="AC66" s="51">
        <f t="shared" si="6"/>
        <v>95</v>
      </c>
      <c r="AD66" s="44">
        <f t="shared" si="1"/>
        <v>69</v>
      </c>
      <c r="AE66" s="51">
        <f t="shared" si="7"/>
        <v>95069</v>
      </c>
    </row>
    <row r="67" spans="1:31">
      <c r="A67" s="60" t="str">
        <f t="shared" ref="A67:A130" si="9">IF(G67&amp;Q67&lt;&gt;"",W67&amp;Q67,"")</f>
        <v>3243-624/91624/91</v>
      </c>
      <c r="B67" s="60" t="str">
        <f t="shared" ref="B67:B130" si="10">IF(C67&lt;&gt;"",LEFT(C67,9),"")</f>
        <v>95-069-09</v>
      </c>
      <c r="C67" s="72" t="s">
        <v>1058</v>
      </c>
      <c r="D67" s="72" t="s">
        <v>1055</v>
      </c>
      <c r="E67" s="72" t="s">
        <v>969</v>
      </c>
      <c r="F67" s="73">
        <v>57</v>
      </c>
      <c r="G67" s="73" t="s">
        <v>1056</v>
      </c>
      <c r="H67" s="72" t="s">
        <v>53</v>
      </c>
      <c r="I67" s="72" t="s">
        <v>959</v>
      </c>
      <c r="J67" s="72" t="s">
        <v>350</v>
      </c>
      <c r="K67" s="72" t="s">
        <v>382</v>
      </c>
      <c r="L67" s="72" t="s">
        <v>885</v>
      </c>
      <c r="M67" s="72" t="s">
        <v>388</v>
      </c>
      <c r="N67" s="72" t="s">
        <v>44</v>
      </c>
      <c r="O67" s="72" t="s">
        <v>537</v>
      </c>
      <c r="P67" s="72" t="s">
        <v>886</v>
      </c>
      <c r="Q67" s="72" t="s">
        <v>1042</v>
      </c>
      <c r="R67" s="72" t="s">
        <v>53</v>
      </c>
      <c r="V67" s="60" t="str">
        <f t="shared" ref="V67:V130" si="11">W67&amp;H67</f>
        <v>3243-624/91черный</v>
      </c>
      <c r="W67" s="60" t="str">
        <f t="shared" si="8"/>
        <v>3243-624/91</v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95</v>
      </c>
      <c r="AD67" s="44">
        <f t="shared" ref="AD67:AD130" si="14">IFERROR(VALUE(MID($C67,4,3)),0)</f>
        <v>69</v>
      </c>
      <c r="AE67" s="51">
        <f t="shared" ref="AE67:AE130" si="15">VALUE(RIGHT("00"&amp;AC67,2)&amp;RIGHT("000"&amp;AD67,3))</f>
        <v>95069</v>
      </c>
    </row>
    <row r="68" spans="1:31">
      <c r="A68" s="60" t="str">
        <f t="shared" si="9"/>
        <v>3215-624/91624/91</v>
      </c>
      <c r="B68" s="60" t="str">
        <f t="shared" si="10"/>
        <v>95-068-09</v>
      </c>
      <c r="C68" s="72" t="s">
        <v>1059</v>
      </c>
      <c r="D68" s="72" t="s">
        <v>1060</v>
      </c>
      <c r="E68" s="72" t="s">
        <v>963</v>
      </c>
      <c r="F68" s="73">
        <v>60</v>
      </c>
      <c r="G68" s="73" t="s">
        <v>1061</v>
      </c>
      <c r="H68" s="72" t="s">
        <v>53</v>
      </c>
      <c r="I68" s="72" t="s">
        <v>959</v>
      </c>
      <c r="J68" s="72" t="s">
        <v>327</v>
      </c>
      <c r="K68" s="72" t="s">
        <v>382</v>
      </c>
      <c r="L68" s="72" t="s">
        <v>885</v>
      </c>
      <c r="M68" s="72" t="s">
        <v>388</v>
      </c>
      <c r="N68" s="72" t="s">
        <v>44</v>
      </c>
      <c r="O68" s="72" t="s">
        <v>537</v>
      </c>
      <c r="P68" s="72" t="s">
        <v>886</v>
      </c>
      <c r="Q68" s="72" t="s">
        <v>1042</v>
      </c>
      <c r="R68" s="72" t="s">
        <v>53</v>
      </c>
      <c r="V68" s="60" t="str">
        <f t="shared" si="11"/>
        <v>3215-624/91черный</v>
      </c>
      <c r="W68" s="60" t="str">
        <f t="shared" si="8"/>
        <v>3215-624/91</v>
      </c>
      <c r="X68" s="60" t="str">
        <f t="shared" si="12"/>
        <v/>
      </c>
      <c r="AC68" s="51">
        <f t="shared" si="13"/>
        <v>95</v>
      </c>
      <c r="AD68" s="44">
        <f t="shared" si="14"/>
        <v>68</v>
      </c>
      <c r="AE68" s="51">
        <f t="shared" si="15"/>
        <v>95068</v>
      </c>
    </row>
    <row r="69" spans="1:31">
      <c r="A69" s="60" t="str">
        <f t="shared" si="9"/>
        <v>3215-624/91624/91</v>
      </c>
      <c r="B69" s="60" t="str">
        <f t="shared" si="10"/>
        <v>95-068-09</v>
      </c>
      <c r="C69" s="72" t="s">
        <v>1062</v>
      </c>
      <c r="D69" s="72" t="s">
        <v>1060</v>
      </c>
      <c r="E69" s="72" t="s">
        <v>965</v>
      </c>
      <c r="F69" s="73">
        <v>59</v>
      </c>
      <c r="G69" s="73" t="s">
        <v>1061</v>
      </c>
      <c r="H69" s="72" t="s">
        <v>53</v>
      </c>
      <c r="I69" s="72" t="s">
        <v>959</v>
      </c>
      <c r="J69" s="72" t="s">
        <v>327</v>
      </c>
      <c r="K69" s="72" t="s">
        <v>382</v>
      </c>
      <c r="L69" s="72" t="s">
        <v>885</v>
      </c>
      <c r="M69" s="72" t="s">
        <v>388</v>
      </c>
      <c r="N69" s="72" t="s">
        <v>44</v>
      </c>
      <c r="O69" s="72" t="s">
        <v>537</v>
      </c>
      <c r="P69" s="72" t="s">
        <v>886</v>
      </c>
      <c r="Q69" s="72" t="s">
        <v>1042</v>
      </c>
      <c r="R69" s="72" t="s">
        <v>53</v>
      </c>
      <c r="V69" s="60" t="str">
        <f t="shared" si="11"/>
        <v>3215-624/91черный</v>
      </c>
      <c r="W69" s="60" t="str">
        <f t="shared" si="8"/>
        <v>3215-624/91</v>
      </c>
      <c r="X69" s="60" t="str">
        <f t="shared" si="12"/>
        <v/>
      </c>
      <c r="AC69" s="51">
        <f t="shared" si="13"/>
        <v>95</v>
      </c>
      <c r="AD69" s="44">
        <f t="shared" si="14"/>
        <v>68</v>
      </c>
      <c r="AE69" s="51">
        <f t="shared" si="15"/>
        <v>95068</v>
      </c>
    </row>
    <row r="70" spans="1:31">
      <c r="A70" s="60" t="str">
        <f t="shared" si="9"/>
        <v>3215-624/91624/91</v>
      </c>
      <c r="B70" s="60" t="str">
        <f t="shared" si="10"/>
        <v>95-068-09</v>
      </c>
      <c r="C70" s="72" t="s">
        <v>1063</v>
      </c>
      <c r="D70" s="72" t="s">
        <v>1060</v>
      </c>
      <c r="E70" s="72" t="s">
        <v>967</v>
      </c>
      <c r="F70" s="73">
        <v>58</v>
      </c>
      <c r="G70" s="73" t="s">
        <v>1061</v>
      </c>
      <c r="H70" s="72" t="s">
        <v>53</v>
      </c>
      <c r="I70" s="72" t="s">
        <v>959</v>
      </c>
      <c r="J70" s="72" t="s">
        <v>327</v>
      </c>
      <c r="K70" s="72" t="s">
        <v>382</v>
      </c>
      <c r="L70" s="72" t="s">
        <v>885</v>
      </c>
      <c r="M70" s="72" t="s">
        <v>388</v>
      </c>
      <c r="N70" s="72" t="s">
        <v>44</v>
      </c>
      <c r="O70" s="72" t="s">
        <v>537</v>
      </c>
      <c r="P70" s="72" t="s">
        <v>886</v>
      </c>
      <c r="Q70" s="72" t="s">
        <v>1042</v>
      </c>
      <c r="R70" s="72" t="s">
        <v>53</v>
      </c>
      <c r="V70" s="60" t="str">
        <f t="shared" si="11"/>
        <v>3215-624/91черный</v>
      </c>
      <c r="W70" s="60" t="str">
        <f t="shared" si="8"/>
        <v>3215-624/91</v>
      </c>
      <c r="X70" s="60" t="str">
        <f t="shared" si="12"/>
        <v/>
      </c>
      <c r="AC70" s="51">
        <f t="shared" si="13"/>
        <v>95</v>
      </c>
      <c r="AD70" s="44">
        <f t="shared" si="14"/>
        <v>68</v>
      </c>
      <c r="AE70" s="51">
        <f t="shared" si="15"/>
        <v>95068</v>
      </c>
    </row>
    <row r="71" spans="1:31">
      <c r="A71" s="60" t="str">
        <f t="shared" si="9"/>
        <v>3215-624/91624/91</v>
      </c>
      <c r="B71" s="60" t="str">
        <f t="shared" si="10"/>
        <v>95-068-09</v>
      </c>
      <c r="C71" s="72" t="s">
        <v>1064</v>
      </c>
      <c r="D71" s="72" t="s">
        <v>1060</v>
      </c>
      <c r="E71" s="72" t="s">
        <v>969</v>
      </c>
      <c r="F71" s="73">
        <v>57</v>
      </c>
      <c r="G71" s="73" t="s">
        <v>1061</v>
      </c>
      <c r="H71" s="72" t="s">
        <v>53</v>
      </c>
      <c r="I71" s="72" t="s">
        <v>959</v>
      </c>
      <c r="J71" s="72" t="s">
        <v>327</v>
      </c>
      <c r="K71" s="72" t="s">
        <v>382</v>
      </c>
      <c r="L71" s="72" t="s">
        <v>885</v>
      </c>
      <c r="M71" s="72" t="s">
        <v>388</v>
      </c>
      <c r="N71" s="72" t="s">
        <v>44</v>
      </c>
      <c r="O71" s="72" t="s">
        <v>537</v>
      </c>
      <c r="P71" s="72" t="s">
        <v>886</v>
      </c>
      <c r="Q71" s="72" t="s">
        <v>1042</v>
      </c>
      <c r="R71" s="72" t="s">
        <v>53</v>
      </c>
      <c r="V71" s="60" t="str">
        <f t="shared" si="11"/>
        <v>3215-624/91черный</v>
      </c>
      <c r="W71" s="60" t="str">
        <f t="shared" si="8"/>
        <v>3215-624/91</v>
      </c>
      <c r="X71" s="60" t="str">
        <f t="shared" si="12"/>
        <v/>
      </c>
      <c r="AC71" s="51">
        <f t="shared" si="13"/>
        <v>95</v>
      </c>
      <c r="AD71" s="44">
        <f t="shared" si="14"/>
        <v>68</v>
      </c>
      <c r="AE71" s="51">
        <f t="shared" si="15"/>
        <v>95068</v>
      </c>
    </row>
    <row r="72" spans="1:31">
      <c r="A72" s="60" t="str">
        <f t="shared" si="9"/>
        <v>3215-624/91624/91</v>
      </c>
      <c r="B72" s="60" t="str">
        <f t="shared" si="10"/>
        <v>95-068-09</v>
      </c>
      <c r="C72" s="72" t="s">
        <v>1065</v>
      </c>
      <c r="D72" s="72" t="s">
        <v>1060</v>
      </c>
      <c r="E72" s="72" t="s">
        <v>1003</v>
      </c>
      <c r="F72" s="73">
        <v>56</v>
      </c>
      <c r="G72" s="73" t="s">
        <v>1061</v>
      </c>
      <c r="H72" s="72" t="s">
        <v>53</v>
      </c>
      <c r="I72" s="72" t="s">
        <v>959</v>
      </c>
      <c r="J72" s="72" t="s">
        <v>327</v>
      </c>
      <c r="K72" s="72" t="s">
        <v>382</v>
      </c>
      <c r="L72" s="72" t="s">
        <v>885</v>
      </c>
      <c r="M72" s="72" t="s">
        <v>388</v>
      </c>
      <c r="N72" s="72" t="s">
        <v>44</v>
      </c>
      <c r="O72" s="72" t="s">
        <v>537</v>
      </c>
      <c r="P72" s="72" t="s">
        <v>886</v>
      </c>
      <c r="Q72" s="72" t="s">
        <v>1042</v>
      </c>
      <c r="R72" s="72" t="s">
        <v>53</v>
      </c>
      <c r="V72" s="60" t="str">
        <f t="shared" si="11"/>
        <v>3215-624/91черный</v>
      </c>
      <c r="W72" s="60" t="str">
        <f t="shared" si="8"/>
        <v>3215-624/91</v>
      </c>
      <c r="X72" s="60" t="str">
        <f t="shared" si="12"/>
        <v/>
      </c>
      <c r="AC72" s="51">
        <f t="shared" si="13"/>
        <v>95</v>
      </c>
      <c r="AD72" s="44">
        <f t="shared" si="14"/>
        <v>68</v>
      </c>
      <c r="AE72" s="51">
        <f t="shared" si="15"/>
        <v>95068</v>
      </c>
    </row>
    <row r="73" spans="1:31">
      <c r="A73" s="60" t="str">
        <f t="shared" si="9"/>
        <v>3190-624/91624/91</v>
      </c>
      <c r="B73" s="60" t="str">
        <f t="shared" si="10"/>
        <v>95-067-09</v>
      </c>
      <c r="C73" s="72" t="s">
        <v>1066</v>
      </c>
      <c r="D73" s="72" t="s">
        <v>1067</v>
      </c>
      <c r="E73" s="72" t="s">
        <v>957</v>
      </c>
      <c r="F73" s="73">
        <v>62</v>
      </c>
      <c r="G73" s="73" t="s">
        <v>1068</v>
      </c>
      <c r="H73" s="72" t="s">
        <v>53</v>
      </c>
      <c r="I73" s="72" t="s">
        <v>959</v>
      </c>
      <c r="J73" s="72" t="s">
        <v>318</v>
      </c>
      <c r="K73" s="72" t="s">
        <v>382</v>
      </c>
      <c r="L73" s="72" t="s">
        <v>885</v>
      </c>
      <c r="M73" s="72" t="s">
        <v>388</v>
      </c>
      <c r="N73" s="72" t="s">
        <v>44</v>
      </c>
      <c r="O73" s="72" t="s">
        <v>537</v>
      </c>
      <c r="P73" s="72" t="s">
        <v>886</v>
      </c>
      <c r="Q73" s="72" t="s">
        <v>1042</v>
      </c>
      <c r="R73" s="72" t="s">
        <v>53</v>
      </c>
      <c r="V73" s="60" t="str">
        <f t="shared" si="11"/>
        <v>3190-624/91черный</v>
      </c>
      <c r="W73" s="60" t="str">
        <f t="shared" si="8"/>
        <v>3190-624/91</v>
      </c>
      <c r="X73" s="60" t="str">
        <f t="shared" si="12"/>
        <v/>
      </c>
      <c r="AC73" s="51">
        <f t="shared" si="13"/>
        <v>95</v>
      </c>
      <c r="AD73" s="44">
        <f t="shared" si="14"/>
        <v>67</v>
      </c>
      <c r="AE73" s="51">
        <f t="shared" si="15"/>
        <v>95067</v>
      </c>
    </row>
    <row r="74" spans="1:31">
      <c r="A74" s="60" t="str">
        <f t="shared" si="9"/>
        <v>3190-624/91624/91</v>
      </c>
      <c r="B74" s="60" t="str">
        <f t="shared" si="10"/>
        <v>95-067-09</v>
      </c>
      <c r="C74" s="72" t="s">
        <v>1069</v>
      </c>
      <c r="D74" s="72" t="s">
        <v>1067</v>
      </c>
      <c r="E74" s="72" t="s">
        <v>961</v>
      </c>
      <c r="F74" s="73">
        <v>61</v>
      </c>
      <c r="G74" s="73" t="s">
        <v>1068</v>
      </c>
      <c r="H74" s="72" t="s">
        <v>53</v>
      </c>
      <c r="I74" s="72" t="s">
        <v>959</v>
      </c>
      <c r="J74" s="72" t="s">
        <v>318</v>
      </c>
      <c r="K74" s="72" t="s">
        <v>382</v>
      </c>
      <c r="L74" s="72" t="s">
        <v>885</v>
      </c>
      <c r="M74" s="72" t="s">
        <v>388</v>
      </c>
      <c r="N74" s="72" t="s">
        <v>44</v>
      </c>
      <c r="O74" s="72" t="s">
        <v>537</v>
      </c>
      <c r="P74" s="72" t="s">
        <v>886</v>
      </c>
      <c r="Q74" s="72" t="s">
        <v>1042</v>
      </c>
      <c r="R74" s="72" t="s">
        <v>53</v>
      </c>
      <c r="V74" s="60" t="str">
        <f t="shared" si="11"/>
        <v>3190-624/91черный</v>
      </c>
      <c r="W74" s="60" t="str">
        <f t="shared" si="8"/>
        <v>3190-624/91</v>
      </c>
      <c r="X74" s="60" t="str">
        <f t="shared" si="12"/>
        <v/>
      </c>
      <c r="AC74" s="51">
        <f t="shared" si="13"/>
        <v>95</v>
      </c>
      <c r="AD74" s="44">
        <f t="shared" si="14"/>
        <v>67</v>
      </c>
      <c r="AE74" s="51">
        <f t="shared" si="15"/>
        <v>95067</v>
      </c>
    </row>
    <row r="75" spans="1:31">
      <c r="A75" s="60" t="str">
        <f t="shared" si="9"/>
        <v>3190-624/91624/91</v>
      </c>
      <c r="B75" s="60" t="str">
        <f t="shared" si="10"/>
        <v>95-067-09</v>
      </c>
      <c r="C75" s="72" t="s">
        <v>1070</v>
      </c>
      <c r="D75" s="72" t="s">
        <v>1067</v>
      </c>
      <c r="E75" s="72" t="s">
        <v>963</v>
      </c>
      <c r="F75" s="73">
        <v>60</v>
      </c>
      <c r="G75" s="73" t="s">
        <v>1068</v>
      </c>
      <c r="H75" s="72" t="s">
        <v>53</v>
      </c>
      <c r="I75" s="72" t="s">
        <v>959</v>
      </c>
      <c r="J75" s="72" t="s">
        <v>318</v>
      </c>
      <c r="K75" s="72" t="s">
        <v>382</v>
      </c>
      <c r="L75" s="72" t="s">
        <v>885</v>
      </c>
      <c r="M75" s="72" t="s">
        <v>388</v>
      </c>
      <c r="N75" s="72" t="s">
        <v>44</v>
      </c>
      <c r="O75" s="72" t="s">
        <v>537</v>
      </c>
      <c r="P75" s="72" t="s">
        <v>886</v>
      </c>
      <c r="Q75" s="72" t="s">
        <v>1042</v>
      </c>
      <c r="R75" s="72" t="s">
        <v>53</v>
      </c>
      <c r="V75" s="60" t="str">
        <f t="shared" si="11"/>
        <v>3190-624/91черный</v>
      </c>
      <c r="W75" s="60" t="str">
        <f t="shared" si="8"/>
        <v>3190-624/91</v>
      </c>
      <c r="X75" s="60" t="str">
        <f t="shared" si="12"/>
        <v/>
      </c>
      <c r="AC75" s="51">
        <f t="shared" si="13"/>
        <v>95</v>
      </c>
      <c r="AD75" s="44">
        <f t="shared" si="14"/>
        <v>67</v>
      </c>
      <c r="AE75" s="51">
        <f t="shared" si="15"/>
        <v>95067</v>
      </c>
    </row>
    <row r="76" spans="1:31">
      <c r="A76" s="60" t="str">
        <f t="shared" si="9"/>
        <v>3190-624/91624/91</v>
      </c>
      <c r="B76" s="60" t="str">
        <f t="shared" si="10"/>
        <v>95-067-09</v>
      </c>
      <c r="C76" s="72" t="s">
        <v>1071</v>
      </c>
      <c r="D76" s="72" t="s">
        <v>1067</v>
      </c>
      <c r="E76" s="72" t="s">
        <v>965</v>
      </c>
      <c r="F76" s="73">
        <v>59</v>
      </c>
      <c r="G76" s="73" t="s">
        <v>1068</v>
      </c>
      <c r="H76" s="72" t="s">
        <v>53</v>
      </c>
      <c r="I76" s="72" t="s">
        <v>959</v>
      </c>
      <c r="J76" s="72" t="s">
        <v>318</v>
      </c>
      <c r="K76" s="72" t="s">
        <v>382</v>
      </c>
      <c r="L76" s="72" t="s">
        <v>885</v>
      </c>
      <c r="M76" s="72" t="s">
        <v>388</v>
      </c>
      <c r="N76" s="72" t="s">
        <v>44</v>
      </c>
      <c r="O76" s="72" t="s">
        <v>537</v>
      </c>
      <c r="P76" s="72" t="s">
        <v>886</v>
      </c>
      <c r="Q76" s="72" t="s">
        <v>1042</v>
      </c>
      <c r="R76" s="72" t="s">
        <v>53</v>
      </c>
      <c r="V76" s="60" t="str">
        <f t="shared" si="11"/>
        <v>3190-624/91черный</v>
      </c>
      <c r="W76" s="60" t="str">
        <f t="shared" si="8"/>
        <v>3190-624/91</v>
      </c>
      <c r="X76" s="60" t="str">
        <f t="shared" si="12"/>
        <v/>
      </c>
      <c r="AC76" s="51">
        <f t="shared" si="13"/>
        <v>95</v>
      </c>
      <c r="AD76" s="44">
        <f t="shared" si="14"/>
        <v>67</v>
      </c>
      <c r="AE76" s="51">
        <f t="shared" si="15"/>
        <v>95067</v>
      </c>
    </row>
    <row r="77" spans="1:31">
      <c r="A77" s="60" t="str">
        <f t="shared" si="9"/>
        <v>3190-624/91624/91</v>
      </c>
      <c r="B77" s="60" t="str">
        <f t="shared" si="10"/>
        <v>95-067-09</v>
      </c>
      <c r="C77" s="72" t="s">
        <v>1072</v>
      </c>
      <c r="D77" s="72" t="s">
        <v>1067</v>
      </c>
      <c r="E77" s="72" t="s">
        <v>967</v>
      </c>
      <c r="F77" s="73">
        <v>58</v>
      </c>
      <c r="G77" s="73" t="s">
        <v>1068</v>
      </c>
      <c r="H77" s="72" t="s">
        <v>53</v>
      </c>
      <c r="I77" s="72" t="s">
        <v>959</v>
      </c>
      <c r="J77" s="72" t="s">
        <v>318</v>
      </c>
      <c r="K77" s="72" t="s">
        <v>382</v>
      </c>
      <c r="L77" s="72" t="s">
        <v>885</v>
      </c>
      <c r="M77" s="72" t="s">
        <v>388</v>
      </c>
      <c r="N77" s="72" t="s">
        <v>44</v>
      </c>
      <c r="O77" s="72" t="s">
        <v>537</v>
      </c>
      <c r="P77" s="72" t="s">
        <v>886</v>
      </c>
      <c r="Q77" s="72" t="s">
        <v>1042</v>
      </c>
      <c r="R77" s="72" t="s">
        <v>53</v>
      </c>
      <c r="V77" s="60" t="str">
        <f t="shared" si="11"/>
        <v>3190-624/91черный</v>
      </c>
      <c r="W77" s="60" t="str">
        <f t="shared" si="8"/>
        <v>3190-624/91</v>
      </c>
      <c r="X77" s="60" t="str">
        <f t="shared" si="12"/>
        <v/>
      </c>
      <c r="AC77" s="51">
        <f t="shared" si="13"/>
        <v>95</v>
      </c>
      <c r="AD77" s="44">
        <f t="shared" si="14"/>
        <v>67</v>
      </c>
      <c r="AE77" s="51">
        <f t="shared" si="15"/>
        <v>95067</v>
      </c>
    </row>
    <row r="78" spans="1:31">
      <c r="A78" s="60" t="str">
        <f t="shared" si="9"/>
        <v>3190-624/91624/91</v>
      </c>
      <c r="B78" s="60" t="str">
        <f t="shared" si="10"/>
        <v>95-067-09</v>
      </c>
      <c r="C78" s="72" t="s">
        <v>1073</v>
      </c>
      <c r="D78" s="72" t="s">
        <v>1067</v>
      </c>
      <c r="E78" s="72" t="s">
        <v>969</v>
      </c>
      <c r="F78" s="73">
        <v>57</v>
      </c>
      <c r="G78" s="73" t="s">
        <v>1068</v>
      </c>
      <c r="H78" s="72" t="s">
        <v>53</v>
      </c>
      <c r="I78" s="72" t="s">
        <v>959</v>
      </c>
      <c r="J78" s="72" t="s">
        <v>318</v>
      </c>
      <c r="K78" s="72" t="s">
        <v>382</v>
      </c>
      <c r="L78" s="72" t="s">
        <v>885</v>
      </c>
      <c r="M78" s="72" t="s">
        <v>388</v>
      </c>
      <c r="N78" s="72" t="s">
        <v>44</v>
      </c>
      <c r="O78" s="72" t="s">
        <v>537</v>
      </c>
      <c r="P78" s="72" t="s">
        <v>886</v>
      </c>
      <c r="Q78" s="72" t="s">
        <v>1042</v>
      </c>
      <c r="R78" s="72" t="s">
        <v>53</v>
      </c>
      <c r="V78" s="60" t="str">
        <f t="shared" si="11"/>
        <v>3190-624/91черный</v>
      </c>
      <c r="W78" s="60" t="str">
        <f t="shared" si="8"/>
        <v>3190-624/91</v>
      </c>
      <c r="X78" s="60" t="str">
        <f t="shared" si="12"/>
        <v/>
      </c>
      <c r="AC78" s="51">
        <f t="shared" si="13"/>
        <v>95</v>
      </c>
      <c r="AD78" s="44">
        <f t="shared" si="14"/>
        <v>67</v>
      </c>
      <c r="AE78" s="51">
        <f t="shared" si="15"/>
        <v>95067</v>
      </c>
    </row>
    <row r="79" spans="1:31">
      <c r="A79" s="60" t="str">
        <f t="shared" si="9"/>
        <v>3190-624/91624/91</v>
      </c>
      <c r="B79" s="60" t="str">
        <f t="shared" si="10"/>
        <v>95-067-09</v>
      </c>
      <c r="C79" s="72" t="s">
        <v>1074</v>
      </c>
      <c r="D79" s="72" t="s">
        <v>1067</v>
      </c>
      <c r="E79" s="72" t="s">
        <v>1003</v>
      </c>
      <c r="F79" s="73">
        <v>56</v>
      </c>
      <c r="G79" s="73" t="s">
        <v>1068</v>
      </c>
      <c r="H79" s="72" t="s">
        <v>53</v>
      </c>
      <c r="I79" s="72" t="s">
        <v>959</v>
      </c>
      <c r="J79" s="72" t="s">
        <v>318</v>
      </c>
      <c r="K79" s="72" t="s">
        <v>382</v>
      </c>
      <c r="L79" s="72" t="s">
        <v>885</v>
      </c>
      <c r="M79" s="72" t="s">
        <v>388</v>
      </c>
      <c r="N79" s="72" t="s">
        <v>44</v>
      </c>
      <c r="O79" s="72" t="s">
        <v>537</v>
      </c>
      <c r="P79" s="72" t="s">
        <v>886</v>
      </c>
      <c r="Q79" s="72" t="s">
        <v>1042</v>
      </c>
      <c r="R79" s="72" t="s">
        <v>53</v>
      </c>
      <c r="V79" s="60" t="str">
        <f t="shared" si="11"/>
        <v>3190-624/91черный</v>
      </c>
      <c r="W79" s="60" t="str">
        <f t="shared" si="8"/>
        <v>3190-624/91</v>
      </c>
      <c r="X79" s="60" t="str">
        <f t="shared" si="12"/>
        <v/>
      </c>
      <c r="AC79" s="51">
        <f t="shared" si="13"/>
        <v>95</v>
      </c>
      <c r="AD79" s="44">
        <f t="shared" si="14"/>
        <v>67</v>
      </c>
      <c r="AE79" s="51">
        <f t="shared" si="15"/>
        <v>95067</v>
      </c>
    </row>
    <row r="80" spans="1:31">
      <c r="A80" s="60" t="str">
        <f t="shared" si="9"/>
        <v>3142-624/91624/91</v>
      </c>
      <c r="B80" s="60" t="str">
        <f t="shared" si="10"/>
        <v>95-066-09</v>
      </c>
      <c r="C80" s="72" t="s">
        <v>1075</v>
      </c>
      <c r="D80" s="72" t="s">
        <v>1076</v>
      </c>
      <c r="E80" s="72" t="s">
        <v>957</v>
      </c>
      <c r="F80" s="73">
        <v>62</v>
      </c>
      <c r="G80" s="73" t="s">
        <v>1077</v>
      </c>
      <c r="H80" s="72" t="s">
        <v>53</v>
      </c>
      <c r="I80" s="72" t="s">
        <v>959</v>
      </c>
      <c r="J80" s="72" t="s">
        <v>318</v>
      </c>
      <c r="K80" s="72" t="s">
        <v>382</v>
      </c>
      <c r="L80" s="72" t="s">
        <v>885</v>
      </c>
      <c r="M80" s="72" t="s">
        <v>388</v>
      </c>
      <c r="N80" s="72" t="s">
        <v>44</v>
      </c>
      <c r="O80" s="72" t="s">
        <v>537</v>
      </c>
      <c r="P80" s="72" t="s">
        <v>886</v>
      </c>
      <c r="Q80" s="72" t="s">
        <v>1042</v>
      </c>
      <c r="R80" s="72" t="s">
        <v>53</v>
      </c>
      <c r="V80" s="60" t="str">
        <f t="shared" si="11"/>
        <v>3142-624/91черный</v>
      </c>
      <c r="W80" s="60" t="str">
        <f t="shared" si="8"/>
        <v>3142-624/91</v>
      </c>
      <c r="X80" s="60" t="str">
        <f t="shared" si="12"/>
        <v/>
      </c>
      <c r="AC80" s="51">
        <f t="shared" si="13"/>
        <v>95</v>
      </c>
      <c r="AD80" s="44">
        <f t="shared" si="14"/>
        <v>66</v>
      </c>
      <c r="AE80" s="51">
        <f t="shared" si="15"/>
        <v>95066</v>
      </c>
    </row>
    <row r="81" spans="1:31">
      <c r="A81" s="60" t="str">
        <f t="shared" si="9"/>
        <v>3142-624/91624/91</v>
      </c>
      <c r="B81" s="60" t="str">
        <f t="shared" si="10"/>
        <v>95-066-09</v>
      </c>
      <c r="C81" s="72" t="s">
        <v>1078</v>
      </c>
      <c r="D81" s="72" t="s">
        <v>1076</v>
      </c>
      <c r="E81" s="72" t="s">
        <v>961</v>
      </c>
      <c r="F81" s="73">
        <v>61</v>
      </c>
      <c r="G81" s="73" t="s">
        <v>1077</v>
      </c>
      <c r="H81" s="72" t="s">
        <v>53</v>
      </c>
      <c r="I81" s="72" t="s">
        <v>959</v>
      </c>
      <c r="J81" s="72" t="s">
        <v>318</v>
      </c>
      <c r="K81" s="72" t="s">
        <v>382</v>
      </c>
      <c r="L81" s="72" t="s">
        <v>885</v>
      </c>
      <c r="M81" s="72" t="s">
        <v>388</v>
      </c>
      <c r="N81" s="72" t="s">
        <v>44</v>
      </c>
      <c r="O81" s="72" t="s">
        <v>537</v>
      </c>
      <c r="P81" s="72" t="s">
        <v>886</v>
      </c>
      <c r="Q81" s="72" t="s">
        <v>1042</v>
      </c>
      <c r="R81" s="72" t="s">
        <v>53</v>
      </c>
      <c r="V81" s="60" t="str">
        <f t="shared" si="11"/>
        <v>3142-624/91черный</v>
      </c>
      <c r="W81" s="60" t="str">
        <f t="shared" si="8"/>
        <v>3142-624/91</v>
      </c>
      <c r="X81" s="60" t="str">
        <f t="shared" si="12"/>
        <v/>
      </c>
      <c r="AC81" s="51">
        <f t="shared" si="13"/>
        <v>95</v>
      </c>
      <c r="AD81" s="44">
        <f t="shared" si="14"/>
        <v>66</v>
      </c>
      <c r="AE81" s="51">
        <f t="shared" si="15"/>
        <v>95066</v>
      </c>
    </row>
    <row r="82" spans="1:31">
      <c r="A82" s="60" t="str">
        <f t="shared" si="9"/>
        <v>3142-624/91624/91</v>
      </c>
      <c r="B82" s="60" t="str">
        <f t="shared" si="10"/>
        <v>95-066-09</v>
      </c>
      <c r="C82" s="72" t="s">
        <v>1079</v>
      </c>
      <c r="D82" s="72" t="s">
        <v>1076</v>
      </c>
      <c r="E82" s="72" t="s">
        <v>963</v>
      </c>
      <c r="F82" s="73">
        <v>60</v>
      </c>
      <c r="G82" s="73" t="s">
        <v>1077</v>
      </c>
      <c r="H82" s="72" t="s">
        <v>53</v>
      </c>
      <c r="I82" s="72" t="s">
        <v>959</v>
      </c>
      <c r="J82" s="72" t="s">
        <v>318</v>
      </c>
      <c r="K82" s="72" t="s">
        <v>382</v>
      </c>
      <c r="L82" s="72" t="s">
        <v>885</v>
      </c>
      <c r="M82" s="72" t="s">
        <v>388</v>
      </c>
      <c r="N82" s="72" t="s">
        <v>44</v>
      </c>
      <c r="O82" s="72" t="s">
        <v>537</v>
      </c>
      <c r="P82" s="72" t="s">
        <v>886</v>
      </c>
      <c r="Q82" s="72" t="s">
        <v>1042</v>
      </c>
      <c r="R82" s="72" t="s">
        <v>53</v>
      </c>
      <c r="V82" s="60" t="str">
        <f t="shared" si="11"/>
        <v>3142-624/91черный</v>
      </c>
      <c r="W82" s="60" t="str">
        <f t="shared" si="8"/>
        <v>3142-624/91</v>
      </c>
      <c r="X82" s="60" t="str">
        <f t="shared" si="12"/>
        <v/>
      </c>
      <c r="AC82" s="51">
        <f t="shared" si="13"/>
        <v>95</v>
      </c>
      <c r="AD82" s="44">
        <f t="shared" si="14"/>
        <v>66</v>
      </c>
      <c r="AE82" s="51">
        <f t="shared" si="15"/>
        <v>95066</v>
      </c>
    </row>
    <row r="83" spans="1:31">
      <c r="A83" s="60" t="str">
        <f t="shared" si="9"/>
        <v>3142-624/91624/91</v>
      </c>
      <c r="B83" s="60" t="str">
        <f t="shared" si="10"/>
        <v>95-066-09</v>
      </c>
      <c r="C83" s="72" t="s">
        <v>1080</v>
      </c>
      <c r="D83" s="72" t="s">
        <v>1076</v>
      </c>
      <c r="E83" s="72" t="s">
        <v>965</v>
      </c>
      <c r="F83" s="73">
        <v>59</v>
      </c>
      <c r="G83" s="73" t="s">
        <v>1077</v>
      </c>
      <c r="H83" s="72" t="s">
        <v>53</v>
      </c>
      <c r="I83" s="72" t="s">
        <v>959</v>
      </c>
      <c r="J83" s="72" t="s">
        <v>318</v>
      </c>
      <c r="K83" s="72" t="s">
        <v>382</v>
      </c>
      <c r="L83" s="72" t="s">
        <v>885</v>
      </c>
      <c r="M83" s="72" t="s">
        <v>388</v>
      </c>
      <c r="N83" s="72" t="s">
        <v>44</v>
      </c>
      <c r="O83" s="72" t="s">
        <v>537</v>
      </c>
      <c r="P83" s="72" t="s">
        <v>886</v>
      </c>
      <c r="Q83" s="72" t="s">
        <v>1042</v>
      </c>
      <c r="R83" s="72" t="s">
        <v>53</v>
      </c>
      <c r="V83" s="60" t="str">
        <f t="shared" si="11"/>
        <v>3142-624/91черный</v>
      </c>
      <c r="W83" s="60" t="str">
        <f t="shared" si="8"/>
        <v>3142-624/91</v>
      </c>
      <c r="X83" s="60" t="str">
        <f t="shared" si="12"/>
        <v/>
      </c>
      <c r="AC83" s="51">
        <f t="shared" si="13"/>
        <v>95</v>
      </c>
      <c r="AD83" s="44">
        <f t="shared" si="14"/>
        <v>66</v>
      </c>
      <c r="AE83" s="51">
        <f t="shared" si="15"/>
        <v>95066</v>
      </c>
    </row>
    <row r="84" spans="1:31">
      <c r="A84" s="60" t="str">
        <f t="shared" si="9"/>
        <v>3142-624/91624/91</v>
      </c>
      <c r="B84" s="60" t="str">
        <f t="shared" si="10"/>
        <v>95-066-09</v>
      </c>
      <c r="C84" s="72" t="s">
        <v>1081</v>
      </c>
      <c r="D84" s="72" t="s">
        <v>1076</v>
      </c>
      <c r="E84" s="72" t="s">
        <v>967</v>
      </c>
      <c r="F84" s="73">
        <v>58</v>
      </c>
      <c r="G84" s="73" t="s">
        <v>1077</v>
      </c>
      <c r="H84" s="72" t="s">
        <v>53</v>
      </c>
      <c r="I84" s="72" t="s">
        <v>959</v>
      </c>
      <c r="J84" s="72" t="s">
        <v>318</v>
      </c>
      <c r="K84" s="72" t="s">
        <v>382</v>
      </c>
      <c r="L84" s="72" t="s">
        <v>885</v>
      </c>
      <c r="M84" s="72" t="s">
        <v>388</v>
      </c>
      <c r="N84" s="72" t="s">
        <v>44</v>
      </c>
      <c r="O84" s="72" t="s">
        <v>537</v>
      </c>
      <c r="P84" s="72" t="s">
        <v>886</v>
      </c>
      <c r="Q84" s="72" t="s">
        <v>1042</v>
      </c>
      <c r="R84" s="72" t="s">
        <v>53</v>
      </c>
      <c r="V84" s="60" t="str">
        <f t="shared" si="11"/>
        <v>3142-624/91черный</v>
      </c>
      <c r="W84" s="60" t="str">
        <f t="shared" si="8"/>
        <v>3142-624/91</v>
      </c>
      <c r="X84" s="60" t="str">
        <f t="shared" si="12"/>
        <v/>
      </c>
      <c r="AC84" s="51">
        <f t="shared" si="13"/>
        <v>95</v>
      </c>
      <c r="AD84" s="44">
        <f t="shared" si="14"/>
        <v>66</v>
      </c>
      <c r="AE84" s="51">
        <f t="shared" si="15"/>
        <v>95066</v>
      </c>
    </row>
    <row r="85" spans="1:31">
      <c r="A85" s="60" t="str">
        <f t="shared" si="9"/>
        <v>3142-624/91624/91</v>
      </c>
      <c r="B85" s="60" t="str">
        <f t="shared" si="10"/>
        <v>95-066-09</v>
      </c>
      <c r="C85" s="72" t="s">
        <v>1082</v>
      </c>
      <c r="D85" s="72" t="s">
        <v>1076</v>
      </c>
      <c r="E85" s="72" t="s">
        <v>969</v>
      </c>
      <c r="F85" s="73">
        <v>57</v>
      </c>
      <c r="G85" s="73" t="s">
        <v>1077</v>
      </c>
      <c r="H85" s="72" t="s">
        <v>53</v>
      </c>
      <c r="I85" s="72" t="s">
        <v>959</v>
      </c>
      <c r="J85" s="72" t="s">
        <v>318</v>
      </c>
      <c r="K85" s="72" t="s">
        <v>382</v>
      </c>
      <c r="L85" s="72" t="s">
        <v>885</v>
      </c>
      <c r="M85" s="72" t="s">
        <v>388</v>
      </c>
      <c r="N85" s="72" t="s">
        <v>44</v>
      </c>
      <c r="O85" s="72" t="s">
        <v>537</v>
      </c>
      <c r="P85" s="72" t="s">
        <v>886</v>
      </c>
      <c r="Q85" s="72" t="s">
        <v>1042</v>
      </c>
      <c r="R85" s="72" t="s">
        <v>53</v>
      </c>
      <c r="V85" s="60" t="str">
        <f t="shared" si="11"/>
        <v>3142-624/91черный</v>
      </c>
      <c r="W85" s="60" t="str">
        <f t="shared" si="8"/>
        <v>3142-624/91</v>
      </c>
      <c r="X85" s="60" t="str">
        <f t="shared" si="12"/>
        <v/>
      </c>
      <c r="AC85" s="51">
        <f t="shared" si="13"/>
        <v>95</v>
      </c>
      <c r="AD85" s="44">
        <f t="shared" si="14"/>
        <v>66</v>
      </c>
      <c r="AE85" s="51">
        <f t="shared" si="15"/>
        <v>95066</v>
      </c>
    </row>
    <row r="86" spans="1:31">
      <c r="A86" s="60" t="str">
        <f t="shared" si="9"/>
        <v>3142-624/91624/91</v>
      </c>
      <c r="B86" s="60" t="str">
        <f t="shared" si="10"/>
        <v>95-066-09</v>
      </c>
      <c r="C86" s="72" t="s">
        <v>1083</v>
      </c>
      <c r="D86" s="72" t="s">
        <v>1076</v>
      </c>
      <c r="E86" s="72" t="s">
        <v>1003</v>
      </c>
      <c r="F86" s="73">
        <v>56</v>
      </c>
      <c r="G86" s="73" t="s">
        <v>1077</v>
      </c>
      <c r="H86" s="72" t="s">
        <v>53</v>
      </c>
      <c r="I86" s="72" t="s">
        <v>959</v>
      </c>
      <c r="J86" s="72" t="s">
        <v>318</v>
      </c>
      <c r="K86" s="72" t="s">
        <v>382</v>
      </c>
      <c r="L86" s="72" t="s">
        <v>885</v>
      </c>
      <c r="M86" s="72" t="s">
        <v>388</v>
      </c>
      <c r="N86" s="72" t="s">
        <v>44</v>
      </c>
      <c r="O86" s="72" t="s">
        <v>537</v>
      </c>
      <c r="P86" s="72" t="s">
        <v>886</v>
      </c>
      <c r="Q86" s="72" t="s">
        <v>1042</v>
      </c>
      <c r="R86" s="72" t="s">
        <v>53</v>
      </c>
      <c r="V86" s="60" t="str">
        <f t="shared" si="11"/>
        <v>3142-624/91черный</v>
      </c>
      <c r="W86" s="60" t="str">
        <f t="shared" si="8"/>
        <v>3142-624/91</v>
      </c>
      <c r="X86" s="60" t="str">
        <f t="shared" si="12"/>
        <v/>
      </c>
      <c r="AC86" s="51">
        <f t="shared" si="13"/>
        <v>95</v>
      </c>
      <c r="AD86" s="44">
        <f t="shared" si="14"/>
        <v>66</v>
      </c>
      <c r="AE86" s="51">
        <f t="shared" si="15"/>
        <v>95066</v>
      </c>
    </row>
    <row r="87" spans="1:31">
      <c r="A87" s="60" t="str">
        <f t="shared" si="9"/>
        <v>3122-624/91624/91</v>
      </c>
      <c r="B87" s="60" t="str">
        <f t="shared" si="10"/>
        <v>95-065-09</v>
      </c>
      <c r="C87" s="72" t="s">
        <v>1084</v>
      </c>
      <c r="D87" s="72" t="s">
        <v>1085</v>
      </c>
      <c r="E87" s="72" t="s">
        <v>957</v>
      </c>
      <c r="F87" s="73">
        <v>62</v>
      </c>
      <c r="G87" s="73" t="s">
        <v>1086</v>
      </c>
      <c r="H87" s="72" t="s">
        <v>53</v>
      </c>
      <c r="I87" s="72" t="s">
        <v>959</v>
      </c>
      <c r="J87" s="72" t="s">
        <v>324</v>
      </c>
      <c r="K87" s="72" t="s">
        <v>382</v>
      </c>
      <c r="L87" s="72" t="s">
        <v>885</v>
      </c>
      <c r="M87" s="72" t="s">
        <v>388</v>
      </c>
      <c r="N87" s="72" t="s">
        <v>44</v>
      </c>
      <c r="O87" s="72" t="s">
        <v>537</v>
      </c>
      <c r="P87" s="72" t="s">
        <v>886</v>
      </c>
      <c r="Q87" s="72" t="s">
        <v>1042</v>
      </c>
      <c r="R87" s="72" t="s">
        <v>53</v>
      </c>
      <c r="V87" s="60" t="str">
        <f t="shared" si="11"/>
        <v>3122-624/91черный</v>
      </c>
      <c r="W87" s="60" t="str">
        <f t="shared" si="8"/>
        <v>3122-624/91</v>
      </c>
      <c r="X87" s="60" t="str">
        <f t="shared" si="12"/>
        <v/>
      </c>
      <c r="AC87" s="51">
        <f t="shared" si="13"/>
        <v>95</v>
      </c>
      <c r="AD87" s="44">
        <f t="shared" si="14"/>
        <v>65</v>
      </c>
      <c r="AE87" s="51">
        <f t="shared" si="15"/>
        <v>95065</v>
      </c>
    </row>
    <row r="88" spans="1:31">
      <c r="A88" s="60" t="str">
        <f t="shared" si="9"/>
        <v>3122-624/91624/91</v>
      </c>
      <c r="B88" s="60" t="str">
        <f t="shared" si="10"/>
        <v>95-065-09</v>
      </c>
      <c r="C88" s="72" t="s">
        <v>1087</v>
      </c>
      <c r="D88" s="72" t="s">
        <v>1085</v>
      </c>
      <c r="E88" s="72" t="s">
        <v>961</v>
      </c>
      <c r="F88" s="73">
        <v>61</v>
      </c>
      <c r="G88" s="73" t="s">
        <v>1086</v>
      </c>
      <c r="H88" s="72" t="s">
        <v>53</v>
      </c>
      <c r="I88" s="72" t="s">
        <v>959</v>
      </c>
      <c r="J88" s="72" t="s">
        <v>324</v>
      </c>
      <c r="K88" s="72" t="s">
        <v>382</v>
      </c>
      <c r="L88" s="72" t="s">
        <v>885</v>
      </c>
      <c r="M88" s="72" t="s">
        <v>388</v>
      </c>
      <c r="N88" s="72" t="s">
        <v>44</v>
      </c>
      <c r="O88" s="72" t="s">
        <v>537</v>
      </c>
      <c r="P88" s="72" t="s">
        <v>886</v>
      </c>
      <c r="Q88" s="72" t="s">
        <v>1042</v>
      </c>
      <c r="R88" s="72" t="s">
        <v>53</v>
      </c>
      <c r="V88" s="60" t="str">
        <f t="shared" si="11"/>
        <v>3122-624/91черный</v>
      </c>
      <c r="W88" s="60" t="str">
        <f t="shared" si="8"/>
        <v>3122-624/91</v>
      </c>
      <c r="X88" s="60" t="str">
        <f t="shared" si="12"/>
        <v/>
      </c>
      <c r="AC88" s="51">
        <f t="shared" si="13"/>
        <v>95</v>
      </c>
      <c r="AD88" s="44">
        <f t="shared" si="14"/>
        <v>65</v>
      </c>
      <c r="AE88" s="51">
        <f t="shared" si="15"/>
        <v>95065</v>
      </c>
    </row>
    <row r="89" spans="1:31">
      <c r="A89" s="60" t="str">
        <f t="shared" si="9"/>
        <v>3122-624/91624/91</v>
      </c>
      <c r="B89" s="60" t="str">
        <f t="shared" si="10"/>
        <v>95-065-09</v>
      </c>
      <c r="C89" s="72" t="s">
        <v>1088</v>
      </c>
      <c r="D89" s="72" t="s">
        <v>1085</v>
      </c>
      <c r="E89" s="72" t="s">
        <v>963</v>
      </c>
      <c r="F89" s="73">
        <v>60</v>
      </c>
      <c r="G89" s="73" t="s">
        <v>1086</v>
      </c>
      <c r="H89" s="72" t="s">
        <v>53</v>
      </c>
      <c r="I89" s="72" t="s">
        <v>959</v>
      </c>
      <c r="J89" s="72" t="s">
        <v>324</v>
      </c>
      <c r="K89" s="72" t="s">
        <v>382</v>
      </c>
      <c r="L89" s="72" t="s">
        <v>885</v>
      </c>
      <c r="M89" s="72" t="s">
        <v>388</v>
      </c>
      <c r="N89" s="72" t="s">
        <v>44</v>
      </c>
      <c r="O89" s="72" t="s">
        <v>537</v>
      </c>
      <c r="P89" s="72" t="s">
        <v>886</v>
      </c>
      <c r="Q89" s="72" t="s">
        <v>1042</v>
      </c>
      <c r="R89" s="72" t="s">
        <v>53</v>
      </c>
      <c r="V89" s="60" t="str">
        <f t="shared" si="11"/>
        <v>3122-624/91черный</v>
      </c>
      <c r="W89" s="60" t="str">
        <f t="shared" si="8"/>
        <v>3122-624/91</v>
      </c>
      <c r="X89" s="60" t="str">
        <f t="shared" si="12"/>
        <v/>
      </c>
      <c r="AC89" s="51">
        <f t="shared" si="13"/>
        <v>95</v>
      </c>
      <c r="AD89" s="44">
        <f t="shared" si="14"/>
        <v>65</v>
      </c>
      <c r="AE89" s="51">
        <f t="shared" si="15"/>
        <v>95065</v>
      </c>
    </row>
    <row r="90" spans="1:31">
      <c r="A90" s="60" t="str">
        <f t="shared" si="9"/>
        <v>3122-624/91624/91</v>
      </c>
      <c r="B90" s="60" t="str">
        <f t="shared" si="10"/>
        <v>95-065-09</v>
      </c>
      <c r="C90" s="72" t="s">
        <v>1089</v>
      </c>
      <c r="D90" s="72" t="s">
        <v>1085</v>
      </c>
      <c r="E90" s="72" t="s">
        <v>965</v>
      </c>
      <c r="F90" s="73">
        <v>59</v>
      </c>
      <c r="G90" s="73" t="s">
        <v>1086</v>
      </c>
      <c r="H90" s="72" t="s">
        <v>53</v>
      </c>
      <c r="I90" s="72" t="s">
        <v>959</v>
      </c>
      <c r="J90" s="72" t="s">
        <v>324</v>
      </c>
      <c r="K90" s="72" t="s">
        <v>382</v>
      </c>
      <c r="L90" s="72" t="s">
        <v>885</v>
      </c>
      <c r="M90" s="72" t="s">
        <v>388</v>
      </c>
      <c r="N90" s="72" t="s">
        <v>44</v>
      </c>
      <c r="O90" s="72" t="s">
        <v>537</v>
      </c>
      <c r="P90" s="72" t="s">
        <v>886</v>
      </c>
      <c r="Q90" s="72" t="s">
        <v>1042</v>
      </c>
      <c r="R90" s="72" t="s">
        <v>53</v>
      </c>
      <c r="V90" s="60" t="str">
        <f t="shared" si="11"/>
        <v>3122-624/91черный</v>
      </c>
      <c r="W90" s="60" t="str">
        <f t="shared" si="8"/>
        <v>3122-624/91</v>
      </c>
      <c r="X90" s="60" t="str">
        <f t="shared" si="12"/>
        <v/>
      </c>
      <c r="AC90" s="51">
        <f t="shared" si="13"/>
        <v>95</v>
      </c>
      <c r="AD90" s="44">
        <f t="shared" si="14"/>
        <v>65</v>
      </c>
      <c r="AE90" s="51">
        <f t="shared" si="15"/>
        <v>95065</v>
      </c>
    </row>
    <row r="91" spans="1:31">
      <c r="A91" s="60" t="str">
        <f t="shared" si="9"/>
        <v>3122-624/91624/91</v>
      </c>
      <c r="B91" s="60" t="str">
        <f t="shared" si="10"/>
        <v>95-065-09</v>
      </c>
      <c r="C91" s="72" t="s">
        <v>1090</v>
      </c>
      <c r="D91" s="72" t="s">
        <v>1085</v>
      </c>
      <c r="E91" s="72" t="s">
        <v>967</v>
      </c>
      <c r="F91" s="73">
        <v>58</v>
      </c>
      <c r="G91" s="73" t="s">
        <v>1086</v>
      </c>
      <c r="H91" s="72" t="s">
        <v>53</v>
      </c>
      <c r="I91" s="72" t="s">
        <v>959</v>
      </c>
      <c r="J91" s="72" t="s">
        <v>324</v>
      </c>
      <c r="K91" s="72" t="s">
        <v>382</v>
      </c>
      <c r="L91" s="72" t="s">
        <v>885</v>
      </c>
      <c r="M91" s="72" t="s">
        <v>388</v>
      </c>
      <c r="N91" s="72" t="s">
        <v>44</v>
      </c>
      <c r="O91" s="72" t="s">
        <v>537</v>
      </c>
      <c r="P91" s="72" t="s">
        <v>886</v>
      </c>
      <c r="Q91" s="72" t="s">
        <v>1042</v>
      </c>
      <c r="R91" s="72" t="s">
        <v>53</v>
      </c>
      <c r="V91" s="60" t="str">
        <f t="shared" si="11"/>
        <v>3122-624/91черный</v>
      </c>
      <c r="W91" s="60" t="str">
        <f t="shared" si="8"/>
        <v>3122-624/91</v>
      </c>
      <c r="X91" s="60" t="str">
        <f t="shared" si="12"/>
        <v/>
      </c>
      <c r="AC91" s="51">
        <f t="shared" si="13"/>
        <v>95</v>
      </c>
      <c r="AD91" s="44">
        <f t="shared" si="14"/>
        <v>65</v>
      </c>
      <c r="AE91" s="51">
        <f t="shared" si="15"/>
        <v>95065</v>
      </c>
    </row>
    <row r="92" spans="1:31">
      <c r="A92" s="60" t="str">
        <f t="shared" si="9"/>
        <v>3122-624/91624/91</v>
      </c>
      <c r="B92" s="60" t="str">
        <f t="shared" si="10"/>
        <v>95-065-09</v>
      </c>
      <c r="C92" s="72" t="s">
        <v>1091</v>
      </c>
      <c r="D92" s="72" t="s">
        <v>1085</v>
      </c>
      <c r="E92" s="72" t="s">
        <v>969</v>
      </c>
      <c r="F92" s="73">
        <v>57</v>
      </c>
      <c r="G92" s="73" t="s">
        <v>1086</v>
      </c>
      <c r="H92" s="72" t="s">
        <v>53</v>
      </c>
      <c r="I92" s="72" t="s">
        <v>959</v>
      </c>
      <c r="J92" s="72" t="s">
        <v>324</v>
      </c>
      <c r="K92" s="72" t="s">
        <v>382</v>
      </c>
      <c r="L92" s="72" t="s">
        <v>885</v>
      </c>
      <c r="M92" s="72" t="s">
        <v>388</v>
      </c>
      <c r="N92" s="72" t="s">
        <v>44</v>
      </c>
      <c r="O92" s="72" t="s">
        <v>537</v>
      </c>
      <c r="P92" s="72" t="s">
        <v>886</v>
      </c>
      <c r="Q92" s="72" t="s">
        <v>1042</v>
      </c>
      <c r="R92" s="72" t="s">
        <v>53</v>
      </c>
      <c r="V92" s="60" t="str">
        <f t="shared" si="11"/>
        <v>3122-624/91черный</v>
      </c>
      <c r="W92" s="60" t="str">
        <f t="shared" si="8"/>
        <v>3122-624/91</v>
      </c>
      <c r="X92" s="60" t="str">
        <f t="shared" si="12"/>
        <v/>
      </c>
      <c r="AC92" s="51">
        <f t="shared" si="13"/>
        <v>95</v>
      </c>
      <c r="AD92" s="44">
        <f t="shared" si="14"/>
        <v>65</v>
      </c>
      <c r="AE92" s="51">
        <f t="shared" si="15"/>
        <v>95065</v>
      </c>
    </row>
    <row r="93" spans="1:31">
      <c r="A93" s="60" t="str">
        <f t="shared" si="9"/>
        <v>3122-624/91624/91</v>
      </c>
      <c r="B93" s="60" t="str">
        <f t="shared" si="10"/>
        <v>95-065-09</v>
      </c>
      <c r="C93" s="72" t="s">
        <v>1092</v>
      </c>
      <c r="D93" s="72" t="s">
        <v>1085</v>
      </c>
      <c r="E93" s="72" t="s">
        <v>1003</v>
      </c>
      <c r="F93" s="73">
        <v>56</v>
      </c>
      <c r="G93" s="73" t="s">
        <v>1086</v>
      </c>
      <c r="H93" s="72" t="s">
        <v>53</v>
      </c>
      <c r="I93" s="72" t="s">
        <v>959</v>
      </c>
      <c r="J93" s="72" t="s">
        <v>324</v>
      </c>
      <c r="K93" s="72" t="s">
        <v>382</v>
      </c>
      <c r="L93" s="72" t="s">
        <v>885</v>
      </c>
      <c r="M93" s="72" t="s">
        <v>388</v>
      </c>
      <c r="N93" s="72" t="s">
        <v>44</v>
      </c>
      <c r="O93" s="72" t="s">
        <v>537</v>
      </c>
      <c r="P93" s="72" t="s">
        <v>886</v>
      </c>
      <c r="Q93" s="72" t="s">
        <v>1042</v>
      </c>
      <c r="R93" s="72" t="s">
        <v>53</v>
      </c>
      <c r="V93" s="60" t="str">
        <f t="shared" si="11"/>
        <v>3122-624/91черный</v>
      </c>
      <c r="W93" s="60" t="str">
        <f t="shared" si="8"/>
        <v>3122-624/91</v>
      </c>
      <c r="X93" s="60" t="str">
        <f t="shared" si="12"/>
        <v/>
      </c>
      <c r="AC93" s="51">
        <f t="shared" si="13"/>
        <v>95</v>
      </c>
      <c r="AD93" s="44">
        <f t="shared" si="14"/>
        <v>65</v>
      </c>
      <c r="AE93" s="51">
        <f t="shared" si="15"/>
        <v>95065</v>
      </c>
    </row>
    <row r="94" spans="1:31">
      <c r="A94" s="60" t="str">
        <f t="shared" si="9"/>
        <v>3101-624/91624/91</v>
      </c>
      <c r="B94" s="60" t="str">
        <f t="shared" si="10"/>
        <v>95-064-09</v>
      </c>
      <c r="C94" s="72" t="s">
        <v>1093</v>
      </c>
      <c r="D94" s="72" t="s">
        <v>1094</v>
      </c>
      <c r="E94" s="72" t="s">
        <v>957</v>
      </c>
      <c r="F94" s="73">
        <v>62</v>
      </c>
      <c r="G94" s="73" t="s">
        <v>1095</v>
      </c>
      <c r="H94" s="72" t="s">
        <v>53</v>
      </c>
      <c r="I94" s="72" t="s">
        <v>959</v>
      </c>
      <c r="J94" s="72" t="s">
        <v>318</v>
      </c>
      <c r="K94" s="72" t="s">
        <v>382</v>
      </c>
      <c r="L94" s="72" t="s">
        <v>885</v>
      </c>
      <c r="M94" s="72" t="s">
        <v>388</v>
      </c>
      <c r="N94" s="72" t="s">
        <v>44</v>
      </c>
      <c r="O94" s="72" t="s">
        <v>537</v>
      </c>
      <c r="P94" s="72" t="s">
        <v>886</v>
      </c>
      <c r="Q94" s="72" t="s">
        <v>1042</v>
      </c>
      <c r="R94" s="72" t="s">
        <v>53</v>
      </c>
      <c r="V94" s="60" t="str">
        <f t="shared" si="11"/>
        <v>3101-624/91черный</v>
      </c>
      <c r="W94" s="60" t="str">
        <f t="shared" si="8"/>
        <v>3101-624/91</v>
      </c>
      <c r="X94" s="60" t="str">
        <f t="shared" si="12"/>
        <v/>
      </c>
      <c r="AC94" s="51">
        <f t="shared" si="13"/>
        <v>95</v>
      </c>
      <c r="AD94" s="44">
        <f t="shared" si="14"/>
        <v>64</v>
      </c>
      <c r="AE94" s="51">
        <f t="shared" si="15"/>
        <v>95064</v>
      </c>
    </row>
    <row r="95" spans="1:31">
      <c r="A95" s="60" t="str">
        <f t="shared" si="9"/>
        <v>3101-624/91624/91</v>
      </c>
      <c r="B95" s="60" t="str">
        <f t="shared" si="10"/>
        <v>95-064-09</v>
      </c>
      <c r="C95" s="72" t="s">
        <v>1096</v>
      </c>
      <c r="D95" s="72" t="s">
        <v>1094</v>
      </c>
      <c r="E95" s="72" t="s">
        <v>961</v>
      </c>
      <c r="F95" s="73">
        <v>61</v>
      </c>
      <c r="G95" s="73" t="s">
        <v>1095</v>
      </c>
      <c r="H95" s="72" t="s">
        <v>53</v>
      </c>
      <c r="I95" s="72" t="s">
        <v>959</v>
      </c>
      <c r="J95" s="72" t="s">
        <v>318</v>
      </c>
      <c r="K95" s="72" t="s">
        <v>382</v>
      </c>
      <c r="L95" s="72" t="s">
        <v>885</v>
      </c>
      <c r="M95" s="72" t="s">
        <v>388</v>
      </c>
      <c r="N95" s="72" t="s">
        <v>44</v>
      </c>
      <c r="O95" s="72" t="s">
        <v>537</v>
      </c>
      <c r="P95" s="72" t="s">
        <v>886</v>
      </c>
      <c r="Q95" s="72" t="s">
        <v>1042</v>
      </c>
      <c r="R95" s="72" t="s">
        <v>53</v>
      </c>
      <c r="V95" s="60" t="str">
        <f t="shared" si="11"/>
        <v>3101-624/91черный</v>
      </c>
      <c r="W95" s="60" t="str">
        <f t="shared" si="8"/>
        <v>3101-624/91</v>
      </c>
      <c r="X95" s="60" t="str">
        <f t="shared" si="12"/>
        <v/>
      </c>
      <c r="AC95" s="51">
        <f t="shared" si="13"/>
        <v>95</v>
      </c>
      <c r="AD95" s="44">
        <f t="shared" si="14"/>
        <v>64</v>
      </c>
      <c r="AE95" s="51">
        <f t="shared" si="15"/>
        <v>95064</v>
      </c>
    </row>
    <row r="96" spans="1:31">
      <c r="A96" s="60" t="str">
        <f t="shared" si="9"/>
        <v>3101-624/91624/91</v>
      </c>
      <c r="B96" s="60" t="str">
        <f t="shared" si="10"/>
        <v>95-064-09</v>
      </c>
      <c r="C96" s="72" t="s">
        <v>1097</v>
      </c>
      <c r="D96" s="72" t="s">
        <v>1094</v>
      </c>
      <c r="E96" s="72" t="s">
        <v>963</v>
      </c>
      <c r="F96" s="73">
        <v>60</v>
      </c>
      <c r="G96" s="73" t="s">
        <v>1095</v>
      </c>
      <c r="H96" s="72" t="s">
        <v>53</v>
      </c>
      <c r="I96" s="72" t="s">
        <v>959</v>
      </c>
      <c r="J96" s="72" t="s">
        <v>318</v>
      </c>
      <c r="K96" s="72" t="s">
        <v>382</v>
      </c>
      <c r="L96" s="72" t="s">
        <v>885</v>
      </c>
      <c r="M96" s="72" t="s">
        <v>388</v>
      </c>
      <c r="N96" s="72" t="s">
        <v>44</v>
      </c>
      <c r="O96" s="72" t="s">
        <v>537</v>
      </c>
      <c r="P96" s="72" t="s">
        <v>886</v>
      </c>
      <c r="Q96" s="72" t="s">
        <v>1042</v>
      </c>
      <c r="R96" s="72" t="s">
        <v>53</v>
      </c>
      <c r="V96" s="60" t="str">
        <f t="shared" si="11"/>
        <v>3101-624/91черный</v>
      </c>
      <c r="W96" s="60" t="str">
        <f t="shared" si="8"/>
        <v>3101-624/91</v>
      </c>
      <c r="X96" s="60" t="str">
        <f t="shared" si="12"/>
        <v/>
      </c>
      <c r="AC96" s="51">
        <f t="shared" si="13"/>
        <v>95</v>
      </c>
      <c r="AD96" s="44">
        <f t="shared" si="14"/>
        <v>64</v>
      </c>
      <c r="AE96" s="51">
        <f t="shared" si="15"/>
        <v>95064</v>
      </c>
    </row>
    <row r="97" spans="1:31">
      <c r="A97" s="60" t="str">
        <f t="shared" si="9"/>
        <v>3101-624/91624/91</v>
      </c>
      <c r="B97" s="60" t="str">
        <f t="shared" si="10"/>
        <v>95-064-09</v>
      </c>
      <c r="C97" s="72" t="s">
        <v>1098</v>
      </c>
      <c r="D97" s="72" t="s">
        <v>1094</v>
      </c>
      <c r="E97" s="72" t="s">
        <v>965</v>
      </c>
      <c r="F97" s="73">
        <v>59</v>
      </c>
      <c r="G97" s="73" t="s">
        <v>1095</v>
      </c>
      <c r="H97" s="72" t="s">
        <v>53</v>
      </c>
      <c r="I97" s="72" t="s">
        <v>959</v>
      </c>
      <c r="J97" s="72" t="s">
        <v>318</v>
      </c>
      <c r="K97" s="72" t="s">
        <v>382</v>
      </c>
      <c r="L97" s="72" t="s">
        <v>885</v>
      </c>
      <c r="M97" s="72" t="s">
        <v>388</v>
      </c>
      <c r="N97" s="72" t="s">
        <v>44</v>
      </c>
      <c r="O97" s="72" t="s">
        <v>537</v>
      </c>
      <c r="P97" s="72" t="s">
        <v>886</v>
      </c>
      <c r="Q97" s="72" t="s">
        <v>1042</v>
      </c>
      <c r="R97" s="72" t="s">
        <v>53</v>
      </c>
      <c r="V97" s="60" t="str">
        <f t="shared" si="11"/>
        <v>3101-624/91черный</v>
      </c>
      <c r="W97" s="60" t="str">
        <f t="shared" si="8"/>
        <v>3101-624/91</v>
      </c>
      <c r="X97" s="60" t="str">
        <f t="shared" si="12"/>
        <v/>
      </c>
      <c r="AC97" s="51">
        <f t="shared" si="13"/>
        <v>95</v>
      </c>
      <c r="AD97" s="44">
        <f t="shared" si="14"/>
        <v>64</v>
      </c>
      <c r="AE97" s="51">
        <f t="shared" si="15"/>
        <v>95064</v>
      </c>
    </row>
    <row r="98" spans="1:31">
      <c r="A98" s="60" t="str">
        <f t="shared" si="9"/>
        <v>3101-624/91624/91</v>
      </c>
      <c r="B98" s="60" t="str">
        <f t="shared" si="10"/>
        <v>95-064-09</v>
      </c>
      <c r="C98" s="72" t="s">
        <v>1099</v>
      </c>
      <c r="D98" s="72" t="s">
        <v>1094</v>
      </c>
      <c r="E98" s="72" t="s">
        <v>967</v>
      </c>
      <c r="F98" s="73">
        <v>58</v>
      </c>
      <c r="G98" s="73" t="s">
        <v>1095</v>
      </c>
      <c r="H98" s="72" t="s">
        <v>53</v>
      </c>
      <c r="I98" s="72" t="s">
        <v>959</v>
      </c>
      <c r="J98" s="72" t="s">
        <v>318</v>
      </c>
      <c r="K98" s="72" t="s">
        <v>382</v>
      </c>
      <c r="L98" s="72" t="s">
        <v>885</v>
      </c>
      <c r="M98" s="72" t="s">
        <v>388</v>
      </c>
      <c r="N98" s="72" t="s">
        <v>44</v>
      </c>
      <c r="O98" s="72" t="s">
        <v>537</v>
      </c>
      <c r="P98" s="72" t="s">
        <v>886</v>
      </c>
      <c r="Q98" s="72" t="s">
        <v>1042</v>
      </c>
      <c r="R98" s="72" t="s">
        <v>53</v>
      </c>
      <c r="V98" s="60" t="str">
        <f t="shared" si="11"/>
        <v>3101-624/91черный</v>
      </c>
      <c r="W98" s="60" t="str">
        <f t="shared" si="8"/>
        <v>3101-624/91</v>
      </c>
      <c r="X98" s="60" t="str">
        <f t="shared" si="12"/>
        <v/>
      </c>
      <c r="AC98" s="51">
        <f t="shared" si="13"/>
        <v>95</v>
      </c>
      <c r="AD98" s="44">
        <f t="shared" si="14"/>
        <v>64</v>
      </c>
      <c r="AE98" s="51">
        <f t="shared" si="15"/>
        <v>95064</v>
      </c>
    </row>
    <row r="99" spans="1:31">
      <c r="A99" s="60" t="str">
        <f t="shared" si="9"/>
        <v>3101-624/91624/91</v>
      </c>
      <c r="B99" s="60" t="str">
        <f t="shared" si="10"/>
        <v>95-064-09</v>
      </c>
      <c r="C99" s="72" t="s">
        <v>1100</v>
      </c>
      <c r="D99" s="72" t="s">
        <v>1094</v>
      </c>
      <c r="E99" s="72" t="s">
        <v>969</v>
      </c>
      <c r="F99" s="73">
        <v>57</v>
      </c>
      <c r="G99" s="73" t="s">
        <v>1095</v>
      </c>
      <c r="H99" s="72" t="s">
        <v>53</v>
      </c>
      <c r="I99" s="72" t="s">
        <v>959</v>
      </c>
      <c r="J99" s="72" t="s">
        <v>318</v>
      </c>
      <c r="K99" s="72" t="s">
        <v>382</v>
      </c>
      <c r="L99" s="72" t="s">
        <v>885</v>
      </c>
      <c r="M99" s="72" t="s">
        <v>388</v>
      </c>
      <c r="N99" s="72" t="s">
        <v>44</v>
      </c>
      <c r="O99" s="72" t="s">
        <v>537</v>
      </c>
      <c r="P99" s="72" t="s">
        <v>886</v>
      </c>
      <c r="Q99" s="72" t="s">
        <v>1042</v>
      </c>
      <c r="R99" s="72" t="s">
        <v>53</v>
      </c>
      <c r="V99" s="60" t="str">
        <f t="shared" si="11"/>
        <v>3101-624/91черный</v>
      </c>
      <c r="W99" s="60" t="str">
        <f t="shared" si="8"/>
        <v>3101-624/91</v>
      </c>
      <c r="X99" s="60" t="str">
        <f t="shared" si="12"/>
        <v/>
      </c>
      <c r="AC99" s="51">
        <f t="shared" si="13"/>
        <v>95</v>
      </c>
      <c r="AD99" s="44">
        <f t="shared" si="14"/>
        <v>64</v>
      </c>
      <c r="AE99" s="51">
        <f t="shared" si="15"/>
        <v>95064</v>
      </c>
    </row>
    <row r="100" spans="1:31">
      <c r="A100" s="60" t="str">
        <f t="shared" si="9"/>
        <v>3101-624/91624/91</v>
      </c>
      <c r="B100" s="60" t="str">
        <f t="shared" si="10"/>
        <v>95-064-09</v>
      </c>
      <c r="C100" s="72" t="s">
        <v>1101</v>
      </c>
      <c r="D100" s="72" t="s">
        <v>1094</v>
      </c>
      <c r="E100" s="72" t="s">
        <v>1003</v>
      </c>
      <c r="F100" s="73">
        <v>56</v>
      </c>
      <c r="G100" s="73" t="s">
        <v>1095</v>
      </c>
      <c r="H100" s="72" t="s">
        <v>53</v>
      </c>
      <c r="I100" s="72" t="s">
        <v>959</v>
      </c>
      <c r="J100" s="72" t="s">
        <v>318</v>
      </c>
      <c r="K100" s="72" t="s">
        <v>382</v>
      </c>
      <c r="L100" s="72" t="s">
        <v>885</v>
      </c>
      <c r="M100" s="72" t="s">
        <v>388</v>
      </c>
      <c r="N100" s="72" t="s">
        <v>44</v>
      </c>
      <c r="O100" s="72" t="s">
        <v>537</v>
      </c>
      <c r="P100" s="72" t="s">
        <v>886</v>
      </c>
      <c r="Q100" s="72" t="s">
        <v>1042</v>
      </c>
      <c r="R100" s="72" t="s">
        <v>53</v>
      </c>
      <c r="V100" s="60" t="str">
        <f t="shared" si="11"/>
        <v>3101-624/91черный</v>
      </c>
      <c r="W100" s="60" t="str">
        <f t="shared" si="8"/>
        <v>3101-624/91</v>
      </c>
      <c r="X100" s="60" t="str">
        <f t="shared" si="12"/>
        <v/>
      </c>
      <c r="AC100" s="51">
        <f t="shared" si="13"/>
        <v>95</v>
      </c>
      <c r="AD100" s="44">
        <f t="shared" si="14"/>
        <v>64</v>
      </c>
      <c r="AE100" s="51">
        <f t="shared" si="15"/>
        <v>95064</v>
      </c>
    </row>
    <row r="101" spans="1:31">
      <c r="A101" s="60" t="str">
        <f t="shared" si="9"/>
        <v>3363-625/20625/20</v>
      </c>
      <c r="B101" s="60" t="str">
        <f t="shared" si="10"/>
        <v>95-063-16</v>
      </c>
      <c r="C101" s="72" t="s">
        <v>1102</v>
      </c>
      <c r="D101" s="72" t="s">
        <v>1103</v>
      </c>
      <c r="E101" s="72" t="s">
        <v>957</v>
      </c>
      <c r="F101" s="73">
        <v>62</v>
      </c>
      <c r="G101" s="73" t="s">
        <v>1104</v>
      </c>
      <c r="H101" s="72" t="s">
        <v>55</v>
      </c>
      <c r="I101" s="72" t="s">
        <v>959</v>
      </c>
      <c r="J101" s="72" t="s">
        <v>325</v>
      </c>
      <c r="K101" s="72" t="s">
        <v>382</v>
      </c>
      <c r="L101" s="72" t="s">
        <v>885</v>
      </c>
      <c r="M101" s="72" t="s">
        <v>388</v>
      </c>
      <c r="N101" s="72" t="s">
        <v>44</v>
      </c>
      <c r="O101" s="72" t="s">
        <v>537</v>
      </c>
      <c r="P101" s="72" t="s">
        <v>886</v>
      </c>
      <c r="Q101" s="72" t="s">
        <v>1105</v>
      </c>
      <c r="R101" s="72" t="s">
        <v>71</v>
      </c>
      <c r="V101" s="60" t="str">
        <f t="shared" si="11"/>
        <v>3363-625/20темно-синий</v>
      </c>
      <c r="W101" s="60" t="str">
        <f t="shared" si="8"/>
        <v>3363-625/20</v>
      </c>
      <c r="X101" s="60" t="str">
        <f t="shared" si="12"/>
        <v/>
      </c>
      <c r="AC101" s="51">
        <f t="shared" si="13"/>
        <v>95</v>
      </c>
      <c r="AD101" s="44">
        <f t="shared" si="14"/>
        <v>63</v>
      </c>
      <c r="AE101" s="51">
        <f t="shared" si="15"/>
        <v>95063</v>
      </c>
    </row>
    <row r="102" spans="1:31">
      <c r="A102" s="60" t="str">
        <f t="shared" si="9"/>
        <v>3363-625/20625/20</v>
      </c>
      <c r="B102" s="60" t="str">
        <f t="shared" si="10"/>
        <v>95-063-16</v>
      </c>
      <c r="C102" s="72" t="s">
        <v>1106</v>
      </c>
      <c r="D102" s="72" t="s">
        <v>1103</v>
      </c>
      <c r="E102" s="72" t="s">
        <v>961</v>
      </c>
      <c r="F102" s="73">
        <v>61</v>
      </c>
      <c r="G102" s="73" t="s">
        <v>1104</v>
      </c>
      <c r="H102" s="72" t="s">
        <v>55</v>
      </c>
      <c r="I102" s="72" t="s">
        <v>959</v>
      </c>
      <c r="J102" s="72" t="s">
        <v>325</v>
      </c>
      <c r="K102" s="72" t="s">
        <v>382</v>
      </c>
      <c r="L102" s="72" t="s">
        <v>885</v>
      </c>
      <c r="M102" s="72" t="s">
        <v>388</v>
      </c>
      <c r="N102" s="72" t="s">
        <v>44</v>
      </c>
      <c r="O102" s="72" t="s">
        <v>537</v>
      </c>
      <c r="P102" s="72" t="s">
        <v>886</v>
      </c>
      <c r="Q102" s="72" t="s">
        <v>1105</v>
      </c>
      <c r="R102" s="72" t="s">
        <v>71</v>
      </c>
      <c r="V102" s="60" t="str">
        <f t="shared" si="11"/>
        <v>3363-625/20темно-синий</v>
      </c>
      <c r="W102" s="60" t="str">
        <f t="shared" si="8"/>
        <v>3363-625/20</v>
      </c>
      <c r="X102" s="60" t="str">
        <f t="shared" si="12"/>
        <v/>
      </c>
      <c r="AC102" s="51">
        <f t="shared" si="13"/>
        <v>95</v>
      </c>
      <c r="AD102" s="44">
        <f t="shared" si="14"/>
        <v>63</v>
      </c>
      <c r="AE102" s="51">
        <f t="shared" si="15"/>
        <v>95063</v>
      </c>
    </row>
    <row r="103" spans="1:31">
      <c r="A103" s="60" t="str">
        <f t="shared" si="9"/>
        <v>3363-625/20625/20</v>
      </c>
      <c r="B103" s="60" t="str">
        <f t="shared" si="10"/>
        <v>95-063-16</v>
      </c>
      <c r="C103" s="72" t="s">
        <v>1107</v>
      </c>
      <c r="D103" s="72" t="s">
        <v>1103</v>
      </c>
      <c r="E103" s="72" t="s">
        <v>963</v>
      </c>
      <c r="F103" s="73">
        <v>60</v>
      </c>
      <c r="G103" s="73" t="s">
        <v>1104</v>
      </c>
      <c r="H103" s="72" t="s">
        <v>55</v>
      </c>
      <c r="I103" s="72" t="s">
        <v>959</v>
      </c>
      <c r="J103" s="72" t="s">
        <v>325</v>
      </c>
      <c r="K103" s="72" t="s">
        <v>382</v>
      </c>
      <c r="L103" s="72" t="s">
        <v>885</v>
      </c>
      <c r="M103" s="72" t="s">
        <v>388</v>
      </c>
      <c r="N103" s="72" t="s">
        <v>44</v>
      </c>
      <c r="O103" s="72" t="s">
        <v>537</v>
      </c>
      <c r="P103" s="72" t="s">
        <v>886</v>
      </c>
      <c r="Q103" s="72" t="s">
        <v>1105</v>
      </c>
      <c r="R103" s="72" t="s">
        <v>71</v>
      </c>
      <c r="V103" s="60" t="str">
        <f t="shared" si="11"/>
        <v>3363-625/20темно-синий</v>
      </c>
      <c r="W103" s="60" t="str">
        <f t="shared" si="8"/>
        <v>3363-625/20</v>
      </c>
      <c r="X103" s="60" t="str">
        <f t="shared" si="12"/>
        <v/>
      </c>
      <c r="AC103" s="51">
        <f t="shared" si="13"/>
        <v>95</v>
      </c>
      <c r="AD103" s="44">
        <f t="shared" si="14"/>
        <v>63</v>
      </c>
      <c r="AE103" s="51">
        <f t="shared" si="15"/>
        <v>95063</v>
      </c>
    </row>
    <row r="104" spans="1:31">
      <c r="A104" s="60" t="str">
        <f t="shared" si="9"/>
        <v>3363-625/20625/20</v>
      </c>
      <c r="B104" s="60" t="str">
        <f t="shared" si="10"/>
        <v>95-063-16</v>
      </c>
      <c r="C104" s="72" t="s">
        <v>1108</v>
      </c>
      <c r="D104" s="72" t="s">
        <v>1103</v>
      </c>
      <c r="E104" s="72" t="s">
        <v>965</v>
      </c>
      <c r="F104" s="73">
        <v>59</v>
      </c>
      <c r="G104" s="73" t="s">
        <v>1104</v>
      </c>
      <c r="H104" s="72" t="s">
        <v>55</v>
      </c>
      <c r="I104" s="72" t="s">
        <v>959</v>
      </c>
      <c r="J104" s="72" t="s">
        <v>325</v>
      </c>
      <c r="K104" s="72" t="s">
        <v>382</v>
      </c>
      <c r="L104" s="72" t="s">
        <v>885</v>
      </c>
      <c r="M104" s="72" t="s">
        <v>388</v>
      </c>
      <c r="N104" s="72" t="s">
        <v>44</v>
      </c>
      <c r="O104" s="72" t="s">
        <v>537</v>
      </c>
      <c r="P104" s="72" t="s">
        <v>886</v>
      </c>
      <c r="Q104" s="72" t="s">
        <v>1105</v>
      </c>
      <c r="R104" s="72" t="s">
        <v>71</v>
      </c>
      <c r="V104" s="60" t="str">
        <f t="shared" si="11"/>
        <v>3363-625/20темно-синий</v>
      </c>
      <c r="W104" s="60" t="str">
        <f t="shared" si="8"/>
        <v>3363-625/20</v>
      </c>
      <c r="X104" s="60" t="str">
        <f t="shared" si="12"/>
        <v/>
      </c>
      <c r="AC104" s="51">
        <f t="shared" si="13"/>
        <v>95</v>
      </c>
      <c r="AD104" s="44">
        <f t="shared" si="14"/>
        <v>63</v>
      </c>
      <c r="AE104" s="51">
        <f t="shared" si="15"/>
        <v>95063</v>
      </c>
    </row>
    <row r="105" spans="1:31">
      <c r="A105" s="60" t="str">
        <f t="shared" si="9"/>
        <v>3363-625/20625/20</v>
      </c>
      <c r="B105" s="60" t="str">
        <f t="shared" si="10"/>
        <v>95-063-16</v>
      </c>
      <c r="C105" s="72" t="s">
        <v>1109</v>
      </c>
      <c r="D105" s="72" t="s">
        <v>1103</v>
      </c>
      <c r="E105" s="72" t="s">
        <v>967</v>
      </c>
      <c r="F105" s="73">
        <v>58</v>
      </c>
      <c r="G105" s="73" t="s">
        <v>1104</v>
      </c>
      <c r="H105" s="72" t="s">
        <v>55</v>
      </c>
      <c r="I105" s="72" t="s">
        <v>959</v>
      </c>
      <c r="J105" s="72" t="s">
        <v>325</v>
      </c>
      <c r="K105" s="72" t="s">
        <v>382</v>
      </c>
      <c r="L105" s="72" t="s">
        <v>885</v>
      </c>
      <c r="M105" s="72" t="s">
        <v>388</v>
      </c>
      <c r="N105" s="72" t="s">
        <v>44</v>
      </c>
      <c r="O105" s="72" t="s">
        <v>537</v>
      </c>
      <c r="P105" s="72" t="s">
        <v>886</v>
      </c>
      <c r="Q105" s="72" t="s">
        <v>1105</v>
      </c>
      <c r="R105" s="72" t="s">
        <v>71</v>
      </c>
      <c r="V105" s="60" t="str">
        <f t="shared" si="11"/>
        <v>3363-625/20темно-синий</v>
      </c>
      <c r="W105" s="60" t="str">
        <f t="shared" si="8"/>
        <v>3363-625/20</v>
      </c>
      <c r="X105" s="60" t="str">
        <f t="shared" si="12"/>
        <v/>
      </c>
      <c r="AC105" s="51">
        <f t="shared" si="13"/>
        <v>95</v>
      </c>
      <c r="AD105" s="44">
        <f t="shared" si="14"/>
        <v>63</v>
      </c>
      <c r="AE105" s="51">
        <f t="shared" si="15"/>
        <v>95063</v>
      </c>
    </row>
    <row r="106" spans="1:31">
      <c r="A106" s="60" t="str">
        <f t="shared" si="9"/>
        <v>3363-625/20625/20</v>
      </c>
      <c r="B106" s="60" t="str">
        <f t="shared" si="10"/>
        <v>95-063-16</v>
      </c>
      <c r="C106" s="72" t="s">
        <v>1110</v>
      </c>
      <c r="D106" s="72" t="s">
        <v>1103</v>
      </c>
      <c r="E106" s="72" t="s">
        <v>969</v>
      </c>
      <c r="F106" s="73">
        <v>57</v>
      </c>
      <c r="G106" s="73" t="s">
        <v>1104</v>
      </c>
      <c r="H106" s="72" t="s">
        <v>55</v>
      </c>
      <c r="I106" s="72" t="s">
        <v>959</v>
      </c>
      <c r="J106" s="72" t="s">
        <v>325</v>
      </c>
      <c r="K106" s="72" t="s">
        <v>382</v>
      </c>
      <c r="L106" s="72" t="s">
        <v>885</v>
      </c>
      <c r="M106" s="72" t="s">
        <v>388</v>
      </c>
      <c r="N106" s="72" t="s">
        <v>44</v>
      </c>
      <c r="O106" s="72" t="s">
        <v>537</v>
      </c>
      <c r="P106" s="72" t="s">
        <v>886</v>
      </c>
      <c r="Q106" s="72" t="s">
        <v>1105</v>
      </c>
      <c r="R106" s="72" t="s">
        <v>71</v>
      </c>
      <c r="V106" s="60" t="str">
        <f t="shared" si="11"/>
        <v>3363-625/20темно-синий</v>
      </c>
      <c r="W106" s="60" t="str">
        <f t="shared" si="8"/>
        <v>3363-625/20</v>
      </c>
      <c r="X106" s="60" t="str">
        <f t="shared" si="12"/>
        <v/>
      </c>
      <c r="AC106" s="51">
        <f t="shared" si="13"/>
        <v>95</v>
      </c>
      <c r="AD106" s="44">
        <f t="shared" si="14"/>
        <v>63</v>
      </c>
      <c r="AE106" s="51">
        <f t="shared" si="15"/>
        <v>95063</v>
      </c>
    </row>
    <row r="107" spans="1:31">
      <c r="A107" s="60" t="str">
        <f t="shared" si="9"/>
        <v>3363-625/20625/20</v>
      </c>
      <c r="B107" s="60" t="str">
        <f t="shared" si="10"/>
        <v>95-063-16</v>
      </c>
      <c r="C107" s="72" t="s">
        <v>1111</v>
      </c>
      <c r="D107" s="72" t="s">
        <v>1103</v>
      </c>
      <c r="E107" s="72" t="s">
        <v>1003</v>
      </c>
      <c r="F107" s="73">
        <v>56</v>
      </c>
      <c r="G107" s="73" t="s">
        <v>1104</v>
      </c>
      <c r="H107" s="72" t="s">
        <v>55</v>
      </c>
      <c r="I107" s="72" t="s">
        <v>959</v>
      </c>
      <c r="J107" s="72" t="s">
        <v>325</v>
      </c>
      <c r="K107" s="72" t="s">
        <v>382</v>
      </c>
      <c r="L107" s="72" t="s">
        <v>885</v>
      </c>
      <c r="M107" s="72" t="s">
        <v>388</v>
      </c>
      <c r="N107" s="72" t="s">
        <v>44</v>
      </c>
      <c r="O107" s="72" t="s">
        <v>537</v>
      </c>
      <c r="P107" s="72" t="s">
        <v>886</v>
      </c>
      <c r="Q107" s="72" t="s">
        <v>1105</v>
      </c>
      <c r="R107" s="72" t="s">
        <v>71</v>
      </c>
      <c r="V107" s="60" t="str">
        <f t="shared" si="11"/>
        <v>3363-625/20темно-синий</v>
      </c>
      <c r="W107" s="60" t="str">
        <f t="shared" si="8"/>
        <v>3363-625/20</v>
      </c>
      <c r="X107" s="60" t="str">
        <f t="shared" si="12"/>
        <v/>
      </c>
      <c r="AC107" s="51">
        <f t="shared" si="13"/>
        <v>95</v>
      </c>
      <c r="AD107" s="44">
        <f t="shared" si="14"/>
        <v>63</v>
      </c>
      <c r="AE107" s="51">
        <f t="shared" si="15"/>
        <v>95063</v>
      </c>
    </row>
    <row r="108" spans="1:31">
      <c r="A108" s="60" t="str">
        <f t="shared" si="9"/>
        <v>3216-625/20625/20</v>
      </c>
      <c r="B108" s="60" t="str">
        <f t="shared" si="10"/>
        <v>95-062-16</v>
      </c>
      <c r="C108" s="72" t="s">
        <v>1112</v>
      </c>
      <c r="D108" s="72" t="s">
        <v>1113</v>
      </c>
      <c r="E108" s="72" t="s">
        <v>963</v>
      </c>
      <c r="F108" s="73">
        <v>60</v>
      </c>
      <c r="G108" s="73" t="s">
        <v>1114</v>
      </c>
      <c r="H108" s="72" t="s">
        <v>55</v>
      </c>
      <c r="I108" s="72" t="s">
        <v>959</v>
      </c>
      <c r="J108" s="72" t="s">
        <v>327</v>
      </c>
      <c r="K108" s="72" t="s">
        <v>382</v>
      </c>
      <c r="L108" s="72" t="s">
        <v>885</v>
      </c>
      <c r="M108" s="72" t="s">
        <v>388</v>
      </c>
      <c r="N108" s="72" t="s">
        <v>44</v>
      </c>
      <c r="O108" s="72" t="s">
        <v>537</v>
      </c>
      <c r="P108" s="72" t="s">
        <v>886</v>
      </c>
      <c r="Q108" s="72" t="s">
        <v>1105</v>
      </c>
      <c r="R108" s="72" t="s">
        <v>71</v>
      </c>
      <c r="V108" s="60" t="str">
        <f t="shared" si="11"/>
        <v>3216-625/20темно-синий</v>
      </c>
      <c r="W108" s="60" t="str">
        <f t="shared" si="8"/>
        <v>3216-625/20</v>
      </c>
      <c r="X108" s="60" t="str">
        <f t="shared" si="12"/>
        <v/>
      </c>
      <c r="AC108" s="51">
        <f t="shared" si="13"/>
        <v>95</v>
      </c>
      <c r="AD108" s="44">
        <f t="shared" si="14"/>
        <v>62</v>
      </c>
      <c r="AE108" s="51">
        <f t="shared" si="15"/>
        <v>95062</v>
      </c>
    </row>
    <row r="109" spans="1:31">
      <c r="A109" s="60" t="str">
        <f t="shared" si="9"/>
        <v>3216-625/20625/20</v>
      </c>
      <c r="B109" s="60" t="str">
        <f t="shared" si="10"/>
        <v>95-062-16</v>
      </c>
      <c r="C109" s="72" t="s">
        <v>1115</v>
      </c>
      <c r="D109" s="72" t="s">
        <v>1113</v>
      </c>
      <c r="E109" s="72" t="s">
        <v>965</v>
      </c>
      <c r="F109" s="73">
        <v>59</v>
      </c>
      <c r="G109" s="73" t="s">
        <v>1114</v>
      </c>
      <c r="H109" s="72" t="s">
        <v>55</v>
      </c>
      <c r="I109" s="72" t="s">
        <v>959</v>
      </c>
      <c r="J109" s="72" t="s">
        <v>327</v>
      </c>
      <c r="K109" s="72" t="s">
        <v>382</v>
      </c>
      <c r="L109" s="72" t="s">
        <v>885</v>
      </c>
      <c r="M109" s="72" t="s">
        <v>388</v>
      </c>
      <c r="N109" s="72" t="s">
        <v>44</v>
      </c>
      <c r="O109" s="72" t="s">
        <v>537</v>
      </c>
      <c r="P109" s="72" t="s">
        <v>886</v>
      </c>
      <c r="Q109" s="72" t="s">
        <v>1105</v>
      </c>
      <c r="R109" s="72" t="s">
        <v>71</v>
      </c>
      <c r="V109" s="60" t="str">
        <f t="shared" si="11"/>
        <v>3216-625/20темно-синий</v>
      </c>
      <c r="W109" s="60" t="str">
        <f t="shared" si="8"/>
        <v>3216-625/20</v>
      </c>
      <c r="X109" s="60" t="str">
        <f t="shared" si="12"/>
        <v/>
      </c>
      <c r="AC109" s="51">
        <f t="shared" si="13"/>
        <v>95</v>
      </c>
      <c r="AD109" s="44">
        <f t="shared" si="14"/>
        <v>62</v>
      </c>
      <c r="AE109" s="51">
        <f t="shared" si="15"/>
        <v>95062</v>
      </c>
    </row>
    <row r="110" spans="1:31">
      <c r="A110" s="60" t="str">
        <f t="shared" si="9"/>
        <v>3216-625/20625/20</v>
      </c>
      <c r="B110" s="60" t="str">
        <f t="shared" si="10"/>
        <v>95-062-16</v>
      </c>
      <c r="C110" s="72" t="s">
        <v>1116</v>
      </c>
      <c r="D110" s="72" t="s">
        <v>1113</v>
      </c>
      <c r="E110" s="72" t="s">
        <v>967</v>
      </c>
      <c r="F110" s="73">
        <v>58</v>
      </c>
      <c r="G110" s="73" t="s">
        <v>1114</v>
      </c>
      <c r="H110" s="72" t="s">
        <v>55</v>
      </c>
      <c r="I110" s="72" t="s">
        <v>959</v>
      </c>
      <c r="J110" s="72" t="s">
        <v>327</v>
      </c>
      <c r="K110" s="72" t="s">
        <v>382</v>
      </c>
      <c r="L110" s="72" t="s">
        <v>885</v>
      </c>
      <c r="M110" s="72" t="s">
        <v>388</v>
      </c>
      <c r="N110" s="72" t="s">
        <v>44</v>
      </c>
      <c r="O110" s="72" t="s">
        <v>537</v>
      </c>
      <c r="P110" s="72" t="s">
        <v>886</v>
      </c>
      <c r="Q110" s="72" t="s">
        <v>1105</v>
      </c>
      <c r="R110" s="72" t="s">
        <v>71</v>
      </c>
      <c r="V110" s="60" t="str">
        <f t="shared" si="11"/>
        <v>3216-625/20темно-синий</v>
      </c>
      <c r="W110" s="60" t="str">
        <f t="shared" si="8"/>
        <v>3216-625/20</v>
      </c>
      <c r="X110" s="60" t="str">
        <f t="shared" si="12"/>
        <v/>
      </c>
      <c r="AC110" s="51">
        <f t="shared" si="13"/>
        <v>95</v>
      </c>
      <c r="AD110" s="44">
        <f t="shared" si="14"/>
        <v>62</v>
      </c>
      <c r="AE110" s="51">
        <f t="shared" si="15"/>
        <v>95062</v>
      </c>
    </row>
    <row r="111" spans="1:31">
      <c r="A111" s="60" t="str">
        <f t="shared" si="9"/>
        <v>3216-625/20625/20</v>
      </c>
      <c r="B111" s="60" t="str">
        <f t="shared" si="10"/>
        <v>95-062-16</v>
      </c>
      <c r="C111" s="72" t="s">
        <v>1117</v>
      </c>
      <c r="D111" s="72" t="s">
        <v>1113</v>
      </c>
      <c r="E111" s="72" t="s">
        <v>969</v>
      </c>
      <c r="F111" s="73">
        <v>57</v>
      </c>
      <c r="G111" s="73" t="s">
        <v>1114</v>
      </c>
      <c r="H111" s="72" t="s">
        <v>55</v>
      </c>
      <c r="I111" s="72" t="s">
        <v>959</v>
      </c>
      <c r="J111" s="72" t="s">
        <v>327</v>
      </c>
      <c r="K111" s="72" t="s">
        <v>382</v>
      </c>
      <c r="L111" s="72" t="s">
        <v>885</v>
      </c>
      <c r="M111" s="72" t="s">
        <v>388</v>
      </c>
      <c r="N111" s="72" t="s">
        <v>44</v>
      </c>
      <c r="O111" s="72" t="s">
        <v>537</v>
      </c>
      <c r="P111" s="72" t="s">
        <v>886</v>
      </c>
      <c r="Q111" s="72" t="s">
        <v>1105</v>
      </c>
      <c r="R111" s="72" t="s">
        <v>71</v>
      </c>
      <c r="V111" s="60" t="str">
        <f t="shared" si="11"/>
        <v>3216-625/20темно-синий</v>
      </c>
      <c r="W111" s="60" t="str">
        <f t="shared" si="8"/>
        <v>3216-625/20</v>
      </c>
      <c r="X111" s="60" t="str">
        <f t="shared" si="12"/>
        <v/>
      </c>
      <c r="AC111" s="51">
        <f t="shared" si="13"/>
        <v>95</v>
      </c>
      <c r="AD111" s="44">
        <f t="shared" si="14"/>
        <v>62</v>
      </c>
      <c r="AE111" s="51">
        <f t="shared" si="15"/>
        <v>95062</v>
      </c>
    </row>
    <row r="112" spans="1:31">
      <c r="A112" s="60" t="str">
        <f t="shared" si="9"/>
        <v>3215-625/20625/20</v>
      </c>
      <c r="B112" s="60" t="str">
        <f t="shared" si="10"/>
        <v>95-061-16</v>
      </c>
      <c r="C112" s="72" t="s">
        <v>1118</v>
      </c>
      <c r="D112" s="72" t="s">
        <v>1119</v>
      </c>
      <c r="E112" s="72" t="s">
        <v>957</v>
      </c>
      <c r="F112" s="73">
        <v>62</v>
      </c>
      <c r="G112" s="73" t="s">
        <v>1120</v>
      </c>
      <c r="H112" s="72" t="s">
        <v>55</v>
      </c>
      <c r="I112" s="72" t="s">
        <v>959</v>
      </c>
      <c r="J112" s="72" t="s">
        <v>327</v>
      </c>
      <c r="K112" s="72" t="s">
        <v>382</v>
      </c>
      <c r="L112" s="72" t="s">
        <v>885</v>
      </c>
      <c r="M112" s="72" t="s">
        <v>388</v>
      </c>
      <c r="N112" s="72" t="s">
        <v>44</v>
      </c>
      <c r="O112" s="72" t="s">
        <v>537</v>
      </c>
      <c r="P112" s="72" t="s">
        <v>886</v>
      </c>
      <c r="Q112" s="72" t="s">
        <v>1105</v>
      </c>
      <c r="R112" s="72" t="s">
        <v>71</v>
      </c>
      <c r="V112" s="60" t="str">
        <f t="shared" si="11"/>
        <v>3215-625/20темно-синий</v>
      </c>
      <c r="W112" s="60" t="str">
        <f t="shared" si="8"/>
        <v>3215-625/20</v>
      </c>
      <c r="X112" s="60" t="str">
        <f t="shared" si="12"/>
        <v/>
      </c>
      <c r="AC112" s="51">
        <f t="shared" si="13"/>
        <v>95</v>
      </c>
      <c r="AD112" s="44">
        <f t="shared" si="14"/>
        <v>61</v>
      </c>
      <c r="AE112" s="51">
        <f t="shared" si="15"/>
        <v>95061</v>
      </c>
    </row>
    <row r="113" spans="1:31">
      <c r="A113" s="60" t="str">
        <f t="shared" si="9"/>
        <v>3215-625/20625/20</v>
      </c>
      <c r="B113" s="60" t="str">
        <f t="shared" si="10"/>
        <v>95-061-16</v>
      </c>
      <c r="C113" s="72" t="s">
        <v>1121</v>
      </c>
      <c r="D113" s="72" t="s">
        <v>1119</v>
      </c>
      <c r="E113" s="72" t="s">
        <v>961</v>
      </c>
      <c r="F113" s="73">
        <v>61</v>
      </c>
      <c r="G113" s="73" t="s">
        <v>1120</v>
      </c>
      <c r="H113" s="72" t="s">
        <v>55</v>
      </c>
      <c r="I113" s="72" t="s">
        <v>959</v>
      </c>
      <c r="J113" s="72" t="s">
        <v>327</v>
      </c>
      <c r="K113" s="72" t="s">
        <v>382</v>
      </c>
      <c r="L113" s="72" t="s">
        <v>885</v>
      </c>
      <c r="M113" s="72" t="s">
        <v>388</v>
      </c>
      <c r="N113" s="72" t="s">
        <v>44</v>
      </c>
      <c r="O113" s="72" t="s">
        <v>537</v>
      </c>
      <c r="P113" s="72" t="s">
        <v>886</v>
      </c>
      <c r="Q113" s="72" t="s">
        <v>1105</v>
      </c>
      <c r="R113" s="72" t="s">
        <v>71</v>
      </c>
      <c r="V113" s="60" t="str">
        <f t="shared" si="11"/>
        <v>3215-625/20темно-синий</v>
      </c>
      <c r="W113" s="60" t="str">
        <f t="shared" si="8"/>
        <v>3215-625/20</v>
      </c>
      <c r="X113" s="60" t="str">
        <f t="shared" si="12"/>
        <v/>
      </c>
      <c r="AC113" s="51">
        <f t="shared" si="13"/>
        <v>95</v>
      </c>
      <c r="AD113" s="44">
        <f t="shared" si="14"/>
        <v>61</v>
      </c>
      <c r="AE113" s="51">
        <f t="shared" si="15"/>
        <v>95061</v>
      </c>
    </row>
    <row r="114" spans="1:31">
      <c r="A114" s="60" t="str">
        <f t="shared" si="9"/>
        <v>3215-625/20625/20</v>
      </c>
      <c r="B114" s="60" t="str">
        <f t="shared" si="10"/>
        <v>95-061-16</v>
      </c>
      <c r="C114" s="72" t="s">
        <v>1122</v>
      </c>
      <c r="D114" s="72" t="s">
        <v>1119</v>
      </c>
      <c r="E114" s="72" t="s">
        <v>963</v>
      </c>
      <c r="F114" s="73">
        <v>60</v>
      </c>
      <c r="G114" s="73" t="s">
        <v>1120</v>
      </c>
      <c r="H114" s="72" t="s">
        <v>55</v>
      </c>
      <c r="I114" s="72" t="s">
        <v>959</v>
      </c>
      <c r="J114" s="72" t="s">
        <v>327</v>
      </c>
      <c r="K114" s="72" t="s">
        <v>382</v>
      </c>
      <c r="L114" s="72" t="s">
        <v>885</v>
      </c>
      <c r="M114" s="72" t="s">
        <v>388</v>
      </c>
      <c r="N114" s="72" t="s">
        <v>44</v>
      </c>
      <c r="O114" s="72" t="s">
        <v>537</v>
      </c>
      <c r="P114" s="72" t="s">
        <v>886</v>
      </c>
      <c r="Q114" s="72" t="s">
        <v>1105</v>
      </c>
      <c r="R114" s="72" t="s">
        <v>71</v>
      </c>
      <c r="V114" s="60" t="str">
        <f t="shared" si="11"/>
        <v>3215-625/20темно-синий</v>
      </c>
      <c r="W114" s="60" t="str">
        <f t="shared" si="8"/>
        <v>3215-625/20</v>
      </c>
      <c r="X114" s="60" t="str">
        <f t="shared" si="12"/>
        <v/>
      </c>
      <c r="AC114" s="51">
        <f t="shared" si="13"/>
        <v>95</v>
      </c>
      <c r="AD114" s="44">
        <f t="shared" si="14"/>
        <v>61</v>
      </c>
      <c r="AE114" s="51">
        <f t="shared" si="15"/>
        <v>95061</v>
      </c>
    </row>
    <row r="115" spans="1:31">
      <c r="A115" s="60" t="str">
        <f t="shared" si="9"/>
        <v>3215-625/20625/20</v>
      </c>
      <c r="B115" s="60" t="str">
        <f t="shared" si="10"/>
        <v>95-061-16</v>
      </c>
      <c r="C115" s="72" t="s">
        <v>1123</v>
      </c>
      <c r="D115" s="72" t="s">
        <v>1119</v>
      </c>
      <c r="E115" s="72" t="s">
        <v>965</v>
      </c>
      <c r="F115" s="73">
        <v>59</v>
      </c>
      <c r="G115" s="73" t="s">
        <v>1120</v>
      </c>
      <c r="H115" s="72" t="s">
        <v>55</v>
      </c>
      <c r="I115" s="72" t="s">
        <v>959</v>
      </c>
      <c r="J115" s="72" t="s">
        <v>327</v>
      </c>
      <c r="K115" s="72" t="s">
        <v>382</v>
      </c>
      <c r="L115" s="72" t="s">
        <v>885</v>
      </c>
      <c r="M115" s="72" t="s">
        <v>388</v>
      </c>
      <c r="N115" s="72" t="s">
        <v>44</v>
      </c>
      <c r="O115" s="72" t="s">
        <v>537</v>
      </c>
      <c r="P115" s="72" t="s">
        <v>886</v>
      </c>
      <c r="Q115" s="72" t="s">
        <v>1105</v>
      </c>
      <c r="R115" s="72" t="s">
        <v>71</v>
      </c>
      <c r="V115" s="60" t="str">
        <f t="shared" si="11"/>
        <v>3215-625/20темно-синий</v>
      </c>
      <c r="W115" s="60" t="str">
        <f t="shared" si="8"/>
        <v>3215-625/20</v>
      </c>
      <c r="X115" s="60" t="str">
        <f t="shared" si="12"/>
        <v/>
      </c>
      <c r="AC115" s="51">
        <f t="shared" si="13"/>
        <v>95</v>
      </c>
      <c r="AD115" s="44">
        <f t="shared" si="14"/>
        <v>61</v>
      </c>
      <c r="AE115" s="51">
        <f t="shared" si="15"/>
        <v>95061</v>
      </c>
    </row>
    <row r="116" spans="1:31">
      <c r="A116" s="60" t="str">
        <f t="shared" si="9"/>
        <v>3215-625/20625/20</v>
      </c>
      <c r="B116" s="60" t="str">
        <f t="shared" si="10"/>
        <v>95-061-16</v>
      </c>
      <c r="C116" s="72" t="s">
        <v>1124</v>
      </c>
      <c r="D116" s="72" t="s">
        <v>1119</v>
      </c>
      <c r="E116" s="72" t="s">
        <v>967</v>
      </c>
      <c r="F116" s="73">
        <v>58</v>
      </c>
      <c r="G116" s="73" t="s">
        <v>1120</v>
      </c>
      <c r="H116" s="72" t="s">
        <v>55</v>
      </c>
      <c r="I116" s="72" t="s">
        <v>959</v>
      </c>
      <c r="J116" s="72" t="s">
        <v>327</v>
      </c>
      <c r="K116" s="72" t="s">
        <v>382</v>
      </c>
      <c r="L116" s="72" t="s">
        <v>885</v>
      </c>
      <c r="M116" s="72" t="s">
        <v>388</v>
      </c>
      <c r="N116" s="72" t="s">
        <v>44</v>
      </c>
      <c r="O116" s="72" t="s">
        <v>537</v>
      </c>
      <c r="P116" s="72" t="s">
        <v>886</v>
      </c>
      <c r="Q116" s="72" t="s">
        <v>1105</v>
      </c>
      <c r="R116" s="72" t="s">
        <v>71</v>
      </c>
      <c r="V116" s="60" t="str">
        <f t="shared" si="11"/>
        <v>3215-625/20темно-синий</v>
      </c>
      <c r="W116" s="60" t="str">
        <f t="shared" si="8"/>
        <v>3215-625/20</v>
      </c>
      <c r="X116" s="60" t="str">
        <f t="shared" si="12"/>
        <v/>
      </c>
      <c r="AC116" s="51">
        <f t="shared" si="13"/>
        <v>95</v>
      </c>
      <c r="AD116" s="44">
        <f t="shared" si="14"/>
        <v>61</v>
      </c>
      <c r="AE116" s="51">
        <f t="shared" si="15"/>
        <v>95061</v>
      </c>
    </row>
    <row r="117" spans="1:31">
      <c r="A117" s="60" t="str">
        <f t="shared" si="9"/>
        <v>3215-625/20625/20</v>
      </c>
      <c r="B117" s="60" t="str">
        <f t="shared" si="10"/>
        <v>95-061-16</v>
      </c>
      <c r="C117" s="72" t="s">
        <v>1125</v>
      </c>
      <c r="D117" s="72" t="s">
        <v>1119</v>
      </c>
      <c r="E117" s="72" t="s">
        <v>969</v>
      </c>
      <c r="F117" s="73">
        <v>57</v>
      </c>
      <c r="G117" s="73" t="s">
        <v>1120</v>
      </c>
      <c r="H117" s="72" t="s">
        <v>55</v>
      </c>
      <c r="I117" s="72" t="s">
        <v>959</v>
      </c>
      <c r="J117" s="72" t="s">
        <v>327</v>
      </c>
      <c r="K117" s="72" t="s">
        <v>382</v>
      </c>
      <c r="L117" s="72" t="s">
        <v>885</v>
      </c>
      <c r="M117" s="72" t="s">
        <v>388</v>
      </c>
      <c r="N117" s="72" t="s">
        <v>44</v>
      </c>
      <c r="O117" s="72" t="s">
        <v>537</v>
      </c>
      <c r="P117" s="72" t="s">
        <v>886</v>
      </c>
      <c r="Q117" s="72" t="s">
        <v>1105</v>
      </c>
      <c r="R117" s="72" t="s">
        <v>71</v>
      </c>
      <c r="V117" s="60" t="str">
        <f t="shared" si="11"/>
        <v>3215-625/20темно-синий</v>
      </c>
      <c r="W117" s="60" t="str">
        <f t="shared" si="8"/>
        <v>3215-625/20</v>
      </c>
      <c r="X117" s="60" t="str">
        <f t="shared" si="12"/>
        <v/>
      </c>
      <c r="AC117" s="51">
        <f t="shared" si="13"/>
        <v>95</v>
      </c>
      <c r="AD117" s="44">
        <f t="shared" si="14"/>
        <v>61</v>
      </c>
      <c r="AE117" s="51">
        <f t="shared" si="15"/>
        <v>95061</v>
      </c>
    </row>
    <row r="118" spans="1:31">
      <c r="A118" s="60" t="str">
        <f t="shared" si="9"/>
        <v>3215-625/20625/20</v>
      </c>
      <c r="B118" s="60" t="str">
        <f t="shared" si="10"/>
        <v>95-061-16</v>
      </c>
      <c r="C118" s="72" t="s">
        <v>1126</v>
      </c>
      <c r="D118" s="72" t="s">
        <v>1119</v>
      </c>
      <c r="E118" s="72" t="s">
        <v>1003</v>
      </c>
      <c r="F118" s="73">
        <v>56</v>
      </c>
      <c r="G118" s="73" t="s">
        <v>1120</v>
      </c>
      <c r="H118" s="72" t="s">
        <v>55</v>
      </c>
      <c r="I118" s="72" t="s">
        <v>959</v>
      </c>
      <c r="J118" s="72" t="s">
        <v>327</v>
      </c>
      <c r="K118" s="72" t="s">
        <v>382</v>
      </c>
      <c r="L118" s="72" t="s">
        <v>885</v>
      </c>
      <c r="M118" s="72" t="s">
        <v>388</v>
      </c>
      <c r="N118" s="72" t="s">
        <v>44</v>
      </c>
      <c r="O118" s="72" t="s">
        <v>537</v>
      </c>
      <c r="P118" s="72" t="s">
        <v>886</v>
      </c>
      <c r="Q118" s="72" t="s">
        <v>1105</v>
      </c>
      <c r="R118" s="72" t="s">
        <v>71</v>
      </c>
      <c r="V118" s="60" t="str">
        <f t="shared" si="11"/>
        <v>3215-625/20темно-синий</v>
      </c>
      <c r="W118" s="60" t="str">
        <f t="shared" si="8"/>
        <v>3215-625/20</v>
      </c>
      <c r="X118" s="60" t="str">
        <f t="shared" si="12"/>
        <v/>
      </c>
      <c r="AC118" s="51">
        <f t="shared" si="13"/>
        <v>95</v>
      </c>
      <c r="AD118" s="44">
        <f t="shared" si="14"/>
        <v>61</v>
      </c>
      <c r="AE118" s="51">
        <f t="shared" si="15"/>
        <v>95061</v>
      </c>
    </row>
    <row r="119" spans="1:31">
      <c r="A119" s="60" t="str">
        <f t="shared" si="9"/>
        <v>3147-626/78626/78</v>
      </c>
      <c r="B119" s="60" t="str">
        <f t="shared" si="10"/>
        <v>95-060-16</v>
      </c>
      <c r="C119" s="72" t="s">
        <v>1127</v>
      </c>
      <c r="D119" s="72" t="s">
        <v>1128</v>
      </c>
      <c r="E119" s="72" t="s">
        <v>963</v>
      </c>
      <c r="F119" s="73">
        <v>60</v>
      </c>
      <c r="G119" s="73" t="s">
        <v>1129</v>
      </c>
      <c r="H119" s="72" t="s">
        <v>55</v>
      </c>
      <c r="I119" s="72" t="s">
        <v>959</v>
      </c>
      <c r="J119" s="72" t="s">
        <v>349</v>
      </c>
      <c r="K119" s="72" t="s">
        <v>382</v>
      </c>
      <c r="L119" s="72" t="s">
        <v>885</v>
      </c>
      <c r="M119" s="72" t="s">
        <v>388</v>
      </c>
      <c r="N119" s="72" t="s">
        <v>44</v>
      </c>
      <c r="O119" s="72" t="s">
        <v>537</v>
      </c>
      <c r="P119" s="72" t="s">
        <v>886</v>
      </c>
      <c r="Q119" s="72" t="s">
        <v>1130</v>
      </c>
      <c r="R119" s="72" t="s">
        <v>71</v>
      </c>
      <c r="V119" s="60" t="str">
        <f t="shared" si="11"/>
        <v>3147-626/78темно-синий</v>
      </c>
      <c r="W119" s="60" t="str">
        <f t="shared" si="8"/>
        <v>3147-626/78</v>
      </c>
      <c r="X119" s="60" t="str">
        <f t="shared" si="12"/>
        <v/>
      </c>
      <c r="AC119" s="51">
        <f t="shared" si="13"/>
        <v>95</v>
      </c>
      <c r="AD119" s="44">
        <f t="shared" si="14"/>
        <v>60</v>
      </c>
      <c r="AE119" s="51">
        <f t="shared" si="15"/>
        <v>95060</v>
      </c>
    </row>
    <row r="120" spans="1:31">
      <c r="A120" s="60" t="str">
        <f t="shared" si="9"/>
        <v>3147-626/78626/78</v>
      </c>
      <c r="B120" s="60" t="str">
        <f t="shared" si="10"/>
        <v>95-060-16</v>
      </c>
      <c r="C120" s="72" t="s">
        <v>1131</v>
      </c>
      <c r="D120" s="72" t="s">
        <v>1128</v>
      </c>
      <c r="E120" s="72" t="s">
        <v>965</v>
      </c>
      <c r="F120" s="73">
        <v>59</v>
      </c>
      <c r="G120" s="73" t="s">
        <v>1129</v>
      </c>
      <c r="H120" s="72" t="s">
        <v>55</v>
      </c>
      <c r="I120" s="72" t="s">
        <v>959</v>
      </c>
      <c r="J120" s="72" t="s">
        <v>349</v>
      </c>
      <c r="K120" s="72" t="s">
        <v>382</v>
      </c>
      <c r="L120" s="72" t="s">
        <v>885</v>
      </c>
      <c r="M120" s="72" t="s">
        <v>388</v>
      </c>
      <c r="N120" s="72" t="s">
        <v>44</v>
      </c>
      <c r="O120" s="72" t="s">
        <v>537</v>
      </c>
      <c r="P120" s="72" t="s">
        <v>886</v>
      </c>
      <c r="Q120" s="72" t="s">
        <v>1130</v>
      </c>
      <c r="R120" s="72" t="s">
        <v>71</v>
      </c>
      <c r="V120" s="60" t="str">
        <f t="shared" si="11"/>
        <v>3147-626/78темно-синий</v>
      </c>
      <c r="W120" s="60" t="str">
        <f t="shared" si="8"/>
        <v>3147-626/78</v>
      </c>
      <c r="X120" s="60" t="str">
        <f t="shared" si="12"/>
        <v/>
      </c>
      <c r="AC120" s="51">
        <f t="shared" si="13"/>
        <v>95</v>
      </c>
      <c r="AD120" s="44">
        <f t="shared" si="14"/>
        <v>60</v>
      </c>
      <c r="AE120" s="51">
        <f t="shared" si="15"/>
        <v>95060</v>
      </c>
    </row>
    <row r="121" spans="1:31">
      <c r="A121" s="60" t="str">
        <f t="shared" si="9"/>
        <v>3147-626/78626/78</v>
      </c>
      <c r="B121" s="60" t="str">
        <f t="shared" si="10"/>
        <v>95-060-16</v>
      </c>
      <c r="C121" s="72" t="s">
        <v>1132</v>
      </c>
      <c r="D121" s="72" t="s">
        <v>1128</v>
      </c>
      <c r="E121" s="72" t="s">
        <v>967</v>
      </c>
      <c r="F121" s="73">
        <v>58</v>
      </c>
      <c r="G121" s="73" t="s">
        <v>1129</v>
      </c>
      <c r="H121" s="72" t="s">
        <v>55</v>
      </c>
      <c r="I121" s="72" t="s">
        <v>959</v>
      </c>
      <c r="J121" s="72" t="s">
        <v>349</v>
      </c>
      <c r="K121" s="72" t="s">
        <v>382</v>
      </c>
      <c r="L121" s="72" t="s">
        <v>885</v>
      </c>
      <c r="M121" s="72" t="s">
        <v>388</v>
      </c>
      <c r="N121" s="72" t="s">
        <v>44</v>
      </c>
      <c r="O121" s="72" t="s">
        <v>537</v>
      </c>
      <c r="P121" s="72" t="s">
        <v>886</v>
      </c>
      <c r="Q121" s="72" t="s">
        <v>1130</v>
      </c>
      <c r="R121" s="72" t="s">
        <v>71</v>
      </c>
      <c r="V121" s="60" t="str">
        <f t="shared" si="11"/>
        <v>3147-626/78темно-синий</v>
      </c>
      <c r="W121" s="60" t="str">
        <f t="shared" si="8"/>
        <v>3147-626/78</v>
      </c>
      <c r="X121" s="60" t="str">
        <f t="shared" si="12"/>
        <v/>
      </c>
      <c r="AC121" s="51">
        <f t="shared" si="13"/>
        <v>95</v>
      </c>
      <c r="AD121" s="44">
        <f t="shared" si="14"/>
        <v>60</v>
      </c>
      <c r="AE121" s="51">
        <f t="shared" si="15"/>
        <v>95060</v>
      </c>
    </row>
    <row r="122" spans="1:31">
      <c r="A122" s="60" t="str">
        <f t="shared" si="9"/>
        <v>3147-626/78626/78</v>
      </c>
      <c r="B122" s="60" t="str">
        <f t="shared" si="10"/>
        <v>95-060-16</v>
      </c>
      <c r="C122" s="72" t="s">
        <v>1133</v>
      </c>
      <c r="D122" s="72" t="s">
        <v>1128</v>
      </c>
      <c r="E122" s="72" t="s">
        <v>969</v>
      </c>
      <c r="F122" s="73">
        <v>57</v>
      </c>
      <c r="G122" s="73" t="s">
        <v>1129</v>
      </c>
      <c r="H122" s="72" t="s">
        <v>55</v>
      </c>
      <c r="I122" s="72" t="s">
        <v>959</v>
      </c>
      <c r="J122" s="72" t="s">
        <v>349</v>
      </c>
      <c r="K122" s="72" t="s">
        <v>382</v>
      </c>
      <c r="L122" s="72" t="s">
        <v>885</v>
      </c>
      <c r="M122" s="72" t="s">
        <v>388</v>
      </c>
      <c r="N122" s="72" t="s">
        <v>44</v>
      </c>
      <c r="O122" s="72" t="s">
        <v>537</v>
      </c>
      <c r="P122" s="72" t="s">
        <v>886</v>
      </c>
      <c r="Q122" s="72" t="s">
        <v>1130</v>
      </c>
      <c r="R122" s="72" t="s">
        <v>71</v>
      </c>
      <c r="V122" s="60" t="str">
        <f t="shared" si="11"/>
        <v>3147-626/78темно-синий</v>
      </c>
      <c r="W122" s="60" t="str">
        <f t="shared" si="8"/>
        <v>3147-626/78</v>
      </c>
      <c r="X122" s="60" t="str">
        <f t="shared" si="12"/>
        <v/>
      </c>
      <c r="AC122" s="51">
        <f t="shared" si="13"/>
        <v>95</v>
      </c>
      <c r="AD122" s="44">
        <f t="shared" si="14"/>
        <v>60</v>
      </c>
      <c r="AE122" s="51">
        <f t="shared" si="15"/>
        <v>95060</v>
      </c>
    </row>
    <row r="123" spans="1:31">
      <c r="A123" s="60" t="str">
        <f t="shared" si="9"/>
        <v>3363-630/23630/23</v>
      </c>
      <c r="B123" s="60" t="str">
        <f t="shared" si="10"/>
        <v>95-059-06</v>
      </c>
      <c r="C123" s="72" t="s">
        <v>1134</v>
      </c>
      <c r="D123" s="72" t="s">
        <v>1135</v>
      </c>
      <c r="E123" s="72" t="s">
        <v>961</v>
      </c>
      <c r="F123" s="73">
        <v>61</v>
      </c>
      <c r="G123" s="73" t="s">
        <v>1136</v>
      </c>
      <c r="H123" s="72" t="s">
        <v>71</v>
      </c>
      <c r="I123" s="72" t="s">
        <v>959</v>
      </c>
      <c r="J123" s="72" t="s">
        <v>325</v>
      </c>
      <c r="K123" s="72" t="s">
        <v>382</v>
      </c>
      <c r="L123" s="72" t="s">
        <v>885</v>
      </c>
      <c r="M123" s="72" t="s">
        <v>388</v>
      </c>
      <c r="N123" s="72" t="s">
        <v>44</v>
      </c>
      <c r="O123" s="72" t="s">
        <v>537</v>
      </c>
      <c r="P123" s="72" t="s">
        <v>886</v>
      </c>
      <c r="Q123" s="72" t="s">
        <v>1137</v>
      </c>
      <c r="R123" s="72" t="s">
        <v>71</v>
      </c>
      <c r="V123" s="60" t="str">
        <f t="shared" si="11"/>
        <v>3363-630/23синий</v>
      </c>
      <c r="W123" s="60" t="str">
        <f t="shared" si="8"/>
        <v>3363-630/23</v>
      </c>
      <c r="X123" s="60" t="str">
        <f t="shared" si="12"/>
        <v/>
      </c>
      <c r="AC123" s="51">
        <f t="shared" si="13"/>
        <v>95</v>
      </c>
      <c r="AD123" s="44">
        <f t="shared" si="14"/>
        <v>59</v>
      </c>
      <c r="AE123" s="51">
        <f t="shared" si="15"/>
        <v>95059</v>
      </c>
    </row>
    <row r="124" spans="1:31">
      <c r="A124" s="60" t="str">
        <f t="shared" si="9"/>
        <v>3363-630/23630/23</v>
      </c>
      <c r="B124" s="60" t="str">
        <f t="shared" si="10"/>
        <v>95-059-06</v>
      </c>
      <c r="C124" s="72" t="s">
        <v>1138</v>
      </c>
      <c r="D124" s="72" t="s">
        <v>1135</v>
      </c>
      <c r="E124" s="72" t="s">
        <v>963</v>
      </c>
      <c r="F124" s="73">
        <v>60</v>
      </c>
      <c r="G124" s="73" t="s">
        <v>1136</v>
      </c>
      <c r="H124" s="72" t="s">
        <v>71</v>
      </c>
      <c r="I124" s="72" t="s">
        <v>959</v>
      </c>
      <c r="J124" s="72" t="s">
        <v>325</v>
      </c>
      <c r="K124" s="72" t="s">
        <v>382</v>
      </c>
      <c r="L124" s="72" t="s">
        <v>885</v>
      </c>
      <c r="M124" s="72" t="s">
        <v>388</v>
      </c>
      <c r="N124" s="72" t="s">
        <v>44</v>
      </c>
      <c r="O124" s="72" t="s">
        <v>537</v>
      </c>
      <c r="P124" s="72" t="s">
        <v>886</v>
      </c>
      <c r="Q124" s="72" t="s">
        <v>1137</v>
      </c>
      <c r="R124" s="72" t="s">
        <v>71</v>
      </c>
      <c r="V124" s="60" t="str">
        <f t="shared" si="11"/>
        <v>3363-630/23синий</v>
      </c>
      <c r="W124" s="60" t="str">
        <f t="shared" si="8"/>
        <v>3363-630/23</v>
      </c>
      <c r="X124" s="60" t="str">
        <f t="shared" si="12"/>
        <v/>
      </c>
      <c r="AC124" s="51">
        <f t="shared" si="13"/>
        <v>95</v>
      </c>
      <c r="AD124" s="44">
        <f t="shared" si="14"/>
        <v>59</v>
      </c>
      <c r="AE124" s="51">
        <f t="shared" si="15"/>
        <v>95059</v>
      </c>
    </row>
    <row r="125" spans="1:31">
      <c r="A125" s="60" t="str">
        <f t="shared" si="9"/>
        <v>3363-630/23630/23</v>
      </c>
      <c r="B125" s="60" t="str">
        <f t="shared" si="10"/>
        <v>95-059-06</v>
      </c>
      <c r="C125" s="72" t="s">
        <v>1139</v>
      </c>
      <c r="D125" s="72" t="s">
        <v>1135</v>
      </c>
      <c r="E125" s="72" t="s">
        <v>965</v>
      </c>
      <c r="F125" s="73">
        <v>59</v>
      </c>
      <c r="G125" s="73" t="s">
        <v>1136</v>
      </c>
      <c r="H125" s="72" t="s">
        <v>71</v>
      </c>
      <c r="I125" s="72" t="s">
        <v>959</v>
      </c>
      <c r="J125" s="72" t="s">
        <v>325</v>
      </c>
      <c r="K125" s="72" t="s">
        <v>382</v>
      </c>
      <c r="L125" s="72" t="s">
        <v>885</v>
      </c>
      <c r="M125" s="72" t="s">
        <v>388</v>
      </c>
      <c r="N125" s="72" t="s">
        <v>44</v>
      </c>
      <c r="O125" s="72" t="s">
        <v>537</v>
      </c>
      <c r="P125" s="72" t="s">
        <v>886</v>
      </c>
      <c r="Q125" s="72" t="s">
        <v>1137</v>
      </c>
      <c r="R125" s="72" t="s">
        <v>71</v>
      </c>
      <c r="V125" s="60" t="str">
        <f t="shared" si="11"/>
        <v>3363-630/23синий</v>
      </c>
      <c r="W125" s="60" t="str">
        <f t="shared" si="8"/>
        <v>3363-630/23</v>
      </c>
      <c r="X125" s="60" t="str">
        <f t="shared" si="12"/>
        <v/>
      </c>
      <c r="AC125" s="51">
        <f t="shared" si="13"/>
        <v>95</v>
      </c>
      <c r="AD125" s="44">
        <f t="shared" si="14"/>
        <v>59</v>
      </c>
      <c r="AE125" s="51">
        <f t="shared" si="15"/>
        <v>95059</v>
      </c>
    </row>
    <row r="126" spans="1:31">
      <c r="A126" s="60" t="str">
        <f t="shared" si="9"/>
        <v>3363-630/23630/23</v>
      </c>
      <c r="B126" s="60" t="str">
        <f t="shared" si="10"/>
        <v>95-059-06</v>
      </c>
      <c r="C126" s="72" t="s">
        <v>1140</v>
      </c>
      <c r="D126" s="72" t="s">
        <v>1135</v>
      </c>
      <c r="E126" s="72" t="s">
        <v>967</v>
      </c>
      <c r="F126" s="73">
        <v>58</v>
      </c>
      <c r="G126" s="73" t="s">
        <v>1136</v>
      </c>
      <c r="H126" s="72" t="s">
        <v>71</v>
      </c>
      <c r="I126" s="72" t="s">
        <v>959</v>
      </c>
      <c r="J126" s="72" t="s">
        <v>325</v>
      </c>
      <c r="K126" s="72" t="s">
        <v>382</v>
      </c>
      <c r="L126" s="72" t="s">
        <v>885</v>
      </c>
      <c r="M126" s="72" t="s">
        <v>388</v>
      </c>
      <c r="N126" s="72" t="s">
        <v>44</v>
      </c>
      <c r="O126" s="72" t="s">
        <v>537</v>
      </c>
      <c r="P126" s="72" t="s">
        <v>886</v>
      </c>
      <c r="Q126" s="72" t="s">
        <v>1137</v>
      </c>
      <c r="R126" s="72" t="s">
        <v>71</v>
      </c>
      <c r="V126" s="60" t="str">
        <f t="shared" si="11"/>
        <v>3363-630/23синий</v>
      </c>
      <c r="W126" s="60" t="str">
        <f t="shared" si="8"/>
        <v>3363-630/23</v>
      </c>
      <c r="X126" s="60" t="str">
        <f t="shared" si="12"/>
        <v/>
      </c>
      <c r="AC126" s="51">
        <f t="shared" si="13"/>
        <v>95</v>
      </c>
      <c r="AD126" s="44">
        <f t="shared" si="14"/>
        <v>59</v>
      </c>
      <c r="AE126" s="51">
        <f t="shared" si="15"/>
        <v>95059</v>
      </c>
    </row>
    <row r="127" spans="1:31">
      <c r="A127" s="60" t="str">
        <f t="shared" si="9"/>
        <v>3363-630/23630/23</v>
      </c>
      <c r="B127" s="60" t="str">
        <f t="shared" si="10"/>
        <v>95-059-06</v>
      </c>
      <c r="C127" s="72" t="s">
        <v>1141</v>
      </c>
      <c r="D127" s="72" t="s">
        <v>1135</v>
      </c>
      <c r="E127" s="72" t="s">
        <v>969</v>
      </c>
      <c r="F127" s="73">
        <v>57</v>
      </c>
      <c r="G127" s="73" t="s">
        <v>1136</v>
      </c>
      <c r="H127" s="72" t="s">
        <v>71</v>
      </c>
      <c r="I127" s="72" t="s">
        <v>959</v>
      </c>
      <c r="J127" s="72" t="s">
        <v>325</v>
      </c>
      <c r="K127" s="72" t="s">
        <v>382</v>
      </c>
      <c r="L127" s="72" t="s">
        <v>885</v>
      </c>
      <c r="M127" s="72" t="s">
        <v>388</v>
      </c>
      <c r="N127" s="72" t="s">
        <v>44</v>
      </c>
      <c r="O127" s="72" t="s">
        <v>537</v>
      </c>
      <c r="P127" s="72" t="s">
        <v>886</v>
      </c>
      <c r="Q127" s="72" t="s">
        <v>1137</v>
      </c>
      <c r="R127" s="72" t="s">
        <v>71</v>
      </c>
      <c r="V127" s="60" t="str">
        <f t="shared" si="11"/>
        <v>3363-630/23синий</v>
      </c>
      <c r="W127" s="60" t="str">
        <f t="shared" si="8"/>
        <v>3363-630/23</v>
      </c>
      <c r="X127" s="60" t="str">
        <f t="shared" si="12"/>
        <v/>
      </c>
      <c r="AC127" s="51">
        <f t="shared" si="13"/>
        <v>95</v>
      </c>
      <c r="AD127" s="44">
        <f t="shared" si="14"/>
        <v>59</v>
      </c>
      <c r="AE127" s="51">
        <f t="shared" si="15"/>
        <v>95059</v>
      </c>
    </row>
    <row r="128" spans="1:31">
      <c r="A128" s="60" t="str">
        <f t="shared" si="9"/>
        <v>3363-630/23630/23</v>
      </c>
      <c r="B128" s="60" t="str">
        <f t="shared" si="10"/>
        <v>95-059-06</v>
      </c>
      <c r="C128" s="72" t="s">
        <v>1142</v>
      </c>
      <c r="D128" s="72" t="s">
        <v>1135</v>
      </c>
      <c r="E128" s="72" t="s">
        <v>1003</v>
      </c>
      <c r="F128" s="73">
        <v>56</v>
      </c>
      <c r="G128" s="73" t="s">
        <v>1136</v>
      </c>
      <c r="H128" s="72" t="s">
        <v>71</v>
      </c>
      <c r="I128" s="72" t="s">
        <v>959</v>
      </c>
      <c r="J128" s="72" t="s">
        <v>325</v>
      </c>
      <c r="K128" s="72" t="s">
        <v>382</v>
      </c>
      <c r="L128" s="72" t="s">
        <v>885</v>
      </c>
      <c r="M128" s="72" t="s">
        <v>388</v>
      </c>
      <c r="N128" s="72" t="s">
        <v>44</v>
      </c>
      <c r="O128" s="72" t="s">
        <v>537</v>
      </c>
      <c r="P128" s="72" t="s">
        <v>886</v>
      </c>
      <c r="Q128" s="72" t="s">
        <v>1137</v>
      </c>
      <c r="R128" s="72" t="s">
        <v>71</v>
      </c>
      <c r="V128" s="60" t="str">
        <f t="shared" si="11"/>
        <v>3363-630/23синий</v>
      </c>
      <c r="W128" s="60" t="str">
        <f t="shared" si="8"/>
        <v>3363-630/23</v>
      </c>
      <c r="X128" s="60" t="str">
        <f t="shared" si="12"/>
        <v/>
      </c>
      <c r="AC128" s="51">
        <f t="shared" si="13"/>
        <v>95</v>
      </c>
      <c r="AD128" s="44">
        <f t="shared" si="14"/>
        <v>59</v>
      </c>
      <c r="AE128" s="51">
        <f t="shared" si="15"/>
        <v>95059</v>
      </c>
    </row>
    <row r="129" spans="1:31">
      <c r="A129" s="60" t="str">
        <f t="shared" si="9"/>
        <v>3215-630/23630/23</v>
      </c>
      <c r="B129" s="60" t="str">
        <f t="shared" si="10"/>
        <v>95-058-06</v>
      </c>
      <c r="C129" s="72" t="s">
        <v>1143</v>
      </c>
      <c r="D129" s="72" t="s">
        <v>1144</v>
      </c>
      <c r="E129" s="72" t="s">
        <v>957</v>
      </c>
      <c r="F129" s="73">
        <v>62</v>
      </c>
      <c r="G129" s="73" t="s">
        <v>1145</v>
      </c>
      <c r="H129" s="72" t="s">
        <v>71</v>
      </c>
      <c r="I129" s="72" t="s">
        <v>959</v>
      </c>
      <c r="J129" s="72" t="s">
        <v>327</v>
      </c>
      <c r="K129" s="72" t="s">
        <v>382</v>
      </c>
      <c r="L129" s="72" t="s">
        <v>885</v>
      </c>
      <c r="M129" s="72" t="s">
        <v>388</v>
      </c>
      <c r="N129" s="72" t="s">
        <v>44</v>
      </c>
      <c r="O129" s="72" t="s">
        <v>537</v>
      </c>
      <c r="P129" s="72" t="s">
        <v>886</v>
      </c>
      <c r="Q129" s="72" t="s">
        <v>1137</v>
      </c>
      <c r="R129" s="72" t="s">
        <v>71</v>
      </c>
      <c r="V129" s="60" t="str">
        <f t="shared" si="11"/>
        <v>3215-630/23синий</v>
      </c>
      <c r="W129" s="60" t="str">
        <f t="shared" si="8"/>
        <v>3215-630/23</v>
      </c>
      <c r="X129" s="60" t="str">
        <f t="shared" si="12"/>
        <v/>
      </c>
      <c r="AC129" s="51">
        <f t="shared" si="13"/>
        <v>95</v>
      </c>
      <c r="AD129" s="44">
        <f t="shared" si="14"/>
        <v>58</v>
      </c>
      <c r="AE129" s="51">
        <f t="shared" si="15"/>
        <v>95058</v>
      </c>
    </row>
    <row r="130" spans="1:31">
      <c r="A130" s="60" t="str">
        <f t="shared" si="9"/>
        <v>3215-630/23630/23</v>
      </c>
      <c r="B130" s="60" t="str">
        <f t="shared" si="10"/>
        <v>95-058-06</v>
      </c>
      <c r="C130" s="72" t="s">
        <v>1146</v>
      </c>
      <c r="D130" s="72" t="s">
        <v>1144</v>
      </c>
      <c r="E130" s="72" t="s">
        <v>961</v>
      </c>
      <c r="F130" s="73">
        <v>61</v>
      </c>
      <c r="G130" s="73" t="s">
        <v>1145</v>
      </c>
      <c r="H130" s="72" t="s">
        <v>71</v>
      </c>
      <c r="I130" s="72" t="s">
        <v>959</v>
      </c>
      <c r="J130" s="72" t="s">
        <v>327</v>
      </c>
      <c r="K130" s="72" t="s">
        <v>382</v>
      </c>
      <c r="L130" s="72" t="s">
        <v>885</v>
      </c>
      <c r="M130" s="72" t="s">
        <v>388</v>
      </c>
      <c r="N130" s="72" t="s">
        <v>44</v>
      </c>
      <c r="O130" s="72" t="s">
        <v>537</v>
      </c>
      <c r="P130" s="72" t="s">
        <v>886</v>
      </c>
      <c r="Q130" s="72" t="s">
        <v>1137</v>
      </c>
      <c r="R130" s="72" t="s">
        <v>71</v>
      </c>
      <c r="V130" s="60" t="str">
        <f t="shared" si="11"/>
        <v>3215-630/23синий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3215-630/23</v>
      </c>
      <c r="X130" s="60" t="str">
        <f t="shared" si="12"/>
        <v/>
      </c>
      <c r="AC130" s="51">
        <f t="shared" si="13"/>
        <v>95</v>
      </c>
      <c r="AD130" s="44">
        <f t="shared" si="14"/>
        <v>58</v>
      </c>
      <c r="AE130" s="51">
        <f t="shared" si="15"/>
        <v>95058</v>
      </c>
    </row>
    <row r="131" spans="1:31">
      <c r="A131" s="60" t="str">
        <f t="shared" ref="A131:A194" si="17">IF(G131&amp;Q131&lt;&gt;"",W131&amp;Q131,"")</f>
        <v>3215-630/23630/23</v>
      </c>
      <c r="B131" s="60" t="str">
        <f t="shared" ref="B131:B194" si="18">IF(C131&lt;&gt;"",LEFT(C131,9),"")</f>
        <v>95-058-06</v>
      </c>
      <c r="C131" s="72" t="s">
        <v>1147</v>
      </c>
      <c r="D131" s="72" t="s">
        <v>1144</v>
      </c>
      <c r="E131" s="72" t="s">
        <v>963</v>
      </c>
      <c r="F131" s="73">
        <v>60</v>
      </c>
      <c r="G131" s="73" t="s">
        <v>1145</v>
      </c>
      <c r="H131" s="72" t="s">
        <v>71</v>
      </c>
      <c r="I131" s="72" t="s">
        <v>959</v>
      </c>
      <c r="J131" s="72" t="s">
        <v>327</v>
      </c>
      <c r="K131" s="72" t="s">
        <v>382</v>
      </c>
      <c r="L131" s="72" t="s">
        <v>885</v>
      </c>
      <c r="M131" s="72" t="s">
        <v>388</v>
      </c>
      <c r="N131" s="72" t="s">
        <v>44</v>
      </c>
      <c r="O131" s="72" t="s">
        <v>537</v>
      </c>
      <c r="P131" s="72" t="s">
        <v>886</v>
      </c>
      <c r="Q131" s="72" t="s">
        <v>1137</v>
      </c>
      <c r="R131" s="72" t="s">
        <v>71</v>
      </c>
      <c r="V131" s="60" t="str">
        <f t="shared" ref="V131:V194" si="19">W131&amp;H131</f>
        <v>3215-630/23синий</v>
      </c>
      <c r="W131" s="60" t="str">
        <f t="shared" si="16"/>
        <v>3215-630/23</v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95</v>
      </c>
      <c r="AD131" s="44">
        <f t="shared" ref="AD131:AD194" si="22">IFERROR(VALUE(MID($C131,4,3)),0)</f>
        <v>58</v>
      </c>
      <c r="AE131" s="51">
        <f t="shared" ref="AE131:AE194" si="23">VALUE(RIGHT("00"&amp;AC131,2)&amp;RIGHT("000"&amp;AD131,3))</f>
        <v>95058</v>
      </c>
    </row>
    <row r="132" spans="1:31">
      <c r="A132" s="60" t="str">
        <f t="shared" si="17"/>
        <v>3215-630/23630/23</v>
      </c>
      <c r="B132" s="60" t="str">
        <f t="shared" si="18"/>
        <v>95-058-06</v>
      </c>
      <c r="C132" s="72" t="s">
        <v>1148</v>
      </c>
      <c r="D132" s="72" t="s">
        <v>1144</v>
      </c>
      <c r="E132" s="72" t="s">
        <v>965</v>
      </c>
      <c r="F132" s="73">
        <v>59</v>
      </c>
      <c r="G132" s="73" t="s">
        <v>1145</v>
      </c>
      <c r="H132" s="72" t="s">
        <v>71</v>
      </c>
      <c r="I132" s="72" t="s">
        <v>959</v>
      </c>
      <c r="J132" s="72" t="s">
        <v>327</v>
      </c>
      <c r="K132" s="72" t="s">
        <v>382</v>
      </c>
      <c r="L132" s="72" t="s">
        <v>885</v>
      </c>
      <c r="M132" s="72" t="s">
        <v>388</v>
      </c>
      <c r="N132" s="72" t="s">
        <v>44</v>
      </c>
      <c r="O132" s="72" t="s">
        <v>537</v>
      </c>
      <c r="P132" s="72" t="s">
        <v>886</v>
      </c>
      <c r="Q132" s="72" t="s">
        <v>1137</v>
      </c>
      <c r="R132" s="72" t="s">
        <v>71</v>
      </c>
      <c r="V132" s="60" t="str">
        <f t="shared" si="19"/>
        <v>3215-630/23синий</v>
      </c>
      <c r="W132" s="60" t="str">
        <f t="shared" si="16"/>
        <v>3215-630/23</v>
      </c>
      <c r="X132" s="60" t="str">
        <f t="shared" si="20"/>
        <v/>
      </c>
      <c r="AC132" s="51">
        <f t="shared" si="21"/>
        <v>95</v>
      </c>
      <c r="AD132" s="44">
        <f t="shared" si="22"/>
        <v>58</v>
      </c>
      <c r="AE132" s="51">
        <f t="shared" si="23"/>
        <v>95058</v>
      </c>
    </row>
    <row r="133" spans="1:31">
      <c r="A133" s="60" t="str">
        <f t="shared" si="17"/>
        <v>3215-630/23630/23</v>
      </c>
      <c r="B133" s="60" t="str">
        <f t="shared" si="18"/>
        <v>95-058-06</v>
      </c>
      <c r="C133" s="72" t="s">
        <v>1149</v>
      </c>
      <c r="D133" s="72" t="s">
        <v>1144</v>
      </c>
      <c r="E133" s="72" t="s">
        <v>967</v>
      </c>
      <c r="F133" s="73">
        <v>58</v>
      </c>
      <c r="G133" s="73" t="s">
        <v>1145</v>
      </c>
      <c r="H133" s="72" t="s">
        <v>71</v>
      </c>
      <c r="I133" s="72" t="s">
        <v>959</v>
      </c>
      <c r="J133" s="72" t="s">
        <v>327</v>
      </c>
      <c r="K133" s="72" t="s">
        <v>382</v>
      </c>
      <c r="L133" s="72" t="s">
        <v>885</v>
      </c>
      <c r="M133" s="72" t="s">
        <v>388</v>
      </c>
      <c r="N133" s="72" t="s">
        <v>44</v>
      </c>
      <c r="O133" s="72" t="s">
        <v>537</v>
      </c>
      <c r="P133" s="72" t="s">
        <v>886</v>
      </c>
      <c r="Q133" s="72" t="s">
        <v>1137</v>
      </c>
      <c r="R133" s="72" t="s">
        <v>71</v>
      </c>
      <c r="V133" s="60" t="str">
        <f t="shared" si="19"/>
        <v>3215-630/23синий</v>
      </c>
      <c r="W133" s="60" t="str">
        <f t="shared" si="16"/>
        <v>3215-630/23</v>
      </c>
      <c r="X133" s="60" t="str">
        <f t="shared" si="20"/>
        <v/>
      </c>
      <c r="AC133" s="51">
        <f t="shared" si="21"/>
        <v>95</v>
      </c>
      <c r="AD133" s="44">
        <f t="shared" si="22"/>
        <v>58</v>
      </c>
      <c r="AE133" s="51">
        <f t="shared" si="23"/>
        <v>95058</v>
      </c>
    </row>
    <row r="134" spans="1:31">
      <c r="A134" s="60" t="str">
        <f t="shared" si="17"/>
        <v>3215-630/23630/23</v>
      </c>
      <c r="B134" s="60" t="str">
        <f t="shared" si="18"/>
        <v>95-058-06</v>
      </c>
      <c r="C134" s="72" t="s">
        <v>1150</v>
      </c>
      <c r="D134" s="72" t="s">
        <v>1144</v>
      </c>
      <c r="E134" s="72" t="s">
        <v>969</v>
      </c>
      <c r="F134" s="73">
        <v>57</v>
      </c>
      <c r="G134" s="73" t="s">
        <v>1145</v>
      </c>
      <c r="H134" s="72" t="s">
        <v>71</v>
      </c>
      <c r="I134" s="72" t="s">
        <v>959</v>
      </c>
      <c r="J134" s="72" t="s">
        <v>327</v>
      </c>
      <c r="K134" s="72" t="s">
        <v>382</v>
      </c>
      <c r="L134" s="72" t="s">
        <v>885</v>
      </c>
      <c r="M134" s="72" t="s">
        <v>388</v>
      </c>
      <c r="N134" s="72" t="s">
        <v>44</v>
      </c>
      <c r="O134" s="72" t="s">
        <v>537</v>
      </c>
      <c r="P134" s="72" t="s">
        <v>886</v>
      </c>
      <c r="Q134" s="72" t="s">
        <v>1137</v>
      </c>
      <c r="R134" s="72" t="s">
        <v>71</v>
      </c>
      <c r="V134" s="60" t="str">
        <f t="shared" si="19"/>
        <v>3215-630/23синий</v>
      </c>
      <c r="W134" s="60" t="str">
        <f t="shared" si="16"/>
        <v>3215-630/23</v>
      </c>
      <c r="X134" s="60" t="str">
        <f t="shared" si="20"/>
        <v/>
      </c>
      <c r="AC134" s="51">
        <f t="shared" si="21"/>
        <v>95</v>
      </c>
      <c r="AD134" s="44">
        <f t="shared" si="22"/>
        <v>58</v>
      </c>
      <c r="AE134" s="51">
        <f t="shared" si="23"/>
        <v>95058</v>
      </c>
    </row>
    <row r="135" spans="1:31">
      <c r="A135" s="60" t="str">
        <f t="shared" si="17"/>
        <v>3215-630/23630/23</v>
      </c>
      <c r="B135" s="60" t="str">
        <f t="shared" si="18"/>
        <v>95-058-06</v>
      </c>
      <c r="C135" s="72" t="s">
        <v>1151</v>
      </c>
      <c r="D135" s="72" t="s">
        <v>1144</v>
      </c>
      <c r="E135" s="72" t="s">
        <v>1003</v>
      </c>
      <c r="F135" s="73">
        <v>56</v>
      </c>
      <c r="G135" s="73" t="s">
        <v>1145</v>
      </c>
      <c r="H135" s="72" t="s">
        <v>71</v>
      </c>
      <c r="I135" s="72" t="s">
        <v>959</v>
      </c>
      <c r="J135" s="72" t="s">
        <v>327</v>
      </c>
      <c r="K135" s="72" t="s">
        <v>382</v>
      </c>
      <c r="L135" s="72" t="s">
        <v>885</v>
      </c>
      <c r="M135" s="72" t="s">
        <v>388</v>
      </c>
      <c r="N135" s="72" t="s">
        <v>44</v>
      </c>
      <c r="O135" s="72" t="s">
        <v>537</v>
      </c>
      <c r="P135" s="72" t="s">
        <v>886</v>
      </c>
      <c r="Q135" s="72" t="s">
        <v>1137</v>
      </c>
      <c r="R135" s="72" t="s">
        <v>71</v>
      </c>
      <c r="V135" s="60" t="str">
        <f t="shared" si="19"/>
        <v>3215-630/23синий</v>
      </c>
      <c r="W135" s="60" t="str">
        <f t="shared" si="16"/>
        <v>3215-630/23</v>
      </c>
      <c r="X135" s="60" t="str">
        <f t="shared" si="20"/>
        <v/>
      </c>
      <c r="AC135" s="51">
        <f t="shared" si="21"/>
        <v>95</v>
      </c>
      <c r="AD135" s="44">
        <f t="shared" si="22"/>
        <v>58</v>
      </c>
      <c r="AE135" s="51">
        <f t="shared" si="23"/>
        <v>95058</v>
      </c>
    </row>
    <row r="136" spans="1:31">
      <c r="A136" s="60" t="str">
        <f t="shared" si="17"/>
        <v>3190-630/23630/23</v>
      </c>
      <c r="B136" s="60" t="str">
        <f t="shared" si="18"/>
        <v>95-057-06</v>
      </c>
      <c r="C136" s="72" t="s">
        <v>1152</v>
      </c>
      <c r="D136" s="72" t="s">
        <v>1153</v>
      </c>
      <c r="E136" s="72" t="s">
        <v>957</v>
      </c>
      <c r="F136" s="73">
        <v>62</v>
      </c>
      <c r="G136" s="73" t="s">
        <v>1154</v>
      </c>
      <c r="H136" s="72" t="s">
        <v>71</v>
      </c>
      <c r="I136" s="72" t="s">
        <v>959</v>
      </c>
      <c r="J136" s="72" t="s">
        <v>318</v>
      </c>
      <c r="K136" s="72" t="s">
        <v>382</v>
      </c>
      <c r="L136" s="72" t="s">
        <v>885</v>
      </c>
      <c r="M136" s="72" t="s">
        <v>388</v>
      </c>
      <c r="N136" s="72" t="s">
        <v>44</v>
      </c>
      <c r="O136" s="72" t="s">
        <v>537</v>
      </c>
      <c r="P136" s="72" t="s">
        <v>886</v>
      </c>
      <c r="Q136" s="72" t="s">
        <v>1137</v>
      </c>
      <c r="R136" s="72" t="s">
        <v>71</v>
      </c>
      <c r="V136" s="60" t="str">
        <f t="shared" si="19"/>
        <v>3190-630/23синий</v>
      </c>
      <c r="W136" s="60" t="str">
        <f t="shared" si="16"/>
        <v>3190-630/23</v>
      </c>
      <c r="X136" s="60" t="str">
        <f t="shared" si="20"/>
        <v/>
      </c>
      <c r="AC136" s="51">
        <f t="shared" si="21"/>
        <v>95</v>
      </c>
      <c r="AD136" s="44">
        <f t="shared" si="22"/>
        <v>57</v>
      </c>
      <c r="AE136" s="51">
        <f t="shared" si="23"/>
        <v>95057</v>
      </c>
    </row>
    <row r="137" spans="1:31">
      <c r="A137" s="60" t="str">
        <f t="shared" si="17"/>
        <v>3190-630/23630/23</v>
      </c>
      <c r="B137" s="60" t="str">
        <f t="shared" si="18"/>
        <v>95-057-06</v>
      </c>
      <c r="C137" s="72" t="s">
        <v>1155</v>
      </c>
      <c r="D137" s="72" t="s">
        <v>1153</v>
      </c>
      <c r="E137" s="72" t="s">
        <v>961</v>
      </c>
      <c r="F137" s="73">
        <v>61</v>
      </c>
      <c r="G137" s="73" t="s">
        <v>1154</v>
      </c>
      <c r="H137" s="72" t="s">
        <v>71</v>
      </c>
      <c r="I137" s="72" t="s">
        <v>959</v>
      </c>
      <c r="J137" s="72" t="s">
        <v>318</v>
      </c>
      <c r="K137" s="72" t="s">
        <v>382</v>
      </c>
      <c r="L137" s="72" t="s">
        <v>885</v>
      </c>
      <c r="M137" s="72" t="s">
        <v>388</v>
      </c>
      <c r="N137" s="72" t="s">
        <v>44</v>
      </c>
      <c r="O137" s="72" t="s">
        <v>537</v>
      </c>
      <c r="P137" s="72" t="s">
        <v>886</v>
      </c>
      <c r="Q137" s="72" t="s">
        <v>1137</v>
      </c>
      <c r="R137" s="72" t="s">
        <v>71</v>
      </c>
      <c r="V137" s="60" t="str">
        <f t="shared" si="19"/>
        <v>3190-630/23синий</v>
      </c>
      <c r="W137" s="60" t="str">
        <f t="shared" si="16"/>
        <v>3190-630/23</v>
      </c>
      <c r="X137" s="60" t="str">
        <f t="shared" si="20"/>
        <v/>
      </c>
      <c r="AC137" s="51">
        <f t="shared" si="21"/>
        <v>95</v>
      </c>
      <c r="AD137" s="44">
        <f t="shared" si="22"/>
        <v>57</v>
      </c>
      <c r="AE137" s="51">
        <f t="shared" si="23"/>
        <v>95057</v>
      </c>
    </row>
    <row r="138" spans="1:31">
      <c r="A138" s="60" t="str">
        <f t="shared" si="17"/>
        <v>3190-630/23630/23</v>
      </c>
      <c r="B138" s="60" t="str">
        <f t="shared" si="18"/>
        <v>95-057-06</v>
      </c>
      <c r="C138" s="72" t="s">
        <v>1156</v>
      </c>
      <c r="D138" s="72" t="s">
        <v>1153</v>
      </c>
      <c r="E138" s="72" t="s">
        <v>963</v>
      </c>
      <c r="F138" s="73">
        <v>60</v>
      </c>
      <c r="G138" s="73" t="s">
        <v>1154</v>
      </c>
      <c r="H138" s="72" t="s">
        <v>71</v>
      </c>
      <c r="I138" s="72" t="s">
        <v>959</v>
      </c>
      <c r="J138" s="72" t="s">
        <v>318</v>
      </c>
      <c r="K138" s="72" t="s">
        <v>382</v>
      </c>
      <c r="L138" s="72" t="s">
        <v>885</v>
      </c>
      <c r="M138" s="72" t="s">
        <v>388</v>
      </c>
      <c r="N138" s="72" t="s">
        <v>44</v>
      </c>
      <c r="O138" s="72" t="s">
        <v>537</v>
      </c>
      <c r="P138" s="72" t="s">
        <v>886</v>
      </c>
      <c r="Q138" s="72" t="s">
        <v>1137</v>
      </c>
      <c r="R138" s="72" t="s">
        <v>71</v>
      </c>
      <c r="V138" s="60" t="str">
        <f t="shared" si="19"/>
        <v>3190-630/23синий</v>
      </c>
      <c r="W138" s="60" t="str">
        <f t="shared" si="16"/>
        <v>3190-630/23</v>
      </c>
      <c r="X138" s="60" t="str">
        <f t="shared" si="20"/>
        <v/>
      </c>
      <c r="AC138" s="51">
        <f t="shared" si="21"/>
        <v>95</v>
      </c>
      <c r="AD138" s="44">
        <f t="shared" si="22"/>
        <v>57</v>
      </c>
      <c r="AE138" s="51">
        <f t="shared" si="23"/>
        <v>95057</v>
      </c>
    </row>
    <row r="139" spans="1:31">
      <c r="A139" s="60" t="str">
        <f t="shared" si="17"/>
        <v>3190-630/23630/23</v>
      </c>
      <c r="B139" s="60" t="str">
        <f t="shared" si="18"/>
        <v>95-057-06</v>
      </c>
      <c r="C139" s="72" t="s">
        <v>1157</v>
      </c>
      <c r="D139" s="72" t="s">
        <v>1153</v>
      </c>
      <c r="E139" s="72" t="s">
        <v>965</v>
      </c>
      <c r="F139" s="73">
        <v>59</v>
      </c>
      <c r="G139" s="73" t="s">
        <v>1154</v>
      </c>
      <c r="H139" s="72" t="s">
        <v>71</v>
      </c>
      <c r="I139" s="72" t="s">
        <v>959</v>
      </c>
      <c r="J139" s="72" t="s">
        <v>318</v>
      </c>
      <c r="K139" s="72" t="s">
        <v>382</v>
      </c>
      <c r="L139" s="72" t="s">
        <v>885</v>
      </c>
      <c r="M139" s="72" t="s">
        <v>388</v>
      </c>
      <c r="N139" s="72" t="s">
        <v>44</v>
      </c>
      <c r="O139" s="72" t="s">
        <v>537</v>
      </c>
      <c r="P139" s="72" t="s">
        <v>886</v>
      </c>
      <c r="Q139" s="72" t="s">
        <v>1137</v>
      </c>
      <c r="R139" s="72" t="s">
        <v>71</v>
      </c>
      <c r="V139" s="60" t="str">
        <f t="shared" si="19"/>
        <v>3190-630/23синий</v>
      </c>
      <c r="W139" s="60" t="str">
        <f t="shared" si="16"/>
        <v>3190-630/23</v>
      </c>
      <c r="X139" s="60" t="str">
        <f t="shared" si="20"/>
        <v/>
      </c>
      <c r="AC139" s="51">
        <f t="shared" si="21"/>
        <v>95</v>
      </c>
      <c r="AD139" s="44">
        <f t="shared" si="22"/>
        <v>57</v>
      </c>
      <c r="AE139" s="51">
        <f t="shared" si="23"/>
        <v>95057</v>
      </c>
    </row>
    <row r="140" spans="1:31">
      <c r="A140" s="60" t="str">
        <f t="shared" si="17"/>
        <v>3190-630/23630/23</v>
      </c>
      <c r="B140" s="60" t="str">
        <f t="shared" si="18"/>
        <v>95-057-06</v>
      </c>
      <c r="C140" s="72" t="s">
        <v>1158</v>
      </c>
      <c r="D140" s="72" t="s">
        <v>1153</v>
      </c>
      <c r="E140" s="72" t="s">
        <v>967</v>
      </c>
      <c r="F140" s="73">
        <v>58</v>
      </c>
      <c r="G140" s="73" t="s">
        <v>1154</v>
      </c>
      <c r="H140" s="72" t="s">
        <v>71</v>
      </c>
      <c r="I140" s="72" t="s">
        <v>959</v>
      </c>
      <c r="J140" s="72" t="s">
        <v>318</v>
      </c>
      <c r="K140" s="72" t="s">
        <v>382</v>
      </c>
      <c r="L140" s="72" t="s">
        <v>885</v>
      </c>
      <c r="M140" s="72" t="s">
        <v>388</v>
      </c>
      <c r="N140" s="72" t="s">
        <v>44</v>
      </c>
      <c r="O140" s="72" t="s">
        <v>537</v>
      </c>
      <c r="P140" s="72" t="s">
        <v>886</v>
      </c>
      <c r="Q140" s="72" t="s">
        <v>1137</v>
      </c>
      <c r="R140" s="72" t="s">
        <v>71</v>
      </c>
      <c r="V140" s="60" t="str">
        <f t="shared" si="19"/>
        <v>3190-630/23синий</v>
      </c>
      <c r="W140" s="60" t="str">
        <f t="shared" si="16"/>
        <v>3190-630/23</v>
      </c>
      <c r="X140" s="60" t="str">
        <f t="shared" si="20"/>
        <v/>
      </c>
      <c r="AC140" s="51">
        <f t="shared" si="21"/>
        <v>95</v>
      </c>
      <c r="AD140" s="44">
        <f t="shared" si="22"/>
        <v>57</v>
      </c>
      <c r="AE140" s="51">
        <f t="shared" si="23"/>
        <v>95057</v>
      </c>
    </row>
    <row r="141" spans="1:31">
      <c r="A141" s="60" t="str">
        <f t="shared" si="17"/>
        <v>3190-630/23630/23</v>
      </c>
      <c r="B141" s="60" t="str">
        <f t="shared" si="18"/>
        <v>95-057-06</v>
      </c>
      <c r="C141" s="72" t="s">
        <v>1159</v>
      </c>
      <c r="D141" s="72" t="s">
        <v>1153</v>
      </c>
      <c r="E141" s="72" t="s">
        <v>969</v>
      </c>
      <c r="F141" s="73">
        <v>57</v>
      </c>
      <c r="G141" s="73" t="s">
        <v>1154</v>
      </c>
      <c r="H141" s="72" t="s">
        <v>71</v>
      </c>
      <c r="I141" s="72" t="s">
        <v>959</v>
      </c>
      <c r="J141" s="72" t="s">
        <v>318</v>
      </c>
      <c r="K141" s="72" t="s">
        <v>382</v>
      </c>
      <c r="L141" s="72" t="s">
        <v>885</v>
      </c>
      <c r="M141" s="72" t="s">
        <v>388</v>
      </c>
      <c r="N141" s="72" t="s">
        <v>44</v>
      </c>
      <c r="O141" s="72" t="s">
        <v>537</v>
      </c>
      <c r="P141" s="72" t="s">
        <v>886</v>
      </c>
      <c r="Q141" s="72" t="s">
        <v>1137</v>
      </c>
      <c r="R141" s="72" t="s">
        <v>71</v>
      </c>
      <c r="V141" s="60" t="str">
        <f t="shared" si="19"/>
        <v>3190-630/23синий</v>
      </c>
      <c r="W141" s="60" t="str">
        <f t="shared" si="16"/>
        <v>3190-630/23</v>
      </c>
      <c r="X141" s="60" t="str">
        <f t="shared" si="20"/>
        <v/>
      </c>
      <c r="AC141" s="51">
        <f t="shared" si="21"/>
        <v>95</v>
      </c>
      <c r="AD141" s="44">
        <f t="shared" si="22"/>
        <v>57</v>
      </c>
      <c r="AE141" s="51">
        <f t="shared" si="23"/>
        <v>95057</v>
      </c>
    </row>
    <row r="142" spans="1:31">
      <c r="A142" s="60" t="str">
        <f t="shared" si="17"/>
        <v>3190-630/23630/23</v>
      </c>
      <c r="B142" s="60" t="str">
        <f t="shared" si="18"/>
        <v>95-057-06</v>
      </c>
      <c r="C142" s="72" t="s">
        <v>1160</v>
      </c>
      <c r="D142" s="72" t="s">
        <v>1153</v>
      </c>
      <c r="E142" s="72" t="s">
        <v>1003</v>
      </c>
      <c r="F142" s="73">
        <v>56</v>
      </c>
      <c r="G142" s="73" t="s">
        <v>1154</v>
      </c>
      <c r="H142" s="72" t="s">
        <v>71</v>
      </c>
      <c r="I142" s="72" t="s">
        <v>959</v>
      </c>
      <c r="J142" s="72" t="s">
        <v>318</v>
      </c>
      <c r="K142" s="72" t="s">
        <v>382</v>
      </c>
      <c r="L142" s="72" t="s">
        <v>885</v>
      </c>
      <c r="M142" s="72" t="s">
        <v>388</v>
      </c>
      <c r="N142" s="72" t="s">
        <v>44</v>
      </c>
      <c r="O142" s="72" t="s">
        <v>537</v>
      </c>
      <c r="P142" s="72" t="s">
        <v>886</v>
      </c>
      <c r="Q142" s="72" t="s">
        <v>1137</v>
      </c>
      <c r="R142" s="72" t="s">
        <v>71</v>
      </c>
      <c r="V142" s="60" t="str">
        <f t="shared" si="19"/>
        <v>3190-630/23синий</v>
      </c>
      <c r="W142" s="60" t="str">
        <f t="shared" si="16"/>
        <v>3190-630/23</v>
      </c>
      <c r="X142" s="60" t="str">
        <f t="shared" si="20"/>
        <v/>
      </c>
      <c r="AC142" s="51">
        <f t="shared" si="21"/>
        <v>95</v>
      </c>
      <c r="AD142" s="44">
        <f t="shared" si="22"/>
        <v>57</v>
      </c>
      <c r="AE142" s="51">
        <f t="shared" si="23"/>
        <v>95057</v>
      </c>
    </row>
    <row r="143" spans="1:31">
      <c r="A143" s="60" t="str">
        <f t="shared" si="17"/>
        <v>3142-630/23630/23</v>
      </c>
      <c r="B143" s="60" t="str">
        <f t="shared" si="18"/>
        <v>95-056-06</v>
      </c>
      <c r="C143" s="72" t="s">
        <v>1161</v>
      </c>
      <c r="D143" s="72" t="s">
        <v>1162</v>
      </c>
      <c r="E143" s="72" t="s">
        <v>961</v>
      </c>
      <c r="F143" s="73">
        <v>61</v>
      </c>
      <c r="G143" s="73" t="s">
        <v>1163</v>
      </c>
      <c r="H143" s="72" t="s">
        <v>71</v>
      </c>
      <c r="I143" s="72" t="s">
        <v>959</v>
      </c>
      <c r="J143" s="72" t="s">
        <v>318</v>
      </c>
      <c r="K143" s="72" t="s">
        <v>382</v>
      </c>
      <c r="L143" s="72" t="s">
        <v>885</v>
      </c>
      <c r="M143" s="72" t="s">
        <v>388</v>
      </c>
      <c r="N143" s="72" t="s">
        <v>44</v>
      </c>
      <c r="O143" s="72" t="s">
        <v>537</v>
      </c>
      <c r="P143" s="72" t="s">
        <v>886</v>
      </c>
      <c r="Q143" s="72" t="s">
        <v>1137</v>
      </c>
      <c r="R143" s="72" t="s">
        <v>71</v>
      </c>
      <c r="V143" s="60" t="str">
        <f t="shared" si="19"/>
        <v>3142-630/23синий</v>
      </c>
      <c r="W143" s="60" t="str">
        <f t="shared" si="16"/>
        <v>3142-630/23</v>
      </c>
      <c r="X143" s="60" t="str">
        <f t="shared" si="20"/>
        <v/>
      </c>
      <c r="AC143" s="51">
        <f t="shared" si="21"/>
        <v>95</v>
      </c>
      <c r="AD143" s="44">
        <f t="shared" si="22"/>
        <v>56</v>
      </c>
      <c r="AE143" s="51">
        <f t="shared" si="23"/>
        <v>95056</v>
      </c>
    </row>
    <row r="144" spans="1:31">
      <c r="A144" s="60" t="str">
        <f t="shared" si="17"/>
        <v>3142-630/23630/23</v>
      </c>
      <c r="B144" s="60" t="str">
        <f t="shared" si="18"/>
        <v>95-056-06</v>
      </c>
      <c r="C144" s="72" t="s">
        <v>1164</v>
      </c>
      <c r="D144" s="72" t="s">
        <v>1162</v>
      </c>
      <c r="E144" s="72" t="s">
        <v>963</v>
      </c>
      <c r="F144" s="73">
        <v>60</v>
      </c>
      <c r="G144" s="73" t="s">
        <v>1163</v>
      </c>
      <c r="H144" s="72" t="s">
        <v>71</v>
      </c>
      <c r="I144" s="72" t="s">
        <v>959</v>
      </c>
      <c r="J144" s="72" t="s">
        <v>318</v>
      </c>
      <c r="K144" s="72" t="s">
        <v>382</v>
      </c>
      <c r="L144" s="72" t="s">
        <v>885</v>
      </c>
      <c r="M144" s="72" t="s">
        <v>388</v>
      </c>
      <c r="N144" s="72" t="s">
        <v>44</v>
      </c>
      <c r="O144" s="72" t="s">
        <v>537</v>
      </c>
      <c r="P144" s="72" t="s">
        <v>886</v>
      </c>
      <c r="Q144" s="72" t="s">
        <v>1137</v>
      </c>
      <c r="R144" s="72" t="s">
        <v>71</v>
      </c>
      <c r="V144" s="60" t="str">
        <f t="shared" si="19"/>
        <v>3142-630/23синий</v>
      </c>
      <c r="W144" s="60" t="str">
        <f t="shared" si="16"/>
        <v>3142-630/23</v>
      </c>
      <c r="X144" s="60" t="str">
        <f t="shared" si="20"/>
        <v/>
      </c>
      <c r="AC144" s="51">
        <f t="shared" si="21"/>
        <v>95</v>
      </c>
      <c r="AD144" s="44">
        <f t="shared" si="22"/>
        <v>56</v>
      </c>
      <c r="AE144" s="51">
        <f t="shared" si="23"/>
        <v>95056</v>
      </c>
    </row>
    <row r="145" spans="1:31">
      <c r="A145" s="60" t="str">
        <f t="shared" si="17"/>
        <v>3142-630/23630/23</v>
      </c>
      <c r="B145" s="60" t="str">
        <f t="shared" si="18"/>
        <v>95-056-06</v>
      </c>
      <c r="C145" s="72" t="s">
        <v>1165</v>
      </c>
      <c r="D145" s="72" t="s">
        <v>1162</v>
      </c>
      <c r="E145" s="72" t="s">
        <v>965</v>
      </c>
      <c r="F145" s="73">
        <v>59</v>
      </c>
      <c r="G145" s="73" t="s">
        <v>1163</v>
      </c>
      <c r="H145" s="72" t="s">
        <v>71</v>
      </c>
      <c r="I145" s="72" t="s">
        <v>959</v>
      </c>
      <c r="J145" s="72" t="s">
        <v>318</v>
      </c>
      <c r="K145" s="72" t="s">
        <v>382</v>
      </c>
      <c r="L145" s="72" t="s">
        <v>885</v>
      </c>
      <c r="M145" s="72" t="s">
        <v>388</v>
      </c>
      <c r="N145" s="72" t="s">
        <v>44</v>
      </c>
      <c r="O145" s="72" t="s">
        <v>537</v>
      </c>
      <c r="P145" s="72" t="s">
        <v>886</v>
      </c>
      <c r="Q145" s="72" t="s">
        <v>1137</v>
      </c>
      <c r="R145" s="72" t="s">
        <v>71</v>
      </c>
      <c r="V145" s="60" t="str">
        <f t="shared" si="19"/>
        <v>3142-630/23синий</v>
      </c>
      <c r="W145" s="60" t="str">
        <f t="shared" si="16"/>
        <v>3142-630/23</v>
      </c>
      <c r="X145" s="60" t="str">
        <f t="shared" si="20"/>
        <v/>
      </c>
      <c r="AC145" s="51">
        <f t="shared" si="21"/>
        <v>95</v>
      </c>
      <c r="AD145" s="44">
        <f t="shared" si="22"/>
        <v>56</v>
      </c>
      <c r="AE145" s="51">
        <f t="shared" si="23"/>
        <v>95056</v>
      </c>
    </row>
    <row r="146" spans="1:31">
      <c r="A146" s="60" t="str">
        <f t="shared" si="17"/>
        <v>3142-630/23630/23</v>
      </c>
      <c r="B146" s="60" t="str">
        <f t="shared" si="18"/>
        <v>95-056-06</v>
      </c>
      <c r="C146" s="72" t="s">
        <v>1166</v>
      </c>
      <c r="D146" s="72" t="s">
        <v>1162</v>
      </c>
      <c r="E146" s="72" t="s">
        <v>969</v>
      </c>
      <c r="F146" s="73">
        <v>57</v>
      </c>
      <c r="G146" s="73" t="s">
        <v>1163</v>
      </c>
      <c r="H146" s="72" t="s">
        <v>71</v>
      </c>
      <c r="I146" s="72" t="s">
        <v>959</v>
      </c>
      <c r="J146" s="72" t="s">
        <v>318</v>
      </c>
      <c r="K146" s="72" t="s">
        <v>382</v>
      </c>
      <c r="L146" s="72" t="s">
        <v>885</v>
      </c>
      <c r="M146" s="72" t="s">
        <v>388</v>
      </c>
      <c r="N146" s="72" t="s">
        <v>44</v>
      </c>
      <c r="O146" s="72" t="s">
        <v>537</v>
      </c>
      <c r="P146" s="72" t="s">
        <v>886</v>
      </c>
      <c r="Q146" s="72" t="s">
        <v>1137</v>
      </c>
      <c r="R146" s="72" t="s">
        <v>71</v>
      </c>
      <c r="V146" s="60" t="str">
        <f t="shared" si="19"/>
        <v>3142-630/23синий</v>
      </c>
      <c r="W146" s="60" t="str">
        <f t="shared" si="16"/>
        <v>3142-630/23</v>
      </c>
      <c r="X146" s="60" t="str">
        <f t="shared" si="20"/>
        <v/>
      </c>
      <c r="AC146" s="51">
        <f t="shared" si="21"/>
        <v>95</v>
      </c>
      <c r="AD146" s="44">
        <f t="shared" si="22"/>
        <v>56</v>
      </c>
      <c r="AE146" s="51">
        <f t="shared" si="23"/>
        <v>95056</v>
      </c>
    </row>
    <row r="147" spans="1:31">
      <c r="A147" s="60" t="str">
        <f t="shared" si="17"/>
        <v>3142-630/23630/23</v>
      </c>
      <c r="B147" s="60" t="str">
        <f t="shared" si="18"/>
        <v>95-056-06</v>
      </c>
      <c r="C147" s="72" t="s">
        <v>1167</v>
      </c>
      <c r="D147" s="72" t="s">
        <v>1162</v>
      </c>
      <c r="E147" s="72" t="s">
        <v>967</v>
      </c>
      <c r="F147" s="73">
        <v>58</v>
      </c>
      <c r="G147" s="73" t="s">
        <v>1163</v>
      </c>
      <c r="H147" s="72" t="s">
        <v>71</v>
      </c>
      <c r="I147" s="72" t="s">
        <v>959</v>
      </c>
      <c r="J147" s="72" t="s">
        <v>318</v>
      </c>
      <c r="K147" s="72" t="s">
        <v>382</v>
      </c>
      <c r="L147" s="72" t="s">
        <v>885</v>
      </c>
      <c r="M147" s="72" t="s">
        <v>388</v>
      </c>
      <c r="N147" s="72" t="s">
        <v>44</v>
      </c>
      <c r="O147" s="72" t="s">
        <v>537</v>
      </c>
      <c r="P147" s="72" t="s">
        <v>886</v>
      </c>
      <c r="Q147" s="72" t="s">
        <v>1137</v>
      </c>
      <c r="R147" s="72" t="s">
        <v>71</v>
      </c>
      <c r="V147" s="60" t="str">
        <f t="shared" si="19"/>
        <v>3142-630/23синий</v>
      </c>
      <c r="W147" s="60" t="str">
        <f t="shared" si="16"/>
        <v>3142-630/23</v>
      </c>
      <c r="X147" s="60" t="str">
        <f t="shared" si="20"/>
        <v/>
      </c>
      <c r="AC147" s="51">
        <f t="shared" si="21"/>
        <v>95</v>
      </c>
      <c r="AD147" s="44">
        <f t="shared" si="22"/>
        <v>56</v>
      </c>
      <c r="AE147" s="51">
        <f t="shared" si="23"/>
        <v>95056</v>
      </c>
    </row>
    <row r="148" spans="1:31">
      <c r="A148" s="60" t="str">
        <f t="shared" si="17"/>
        <v>3030-630/23630/23</v>
      </c>
      <c r="B148" s="60" t="str">
        <f t="shared" si="18"/>
        <v>95-055-06</v>
      </c>
      <c r="C148" s="72" t="s">
        <v>1168</v>
      </c>
      <c r="D148" s="72" t="s">
        <v>1169</v>
      </c>
      <c r="E148" s="72" t="s">
        <v>957</v>
      </c>
      <c r="F148" s="73">
        <v>62</v>
      </c>
      <c r="G148" s="73" t="s">
        <v>1170</v>
      </c>
      <c r="H148" s="72" t="s">
        <v>71</v>
      </c>
      <c r="I148" s="72" t="s">
        <v>959</v>
      </c>
      <c r="J148" s="72" t="s">
        <v>318</v>
      </c>
      <c r="K148" s="72" t="s">
        <v>382</v>
      </c>
      <c r="L148" s="72" t="s">
        <v>885</v>
      </c>
      <c r="M148" s="72" t="s">
        <v>388</v>
      </c>
      <c r="N148" s="72" t="s">
        <v>44</v>
      </c>
      <c r="O148" s="72" t="s">
        <v>537</v>
      </c>
      <c r="P148" s="72" t="s">
        <v>886</v>
      </c>
      <c r="Q148" s="72" t="s">
        <v>1137</v>
      </c>
      <c r="R148" s="72" t="s">
        <v>71</v>
      </c>
      <c r="V148" s="60" t="str">
        <f t="shared" si="19"/>
        <v>3030-630/23синий</v>
      </c>
      <c r="W148" s="60" t="str">
        <f t="shared" si="16"/>
        <v>3030-630/23</v>
      </c>
      <c r="X148" s="60" t="str">
        <f t="shared" si="20"/>
        <v/>
      </c>
      <c r="AC148" s="51">
        <f t="shared" si="21"/>
        <v>95</v>
      </c>
      <c r="AD148" s="44">
        <f t="shared" si="22"/>
        <v>55</v>
      </c>
      <c r="AE148" s="51">
        <f t="shared" si="23"/>
        <v>95055</v>
      </c>
    </row>
    <row r="149" spans="1:31">
      <c r="A149" s="60" t="str">
        <f t="shared" si="17"/>
        <v>3030-630/23630/23</v>
      </c>
      <c r="B149" s="60" t="str">
        <f t="shared" si="18"/>
        <v>95-055-06</v>
      </c>
      <c r="C149" s="72" t="s">
        <v>1171</v>
      </c>
      <c r="D149" s="72" t="s">
        <v>1169</v>
      </c>
      <c r="E149" s="72" t="s">
        <v>961</v>
      </c>
      <c r="F149" s="73">
        <v>61</v>
      </c>
      <c r="G149" s="73" t="s">
        <v>1170</v>
      </c>
      <c r="H149" s="72" t="s">
        <v>71</v>
      </c>
      <c r="I149" s="72" t="s">
        <v>959</v>
      </c>
      <c r="J149" s="72" t="s">
        <v>318</v>
      </c>
      <c r="K149" s="72" t="s">
        <v>382</v>
      </c>
      <c r="L149" s="72" t="s">
        <v>885</v>
      </c>
      <c r="M149" s="72" t="s">
        <v>388</v>
      </c>
      <c r="N149" s="72" t="s">
        <v>44</v>
      </c>
      <c r="O149" s="72" t="s">
        <v>537</v>
      </c>
      <c r="P149" s="72" t="s">
        <v>886</v>
      </c>
      <c r="Q149" s="72" t="s">
        <v>1137</v>
      </c>
      <c r="R149" s="72" t="s">
        <v>71</v>
      </c>
      <c r="V149" s="60" t="str">
        <f t="shared" si="19"/>
        <v>3030-630/23синий</v>
      </c>
      <c r="W149" s="60" t="str">
        <f t="shared" si="16"/>
        <v>3030-630/23</v>
      </c>
      <c r="X149" s="60" t="str">
        <f t="shared" si="20"/>
        <v/>
      </c>
      <c r="AC149" s="51">
        <f t="shared" si="21"/>
        <v>95</v>
      </c>
      <c r="AD149" s="44">
        <f t="shared" si="22"/>
        <v>55</v>
      </c>
      <c r="AE149" s="51">
        <f t="shared" si="23"/>
        <v>95055</v>
      </c>
    </row>
    <row r="150" spans="1:31">
      <c r="A150" s="60" t="str">
        <f t="shared" si="17"/>
        <v>3030-630/23630/23</v>
      </c>
      <c r="B150" s="60" t="str">
        <f t="shared" si="18"/>
        <v>95-055-06</v>
      </c>
      <c r="C150" s="72" t="s">
        <v>1172</v>
      </c>
      <c r="D150" s="72" t="s">
        <v>1169</v>
      </c>
      <c r="E150" s="72" t="s">
        <v>963</v>
      </c>
      <c r="F150" s="73">
        <v>60</v>
      </c>
      <c r="G150" s="73" t="s">
        <v>1170</v>
      </c>
      <c r="H150" s="72" t="s">
        <v>71</v>
      </c>
      <c r="I150" s="72" t="s">
        <v>959</v>
      </c>
      <c r="J150" s="72" t="s">
        <v>318</v>
      </c>
      <c r="K150" s="72" t="s">
        <v>382</v>
      </c>
      <c r="L150" s="72" t="s">
        <v>885</v>
      </c>
      <c r="M150" s="72" t="s">
        <v>388</v>
      </c>
      <c r="N150" s="72" t="s">
        <v>44</v>
      </c>
      <c r="O150" s="72" t="s">
        <v>537</v>
      </c>
      <c r="P150" s="72" t="s">
        <v>886</v>
      </c>
      <c r="Q150" s="72" t="s">
        <v>1137</v>
      </c>
      <c r="R150" s="72" t="s">
        <v>71</v>
      </c>
      <c r="V150" s="60" t="str">
        <f t="shared" si="19"/>
        <v>3030-630/23синий</v>
      </c>
      <c r="W150" s="60" t="str">
        <f t="shared" si="16"/>
        <v>3030-630/23</v>
      </c>
      <c r="X150" s="60" t="str">
        <f t="shared" si="20"/>
        <v/>
      </c>
      <c r="AC150" s="51">
        <f t="shared" si="21"/>
        <v>95</v>
      </c>
      <c r="AD150" s="44">
        <f t="shared" si="22"/>
        <v>55</v>
      </c>
      <c r="AE150" s="51">
        <f t="shared" si="23"/>
        <v>95055</v>
      </c>
    </row>
    <row r="151" spans="1:31">
      <c r="A151" s="60" t="str">
        <f t="shared" si="17"/>
        <v>3030-630/23630/23</v>
      </c>
      <c r="B151" s="60" t="str">
        <f t="shared" si="18"/>
        <v>95-055-06</v>
      </c>
      <c r="C151" s="72" t="s">
        <v>1173</v>
      </c>
      <c r="D151" s="72" t="s">
        <v>1169</v>
      </c>
      <c r="E151" s="72" t="s">
        <v>965</v>
      </c>
      <c r="F151" s="73">
        <v>59</v>
      </c>
      <c r="G151" s="73" t="s">
        <v>1170</v>
      </c>
      <c r="H151" s="72" t="s">
        <v>71</v>
      </c>
      <c r="I151" s="72" t="s">
        <v>959</v>
      </c>
      <c r="J151" s="72" t="s">
        <v>318</v>
      </c>
      <c r="K151" s="72" t="s">
        <v>382</v>
      </c>
      <c r="L151" s="72" t="s">
        <v>885</v>
      </c>
      <c r="M151" s="72" t="s">
        <v>388</v>
      </c>
      <c r="N151" s="72" t="s">
        <v>44</v>
      </c>
      <c r="O151" s="72" t="s">
        <v>537</v>
      </c>
      <c r="P151" s="72" t="s">
        <v>886</v>
      </c>
      <c r="Q151" s="72" t="s">
        <v>1137</v>
      </c>
      <c r="R151" s="72" t="s">
        <v>71</v>
      </c>
      <c r="V151" s="60" t="str">
        <f t="shared" si="19"/>
        <v>3030-630/23синий</v>
      </c>
      <c r="W151" s="60" t="str">
        <f t="shared" si="16"/>
        <v>3030-630/23</v>
      </c>
      <c r="X151" s="60" t="str">
        <f t="shared" si="20"/>
        <v/>
      </c>
      <c r="AC151" s="51">
        <f t="shared" si="21"/>
        <v>95</v>
      </c>
      <c r="AD151" s="44">
        <f t="shared" si="22"/>
        <v>55</v>
      </c>
      <c r="AE151" s="51">
        <f t="shared" si="23"/>
        <v>95055</v>
      </c>
    </row>
    <row r="152" spans="1:31">
      <c r="A152" s="60" t="str">
        <f t="shared" si="17"/>
        <v>3030-630/23630/23</v>
      </c>
      <c r="B152" s="60" t="str">
        <f t="shared" si="18"/>
        <v>95-055-06</v>
      </c>
      <c r="C152" s="72" t="s">
        <v>1174</v>
      </c>
      <c r="D152" s="72" t="s">
        <v>1169</v>
      </c>
      <c r="E152" s="72" t="s">
        <v>969</v>
      </c>
      <c r="F152" s="73">
        <v>57</v>
      </c>
      <c r="G152" s="73" t="s">
        <v>1170</v>
      </c>
      <c r="H152" s="72" t="s">
        <v>71</v>
      </c>
      <c r="I152" s="72" t="s">
        <v>959</v>
      </c>
      <c r="J152" s="72" t="s">
        <v>318</v>
      </c>
      <c r="K152" s="72" t="s">
        <v>382</v>
      </c>
      <c r="L152" s="72" t="s">
        <v>885</v>
      </c>
      <c r="M152" s="72" t="s">
        <v>388</v>
      </c>
      <c r="N152" s="72" t="s">
        <v>44</v>
      </c>
      <c r="O152" s="72" t="s">
        <v>537</v>
      </c>
      <c r="P152" s="72" t="s">
        <v>886</v>
      </c>
      <c r="Q152" s="72" t="s">
        <v>1137</v>
      </c>
      <c r="R152" s="72" t="s">
        <v>71</v>
      </c>
      <c r="V152" s="60" t="str">
        <f t="shared" si="19"/>
        <v>3030-630/23синий</v>
      </c>
      <c r="W152" s="60" t="str">
        <f t="shared" si="16"/>
        <v>3030-630/23</v>
      </c>
      <c r="X152" s="60" t="str">
        <f t="shared" si="20"/>
        <v/>
      </c>
      <c r="AC152" s="51">
        <f t="shared" si="21"/>
        <v>95</v>
      </c>
      <c r="AD152" s="44">
        <f t="shared" si="22"/>
        <v>55</v>
      </c>
      <c r="AE152" s="51">
        <f t="shared" si="23"/>
        <v>95055</v>
      </c>
    </row>
    <row r="153" spans="1:31">
      <c r="A153" s="60" t="str">
        <f t="shared" si="17"/>
        <v>3030-630/23630/23</v>
      </c>
      <c r="B153" s="60" t="str">
        <f t="shared" si="18"/>
        <v>95-055-06</v>
      </c>
      <c r="C153" s="72" t="s">
        <v>1175</v>
      </c>
      <c r="D153" s="72" t="s">
        <v>1169</v>
      </c>
      <c r="E153" s="72" t="s">
        <v>967</v>
      </c>
      <c r="F153" s="73">
        <v>58</v>
      </c>
      <c r="G153" s="73" t="s">
        <v>1170</v>
      </c>
      <c r="H153" s="72" t="s">
        <v>71</v>
      </c>
      <c r="I153" s="72" t="s">
        <v>959</v>
      </c>
      <c r="J153" s="72" t="s">
        <v>318</v>
      </c>
      <c r="K153" s="72" t="s">
        <v>382</v>
      </c>
      <c r="L153" s="72" t="s">
        <v>885</v>
      </c>
      <c r="M153" s="72" t="s">
        <v>388</v>
      </c>
      <c r="N153" s="72" t="s">
        <v>44</v>
      </c>
      <c r="O153" s="72" t="s">
        <v>537</v>
      </c>
      <c r="P153" s="72" t="s">
        <v>886</v>
      </c>
      <c r="Q153" s="72" t="s">
        <v>1137</v>
      </c>
      <c r="R153" s="72" t="s">
        <v>71</v>
      </c>
      <c r="V153" s="60" t="str">
        <f t="shared" si="19"/>
        <v>3030-630/23синий</v>
      </c>
      <c r="W153" s="60" t="str">
        <f t="shared" si="16"/>
        <v>3030-630/23</v>
      </c>
      <c r="X153" s="60" t="str">
        <f t="shared" si="20"/>
        <v/>
      </c>
      <c r="AC153" s="51">
        <f t="shared" si="21"/>
        <v>95</v>
      </c>
      <c r="AD153" s="44">
        <f t="shared" si="22"/>
        <v>55</v>
      </c>
      <c r="AE153" s="51">
        <f t="shared" si="23"/>
        <v>95055</v>
      </c>
    </row>
    <row r="154" spans="1:31">
      <c r="A154" s="60" t="str">
        <f t="shared" si="17"/>
        <v>3035-630/23630/23</v>
      </c>
      <c r="B154" s="60" t="str">
        <f t="shared" si="18"/>
        <v>95-054-06</v>
      </c>
      <c r="C154" s="72" t="s">
        <v>1176</v>
      </c>
      <c r="D154" s="72" t="s">
        <v>1177</v>
      </c>
      <c r="E154" s="72" t="s">
        <v>961</v>
      </c>
      <c r="F154" s="73">
        <v>61</v>
      </c>
      <c r="G154" s="73" t="s">
        <v>1178</v>
      </c>
      <c r="H154" s="72" t="s">
        <v>71</v>
      </c>
      <c r="I154" s="72" t="s">
        <v>959</v>
      </c>
      <c r="J154" s="72" t="s">
        <v>318</v>
      </c>
      <c r="K154" s="72" t="s">
        <v>382</v>
      </c>
      <c r="L154" s="72" t="s">
        <v>885</v>
      </c>
      <c r="M154" s="72" t="s">
        <v>388</v>
      </c>
      <c r="N154" s="72" t="s">
        <v>44</v>
      </c>
      <c r="O154" s="72" t="s">
        <v>537</v>
      </c>
      <c r="P154" s="72" t="s">
        <v>886</v>
      </c>
      <c r="Q154" s="72" t="s">
        <v>1137</v>
      </c>
      <c r="R154" s="72" t="s">
        <v>71</v>
      </c>
      <c r="V154" s="60" t="str">
        <f t="shared" si="19"/>
        <v>3035-630/23синий</v>
      </c>
      <c r="W154" s="60" t="str">
        <f t="shared" si="16"/>
        <v>3035-630/23</v>
      </c>
      <c r="X154" s="60" t="str">
        <f t="shared" si="20"/>
        <v/>
      </c>
      <c r="AC154" s="51">
        <f t="shared" si="21"/>
        <v>95</v>
      </c>
      <c r="AD154" s="44">
        <f t="shared" si="22"/>
        <v>54</v>
      </c>
      <c r="AE154" s="51">
        <f t="shared" si="23"/>
        <v>95054</v>
      </c>
    </row>
    <row r="155" spans="1:31">
      <c r="A155" s="60" t="str">
        <f t="shared" si="17"/>
        <v>3035-630/23630/23</v>
      </c>
      <c r="B155" s="60" t="str">
        <f t="shared" si="18"/>
        <v>95-054-06</v>
      </c>
      <c r="C155" s="72" t="s">
        <v>1179</v>
      </c>
      <c r="D155" s="72" t="s">
        <v>1177</v>
      </c>
      <c r="E155" s="72" t="s">
        <v>963</v>
      </c>
      <c r="F155" s="73">
        <v>60</v>
      </c>
      <c r="G155" s="73" t="s">
        <v>1178</v>
      </c>
      <c r="H155" s="72" t="s">
        <v>71</v>
      </c>
      <c r="I155" s="72" t="s">
        <v>959</v>
      </c>
      <c r="J155" s="72" t="s">
        <v>318</v>
      </c>
      <c r="K155" s="72" t="s">
        <v>382</v>
      </c>
      <c r="L155" s="72" t="s">
        <v>885</v>
      </c>
      <c r="M155" s="72" t="s">
        <v>388</v>
      </c>
      <c r="N155" s="72" t="s">
        <v>44</v>
      </c>
      <c r="O155" s="72" t="s">
        <v>537</v>
      </c>
      <c r="P155" s="72" t="s">
        <v>886</v>
      </c>
      <c r="Q155" s="72" t="s">
        <v>1137</v>
      </c>
      <c r="R155" s="72" t="s">
        <v>71</v>
      </c>
      <c r="V155" s="60" t="str">
        <f t="shared" si="19"/>
        <v>3035-630/23синий</v>
      </c>
      <c r="W155" s="60" t="str">
        <f t="shared" si="16"/>
        <v>3035-630/23</v>
      </c>
      <c r="X155" s="60" t="str">
        <f t="shared" si="20"/>
        <v/>
      </c>
      <c r="AC155" s="51">
        <f t="shared" si="21"/>
        <v>95</v>
      </c>
      <c r="AD155" s="44">
        <f t="shared" si="22"/>
        <v>54</v>
      </c>
      <c r="AE155" s="51">
        <f t="shared" si="23"/>
        <v>95054</v>
      </c>
    </row>
    <row r="156" spans="1:31">
      <c r="A156" s="60" t="str">
        <f t="shared" si="17"/>
        <v>3035-630/23630/23</v>
      </c>
      <c r="B156" s="60" t="str">
        <f t="shared" si="18"/>
        <v>95-054-06</v>
      </c>
      <c r="C156" s="72" t="s">
        <v>1180</v>
      </c>
      <c r="D156" s="72" t="s">
        <v>1177</v>
      </c>
      <c r="E156" s="72" t="s">
        <v>965</v>
      </c>
      <c r="F156" s="73">
        <v>59</v>
      </c>
      <c r="G156" s="73" t="s">
        <v>1178</v>
      </c>
      <c r="H156" s="72" t="s">
        <v>71</v>
      </c>
      <c r="I156" s="72" t="s">
        <v>959</v>
      </c>
      <c r="J156" s="72" t="s">
        <v>318</v>
      </c>
      <c r="K156" s="72" t="s">
        <v>382</v>
      </c>
      <c r="L156" s="72" t="s">
        <v>885</v>
      </c>
      <c r="M156" s="72" t="s">
        <v>388</v>
      </c>
      <c r="N156" s="72" t="s">
        <v>44</v>
      </c>
      <c r="O156" s="72" t="s">
        <v>537</v>
      </c>
      <c r="P156" s="72" t="s">
        <v>886</v>
      </c>
      <c r="Q156" s="72" t="s">
        <v>1137</v>
      </c>
      <c r="R156" s="72" t="s">
        <v>71</v>
      </c>
      <c r="V156" s="60" t="str">
        <f t="shared" si="19"/>
        <v>3035-630/23синий</v>
      </c>
      <c r="W156" s="60" t="str">
        <f t="shared" si="16"/>
        <v>3035-630/23</v>
      </c>
      <c r="X156" s="60" t="str">
        <f t="shared" si="20"/>
        <v/>
      </c>
      <c r="AC156" s="51">
        <f t="shared" si="21"/>
        <v>95</v>
      </c>
      <c r="AD156" s="44">
        <f t="shared" si="22"/>
        <v>54</v>
      </c>
      <c r="AE156" s="51">
        <f t="shared" si="23"/>
        <v>95054</v>
      </c>
    </row>
    <row r="157" spans="1:31">
      <c r="A157" s="60" t="str">
        <f t="shared" si="17"/>
        <v>3035-630/23630/23</v>
      </c>
      <c r="B157" s="60" t="str">
        <f t="shared" si="18"/>
        <v>95-054-06</v>
      </c>
      <c r="C157" s="72" t="s">
        <v>1181</v>
      </c>
      <c r="D157" s="72" t="s">
        <v>1177</v>
      </c>
      <c r="E157" s="72" t="s">
        <v>967</v>
      </c>
      <c r="F157" s="73">
        <v>58</v>
      </c>
      <c r="G157" s="73" t="s">
        <v>1178</v>
      </c>
      <c r="H157" s="72" t="s">
        <v>71</v>
      </c>
      <c r="I157" s="72" t="s">
        <v>959</v>
      </c>
      <c r="J157" s="72" t="s">
        <v>318</v>
      </c>
      <c r="K157" s="72" t="s">
        <v>382</v>
      </c>
      <c r="L157" s="72" t="s">
        <v>885</v>
      </c>
      <c r="M157" s="72" t="s">
        <v>388</v>
      </c>
      <c r="N157" s="72" t="s">
        <v>44</v>
      </c>
      <c r="O157" s="72" t="s">
        <v>537</v>
      </c>
      <c r="P157" s="72" t="s">
        <v>886</v>
      </c>
      <c r="Q157" s="72" t="s">
        <v>1137</v>
      </c>
      <c r="R157" s="72" t="s">
        <v>71</v>
      </c>
      <c r="V157" s="60" t="str">
        <f t="shared" si="19"/>
        <v>3035-630/23синий</v>
      </c>
      <c r="W157" s="60" t="str">
        <f t="shared" si="16"/>
        <v>3035-630/23</v>
      </c>
      <c r="X157" s="60" t="str">
        <f t="shared" si="20"/>
        <v/>
      </c>
      <c r="AC157" s="51">
        <f t="shared" si="21"/>
        <v>95</v>
      </c>
      <c r="AD157" s="44">
        <f t="shared" si="22"/>
        <v>54</v>
      </c>
      <c r="AE157" s="51">
        <f t="shared" si="23"/>
        <v>95054</v>
      </c>
    </row>
    <row r="158" spans="1:31">
      <c r="A158" s="60" t="str">
        <f t="shared" si="17"/>
        <v>3035-630/23630/23</v>
      </c>
      <c r="B158" s="60" t="str">
        <f t="shared" si="18"/>
        <v>95-054-06</v>
      </c>
      <c r="C158" s="72" t="s">
        <v>1182</v>
      </c>
      <c r="D158" s="72" t="s">
        <v>1177</v>
      </c>
      <c r="E158" s="72" t="s">
        <v>969</v>
      </c>
      <c r="F158" s="73">
        <v>57</v>
      </c>
      <c r="G158" s="73" t="s">
        <v>1178</v>
      </c>
      <c r="H158" s="72" t="s">
        <v>71</v>
      </c>
      <c r="I158" s="72" t="s">
        <v>959</v>
      </c>
      <c r="J158" s="72" t="s">
        <v>318</v>
      </c>
      <c r="K158" s="72" t="s">
        <v>382</v>
      </c>
      <c r="L158" s="72" t="s">
        <v>885</v>
      </c>
      <c r="M158" s="72" t="s">
        <v>388</v>
      </c>
      <c r="N158" s="72" t="s">
        <v>44</v>
      </c>
      <c r="O158" s="72" t="s">
        <v>537</v>
      </c>
      <c r="P158" s="72" t="s">
        <v>886</v>
      </c>
      <c r="Q158" s="72" t="s">
        <v>1137</v>
      </c>
      <c r="R158" s="72" t="s">
        <v>71</v>
      </c>
      <c r="V158" s="60" t="str">
        <f t="shared" si="19"/>
        <v>3035-630/23синий</v>
      </c>
      <c r="W158" s="60" t="str">
        <f t="shared" si="16"/>
        <v>3035-630/23</v>
      </c>
      <c r="X158" s="60" t="str">
        <f t="shared" si="20"/>
        <v/>
      </c>
      <c r="AC158" s="51">
        <f t="shared" si="21"/>
        <v>95</v>
      </c>
      <c r="AD158" s="44">
        <f t="shared" si="22"/>
        <v>54</v>
      </c>
      <c r="AE158" s="51">
        <f t="shared" si="23"/>
        <v>95054</v>
      </c>
    </row>
    <row r="159" spans="1:31">
      <c r="A159" s="60" t="str">
        <f t="shared" si="17"/>
        <v>3125-630/77630/77</v>
      </c>
      <c r="B159" s="60" t="str">
        <f t="shared" si="18"/>
        <v>95-053-80</v>
      </c>
      <c r="C159" s="72" t="s">
        <v>1183</v>
      </c>
      <c r="D159" s="72" t="s">
        <v>1184</v>
      </c>
      <c r="E159" s="72" t="s">
        <v>957</v>
      </c>
      <c r="F159" s="73">
        <v>62</v>
      </c>
      <c r="G159" s="73" t="s">
        <v>1185</v>
      </c>
      <c r="H159" s="72" t="s">
        <v>83</v>
      </c>
      <c r="I159" s="72" t="s">
        <v>959</v>
      </c>
      <c r="J159" s="72" t="s">
        <v>324</v>
      </c>
      <c r="K159" s="72" t="s">
        <v>382</v>
      </c>
      <c r="L159" s="72" t="s">
        <v>885</v>
      </c>
      <c r="M159" s="72" t="s">
        <v>388</v>
      </c>
      <c r="N159" s="72" t="s">
        <v>44</v>
      </c>
      <c r="O159" s="72" t="s">
        <v>537</v>
      </c>
      <c r="P159" s="72" t="s">
        <v>886</v>
      </c>
      <c r="Q159" s="72" t="s">
        <v>1186</v>
      </c>
      <c r="R159" s="72" t="s">
        <v>83</v>
      </c>
      <c r="V159" s="60" t="str">
        <f t="shared" si="19"/>
        <v>3125-630/77серый</v>
      </c>
      <c r="W159" s="60" t="str">
        <f t="shared" si="16"/>
        <v>3125-630/77</v>
      </c>
      <c r="X159" s="60" t="str">
        <f t="shared" si="20"/>
        <v/>
      </c>
      <c r="AC159" s="51">
        <f t="shared" si="21"/>
        <v>95</v>
      </c>
      <c r="AD159" s="44">
        <f t="shared" si="22"/>
        <v>53</v>
      </c>
      <c r="AE159" s="51">
        <f t="shared" si="23"/>
        <v>95053</v>
      </c>
    </row>
    <row r="160" spans="1:31">
      <c r="A160" s="60" t="str">
        <f t="shared" si="17"/>
        <v>3125-630/77630/77</v>
      </c>
      <c r="B160" s="60" t="str">
        <f t="shared" si="18"/>
        <v>95-053-80</v>
      </c>
      <c r="C160" s="72" t="s">
        <v>1187</v>
      </c>
      <c r="D160" s="72" t="s">
        <v>1184</v>
      </c>
      <c r="E160" s="72" t="s">
        <v>961</v>
      </c>
      <c r="F160" s="73">
        <v>61</v>
      </c>
      <c r="G160" s="73" t="s">
        <v>1185</v>
      </c>
      <c r="H160" s="72" t="s">
        <v>83</v>
      </c>
      <c r="I160" s="72" t="s">
        <v>959</v>
      </c>
      <c r="J160" s="72" t="s">
        <v>324</v>
      </c>
      <c r="K160" s="72" t="s">
        <v>382</v>
      </c>
      <c r="L160" s="72" t="s">
        <v>885</v>
      </c>
      <c r="M160" s="72" t="s">
        <v>388</v>
      </c>
      <c r="N160" s="72" t="s">
        <v>44</v>
      </c>
      <c r="O160" s="72" t="s">
        <v>537</v>
      </c>
      <c r="P160" s="72" t="s">
        <v>886</v>
      </c>
      <c r="Q160" s="72" t="s">
        <v>1186</v>
      </c>
      <c r="R160" s="72" t="s">
        <v>83</v>
      </c>
      <c r="V160" s="60" t="str">
        <f t="shared" si="19"/>
        <v>3125-630/77серый</v>
      </c>
      <c r="W160" s="60" t="str">
        <f t="shared" si="16"/>
        <v>3125-630/77</v>
      </c>
      <c r="X160" s="60" t="str">
        <f t="shared" si="20"/>
        <v/>
      </c>
      <c r="AC160" s="51">
        <f t="shared" si="21"/>
        <v>95</v>
      </c>
      <c r="AD160" s="44">
        <f t="shared" si="22"/>
        <v>53</v>
      </c>
      <c r="AE160" s="51">
        <f t="shared" si="23"/>
        <v>95053</v>
      </c>
    </row>
    <row r="161" spans="1:31">
      <c r="A161" s="60" t="str">
        <f t="shared" si="17"/>
        <v>3125-630/77630/77</v>
      </c>
      <c r="B161" s="60" t="str">
        <f t="shared" si="18"/>
        <v>95-053-80</v>
      </c>
      <c r="C161" s="72" t="s">
        <v>1188</v>
      </c>
      <c r="D161" s="72" t="s">
        <v>1184</v>
      </c>
      <c r="E161" s="72" t="s">
        <v>963</v>
      </c>
      <c r="F161" s="73">
        <v>60</v>
      </c>
      <c r="G161" s="73" t="s">
        <v>1185</v>
      </c>
      <c r="H161" s="72" t="s">
        <v>83</v>
      </c>
      <c r="I161" s="72" t="s">
        <v>959</v>
      </c>
      <c r="J161" s="72" t="s">
        <v>324</v>
      </c>
      <c r="K161" s="72" t="s">
        <v>382</v>
      </c>
      <c r="L161" s="72" t="s">
        <v>885</v>
      </c>
      <c r="M161" s="72" t="s">
        <v>388</v>
      </c>
      <c r="N161" s="72" t="s">
        <v>44</v>
      </c>
      <c r="O161" s="72" t="s">
        <v>537</v>
      </c>
      <c r="P161" s="72" t="s">
        <v>886</v>
      </c>
      <c r="Q161" s="72" t="s">
        <v>1186</v>
      </c>
      <c r="R161" s="72" t="s">
        <v>83</v>
      </c>
      <c r="V161" s="60" t="str">
        <f t="shared" si="19"/>
        <v>3125-630/77серый</v>
      </c>
      <c r="W161" s="60" t="str">
        <f t="shared" si="16"/>
        <v>3125-630/77</v>
      </c>
      <c r="X161" s="60" t="str">
        <f t="shared" si="20"/>
        <v/>
      </c>
      <c r="AC161" s="51">
        <f t="shared" si="21"/>
        <v>95</v>
      </c>
      <c r="AD161" s="44">
        <f t="shared" si="22"/>
        <v>53</v>
      </c>
      <c r="AE161" s="51">
        <f t="shared" si="23"/>
        <v>95053</v>
      </c>
    </row>
    <row r="162" spans="1:31">
      <c r="A162" s="60" t="str">
        <f t="shared" si="17"/>
        <v>3125-630/77630/77</v>
      </c>
      <c r="B162" s="60" t="str">
        <f t="shared" si="18"/>
        <v>95-053-80</v>
      </c>
      <c r="C162" s="72" t="s">
        <v>1189</v>
      </c>
      <c r="D162" s="72" t="s">
        <v>1184</v>
      </c>
      <c r="E162" s="72" t="s">
        <v>965</v>
      </c>
      <c r="F162" s="73">
        <v>59</v>
      </c>
      <c r="G162" s="73" t="s">
        <v>1185</v>
      </c>
      <c r="H162" s="72" t="s">
        <v>83</v>
      </c>
      <c r="I162" s="72" t="s">
        <v>959</v>
      </c>
      <c r="J162" s="72" t="s">
        <v>324</v>
      </c>
      <c r="K162" s="72" t="s">
        <v>382</v>
      </c>
      <c r="L162" s="72" t="s">
        <v>885</v>
      </c>
      <c r="M162" s="72" t="s">
        <v>388</v>
      </c>
      <c r="N162" s="72" t="s">
        <v>44</v>
      </c>
      <c r="O162" s="72" t="s">
        <v>537</v>
      </c>
      <c r="P162" s="72" t="s">
        <v>886</v>
      </c>
      <c r="Q162" s="72" t="s">
        <v>1186</v>
      </c>
      <c r="R162" s="72" t="s">
        <v>83</v>
      </c>
      <c r="V162" s="60" t="str">
        <f t="shared" si="19"/>
        <v>3125-630/77серый</v>
      </c>
      <c r="W162" s="60" t="str">
        <f t="shared" si="16"/>
        <v>3125-630/77</v>
      </c>
      <c r="X162" s="60" t="str">
        <f t="shared" si="20"/>
        <v/>
      </c>
      <c r="AC162" s="51">
        <f t="shared" si="21"/>
        <v>95</v>
      </c>
      <c r="AD162" s="44">
        <f t="shared" si="22"/>
        <v>53</v>
      </c>
      <c r="AE162" s="51">
        <f t="shared" si="23"/>
        <v>95053</v>
      </c>
    </row>
    <row r="163" spans="1:31">
      <c r="A163" s="60" t="str">
        <f t="shared" si="17"/>
        <v>3125-630/77630/77</v>
      </c>
      <c r="B163" s="60" t="str">
        <f t="shared" si="18"/>
        <v>95-053-80</v>
      </c>
      <c r="C163" s="72" t="s">
        <v>1190</v>
      </c>
      <c r="D163" s="72" t="s">
        <v>1184</v>
      </c>
      <c r="E163" s="72" t="s">
        <v>967</v>
      </c>
      <c r="F163" s="73">
        <v>58</v>
      </c>
      <c r="G163" s="73" t="s">
        <v>1185</v>
      </c>
      <c r="H163" s="72" t="s">
        <v>83</v>
      </c>
      <c r="I163" s="72" t="s">
        <v>959</v>
      </c>
      <c r="J163" s="72" t="s">
        <v>324</v>
      </c>
      <c r="K163" s="72" t="s">
        <v>382</v>
      </c>
      <c r="L163" s="72" t="s">
        <v>885</v>
      </c>
      <c r="M163" s="72" t="s">
        <v>388</v>
      </c>
      <c r="N163" s="72" t="s">
        <v>44</v>
      </c>
      <c r="O163" s="72" t="s">
        <v>537</v>
      </c>
      <c r="P163" s="72" t="s">
        <v>886</v>
      </c>
      <c r="Q163" s="72" t="s">
        <v>1186</v>
      </c>
      <c r="R163" s="72" t="s">
        <v>83</v>
      </c>
      <c r="V163" s="60" t="str">
        <f t="shared" si="19"/>
        <v>3125-630/77серый</v>
      </c>
      <c r="W163" s="60" t="str">
        <f t="shared" si="16"/>
        <v>3125-630/77</v>
      </c>
      <c r="X163" s="60" t="str">
        <f t="shared" si="20"/>
        <v/>
      </c>
      <c r="AC163" s="51">
        <f t="shared" si="21"/>
        <v>95</v>
      </c>
      <c r="AD163" s="44">
        <f t="shared" si="22"/>
        <v>53</v>
      </c>
      <c r="AE163" s="51">
        <f t="shared" si="23"/>
        <v>95053</v>
      </c>
    </row>
    <row r="164" spans="1:31">
      <c r="A164" s="60" t="str">
        <f t="shared" si="17"/>
        <v>3125-630/77630/77</v>
      </c>
      <c r="B164" s="60" t="str">
        <f t="shared" si="18"/>
        <v>95-053-80</v>
      </c>
      <c r="C164" s="72" t="s">
        <v>1191</v>
      </c>
      <c r="D164" s="72" t="s">
        <v>1184</v>
      </c>
      <c r="E164" s="72" t="s">
        <v>969</v>
      </c>
      <c r="F164" s="73">
        <v>57</v>
      </c>
      <c r="G164" s="73" t="s">
        <v>1185</v>
      </c>
      <c r="H164" s="72" t="s">
        <v>83</v>
      </c>
      <c r="I164" s="72" t="s">
        <v>959</v>
      </c>
      <c r="J164" s="72" t="s">
        <v>324</v>
      </c>
      <c r="K164" s="72" t="s">
        <v>382</v>
      </c>
      <c r="L164" s="72" t="s">
        <v>885</v>
      </c>
      <c r="M164" s="72" t="s">
        <v>388</v>
      </c>
      <c r="N164" s="72" t="s">
        <v>44</v>
      </c>
      <c r="O164" s="72" t="s">
        <v>537</v>
      </c>
      <c r="P164" s="72" t="s">
        <v>886</v>
      </c>
      <c r="Q164" s="72" t="s">
        <v>1186</v>
      </c>
      <c r="R164" s="72" t="s">
        <v>83</v>
      </c>
      <c r="V164" s="60" t="str">
        <f t="shared" si="19"/>
        <v>3125-630/77серый</v>
      </c>
      <c r="W164" s="60" t="str">
        <f t="shared" si="16"/>
        <v>3125-630/77</v>
      </c>
      <c r="X164" s="60" t="str">
        <f t="shared" si="20"/>
        <v/>
      </c>
      <c r="AC164" s="51">
        <f t="shared" si="21"/>
        <v>95</v>
      </c>
      <c r="AD164" s="44">
        <f t="shared" si="22"/>
        <v>53</v>
      </c>
      <c r="AE164" s="51">
        <f t="shared" si="23"/>
        <v>95053</v>
      </c>
    </row>
    <row r="165" spans="1:31">
      <c r="A165" s="60" t="str">
        <f t="shared" si="17"/>
        <v>3190-630/77630/77</v>
      </c>
      <c r="B165" s="60" t="str">
        <f t="shared" si="18"/>
        <v>95-052-80</v>
      </c>
      <c r="C165" s="72" t="s">
        <v>1192</v>
      </c>
      <c r="D165" s="72" t="s">
        <v>1193</v>
      </c>
      <c r="E165" s="72" t="s">
        <v>957</v>
      </c>
      <c r="F165" s="73">
        <v>62</v>
      </c>
      <c r="G165" s="73" t="s">
        <v>1194</v>
      </c>
      <c r="H165" s="72" t="s">
        <v>83</v>
      </c>
      <c r="I165" s="72" t="s">
        <v>959</v>
      </c>
      <c r="J165" s="72" t="s">
        <v>318</v>
      </c>
      <c r="K165" s="72" t="s">
        <v>382</v>
      </c>
      <c r="L165" s="72" t="s">
        <v>885</v>
      </c>
      <c r="M165" s="72" t="s">
        <v>388</v>
      </c>
      <c r="N165" s="72" t="s">
        <v>44</v>
      </c>
      <c r="O165" s="72" t="s">
        <v>537</v>
      </c>
      <c r="P165" s="72" t="s">
        <v>886</v>
      </c>
      <c r="Q165" s="72" t="s">
        <v>1186</v>
      </c>
      <c r="R165" s="72" t="s">
        <v>83</v>
      </c>
      <c r="V165" s="60" t="str">
        <f t="shared" si="19"/>
        <v>3190-630/77серый</v>
      </c>
      <c r="W165" s="60" t="str">
        <f t="shared" si="16"/>
        <v>3190-630/77</v>
      </c>
      <c r="X165" s="60" t="str">
        <f t="shared" si="20"/>
        <v/>
      </c>
      <c r="AC165" s="51">
        <f t="shared" si="21"/>
        <v>95</v>
      </c>
      <c r="AD165" s="44">
        <f t="shared" si="22"/>
        <v>52</v>
      </c>
      <c r="AE165" s="51">
        <f t="shared" si="23"/>
        <v>95052</v>
      </c>
    </row>
    <row r="166" spans="1:31">
      <c r="A166" s="60" t="str">
        <f t="shared" si="17"/>
        <v>3190-630/77630/77</v>
      </c>
      <c r="B166" s="60" t="str">
        <f t="shared" si="18"/>
        <v>95-052-80</v>
      </c>
      <c r="C166" s="72" t="s">
        <v>1195</v>
      </c>
      <c r="D166" s="72" t="s">
        <v>1193</v>
      </c>
      <c r="E166" s="72" t="s">
        <v>961</v>
      </c>
      <c r="F166" s="73">
        <v>61</v>
      </c>
      <c r="G166" s="73" t="s">
        <v>1194</v>
      </c>
      <c r="H166" s="72" t="s">
        <v>83</v>
      </c>
      <c r="I166" s="72" t="s">
        <v>959</v>
      </c>
      <c r="J166" s="72" t="s">
        <v>318</v>
      </c>
      <c r="K166" s="72" t="s">
        <v>382</v>
      </c>
      <c r="L166" s="72" t="s">
        <v>885</v>
      </c>
      <c r="M166" s="72" t="s">
        <v>388</v>
      </c>
      <c r="N166" s="72" t="s">
        <v>44</v>
      </c>
      <c r="O166" s="72" t="s">
        <v>537</v>
      </c>
      <c r="P166" s="72" t="s">
        <v>886</v>
      </c>
      <c r="Q166" s="72" t="s">
        <v>1186</v>
      </c>
      <c r="R166" s="72" t="s">
        <v>83</v>
      </c>
      <c r="V166" s="60" t="str">
        <f t="shared" si="19"/>
        <v>3190-630/77серый</v>
      </c>
      <c r="W166" s="60" t="str">
        <f t="shared" si="16"/>
        <v>3190-630/77</v>
      </c>
      <c r="X166" s="60" t="str">
        <f t="shared" si="20"/>
        <v/>
      </c>
      <c r="AC166" s="51">
        <f t="shared" si="21"/>
        <v>95</v>
      </c>
      <c r="AD166" s="44">
        <f t="shared" si="22"/>
        <v>52</v>
      </c>
      <c r="AE166" s="51">
        <f t="shared" si="23"/>
        <v>95052</v>
      </c>
    </row>
    <row r="167" spans="1:31">
      <c r="A167" s="60" t="str">
        <f t="shared" si="17"/>
        <v>3190-630/77630/77</v>
      </c>
      <c r="B167" s="60" t="str">
        <f t="shared" si="18"/>
        <v>95-052-80</v>
      </c>
      <c r="C167" s="72" t="s">
        <v>1196</v>
      </c>
      <c r="D167" s="72" t="s">
        <v>1193</v>
      </c>
      <c r="E167" s="72" t="s">
        <v>963</v>
      </c>
      <c r="F167" s="73">
        <v>60</v>
      </c>
      <c r="G167" s="73" t="s">
        <v>1194</v>
      </c>
      <c r="H167" s="72" t="s">
        <v>83</v>
      </c>
      <c r="I167" s="72" t="s">
        <v>959</v>
      </c>
      <c r="J167" s="72" t="s">
        <v>318</v>
      </c>
      <c r="K167" s="72" t="s">
        <v>382</v>
      </c>
      <c r="L167" s="72" t="s">
        <v>885</v>
      </c>
      <c r="M167" s="72" t="s">
        <v>388</v>
      </c>
      <c r="N167" s="72" t="s">
        <v>44</v>
      </c>
      <c r="O167" s="72" t="s">
        <v>537</v>
      </c>
      <c r="P167" s="72" t="s">
        <v>886</v>
      </c>
      <c r="Q167" s="72" t="s">
        <v>1186</v>
      </c>
      <c r="R167" s="72" t="s">
        <v>83</v>
      </c>
      <c r="V167" s="60" t="str">
        <f t="shared" si="19"/>
        <v>3190-630/77серый</v>
      </c>
      <c r="W167" s="60" t="str">
        <f t="shared" si="16"/>
        <v>3190-630/77</v>
      </c>
      <c r="X167" s="60" t="str">
        <f t="shared" si="20"/>
        <v/>
      </c>
      <c r="AC167" s="51">
        <f t="shared" si="21"/>
        <v>95</v>
      </c>
      <c r="AD167" s="44">
        <f t="shared" si="22"/>
        <v>52</v>
      </c>
      <c r="AE167" s="51">
        <f t="shared" si="23"/>
        <v>95052</v>
      </c>
    </row>
    <row r="168" spans="1:31">
      <c r="A168" s="60" t="str">
        <f t="shared" si="17"/>
        <v>3190-630/77630/77</v>
      </c>
      <c r="B168" s="60" t="str">
        <f t="shared" si="18"/>
        <v>95-052-80</v>
      </c>
      <c r="C168" s="72" t="s">
        <v>1197</v>
      </c>
      <c r="D168" s="72" t="s">
        <v>1193</v>
      </c>
      <c r="E168" s="72" t="s">
        <v>965</v>
      </c>
      <c r="F168" s="73">
        <v>59</v>
      </c>
      <c r="G168" s="73" t="s">
        <v>1194</v>
      </c>
      <c r="H168" s="72" t="s">
        <v>83</v>
      </c>
      <c r="I168" s="72" t="s">
        <v>959</v>
      </c>
      <c r="J168" s="72" t="s">
        <v>318</v>
      </c>
      <c r="K168" s="72" t="s">
        <v>382</v>
      </c>
      <c r="L168" s="72" t="s">
        <v>885</v>
      </c>
      <c r="M168" s="72" t="s">
        <v>388</v>
      </c>
      <c r="N168" s="72" t="s">
        <v>44</v>
      </c>
      <c r="O168" s="72" t="s">
        <v>537</v>
      </c>
      <c r="P168" s="72" t="s">
        <v>886</v>
      </c>
      <c r="Q168" s="72" t="s">
        <v>1186</v>
      </c>
      <c r="R168" s="72" t="s">
        <v>83</v>
      </c>
      <c r="V168" s="60" t="str">
        <f t="shared" si="19"/>
        <v>3190-630/77серый</v>
      </c>
      <c r="W168" s="60" t="str">
        <f t="shared" si="16"/>
        <v>3190-630/77</v>
      </c>
      <c r="X168" s="60" t="str">
        <f t="shared" si="20"/>
        <v/>
      </c>
      <c r="AC168" s="51">
        <f t="shared" si="21"/>
        <v>95</v>
      </c>
      <c r="AD168" s="44">
        <f t="shared" si="22"/>
        <v>52</v>
      </c>
      <c r="AE168" s="51">
        <f t="shared" si="23"/>
        <v>95052</v>
      </c>
    </row>
    <row r="169" spans="1:31">
      <c r="A169" s="60" t="str">
        <f t="shared" si="17"/>
        <v>3190-630/77630/77</v>
      </c>
      <c r="B169" s="60" t="str">
        <f t="shared" si="18"/>
        <v>95-052-80</v>
      </c>
      <c r="C169" s="72" t="s">
        <v>1198</v>
      </c>
      <c r="D169" s="72" t="s">
        <v>1193</v>
      </c>
      <c r="E169" s="72" t="s">
        <v>967</v>
      </c>
      <c r="F169" s="73">
        <v>58</v>
      </c>
      <c r="G169" s="73" t="s">
        <v>1194</v>
      </c>
      <c r="H169" s="72" t="s">
        <v>83</v>
      </c>
      <c r="I169" s="72" t="s">
        <v>959</v>
      </c>
      <c r="J169" s="72" t="s">
        <v>318</v>
      </c>
      <c r="K169" s="72" t="s">
        <v>382</v>
      </c>
      <c r="L169" s="72" t="s">
        <v>885</v>
      </c>
      <c r="M169" s="72" t="s">
        <v>388</v>
      </c>
      <c r="N169" s="72" t="s">
        <v>44</v>
      </c>
      <c r="O169" s="72" t="s">
        <v>537</v>
      </c>
      <c r="P169" s="72" t="s">
        <v>886</v>
      </c>
      <c r="Q169" s="72" t="s">
        <v>1186</v>
      </c>
      <c r="R169" s="72" t="s">
        <v>83</v>
      </c>
      <c r="V169" s="60" t="str">
        <f t="shared" si="19"/>
        <v>3190-630/77серый</v>
      </c>
      <c r="W169" s="60" t="str">
        <f t="shared" si="16"/>
        <v>3190-630/77</v>
      </c>
      <c r="X169" s="60" t="str">
        <f t="shared" si="20"/>
        <v/>
      </c>
      <c r="AC169" s="51">
        <f t="shared" si="21"/>
        <v>95</v>
      </c>
      <c r="AD169" s="44">
        <f t="shared" si="22"/>
        <v>52</v>
      </c>
      <c r="AE169" s="51">
        <f t="shared" si="23"/>
        <v>95052</v>
      </c>
    </row>
    <row r="170" spans="1:31">
      <c r="A170" s="60" t="str">
        <f t="shared" si="17"/>
        <v>3190-630/77630/77</v>
      </c>
      <c r="B170" s="60" t="str">
        <f t="shared" si="18"/>
        <v>95-052-80</v>
      </c>
      <c r="C170" s="72" t="s">
        <v>1199</v>
      </c>
      <c r="D170" s="72" t="s">
        <v>1193</v>
      </c>
      <c r="E170" s="72" t="s">
        <v>969</v>
      </c>
      <c r="F170" s="73">
        <v>57</v>
      </c>
      <c r="G170" s="73" t="s">
        <v>1194</v>
      </c>
      <c r="H170" s="72" t="s">
        <v>83</v>
      </c>
      <c r="I170" s="72" t="s">
        <v>959</v>
      </c>
      <c r="J170" s="72" t="s">
        <v>318</v>
      </c>
      <c r="K170" s="72" t="s">
        <v>382</v>
      </c>
      <c r="L170" s="72" t="s">
        <v>885</v>
      </c>
      <c r="M170" s="72" t="s">
        <v>388</v>
      </c>
      <c r="N170" s="72" t="s">
        <v>44</v>
      </c>
      <c r="O170" s="72" t="s">
        <v>537</v>
      </c>
      <c r="P170" s="72" t="s">
        <v>886</v>
      </c>
      <c r="Q170" s="72" t="s">
        <v>1186</v>
      </c>
      <c r="R170" s="72" t="s">
        <v>83</v>
      </c>
      <c r="V170" s="60" t="str">
        <f t="shared" si="19"/>
        <v>3190-630/77серый</v>
      </c>
      <c r="W170" s="60" t="str">
        <f t="shared" si="16"/>
        <v>3190-630/77</v>
      </c>
      <c r="X170" s="60" t="str">
        <f t="shared" si="20"/>
        <v/>
      </c>
      <c r="AC170" s="51">
        <f t="shared" si="21"/>
        <v>95</v>
      </c>
      <c r="AD170" s="44">
        <f t="shared" si="22"/>
        <v>52</v>
      </c>
      <c r="AE170" s="51">
        <f t="shared" si="23"/>
        <v>95052</v>
      </c>
    </row>
    <row r="171" spans="1:31">
      <c r="A171" s="60" t="str">
        <f t="shared" si="17"/>
        <v>3215-630/77630/77</v>
      </c>
      <c r="B171" s="60" t="str">
        <f t="shared" si="18"/>
        <v>95-051-80</v>
      </c>
      <c r="C171" s="72" t="s">
        <v>1200</v>
      </c>
      <c r="D171" s="72" t="s">
        <v>1201</v>
      </c>
      <c r="E171" s="72" t="s">
        <v>957</v>
      </c>
      <c r="F171" s="73">
        <v>62</v>
      </c>
      <c r="G171" s="73" t="s">
        <v>1202</v>
      </c>
      <c r="H171" s="72" t="s">
        <v>83</v>
      </c>
      <c r="I171" s="72" t="s">
        <v>959</v>
      </c>
      <c r="J171" s="72" t="s">
        <v>327</v>
      </c>
      <c r="K171" s="72" t="s">
        <v>382</v>
      </c>
      <c r="L171" s="72" t="s">
        <v>885</v>
      </c>
      <c r="M171" s="72" t="s">
        <v>388</v>
      </c>
      <c r="N171" s="72" t="s">
        <v>44</v>
      </c>
      <c r="O171" s="72" t="s">
        <v>537</v>
      </c>
      <c r="P171" s="72" t="s">
        <v>886</v>
      </c>
      <c r="Q171" s="72" t="s">
        <v>1186</v>
      </c>
      <c r="R171" s="72" t="s">
        <v>83</v>
      </c>
      <c r="V171" s="60" t="str">
        <f t="shared" si="19"/>
        <v>3215-630/77серый</v>
      </c>
      <c r="W171" s="60" t="str">
        <f t="shared" si="16"/>
        <v>3215-630/77</v>
      </c>
      <c r="X171" s="60" t="str">
        <f t="shared" si="20"/>
        <v/>
      </c>
      <c r="AC171" s="51">
        <f t="shared" si="21"/>
        <v>95</v>
      </c>
      <c r="AD171" s="44">
        <f t="shared" si="22"/>
        <v>51</v>
      </c>
      <c r="AE171" s="51">
        <f t="shared" si="23"/>
        <v>95051</v>
      </c>
    </row>
    <row r="172" spans="1:31">
      <c r="A172" s="60" t="str">
        <f t="shared" si="17"/>
        <v>3215-630/77630/77</v>
      </c>
      <c r="B172" s="60" t="str">
        <f t="shared" si="18"/>
        <v>95-051-80</v>
      </c>
      <c r="C172" s="72" t="s">
        <v>1203</v>
      </c>
      <c r="D172" s="72" t="s">
        <v>1201</v>
      </c>
      <c r="E172" s="72" t="s">
        <v>961</v>
      </c>
      <c r="F172" s="73">
        <v>61</v>
      </c>
      <c r="G172" s="73" t="s">
        <v>1202</v>
      </c>
      <c r="H172" s="72" t="s">
        <v>83</v>
      </c>
      <c r="I172" s="72" t="s">
        <v>959</v>
      </c>
      <c r="J172" s="72" t="s">
        <v>327</v>
      </c>
      <c r="K172" s="72" t="s">
        <v>382</v>
      </c>
      <c r="L172" s="72" t="s">
        <v>885</v>
      </c>
      <c r="M172" s="72" t="s">
        <v>388</v>
      </c>
      <c r="N172" s="72" t="s">
        <v>44</v>
      </c>
      <c r="O172" s="72" t="s">
        <v>537</v>
      </c>
      <c r="P172" s="72" t="s">
        <v>886</v>
      </c>
      <c r="Q172" s="72" t="s">
        <v>1186</v>
      </c>
      <c r="R172" s="72" t="s">
        <v>83</v>
      </c>
      <c r="V172" s="60" t="str">
        <f t="shared" si="19"/>
        <v>3215-630/77серый</v>
      </c>
      <c r="W172" s="60" t="str">
        <f t="shared" si="16"/>
        <v>3215-630/77</v>
      </c>
      <c r="X172" s="60" t="str">
        <f t="shared" si="20"/>
        <v/>
      </c>
      <c r="AC172" s="51">
        <f t="shared" si="21"/>
        <v>95</v>
      </c>
      <c r="AD172" s="44">
        <f t="shared" si="22"/>
        <v>51</v>
      </c>
      <c r="AE172" s="51">
        <f t="shared" si="23"/>
        <v>95051</v>
      </c>
    </row>
    <row r="173" spans="1:31">
      <c r="A173" s="60" t="str">
        <f t="shared" si="17"/>
        <v>3215-630/77630/77</v>
      </c>
      <c r="B173" s="60" t="str">
        <f t="shared" si="18"/>
        <v>95-051-80</v>
      </c>
      <c r="C173" s="72" t="s">
        <v>1204</v>
      </c>
      <c r="D173" s="72" t="s">
        <v>1201</v>
      </c>
      <c r="E173" s="72" t="s">
        <v>963</v>
      </c>
      <c r="F173" s="73">
        <v>60</v>
      </c>
      <c r="G173" s="73" t="s">
        <v>1202</v>
      </c>
      <c r="H173" s="72" t="s">
        <v>83</v>
      </c>
      <c r="I173" s="72" t="s">
        <v>959</v>
      </c>
      <c r="J173" s="72" t="s">
        <v>327</v>
      </c>
      <c r="K173" s="72" t="s">
        <v>382</v>
      </c>
      <c r="L173" s="72" t="s">
        <v>885</v>
      </c>
      <c r="M173" s="72" t="s">
        <v>388</v>
      </c>
      <c r="N173" s="72" t="s">
        <v>44</v>
      </c>
      <c r="O173" s="72" t="s">
        <v>537</v>
      </c>
      <c r="P173" s="72" t="s">
        <v>886</v>
      </c>
      <c r="Q173" s="72" t="s">
        <v>1186</v>
      </c>
      <c r="R173" s="72" t="s">
        <v>83</v>
      </c>
      <c r="V173" s="60" t="str">
        <f t="shared" si="19"/>
        <v>3215-630/77серый</v>
      </c>
      <c r="W173" s="60" t="str">
        <f t="shared" si="16"/>
        <v>3215-630/77</v>
      </c>
      <c r="X173" s="60" t="str">
        <f t="shared" si="20"/>
        <v/>
      </c>
      <c r="AC173" s="51">
        <f t="shared" si="21"/>
        <v>95</v>
      </c>
      <c r="AD173" s="44">
        <f t="shared" si="22"/>
        <v>51</v>
      </c>
      <c r="AE173" s="51">
        <f t="shared" si="23"/>
        <v>95051</v>
      </c>
    </row>
    <row r="174" spans="1:31">
      <c r="A174" s="60" t="str">
        <f t="shared" si="17"/>
        <v>3215-630/77630/77</v>
      </c>
      <c r="B174" s="60" t="str">
        <f t="shared" si="18"/>
        <v>95-051-80</v>
      </c>
      <c r="C174" s="72" t="s">
        <v>1205</v>
      </c>
      <c r="D174" s="72" t="s">
        <v>1201</v>
      </c>
      <c r="E174" s="72" t="s">
        <v>965</v>
      </c>
      <c r="F174" s="73">
        <v>59</v>
      </c>
      <c r="G174" s="73" t="s">
        <v>1202</v>
      </c>
      <c r="H174" s="72" t="s">
        <v>83</v>
      </c>
      <c r="I174" s="72" t="s">
        <v>959</v>
      </c>
      <c r="J174" s="72" t="s">
        <v>327</v>
      </c>
      <c r="K174" s="72" t="s">
        <v>382</v>
      </c>
      <c r="L174" s="72" t="s">
        <v>885</v>
      </c>
      <c r="M174" s="72" t="s">
        <v>388</v>
      </c>
      <c r="N174" s="72" t="s">
        <v>44</v>
      </c>
      <c r="O174" s="72" t="s">
        <v>537</v>
      </c>
      <c r="P174" s="72" t="s">
        <v>886</v>
      </c>
      <c r="Q174" s="72" t="s">
        <v>1186</v>
      </c>
      <c r="R174" s="72" t="s">
        <v>83</v>
      </c>
      <c r="V174" s="60" t="str">
        <f t="shared" si="19"/>
        <v>3215-630/77серый</v>
      </c>
      <c r="W174" s="60" t="str">
        <f t="shared" si="16"/>
        <v>3215-630/77</v>
      </c>
      <c r="X174" s="60" t="str">
        <f t="shared" si="20"/>
        <v/>
      </c>
      <c r="AC174" s="51">
        <f t="shared" si="21"/>
        <v>95</v>
      </c>
      <c r="AD174" s="44">
        <f t="shared" si="22"/>
        <v>51</v>
      </c>
      <c r="AE174" s="51">
        <f t="shared" si="23"/>
        <v>95051</v>
      </c>
    </row>
    <row r="175" spans="1:31">
      <c r="A175" s="60" t="str">
        <f t="shared" si="17"/>
        <v>3215-630/77630/77</v>
      </c>
      <c r="B175" s="60" t="str">
        <f t="shared" si="18"/>
        <v>95-051-80</v>
      </c>
      <c r="C175" s="72" t="s">
        <v>1206</v>
      </c>
      <c r="D175" s="72" t="s">
        <v>1201</v>
      </c>
      <c r="E175" s="72" t="s">
        <v>967</v>
      </c>
      <c r="F175" s="73">
        <v>58</v>
      </c>
      <c r="G175" s="73" t="s">
        <v>1202</v>
      </c>
      <c r="H175" s="72" t="s">
        <v>83</v>
      </c>
      <c r="I175" s="72" t="s">
        <v>959</v>
      </c>
      <c r="J175" s="72" t="s">
        <v>327</v>
      </c>
      <c r="K175" s="72" t="s">
        <v>382</v>
      </c>
      <c r="L175" s="72" t="s">
        <v>885</v>
      </c>
      <c r="M175" s="72" t="s">
        <v>388</v>
      </c>
      <c r="N175" s="72" t="s">
        <v>44</v>
      </c>
      <c r="O175" s="72" t="s">
        <v>537</v>
      </c>
      <c r="P175" s="72" t="s">
        <v>886</v>
      </c>
      <c r="Q175" s="72" t="s">
        <v>1186</v>
      </c>
      <c r="R175" s="72" t="s">
        <v>83</v>
      </c>
      <c r="V175" s="60" t="str">
        <f t="shared" si="19"/>
        <v>3215-630/77серый</v>
      </c>
      <c r="W175" s="60" t="str">
        <f t="shared" si="16"/>
        <v>3215-630/77</v>
      </c>
      <c r="X175" s="60" t="str">
        <f t="shared" si="20"/>
        <v/>
      </c>
      <c r="AC175" s="51">
        <f t="shared" si="21"/>
        <v>95</v>
      </c>
      <c r="AD175" s="44">
        <f t="shared" si="22"/>
        <v>51</v>
      </c>
      <c r="AE175" s="51">
        <f t="shared" si="23"/>
        <v>95051</v>
      </c>
    </row>
    <row r="176" spans="1:31">
      <c r="A176" s="60" t="str">
        <f t="shared" si="17"/>
        <v>3215-630/77630/77</v>
      </c>
      <c r="B176" s="60" t="str">
        <f t="shared" si="18"/>
        <v>95-051-80</v>
      </c>
      <c r="C176" s="72" t="s">
        <v>1207</v>
      </c>
      <c r="D176" s="72" t="s">
        <v>1201</v>
      </c>
      <c r="E176" s="72" t="s">
        <v>969</v>
      </c>
      <c r="F176" s="73">
        <v>57</v>
      </c>
      <c r="G176" s="73" t="s">
        <v>1202</v>
      </c>
      <c r="H176" s="72" t="s">
        <v>83</v>
      </c>
      <c r="I176" s="72" t="s">
        <v>959</v>
      </c>
      <c r="J176" s="72" t="s">
        <v>327</v>
      </c>
      <c r="K176" s="72" t="s">
        <v>382</v>
      </c>
      <c r="L176" s="72" t="s">
        <v>885</v>
      </c>
      <c r="M176" s="72" t="s">
        <v>388</v>
      </c>
      <c r="N176" s="72" t="s">
        <v>44</v>
      </c>
      <c r="O176" s="72" t="s">
        <v>537</v>
      </c>
      <c r="P176" s="72" t="s">
        <v>886</v>
      </c>
      <c r="Q176" s="72" t="s">
        <v>1186</v>
      </c>
      <c r="R176" s="72" t="s">
        <v>83</v>
      </c>
      <c r="V176" s="60" t="str">
        <f t="shared" si="19"/>
        <v>3215-630/77серый</v>
      </c>
      <c r="W176" s="60" t="str">
        <f t="shared" si="16"/>
        <v>3215-630/77</v>
      </c>
      <c r="X176" s="60" t="str">
        <f t="shared" si="20"/>
        <v/>
      </c>
      <c r="AC176" s="51">
        <f t="shared" si="21"/>
        <v>95</v>
      </c>
      <c r="AD176" s="44">
        <f t="shared" si="22"/>
        <v>51</v>
      </c>
      <c r="AE176" s="51">
        <f t="shared" si="23"/>
        <v>95051</v>
      </c>
    </row>
    <row r="177" spans="1:31">
      <c r="A177" s="60" t="str">
        <f t="shared" si="17"/>
        <v>3243-631/90631/90</v>
      </c>
      <c r="B177" s="60" t="str">
        <f t="shared" si="18"/>
        <v>95-050-09</v>
      </c>
      <c r="C177" s="72" t="s">
        <v>1208</v>
      </c>
      <c r="D177" s="72" t="s">
        <v>1209</v>
      </c>
      <c r="E177" s="72" t="s">
        <v>957</v>
      </c>
      <c r="F177" s="73">
        <v>62</v>
      </c>
      <c r="G177" s="73" t="s">
        <v>1210</v>
      </c>
      <c r="H177" s="72" t="s">
        <v>53</v>
      </c>
      <c r="I177" s="72" t="s">
        <v>959</v>
      </c>
      <c r="J177" s="72" t="s">
        <v>350</v>
      </c>
      <c r="K177" s="72" t="s">
        <v>382</v>
      </c>
      <c r="L177" s="72" t="s">
        <v>885</v>
      </c>
      <c r="M177" s="72" t="s">
        <v>388</v>
      </c>
      <c r="N177" s="72" t="s">
        <v>44</v>
      </c>
      <c r="O177" s="72" t="s">
        <v>537</v>
      </c>
      <c r="P177" s="72" t="s">
        <v>886</v>
      </c>
      <c r="Q177" s="72" t="s">
        <v>1211</v>
      </c>
      <c r="R177" s="72" t="s">
        <v>53</v>
      </c>
      <c r="V177" s="60" t="str">
        <f t="shared" si="19"/>
        <v>3243-631/90черный</v>
      </c>
      <c r="W177" s="60" t="str">
        <f t="shared" si="16"/>
        <v>3243-631/90</v>
      </c>
      <c r="X177" s="60" t="str">
        <f t="shared" si="20"/>
        <v/>
      </c>
      <c r="AC177" s="51">
        <f t="shared" si="21"/>
        <v>95</v>
      </c>
      <c r="AD177" s="44">
        <f t="shared" si="22"/>
        <v>50</v>
      </c>
      <c r="AE177" s="51">
        <f t="shared" si="23"/>
        <v>95050</v>
      </c>
    </row>
    <row r="178" spans="1:31">
      <c r="A178" s="60" t="str">
        <f t="shared" si="17"/>
        <v>3243-631/90631/90</v>
      </c>
      <c r="B178" s="60" t="str">
        <f t="shared" si="18"/>
        <v>95-050-09</v>
      </c>
      <c r="C178" s="72" t="s">
        <v>1212</v>
      </c>
      <c r="D178" s="72" t="s">
        <v>1209</v>
      </c>
      <c r="E178" s="72" t="s">
        <v>961</v>
      </c>
      <c r="F178" s="73">
        <v>61</v>
      </c>
      <c r="G178" s="73" t="s">
        <v>1210</v>
      </c>
      <c r="H178" s="72" t="s">
        <v>53</v>
      </c>
      <c r="I178" s="72" t="s">
        <v>959</v>
      </c>
      <c r="J178" s="72" t="s">
        <v>350</v>
      </c>
      <c r="K178" s="72" t="s">
        <v>382</v>
      </c>
      <c r="L178" s="72" t="s">
        <v>885</v>
      </c>
      <c r="M178" s="72" t="s">
        <v>388</v>
      </c>
      <c r="N178" s="72" t="s">
        <v>44</v>
      </c>
      <c r="O178" s="72" t="s">
        <v>537</v>
      </c>
      <c r="P178" s="72" t="s">
        <v>886</v>
      </c>
      <c r="Q178" s="72" t="s">
        <v>1211</v>
      </c>
      <c r="R178" s="72" t="s">
        <v>53</v>
      </c>
      <c r="V178" s="60" t="str">
        <f t="shared" si="19"/>
        <v>3243-631/90черный</v>
      </c>
      <c r="W178" s="60" t="str">
        <f t="shared" si="16"/>
        <v>3243-631/90</v>
      </c>
      <c r="X178" s="60" t="str">
        <f t="shared" si="20"/>
        <v/>
      </c>
      <c r="AC178" s="51">
        <f t="shared" si="21"/>
        <v>95</v>
      </c>
      <c r="AD178" s="44">
        <f t="shared" si="22"/>
        <v>50</v>
      </c>
      <c r="AE178" s="51">
        <f t="shared" si="23"/>
        <v>95050</v>
      </c>
    </row>
    <row r="179" spans="1:31">
      <c r="A179" s="60" t="str">
        <f t="shared" si="17"/>
        <v>3243-631/90631/90</v>
      </c>
      <c r="B179" s="60" t="str">
        <f t="shared" si="18"/>
        <v>95-050-09</v>
      </c>
      <c r="C179" s="72" t="s">
        <v>1213</v>
      </c>
      <c r="D179" s="72" t="s">
        <v>1209</v>
      </c>
      <c r="E179" s="72" t="s">
        <v>963</v>
      </c>
      <c r="F179" s="73">
        <v>60</v>
      </c>
      <c r="G179" s="73" t="s">
        <v>1210</v>
      </c>
      <c r="H179" s="72" t="s">
        <v>53</v>
      </c>
      <c r="I179" s="72" t="s">
        <v>959</v>
      </c>
      <c r="J179" s="72" t="s">
        <v>350</v>
      </c>
      <c r="K179" s="72" t="s">
        <v>382</v>
      </c>
      <c r="L179" s="72" t="s">
        <v>885</v>
      </c>
      <c r="M179" s="72" t="s">
        <v>388</v>
      </c>
      <c r="N179" s="72" t="s">
        <v>44</v>
      </c>
      <c r="O179" s="72" t="s">
        <v>537</v>
      </c>
      <c r="P179" s="72" t="s">
        <v>886</v>
      </c>
      <c r="Q179" s="72" t="s">
        <v>1211</v>
      </c>
      <c r="R179" s="72" t="s">
        <v>53</v>
      </c>
      <c r="V179" s="60" t="str">
        <f t="shared" si="19"/>
        <v>3243-631/90черный</v>
      </c>
      <c r="W179" s="60" t="str">
        <f t="shared" si="16"/>
        <v>3243-631/90</v>
      </c>
      <c r="X179" s="60" t="str">
        <f t="shared" si="20"/>
        <v/>
      </c>
      <c r="AC179" s="51">
        <f t="shared" si="21"/>
        <v>95</v>
      </c>
      <c r="AD179" s="44">
        <f t="shared" si="22"/>
        <v>50</v>
      </c>
      <c r="AE179" s="51">
        <f t="shared" si="23"/>
        <v>95050</v>
      </c>
    </row>
    <row r="180" spans="1:31">
      <c r="A180" s="60" t="str">
        <f t="shared" si="17"/>
        <v>3243-631/90631/90</v>
      </c>
      <c r="B180" s="60" t="str">
        <f t="shared" si="18"/>
        <v>95-050-09</v>
      </c>
      <c r="C180" s="72" t="s">
        <v>1214</v>
      </c>
      <c r="D180" s="72" t="s">
        <v>1209</v>
      </c>
      <c r="E180" s="72" t="s">
        <v>965</v>
      </c>
      <c r="F180" s="73">
        <v>59</v>
      </c>
      <c r="G180" s="73" t="s">
        <v>1210</v>
      </c>
      <c r="H180" s="72" t="s">
        <v>53</v>
      </c>
      <c r="I180" s="72" t="s">
        <v>959</v>
      </c>
      <c r="J180" s="72" t="s">
        <v>350</v>
      </c>
      <c r="K180" s="72" t="s">
        <v>382</v>
      </c>
      <c r="L180" s="72" t="s">
        <v>885</v>
      </c>
      <c r="M180" s="72" t="s">
        <v>388</v>
      </c>
      <c r="N180" s="72" t="s">
        <v>44</v>
      </c>
      <c r="O180" s="72" t="s">
        <v>537</v>
      </c>
      <c r="P180" s="72" t="s">
        <v>886</v>
      </c>
      <c r="Q180" s="72" t="s">
        <v>1211</v>
      </c>
      <c r="R180" s="72" t="s">
        <v>53</v>
      </c>
      <c r="V180" s="60" t="str">
        <f t="shared" si="19"/>
        <v>3243-631/90черный</v>
      </c>
      <c r="W180" s="60" t="str">
        <f t="shared" si="16"/>
        <v>3243-631/90</v>
      </c>
      <c r="X180" s="60" t="str">
        <f t="shared" si="20"/>
        <v/>
      </c>
      <c r="AC180" s="51">
        <f t="shared" si="21"/>
        <v>95</v>
      </c>
      <c r="AD180" s="44">
        <f t="shared" si="22"/>
        <v>50</v>
      </c>
      <c r="AE180" s="51">
        <f t="shared" si="23"/>
        <v>95050</v>
      </c>
    </row>
    <row r="181" spans="1:31">
      <c r="A181" s="60" t="str">
        <f t="shared" si="17"/>
        <v>3243-631/90631/90</v>
      </c>
      <c r="B181" s="60" t="str">
        <f t="shared" si="18"/>
        <v>95-050-09</v>
      </c>
      <c r="C181" s="72" t="s">
        <v>1215</v>
      </c>
      <c r="D181" s="72" t="s">
        <v>1209</v>
      </c>
      <c r="E181" s="72" t="s">
        <v>967</v>
      </c>
      <c r="F181" s="73">
        <v>58</v>
      </c>
      <c r="G181" s="73" t="s">
        <v>1210</v>
      </c>
      <c r="H181" s="72" t="s">
        <v>53</v>
      </c>
      <c r="I181" s="72" t="s">
        <v>959</v>
      </c>
      <c r="J181" s="72" t="s">
        <v>350</v>
      </c>
      <c r="K181" s="72" t="s">
        <v>382</v>
      </c>
      <c r="L181" s="72" t="s">
        <v>885</v>
      </c>
      <c r="M181" s="72" t="s">
        <v>388</v>
      </c>
      <c r="N181" s="72" t="s">
        <v>44</v>
      </c>
      <c r="O181" s="72" t="s">
        <v>537</v>
      </c>
      <c r="P181" s="72" t="s">
        <v>886</v>
      </c>
      <c r="Q181" s="72" t="s">
        <v>1211</v>
      </c>
      <c r="R181" s="72" t="s">
        <v>53</v>
      </c>
      <c r="V181" s="60" t="str">
        <f t="shared" si="19"/>
        <v>3243-631/90черный</v>
      </c>
      <c r="W181" s="60" t="str">
        <f t="shared" si="16"/>
        <v>3243-631/90</v>
      </c>
      <c r="X181" s="60" t="str">
        <f t="shared" si="20"/>
        <v/>
      </c>
      <c r="AC181" s="51">
        <f t="shared" si="21"/>
        <v>95</v>
      </c>
      <c r="AD181" s="44">
        <f t="shared" si="22"/>
        <v>50</v>
      </c>
      <c r="AE181" s="51">
        <f t="shared" si="23"/>
        <v>95050</v>
      </c>
    </row>
    <row r="182" spans="1:31">
      <c r="A182" s="60" t="str">
        <f t="shared" si="17"/>
        <v>3243-631/90631/90</v>
      </c>
      <c r="B182" s="60" t="str">
        <f t="shared" si="18"/>
        <v>95-050-09</v>
      </c>
      <c r="C182" s="72" t="s">
        <v>1216</v>
      </c>
      <c r="D182" s="72" t="s">
        <v>1209</v>
      </c>
      <c r="E182" s="72" t="s">
        <v>969</v>
      </c>
      <c r="F182" s="73">
        <v>57</v>
      </c>
      <c r="G182" s="73" t="s">
        <v>1210</v>
      </c>
      <c r="H182" s="72" t="s">
        <v>53</v>
      </c>
      <c r="I182" s="72" t="s">
        <v>959</v>
      </c>
      <c r="J182" s="72" t="s">
        <v>350</v>
      </c>
      <c r="K182" s="72" t="s">
        <v>382</v>
      </c>
      <c r="L182" s="72" t="s">
        <v>885</v>
      </c>
      <c r="M182" s="72" t="s">
        <v>388</v>
      </c>
      <c r="N182" s="72" t="s">
        <v>44</v>
      </c>
      <c r="O182" s="72" t="s">
        <v>537</v>
      </c>
      <c r="P182" s="72" t="s">
        <v>886</v>
      </c>
      <c r="Q182" s="72" t="s">
        <v>1211</v>
      </c>
      <c r="R182" s="72" t="s">
        <v>53</v>
      </c>
      <c r="V182" s="60" t="str">
        <f t="shared" si="19"/>
        <v>3243-631/90черный</v>
      </c>
      <c r="W182" s="60" t="str">
        <f t="shared" si="16"/>
        <v>3243-631/90</v>
      </c>
      <c r="X182" s="60" t="str">
        <f t="shared" si="20"/>
        <v/>
      </c>
      <c r="AC182" s="51">
        <f t="shared" si="21"/>
        <v>95</v>
      </c>
      <c r="AD182" s="44">
        <f t="shared" si="22"/>
        <v>50</v>
      </c>
      <c r="AE182" s="51">
        <f t="shared" si="23"/>
        <v>95050</v>
      </c>
    </row>
    <row r="183" spans="1:31">
      <c r="A183" s="60" t="str">
        <f t="shared" si="17"/>
        <v>3363-632/23632/23</v>
      </c>
      <c r="B183" s="60" t="str">
        <f t="shared" si="18"/>
        <v>95-049-06</v>
      </c>
      <c r="C183" s="72" t="s">
        <v>1217</v>
      </c>
      <c r="D183" s="72" t="s">
        <v>1218</v>
      </c>
      <c r="E183" s="72" t="s">
        <v>961</v>
      </c>
      <c r="F183" s="73">
        <v>61</v>
      </c>
      <c r="G183" s="73" t="s">
        <v>1219</v>
      </c>
      <c r="H183" s="72" t="s">
        <v>71</v>
      </c>
      <c r="I183" s="72" t="s">
        <v>959</v>
      </c>
      <c r="J183" s="72" t="s">
        <v>325</v>
      </c>
      <c r="K183" s="72" t="s">
        <v>382</v>
      </c>
      <c r="L183" s="72" t="s">
        <v>885</v>
      </c>
      <c r="M183" s="72" t="s">
        <v>388</v>
      </c>
      <c r="N183" s="72" t="s">
        <v>44</v>
      </c>
      <c r="O183" s="72" t="s">
        <v>537</v>
      </c>
      <c r="P183" s="72" t="s">
        <v>886</v>
      </c>
      <c r="Q183" s="72" t="s">
        <v>1220</v>
      </c>
      <c r="R183" s="72" t="s">
        <v>71</v>
      </c>
      <c r="V183" s="60" t="str">
        <f t="shared" si="19"/>
        <v>3363-632/23синий</v>
      </c>
      <c r="W183" s="60" t="str">
        <f t="shared" si="16"/>
        <v>3363-632/23</v>
      </c>
      <c r="X183" s="60" t="str">
        <f t="shared" si="20"/>
        <v/>
      </c>
      <c r="AC183" s="51">
        <f t="shared" si="21"/>
        <v>95</v>
      </c>
      <c r="AD183" s="44">
        <f t="shared" si="22"/>
        <v>49</v>
      </c>
      <c r="AE183" s="51">
        <f t="shared" si="23"/>
        <v>95049</v>
      </c>
    </row>
    <row r="184" spans="1:31">
      <c r="A184" s="60" t="str">
        <f t="shared" si="17"/>
        <v>3363-632/23632/23</v>
      </c>
      <c r="B184" s="60" t="str">
        <f t="shared" si="18"/>
        <v>95-049-06</v>
      </c>
      <c r="C184" s="72" t="s">
        <v>1221</v>
      </c>
      <c r="D184" s="72" t="s">
        <v>1218</v>
      </c>
      <c r="E184" s="72" t="s">
        <v>963</v>
      </c>
      <c r="F184" s="73">
        <v>60</v>
      </c>
      <c r="G184" s="73" t="s">
        <v>1219</v>
      </c>
      <c r="H184" s="72" t="s">
        <v>71</v>
      </c>
      <c r="I184" s="72" t="s">
        <v>959</v>
      </c>
      <c r="J184" s="72" t="s">
        <v>325</v>
      </c>
      <c r="K184" s="72" t="s">
        <v>382</v>
      </c>
      <c r="L184" s="72" t="s">
        <v>885</v>
      </c>
      <c r="M184" s="72" t="s">
        <v>388</v>
      </c>
      <c r="N184" s="72" t="s">
        <v>44</v>
      </c>
      <c r="O184" s="72" t="s">
        <v>537</v>
      </c>
      <c r="P184" s="72" t="s">
        <v>886</v>
      </c>
      <c r="Q184" s="72" t="s">
        <v>1220</v>
      </c>
      <c r="R184" s="72" t="s">
        <v>71</v>
      </c>
      <c r="V184" s="60" t="str">
        <f t="shared" si="19"/>
        <v>3363-632/23синий</v>
      </c>
      <c r="W184" s="60" t="str">
        <f t="shared" si="16"/>
        <v>3363-632/23</v>
      </c>
      <c r="X184" s="60" t="str">
        <f t="shared" si="20"/>
        <v/>
      </c>
      <c r="AC184" s="51">
        <f t="shared" si="21"/>
        <v>95</v>
      </c>
      <c r="AD184" s="44">
        <f t="shared" si="22"/>
        <v>49</v>
      </c>
      <c r="AE184" s="51">
        <f t="shared" si="23"/>
        <v>95049</v>
      </c>
    </row>
    <row r="185" spans="1:31">
      <c r="A185" s="60" t="str">
        <f t="shared" si="17"/>
        <v>3363-632/23632/23</v>
      </c>
      <c r="B185" s="60" t="str">
        <f t="shared" si="18"/>
        <v>95-049-06</v>
      </c>
      <c r="C185" s="72" t="s">
        <v>1222</v>
      </c>
      <c r="D185" s="72" t="s">
        <v>1218</v>
      </c>
      <c r="E185" s="72" t="s">
        <v>965</v>
      </c>
      <c r="F185" s="73">
        <v>59</v>
      </c>
      <c r="G185" s="73" t="s">
        <v>1219</v>
      </c>
      <c r="H185" s="72" t="s">
        <v>71</v>
      </c>
      <c r="I185" s="72" t="s">
        <v>959</v>
      </c>
      <c r="J185" s="72" t="s">
        <v>325</v>
      </c>
      <c r="K185" s="72" t="s">
        <v>382</v>
      </c>
      <c r="L185" s="72" t="s">
        <v>885</v>
      </c>
      <c r="M185" s="72" t="s">
        <v>388</v>
      </c>
      <c r="N185" s="72" t="s">
        <v>44</v>
      </c>
      <c r="O185" s="72" t="s">
        <v>537</v>
      </c>
      <c r="P185" s="72" t="s">
        <v>886</v>
      </c>
      <c r="Q185" s="72" t="s">
        <v>1220</v>
      </c>
      <c r="R185" s="72" t="s">
        <v>71</v>
      </c>
      <c r="V185" s="60" t="str">
        <f t="shared" si="19"/>
        <v>3363-632/23синий</v>
      </c>
      <c r="W185" s="60" t="str">
        <f t="shared" si="16"/>
        <v>3363-632/23</v>
      </c>
      <c r="X185" s="60" t="str">
        <f t="shared" si="20"/>
        <v/>
      </c>
      <c r="AC185" s="51">
        <f t="shared" si="21"/>
        <v>95</v>
      </c>
      <c r="AD185" s="44">
        <f t="shared" si="22"/>
        <v>49</v>
      </c>
      <c r="AE185" s="51">
        <f t="shared" si="23"/>
        <v>95049</v>
      </c>
    </row>
    <row r="186" spans="1:31">
      <c r="A186" s="60" t="str">
        <f t="shared" si="17"/>
        <v>3363-632/23632/23</v>
      </c>
      <c r="B186" s="60" t="str">
        <f t="shared" si="18"/>
        <v>95-049-06</v>
      </c>
      <c r="C186" s="72" t="s">
        <v>1223</v>
      </c>
      <c r="D186" s="72" t="s">
        <v>1218</v>
      </c>
      <c r="E186" s="72" t="s">
        <v>967</v>
      </c>
      <c r="F186" s="73">
        <v>58</v>
      </c>
      <c r="G186" s="73" t="s">
        <v>1219</v>
      </c>
      <c r="H186" s="72" t="s">
        <v>71</v>
      </c>
      <c r="I186" s="72" t="s">
        <v>959</v>
      </c>
      <c r="J186" s="72" t="s">
        <v>325</v>
      </c>
      <c r="K186" s="72" t="s">
        <v>382</v>
      </c>
      <c r="L186" s="72" t="s">
        <v>885</v>
      </c>
      <c r="M186" s="72" t="s">
        <v>388</v>
      </c>
      <c r="N186" s="72" t="s">
        <v>44</v>
      </c>
      <c r="O186" s="72" t="s">
        <v>537</v>
      </c>
      <c r="P186" s="72" t="s">
        <v>886</v>
      </c>
      <c r="Q186" s="72" t="s">
        <v>1220</v>
      </c>
      <c r="R186" s="72" t="s">
        <v>71</v>
      </c>
      <c r="V186" s="60" t="str">
        <f t="shared" si="19"/>
        <v>3363-632/23синий</v>
      </c>
      <c r="W186" s="60" t="str">
        <f t="shared" si="16"/>
        <v>3363-632/23</v>
      </c>
      <c r="X186" s="60" t="str">
        <f t="shared" si="20"/>
        <v/>
      </c>
      <c r="AC186" s="51">
        <f t="shared" si="21"/>
        <v>95</v>
      </c>
      <c r="AD186" s="44">
        <f t="shared" si="22"/>
        <v>49</v>
      </c>
      <c r="AE186" s="51">
        <f t="shared" si="23"/>
        <v>95049</v>
      </c>
    </row>
    <row r="187" spans="1:31">
      <c r="A187" s="60" t="str">
        <f t="shared" si="17"/>
        <v>3363-632/23632/23</v>
      </c>
      <c r="B187" s="60" t="str">
        <f t="shared" si="18"/>
        <v>95-049-06</v>
      </c>
      <c r="C187" s="72" t="s">
        <v>1224</v>
      </c>
      <c r="D187" s="72" t="s">
        <v>1218</v>
      </c>
      <c r="E187" s="72" t="s">
        <v>969</v>
      </c>
      <c r="F187" s="73">
        <v>57</v>
      </c>
      <c r="G187" s="73" t="s">
        <v>1219</v>
      </c>
      <c r="H187" s="72" t="s">
        <v>71</v>
      </c>
      <c r="I187" s="72" t="s">
        <v>959</v>
      </c>
      <c r="J187" s="72" t="s">
        <v>325</v>
      </c>
      <c r="K187" s="72" t="s">
        <v>382</v>
      </c>
      <c r="L187" s="72" t="s">
        <v>885</v>
      </c>
      <c r="M187" s="72" t="s">
        <v>388</v>
      </c>
      <c r="N187" s="72" t="s">
        <v>44</v>
      </c>
      <c r="O187" s="72" t="s">
        <v>537</v>
      </c>
      <c r="P187" s="72" t="s">
        <v>886</v>
      </c>
      <c r="Q187" s="72" t="s">
        <v>1220</v>
      </c>
      <c r="R187" s="72" t="s">
        <v>71</v>
      </c>
      <c r="V187" s="60" t="str">
        <f t="shared" si="19"/>
        <v>3363-632/23синий</v>
      </c>
      <c r="W187" s="60" t="str">
        <f t="shared" si="16"/>
        <v>3363-632/23</v>
      </c>
      <c r="X187" s="60" t="str">
        <f t="shared" si="20"/>
        <v/>
      </c>
      <c r="AC187" s="51">
        <f t="shared" si="21"/>
        <v>95</v>
      </c>
      <c r="AD187" s="44">
        <f t="shared" si="22"/>
        <v>49</v>
      </c>
      <c r="AE187" s="51">
        <f t="shared" si="23"/>
        <v>95049</v>
      </c>
    </row>
    <row r="188" spans="1:31">
      <c r="A188" s="60" t="str">
        <f t="shared" si="17"/>
        <v>3363-632/23632/23</v>
      </c>
      <c r="B188" s="60" t="str">
        <f t="shared" si="18"/>
        <v>95-049-06</v>
      </c>
      <c r="C188" s="72" t="s">
        <v>1225</v>
      </c>
      <c r="D188" s="72" t="s">
        <v>1218</v>
      </c>
      <c r="E188" s="72" t="s">
        <v>1003</v>
      </c>
      <c r="F188" s="73">
        <v>56</v>
      </c>
      <c r="G188" s="73" t="s">
        <v>1219</v>
      </c>
      <c r="H188" s="72" t="s">
        <v>71</v>
      </c>
      <c r="I188" s="72" t="s">
        <v>959</v>
      </c>
      <c r="J188" s="72" t="s">
        <v>325</v>
      </c>
      <c r="K188" s="72" t="s">
        <v>382</v>
      </c>
      <c r="L188" s="72" t="s">
        <v>885</v>
      </c>
      <c r="M188" s="72" t="s">
        <v>388</v>
      </c>
      <c r="N188" s="72" t="s">
        <v>44</v>
      </c>
      <c r="O188" s="72" t="s">
        <v>537</v>
      </c>
      <c r="P188" s="72" t="s">
        <v>886</v>
      </c>
      <c r="Q188" s="72" t="s">
        <v>1220</v>
      </c>
      <c r="R188" s="72" t="s">
        <v>71</v>
      </c>
      <c r="V188" s="60" t="str">
        <f t="shared" si="19"/>
        <v>3363-632/23синий</v>
      </c>
      <c r="W188" s="60" t="str">
        <f t="shared" si="16"/>
        <v>3363-632/23</v>
      </c>
      <c r="X188" s="60" t="str">
        <f t="shared" si="20"/>
        <v/>
      </c>
      <c r="AC188" s="51">
        <f t="shared" si="21"/>
        <v>95</v>
      </c>
      <c r="AD188" s="44">
        <f t="shared" si="22"/>
        <v>49</v>
      </c>
      <c r="AE188" s="51">
        <f t="shared" si="23"/>
        <v>95049</v>
      </c>
    </row>
    <row r="189" spans="1:31">
      <c r="A189" s="60" t="str">
        <f t="shared" si="17"/>
        <v>3030-632/23632/23</v>
      </c>
      <c r="B189" s="60" t="str">
        <f t="shared" si="18"/>
        <v>95-048-06</v>
      </c>
      <c r="C189" s="72" t="s">
        <v>1226</v>
      </c>
      <c r="D189" s="72" t="s">
        <v>1227</v>
      </c>
      <c r="E189" s="72" t="s">
        <v>957</v>
      </c>
      <c r="F189" s="73">
        <v>62</v>
      </c>
      <c r="G189" s="73" t="s">
        <v>1228</v>
      </c>
      <c r="H189" s="72" t="s">
        <v>71</v>
      </c>
      <c r="I189" s="72" t="s">
        <v>959</v>
      </c>
      <c r="J189" s="72" t="s">
        <v>318</v>
      </c>
      <c r="K189" s="72" t="s">
        <v>382</v>
      </c>
      <c r="L189" s="72" t="s">
        <v>885</v>
      </c>
      <c r="M189" s="72" t="s">
        <v>388</v>
      </c>
      <c r="N189" s="72" t="s">
        <v>44</v>
      </c>
      <c r="O189" s="72" t="s">
        <v>537</v>
      </c>
      <c r="P189" s="72" t="s">
        <v>886</v>
      </c>
      <c r="Q189" s="72" t="s">
        <v>1220</v>
      </c>
      <c r="R189" s="72" t="s">
        <v>71</v>
      </c>
      <c r="V189" s="60" t="str">
        <f t="shared" si="19"/>
        <v>3030-632/23синий</v>
      </c>
      <c r="W189" s="60" t="str">
        <f t="shared" si="16"/>
        <v>3030-632/23</v>
      </c>
      <c r="X189" s="60" t="str">
        <f t="shared" si="20"/>
        <v/>
      </c>
      <c r="AC189" s="51">
        <f t="shared" si="21"/>
        <v>95</v>
      </c>
      <c r="AD189" s="44">
        <f t="shared" si="22"/>
        <v>48</v>
      </c>
      <c r="AE189" s="51">
        <f t="shared" si="23"/>
        <v>95048</v>
      </c>
    </row>
    <row r="190" spans="1:31">
      <c r="A190" s="60" t="str">
        <f t="shared" si="17"/>
        <v>3030-632/23632/23</v>
      </c>
      <c r="B190" s="60" t="str">
        <f t="shared" si="18"/>
        <v>95-048-06</v>
      </c>
      <c r="C190" s="72" t="s">
        <v>1229</v>
      </c>
      <c r="D190" s="72" t="s">
        <v>1227</v>
      </c>
      <c r="E190" s="72" t="s">
        <v>961</v>
      </c>
      <c r="F190" s="73">
        <v>61</v>
      </c>
      <c r="G190" s="73" t="s">
        <v>1228</v>
      </c>
      <c r="H190" s="72" t="s">
        <v>71</v>
      </c>
      <c r="I190" s="72" t="s">
        <v>959</v>
      </c>
      <c r="J190" s="72" t="s">
        <v>318</v>
      </c>
      <c r="K190" s="72" t="s">
        <v>382</v>
      </c>
      <c r="L190" s="72" t="s">
        <v>885</v>
      </c>
      <c r="M190" s="72" t="s">
        <v>388</v>
      </c>
      <c r="N190" s="72" t="s">
        <v>44</v>
      </c>
      <c r="O190" s="72" t="s">
        <v>537</v>
      </c>
      <c r="P190" s="72" t="s">
        <v>886</v>
      </c>
      <c r="Q190" s="72" t="s">
        <v>1220</v>
      </c>
      <c r="R190" s="72" t="s">
        <v>71</v>
      </c>
      <c r="V190" s="60" t="str">
        <f t="shared" si="19"/>
        <v>3030-632/23синий</v>
      </c>
      <c r="W190" s="60" t="str">
        <f t="shared" si="16"/>
        <v>3030-632/23</v>
      </c>
      <c r="X190" s="60" t="str">
        <f t="shared" si="20"/>
        <v/>
      </c>
      <c r="AC190" s="51">
        <f t="shared" si="21"/>
        <v>95</v>
      </c>
      <c r="AD190" s="44">
        <f t="shared" si="22"/>
        <v>48</v>
      </c>
      <c r="AE190" s="51">
        <f t="shared" si="23"/>
        <v>95048</v>
      </c>
    </row>
    <row r="191" spans="1:31">
      <c r="A191" s="60" t="str">
        <f t="shared" si="17"/>
        <v>3030-632/23632/23</v>
      </c>
      <c r="B191" s="60" t="str">
        <f t="shared" si="18"/>
        <v>95-048-06</v>
      </c>
      <c r="C191" s="72" t="s">
        <v>1230</v>
      </c>
      <c r="D191" s="72" t="s">
        <v>1227</v>
      </c>
      <c r="E191" s="72" t="s">
        <v>963</v>
      </c>
      <c r="F191" s="73">
        <v>60</v>
      </c>
      <c r="G191" s="73" t="s">
        <v>1228</v>
      </c>
      <c r="H191" s="72" t="s">
        <v>71</v>
      </c>
      <c r="I191" s="72" t="s">
        <v>959</v>
      </c>
      <c r="J191" s="72" t="s">
        <v>318</v>
      </c>
      <c r="K191" s="72" t="s">
        <v>382</v>
      </c>
      <c r="L191" s="72" t="s">
        <v>885</v>
      </c>
      <c r="M191" s="72" t="s">
        <v>388</v>
      </c>
      <c r="N191" s="72" t="s">
        <v>44</v>
      </c>
      <c r="O191" s="72" t="s">
        <v>537</v>
      </c>
      <c r="P191" s="72" t="s">
        <v>886</v>
      </c>
      <c r="Q191" s="72" t="s">
        <v>1220</v>
      </c>
      <c r="R191" s="72" t="s">
        <v>71</v>
      </c>
      <c r="V191" s="60" t="str">
        <f t="shared" si="19"/>
        <v>3030-632/23синий</v>
      </c>
      <c r="W191" s="60" t="str">
        <f t="shared" si="16"/>
        <v>3030-632/23</v>
      </c>
      <c r="X191" s="60" t="str">
        <f t="shared" si="20"/>
        <v/>
      </c>
      <c r="AC191" s="51">
        <f t="shared" si="21"/>
        <v>95</v>
      </c>
      <c r="AD191" s="44">
        <f t="shared" si="22"/>
        <v>48</v>
      </c>
      <c r="AE191" s="51">
        <f t="shared" si="23"/>
        <v>95048</v>
      </c>
    </row>
    <row r="192" spans="1:31">
      <c r="A192" s="60" t="str">
        <f t="shared" si="17"/>
        <v>3030-632/23632/23</v>
      </c>
      <c r="B192" s="60" t="str">
        <f t="shared" si="18"/>
        <v>95-048-06</v>
      </c>
      <c r="C192" s="72" t="s">
        <v>1231</v>
      </c>
      <c r="D192" s="72" t="s">
        <v>1227</v>
      </c>
      <c r="E192" s="72" t="s">
        <v>965</v>
      </c>
      <c r="F192" s="73">
        <v>59</v>
      </c>
      <c r="G192" s="73" t="s">
        <v>1228</v>
      </c>
      <c r="H192" s="72" t="s">
        <v>71</v>
      </c>
      <c r="I192" s="72" t="s">
        <v>959</v>
      </c>
      <c r="J192" s="72" t="s">
        <v>318</v>
      </c>
      <c r="K192" s="72" t="s">
        <v>382</v>
      </c>
      <c r="L192" s="72" t="s">
        <v>885</v>
      </c>
      <c r="M192" s="72" t="s">
        <v>388</v>
      </c>
      <c r="N192" s="72" t="s">
        <v>44</v>
      </c>
      <c r="O192" s="72" t="s">
        <v>537</v>
      </c>
      <c r="P192" s="72" t="s">
        <v>886</v>
      </c>
      <c r="Q192" s="72" t="s">
        <v>1220</v>
      </c>
      <c r="R192" s="72" t="s">
        <v>71</v>
      </c>
      <c r="V192" s="60" t="str">
        <f t="shared" si="19"/>
        <v>3030-632/23синий</v>
      </c>
      <c r="W192" s="60" t="str">
        <f t="shared" si="16"/>
        <v>3030-632/23</v>
      </c>
      <c r="X192" s="60" t="str">
        <f t="shared" si="20"/>
        <v/>
      </c>
      <c r="AC192" s="51">
        <f t="shared" si="21"/>
        <v>95</v>
      </c>
      <c r="AD192" s="44">
        <f t="shared" si="22"/>
        <v>48</v>
      </c>
      <c r="AE192" s="51">
        <f t="shared" si="23"/>
        <v>95048</v>
      </c>
    </row>
    <row r="193" spans="1:31">
      <c r="A193" s="60" t="str">
        <f t="shared" si="17"/>
        <v>3030-632/23632/23</v>
      </c>
      <c r="B193" s="60" t="str">
        <f t="shared" si="18"/>
        <v>95-048-06</v>
      </c>
      <c r="C193" s="72" t="s">
        <v>1232</v>
      </c>
      <c r="D193" s="72" t="s">
        <v>1227</v>
      </c>
      <c r="E193" s="72" t="s">
        <v>967</v>
      </c>
      <c r="F193" s="73">
        <v>58</v>
      </c>
      <c r="G193" s="73" t="s">
        <v>1228</v>
      </c>
      <c r="H193" s="72" t="s">
        <v>71</v>
      </c>
      <c r="I193" s="72" t="s">
        <v>959</v>
      </c>
      <c r="J193" s="72" t="s">
        <v>318</v>
      </c>
      <c r="K193" s="72" t="s">
        <v>382</v>
      </c>
      <c r="L193" s="72" t="s">
        <v>885</v>
      </c>
      <c r="M193" s="72" t="s">
        <v>388</v>
      </c>
      <c r="N193" s="72" t="s">
        <v>44</v>
      </c>
      <c r="O193" s="72" t="s">
        <v>537</v>
      </c>
      <c r="P193" s="72" t="s">
        <v>886</v>
      </c>
      <c r="Q193" s="72" t="s">
        <v>1220</v>
      </c>
      <c r="R193" s="72" t="s">
        <v>71</v>
      </c>
      <c r="V193" s="60" t="str">
        <f t="shared" si="19"/>
        <v>3030-632/23синий</v>
      </c>
      <c r="W193" s="60" t="str">
        <f t="shared" si="16"/>
        <v>3030-632/23</v>
      </c>
      <c r="X193" s="60" t="str">
        <f t="shared" si="20"/>
        <v/>
      </c>
      <c r="AC193" s="51">
        <f t="shared" si="21"/>
        <v>95</v>
      </c>
      <c r="AD193" s="44">
        <f t="shared" si="22"/>
        <v>48</v>
      </c>
      <c r="AE193" s="51">
        <f t="shared" si="23"/>
        <v>95048</v>
      </c>
    </row>
    <row r="194" spans="1:31">
      <c r="A194" s="60" t="str">
        <f t="shared" si="17"/>
        <v>3030-632/23632/23</v>
      </c>
      <c r="B194" s="60" t="str">
        <f t="shared" si="18"/>
        <v>95-048-06</v>
      </c>
      <c r="C194" s="72" t="s">
        <v>1233</v>
      </c>
      <c r="D194" s="72" t="s">
        <v>1227</v>
      </c>
      <c r="E194" s="72" t="s">
        <v>969</v>
      </c>
      <c r="F194" s="73">
        <v>57</v>
      </c>
      <c r="G194" s="73" t="s">
        <v>1228</v>
      </c>
      <c r="H194" s="72" t="s">
        <v>71</v>
      </c>
      <c r="I194" s="72" t="s">
        <v>959</v>
      </c>
      <c r="J194" s="72" t="s">
        <v>318</v>
      </c>
      <c r="K194" s="72" t="s">
        <v>382</v>
      </c>
      <c r="L194" s="72" t="s">
        <v>885</v>
      </c>
      <c r="M194" s="72" t="s">
        <v>388</v>
      </c>
      <c r="N194" s="72" t="s">
        <v>44</v>
      </c>
      <c r="O194" s="72" t="s">
        <v>537</v>
      </c>
      <c r="P194" s="72" t="s">
        <v>886</v>
      </c>
      <c r="Q194" s="72" t="s">
        <v>1220</v>
      </c>
      <c r="R194" s="72" t="s">
        <v>71</v>
      </c>
      <c r="V194" s="60" t="str">
        <f t="shared" si="19"/>
        <v>3030-632/23синий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3030-632/23</v>
      </c>
      <c r="X194" s="60" t="str">
        <f t="shared" si="20"/>
        <v/>
      </c>
      <c r="AC194" s="51">
        <f t="shared" si="21"/>
        <v>95</v>
      </c>
      <c r="AD194" s="44">
        <f t="shared" si="22"/>
        <v>48</v>
      </c>
      <c r="AE194" s="51">
        <f t="shared" si="23"/>
        <v>95048</v>
      </c>
    </row>
    <row r="195" spans="1:31">
      <c r="A195" s="60" t="str">
        <f t="shared" ref="A195:A258" si="25">IF(G195&amp;Q195&lt;&gt;"",W195&amp;Q195,"")</f>
        <v>3125-637/70637/70</v>
      </c>
      <c r="B195" s="60" t="str">
        <f t="shared" ref="B195:B258" si="26">IF(C195&lt;&gt;"",LEFT(C195,9),"")</f>
        <v>95-047-05</v>
      </c>
      <c r="C195" s="72" t="s">
        <v>1234</v>
      </c>
      <c r="D195" s="72" t="s">
        <v>1235</v>
      </c>
      <c r="E195" s="72" t="s">
        <v>957</v>
      </c>
      <c r="F195" s="73">
        <v>62</v>
      </c>
      <c r="G195" s="73" t="s">
        <v>1236</v>
      </c>
      <c r="H195" s="72" t="s">
        <v>277</v>
      </c>
      <c r="I195" s="72" t="s">
        <v>959</v>
      </c>
      <c r="J195" s="72" t="s">
        <v>324</v>
      </c>
      <c r="K195" s="72" t="s">
        <v>382</v>
      </c>
      <c r="L195" s="72" t="s">
        <v>885</v>
      </c>
      <c r="M195" s="72" t="s">
        <v>388</v>
      </c>
      <c r="N195" s="72" t="s">
        <v>44</v>
      </c>
      <c r="O195" s="72" t="s">
        <v>537</v>
      </c>
      <c r="P195" s="72" t="s">
        <v>886</v>
      </c>
      <c r="Q195" s="72" t="s">
        <v>1237</v>
      </c>
      <c r="R195" s="72" t="s">
        <v>83</v>
      </c>
      <c r="V195" s="60" t="str">
        <f t="shared" ref="V195:V258" si="27">W195&amp;H195</f>
        <v>3125-637/70темно-серый</v>
      </c>
      <c r="W195" s="60" t="str">
        <f t="shared" si="24"/>
        <v>3125-637/70</v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95</v>
      </c>
      <c r="AD195" s="44">
        <f t="shared" ref="AD195:AD258" si="30">IFERROR(VALUE(MID($C195,4,3)),0)</f>
        <v>47</v>
      </c>
      <c r="AE195" s="51">
        <f t="shared" ref="AE195:AE258" si="31">VALUE(RIGHT("00"&amp;AC195,2)&amp;RIGHT("000"&amp;AD195,3))</f>
        <v>95047</v>
      </c>
    </row>
    <row r="196" spans="1:31">
      <c r="A196" s="60" t="str">
        <f t="shared" si="25"/>
        <v>3125-637/70637/70</v>
      </c>
      <c r="B196" s="60" t="str">
        <f t="shared" si="26"/>
        <v>95-047-05</v>
      </c>
      <c r="C196" s="72" t="s">
        <v>1238</v>
      </c>
      <c r="D196" s="72" t="s">
        <v>1235</v>
      </c>
      <c r="E196" s="72" t="s">
        <v>961</v>
      </c>
      <c r="F196" s="73">
        <v>61</v>
      </c>
      <c r="G196" s="73" t="s">
        <v>1236</v>
      </c>
      <c r="H196" s="72" t="s">
        <v>277</v>
      </c>
      <c r="I196" s="72" t="s">
        <v>959</v>
      </c>
      <c r="J196" s="72" t="s">
        <v>324</v>
      </c>
      <c r="K196" s="72" t="s">
        <v>382</v>
      </c>
      <c r="L196" s="72" t="s">
        <v>885</v>
      </c>
      <c r="M196" s="72" t="s">
        <v>388</v>
      </c>
      <c r="N196" s="72" t="s">
        <v>44</v>
      </c>
      <c r="O196" s="72" t="s">
        <v>537</v>
      </c>
      <c r="P196" s="72" t="s">
        <v>886</v>
      </c>
      <c r="Q196" s="72" t="s">
        <v>1237</v>
      </c>
      <c r="R196" s="72" t="s">
        <v>83</v>
      </c>
      <c r="V196" s="60" t="str">
        <f t="shared" si="27"/>
        <v>3125-637/70темно-серый</v>
      </c>
      <c r="W196" s="60" t="str">
        <f t="shared" si="24"/>
        <v>3125-637/70</v>
      </c>
      <c r="X196" s="60" t="str">
        <f t="shared" si="28"/>
        <v/>
      </c>
      <c r="AC196" s="51">
        <f t="shared" si="29"/>
        <v>95</v>
      </c>
      <c r="AD196" s="44">
        <f t="shared" si="30"/>
        <v>47</v>
      </c>
      <c r="AE196" s="51">
        <f t="shared" si="31"/>
        <v>95047</v>
      </c>
    </row>
    <row r="197" spans="1:31">
      <c r="A197" s="60" t="str">
        <f t="shared" si="25"/>
        <v>3125-637/70637/70</v>
      </c>
      <c r="B197" s="60" t="str">
        <f t="shared" si="26"/>
        <v>95-047-05</v>
      </c>
      <c r="C197" s="72" t="s">
        <v>1239</v>
      </c>
      <c r="D197" s="72" t="s">
        <v>1235</v>
      </c>
      <c r="E197" s="72" t="s">
        <v>963</v>
      </c>
      <c r="F197" s="73">
        <v>60</v>
      </c>
      <c r="G197" s="73" t="s">
        <v>1236</v>
      </c>
      <c r="H197" s="72" t="s">
        <v>277</v>
      </c>
      <c r="I197" s="72" t="s">
        <v>959</v>
      </c>
      <c r="J197" s="72" t="s">
        <v>324</v>
      </c>
      <c r="K197" s="72" t="s">
        <v>382</v>
      </c>
      <c r="L197" s="72" t="s">
        <v>885</v>
      </c>
      <c r="M197" s="72" t="s">
        <v>388</v>
      </c>
      <c r="N197" s="72" t="s">
        <v>44</v>
      </c>
      <c r="O197" s="72" t="s">
        <v>537</v>
      </c>
      <c r="P197" s="72" t="s">
        <v>886</v>
      </c>
      <c r="Q197" s="72" t="s">
        <v>1237</v>
      </c>
      <c r="R197" s="72" t="s">
        <v>83</v>
      </c>
      <c r="V197" s="60" t="str">
        <f t="shared" si="27"/>
        <v>3125-637/70темно-серый</v>
      </c>
      <c r="W197" s="60" t="str">
        <f t="shared" si="24"/>
        <v>3125-637/70</v>
      </c>
      <c r="X197" s="60" t="str">
        <f t="shared" si="28"/>
        <v/>
      </c>
      <c r="AC197" s="51">
        <f t="shared" si="29"/>
        <v>95</v>
      </c>
      <c r="AD197" s="44">
        <f t="shared" si="30"/>
        <v>47</v>
      </c>
      <c r="AE197" s="51">
        <f t="shared" si="31"/>
        <v>95047</v>
      </c>
    </row>
    <row r="198" spans="1:31">
      <c r="A198" s="60" t="str">
        <f t="shared" si="25"/>
        <v>3125-637/70637/70</v>
      </c>
      <c r="B198" s="60" t="str">
        <f t="shared" si="26"/>
        <v>95-047-05</v>
      </c>
      <c r="C198" s="72" t="s">
        <v>1240</v>
      </c>
      <c r="D198" s="72" t="s">
        <v>1235</v>
      </c>
      <c r="E198" s="72" t="s">
        <v>965</v>
      </c>
      <c r="F198" s="73">
        <v>59</v>
      </c>
      <c r="G198" s="73" t="s">
        <v>1236</v>
      </c>
      <c r="H198" s="72" t="s">
        <v>277</v>
      </c>
      <c r="I198" s="72" t="s">
        <v>959</v>
      </c>
      <c r="J198" s="72" t="s">
        <v>324</v>
      </c>
      <c r="K198" s="72" t="s">
        <v>382</v>
      </c>
      <c r="L198" s="72" t="s">
        <v>885</v>
      </c>
      <c r="M198" s="72" t="s">
        <v>388</v>
      </c>
      <c r="N198" s="72" t="s">
        <v>44</v>
      </c>
      <c r="O198" s="72" t="s">
        <v>537</v>
      </c>
      <c r="P198" s="72" t="s">
        <v>886</v>
      </c>
      <c r="Q198" s="72" t="s">
        <v>1237</v>
      </c>
      <c r="R198" s="72" t="s">
        <v>83</v>
      </c>
      <c r="V198" s="60" t="str">
        <f t="shared" si="27"/>
        <v>3125-637/70темно-серый</v>
      </c>
      <c r="W198" s="60" t="str">
        <f t="shared" si="24"/>
        <v>3125-637/70</v>
      </c>
      <c r="X198" s="60" t="str">
        <f t="shared" si="28"/>
        <v/>
      </c>
      <c r="AC198" s="51">
        <f t="shared" si="29"/>
        <v>95</v>
      </c>
      <c r="AD198" s="44">
        <f t="shared" si="30"/>
        <v>47</v>
      </c>
      <c r="AE198" s="51">
        <f t="shared" si="31"/>
        <v>95047</v>
      </c>
    </row>
    <row r="199" spans="1:31">
      <c r="A199" s="60" t="str">
        <f t="shared" si="25"/>
        <v>3125-637/70637/70</v>
      </c>
      <c r="B199" s="60" t="str">
        <f t="shared" si="26"/>
        <v>95-047-05</v>
      </c>
      <c r="C199" s="72" t="s">
        <v>1241</v>
      </c>
      <c r="D199" s="72" t="s">
        <v>1235</v>
      </c>
      <c r="E199" s="72" t="s">
        <v>967</v>
      </c>
      <c r="F199" s="73">
        <v>58</v>
      </c>
      <c r="G199" s="73" t="s">
        <v>1236</v>
      </c>
      <c r="H199" s="72" t="s">
        <v>277</v>
      </c>
      <c r="I199" s="72" t="s">
        <v>959</v>
      </c>
      <c r="J199" s="72" t="s">
        <v>324</v>
      </c>
      <c r="K199" s="72" t="s">
        <v>382</v>
      </c>
      <c r="L199" s="72" t="s">
        <v>885</v>
      </c>
      <c r="M199" s="72" t="s">
        <v>388</v>
      </c>
      <c r="N199" s="72" t="s">
        <v>44</v>
      </c>
      <c r="O199" s="72" t="s">
        <v>537</v>
      </c>
      <c r="P199" s="72" t="s">
        <v>886</v>
      </c>
      <c r="Q199" s="72" t="s">
        <v>1237</v>
      </c>
      <c r="R199" s="72" t="s">
        <v>83</v>
      </c>
      <c r="V199" s="60" t="str">
        <f t="shared" si="27"/>
        <v>3125-637/70темно-серый</v>
      </c>
      <c r="W199" s="60" t="str">
        <f t="shared" si="24"/>
        <v>3125-637/70</v>
      </c>
      <c r="X199" s="60" t="str">
        <f t="shared" si="28"/>
        <v/>
      </c>
      <c r="AC199" s="51">
        <f t="shared" si="29"/>
        <v>95</v>
      </c>
      <c r="AD199" s="44">
        <f t="shared" si="30"/>
        <v>47</v>
      </c>
      <c r="AE199" s="51">
        <f t="shared" si="31"/>
        <v>95047</v>
      </c>
    </row>
    <row r="200" spans="1:31">
      <c r="A200" s="60" t="str">
        <f t="shared" si="25"/>
        <v>3125-637/70637/70</v>
      </c>
      <c r="B200" s="60" t="str">
        <f t="shared" si="26"/>
        <v>95-047-05</v>
      </c>
      <c r="C200" s="72" t="s">
        <v>1242</v>
      </c>
      <c r="D200" s="72" t="s">
        <v>1235</v>
      </c>
      <c r="E200" s="72" t="s">
        <v>969</v>
      </c>
      <c r="F200" s="73">
        <v>57</v>
      </c>
      <c r="G200" s="73" t="s">
        <v>1236</v>
      </c>
      <c r="H200" s="72" t="s">
        <v>277</v>
      </c>
      <c r="I200" s="72" t="s">
        <v>959</v>
      </c>
      <c r="J200" s="72" t="s">
        <v>324</v>
      </c>
      <c r="K200" s="72" t="s">
        <v>382</v>
      </c>
      <c r="L200" s="72" t="s">
        <v>885</v>
      </c>
      <c r="M200" s="72" t="s">
        <v>388</v>
      </c>
      <c r="N200" s="72" t="s">
        <v>44</v>
      </c>
      <c r="O200" s="72" t="s">
        <v>537</v>
      </c>
      <c r="P200" s="72" t="s">
        <v>886</v>
      </c>
      <c r="Q200" s="72" t="s">
        <v>1237</v>
      </c>
      <c r="R200" s="72" t="s">
        <v>83</v>
      </c>
      <c r="V200" s="60" t="str">
        <f t="shared" si="27"/>
        <v>3125-637/70темно-серый</v>
      </c>
      <c r="W200" s="60" t="str">
        <f t="shared" si="24"/>
        <v>3125-637/70</v>
      </c>
      <c r="X200" s="60" t="str">
        <f t="shared" si="28"/>
        <v/>
      </c>
      <c r="AC200" s="51">
        <f t="shared" si="29"/>
        <v>95</v>
      </c>
      <c r="AD200" s="44">
        <f t="shared" si="30"/>
        <v>47</v>
      </c>
      <c r="AE200" s="51">
        <f t="shared" si="31"/>
        <v>95047</v>
      </c>
    </row>
    <row r="201" spans="1:31">
      <c r="A201" s="60" t="str">
        <f t="shared" si="25"/>
        <v>3125-637/70637/70</v>
      </c>
      <c r="B201" s="60" t="str">
        <f t="shared" si="26"/>
        <v>95-047-05</v>
      </c>
      <c r="C201" s="72" t="s">
        <v>1243</v>
      </c>
      <c r="D201" s="72" t="s">
        <v>1235</v>
      </c>
      <c r="E201" s="72" t="s">
        <v>1003</v>
      </c>
      <c r="F201" s="73">
        <v>56</v>
      </c>
      <c r="G201" s="73" t="s">
        <v>1236</v>
      </c>
      <c r="H201" s="72" t="s">
        <v>277</v>
      </c>
      <c r="I201" s="72" t="s">
        <v>959</v>
      </c>
      <c r="J201" s="72" t="s">
        <v>324</v>
      </c>
      <c r="K201" s="72" t="s">
        <v>382</v>
      </c>
      <c r="L201" s="72" t="s">
        <v>885</v>
      </c>
      <c r="M201" s="72" t="s">
        <v>388</v>
      </c>
      <c r="N201" s="72" t="s">
        <v>44</v>
      </c>
      <c r="O201" s="72" t="s">
        <v>537</v>
      </c>
      <c r="P201" s="72" t="s">
        <v>886</v>
      </c>
      <c r="Q201" s="72" t="s">
        <v>1237</v>
      </c>
      <c r="R201" s="72" t="s">
        <v>83</v>
      </c>
      <c r="V201" s="60" t="str">
        <f t="shared" si="27"/>
        <v>3125-637/70темно-серый</v>
      </c>
      <c r="W201" s="60" t="str">
        <f t="shared" si="24"/>
        <v>3125-637/70</v>
      </c>
      <c r="X201" s="60" t="str">
        <f t="shared" si="28"/>
        <v/>
      </c>
      <c r="AC201" s="51">
        <f t="shared" si="29"/>
        <v>95</v>
      </c>
      <c r="AD201" s="44">
        <f t="shared" si="30"/>
        <v>47</v>
      </c>
      <c r="AE201" s="51">
        <f t="shared" si="31"/>
        <v>95047</v>
      </c>
    </row>
    <row r="202" spans="1:31">
      <c r="A202" s="60" t="str">
        <f t="shared" si="25"/>
        <v>3109-637/70637/70</v>
      </c>
      <c r="B202" s="60" t="str">
        <f t="shared" si="26"/>
        <v>95-046-05</v>
      </c>
      <c r="C202" s="72" t="s">
        <v>1244</v>
      </c>
      <c r="D202" s="72" t="s">
        <v>1245</v>
      </c>
      <c r="E202" s="72" t="s">
        <v>957</v>
      </c>
      <c r="F202" s="73">
        <v>62</v>
      </c>
      <c r="G202" s="73" t="s">
        <v>1246</v>
      </c>
      <c r="H202" s="72" t="s">
        <v>277</v>
      </c>
      <c r="I202" s="72" t="s">
        <v>959</v>
      </c>
      <c r="J202" s="72" t="s">
        <v>318</v>
      </c>
      <c r="K202" s="72" t="s">
        <v>382</v>
      </c>
      <c r="L202" s="72" t="s">
        <v>885</v>
      </c>
      <c r="M202" s="72" t="s">
        <v>388</v>
      </c>
      <c r="N202" s="72" t="s">
        <v>44</v>
      </c>
      <c r="O202" s="72" t="s">
        <v>537</v>
      </c>
      <c r="P202" s="72" t="s">
        <v>886</v>
      </c>
      <c r="Q202" s="72" t="s">
        <v>1237</v>
      </c>
      <c r="R202" s="72" t="s">
        <v>83</v>
      </c>
      <c r="V202" s="60" t="str">
        <f t="shared" si="27"/>
        <v>3109-637/70темно-серый</v>
      </c>
      <c r="W202" s="60" t="str">
        <f t="shared" si="24"/>
        <v>3109-637/70</v>
      </c>
      <c r="X202" s="60" t="str">
        <f t="shared" si="28"/>
        <v/>
      </c>
      <c r="AC202" s="51">
        <f t="shared" si="29"/>
        <v>95</v>
      </c>
      <c r="AD202" s="44">
        <f t="shared" si="30"/>
        <v>46</v>
      </c>
      <c r="AE202" s="51">
        <f t="shared" si="31"/>
        <v>95046</v>
      </c>
    </row>
    <row r="203" spans="1:31">
      <c r="A203" s="60" t="str">
        <f t="shared" si="25"/>
        <v>3109-637/70637/70</v>
      </c>
      <c r="B203" s="60" t="str">
        <f t="shared" si="26"/>
        <v>95-046-05</v>
      </c>
      <c r="C203" s="72" t="s">
        <v>1247</v>
      </c>
      <c r="D203" s="72" t="s">
        <v>1245</v>
      </c>
      <c r="E203" s="72" t="s">
        <v>961</v>
      </c>
      <c r="F203" s="73">
        <v>61</v>
      </c>
      <c r="G203" s="73" t="s">
        <v>1246</v>
      </c>
      <c r="H203" s="72" t="s">
        <v>277</v>
      </c>
      <c r="I203" s="72" t="s">
        <v>959</v>
      </c>
      <c r="J203" s="72" t="s">
        <v>318</v>
      </c>
      <c r="K203" s="72" t="s">
        <v>382</v>
      </c>
      <c r="L203" s="72" t="s">
        <v>885</v>
      </c>
      <c r="M203" s="72" t="s">
        <v>388</v>
      </c>
      <c r="N203" s="72" t="s">
        <v>44</v>
      </c>
      <c r="O203" s="72" t="s">
        <v>537</v>
      </c>
      <c r="P203" s="72" t="s">
        <v>886</v>
      </c>
      <c r="Q203" s="72" t="s">
        <v>1237</v>
      </c>
      <c r="R203" s="72" t="s">
        <v>83</v>
      </c>
      <c r="V203" s="60" t="str">
        <f t="shared" si="27"/>
        <v>3109-637/70темно-серый</v>
      </c>
      <c r="W203" s="60" t="str">
        <f t="shared" si="24"/>
        <v>3109-637/70</v>
      </c>
      <c r="X203" s="60" t="str">
        <f t="shared" si="28"/>
        <v/>
      </c>
      <c r="AC203" s="51">
        <f t="shared" si="29"/>
        <v>95</v>
      </c>
      <c r="AD203" s="44">
        <f t="shared" si="30"/>
        <v>46</v>
      </c>
      <c r="AE203" s="51">
        <f t="shared" si="31"/>
        <v>95046</v>
      </c>
    </row>
    <row r="204" spans="1:31">
      <c r="A204" s="60" t="str">
        <f t="shared" si="25"/>
        <v>3109-637/70637/70</v>
      </c>
      <c r="B204" s="60" t="str">
        <f t="shared" si="26"/>
        <v>95-046-05</v>
      </c>
      <c r="C204" s="72" t="s">
        <v>1248</v>
      </c>
      <c r="D204" s="72" t="s">
        <v>1245</v>
      </c>
      <c r="E204" s="72" t="s">
        <v>963</v>
      </c>
      <c r="F204" s="73">
        <v>60</v>
      </c>
      <c r="G204" s="73" t="s">
        <v>1246</v>
      </c>
      <c r="H204" s="72" t="s">
        <v>277</v>
      </c>
      <c r="I204" s="72" t="s">
        <v>959</v>
      </c>
      <c r="J204" s="72" t="s">
        <v>318</v>
      </c>
      <c r="K204" s="72" t="s">
        <v>382</v>
      </c>
      <c r="L204" s="72" t="s">
        <v>885</v>
      </c>
      <c r="M204" s="72" t="s">
        <v>388</v>
      </c>
      <c r="N204" s="72" t="s">
        <v>44</v>
      </c>
      <c r="O204" s="72" t="s">
        <v>537</v>
      </c>
      <c r="P204" s="72" t="s">
        <v>886</v>
      </c>
      <c r="Q204" s="72" t="s">
        <v>1237</v>
      </c>
      <c r="R204" s="72" t="s">
        <v>83</v>
      </c>
      <c r="V204" s="60" t="str">
        <f t="shared" si="27"/>
        <v>3109-637/70темно-серый</v>
      </c>
      <c r="W204" s="60" t="str">
        <f t="shared" si="24"/>
        <v>3109-637/70</v>
      </c>
      <c r="X204" s="60" t="str">
        <f t="shared" si="28"/>
        <v/>
      </c>
      <c r="AC204" s="51">
        <f t="shared" si="29"/>
        <v>95</v>
      </c>
      <c r="AD204" s="44">
        <f t="shared" si="30"/>
        <v>46</v>
      </c>
      <c r="AE204" s="51">
        <f t="shared" si="31"/>
        <v>95046</v>
      </c>
    </row>
    <row r="205" spans="1:31">
      <c r="A205" s="60" t="str">
        <f t="shared" si="25"/>
        <v>3109-637/70637/70</v>
      </c>
      <c r="B205" s="60" t="str">
        <f t="shared" si="26"/>
        <v>95-046-05</v>
      </c>
      <c r="C205" s="72" t="s">
        <v>1249</v>
      </c>
      <c r="D205" s="72" t="s">
        <v>1245</v>
      </c>
      <c r="E205" s="72" t="s">
        <v>965</v>
      </c>
      <c r="F205" s="73">
        <v>59</v>
      </c>
      <c r="G205" s="73" t="s">
        <v>1246</v>
      </c>
      <c r="H205" s="72" t="s">
        <v>277</v>
      </c>
      <c r="I205" s="72" t="s">
        <v>959</v>
      </c>
      <c r="J205" s="72" t="s">
        <v>318</v>
      </c>
      <c r="K205" s="72" t="s">
        <v>382</v>
      </c>
      <c r="L205" s="72" t="s">
        <v>885</v>
      </c>
      <c r="M205" s="72" t="s">
        <v>388</v>
      </c>
      <c r="N205" s="72" t="s">
        <v>44</v>
      </c>
      <c r="O205" s="72" t="s">
        <v>537</v>
      </c>
      <c r="P205" s="72" t="s">
        <v>886</v>
      </c>
      <c r="Q205" s="72" t="s">
        <v>1237</v>
      </c>
      <c r="R205" s="72" t="s">
        <v>83</v>
      </c>
      <c r="V205" s="60" t="str">
        <f t="shared" si="27"/>
        <v>3109-637/70темно-серый</v>
      </c>
      <c r="W205" s="60" t="str">
        <f t="shared" si="24"/>
        <v>3109-637/70</v>
      </c>
      <c r="X205" s="60" t="str">
        <f t="shared" si="28"/>
        <v/>
      </c>
      <c r="AC205" s="51">
        <f t="shared" si="29"/>
        <v>95</v>
      </c>
      <c r="AD205" s="44">
        <f t="shared" si="30"/>
        <v>46</v>
      </c>
      <c r="AE205" s="51">
        <f t="shared" si="31"/>
        <v>95046</v>
      </c>
    </row>
    <row r="206" spans="1:31">
      <c r="A206" s="60" t="str">
        <f t="shared" si="25"/>
        <v>3109-637/70637/70</v>
      </c>
      <c r="B206" s="60" t="str">
        <f t="shared" si="26"/>
        <v>95-046-05</v>
      </c>
      <c r="C206" s="72" t="s">
        <v>1250</v>
      </c>
      <c r="D206" s="72" t="s">
        <v>1245</v>
      </c>
      <c r="E206" s="72" t="s">
        <v>967</v>
      </c>
      <c r="F206" s="73">
        <v>58</v>
      </c>
      <c r="G206" s="73" t="s">
        <v>1246</v>
      </c>
      <c r="H206" s="72" t="s">
        <v>277</v>
      </c>
      <c r="I206" s="72" t="s">
        <v>959</v>
      </c>
      <c r="J206" s="72" t="s">
        <v>318</v>
      </c>
      <c r="K206" s="72" t="s">
        <v>382</v>
      </c>
      <c r="L206" s="72" t="s">
        <v>885</v>
      </c>
      <c r="M206" s="72" t="s">
        <v>388</v>
      </c>
      <c r="N206" s="72" t="s">
        <v>44</v>
      </c>
      <c r="O206" s="72" t="s">
        <v>537</v>
      </c>
      <c r="P206" s="72" t="s">
        <v>886</v>
      </c>
      <c r="Q206" s="72" t="s">
        <v>1237</v>
      </c>
      <c r="R206" s="72" t="s">
        <v>83</v>
      </c>
      <c r="V206" s="60" t="str">
        <f t="shared" si="27"/>
        <v>3109-637/70темно-серый</v>
      </c>
      <c r="W206" s="60" t="str">
        <f t="shared" si="24"/>
        <v>3109-637/70</v>
      </c>
      <c r="X206" s="60" t="str">
        <f t="shared" si="28"/>
        <v/>
      </c>
      <c r="AC206" s="51">
        <f t="shared" si="29"/>
        <v>95</v>
      </c>
      <c r="AD206" s="44">
        <f t="shared" si="30"/>
        <v>46</v>
      </c>
      <c r="AE206" s="51">
        <f t="shared" si="31"/>
        <v>95046</v>
      </c>
    </row>
    <row r="207" spans="1:31">
      <c r="A207" s="60" t="str">
        <f t="shared" si="25"/>
        <v>3109-637/70637/70</v>
      </c>
      <c r="B207" s="60" t="str">
        <f t="shared" si="26"/>
        <v>95-046-05</v>
      </c>
      <c r="C207" s="72" t="s">
        <v>1251</v>
      </c>
      <c r="D207" s="72" t="s">
        <v>1245</v>
      </c>
      <c r="E207" s="72" t="s">
        <v>969</v>
      </c>
      <c r="F207" s="73">
        <v>57</v>
      </c>
      <c r="G207" s="73" t="s">
        <v>1246</v>
      </c>
      <c r="H207" s="72" t="s">
        <v>277</v>
      </c>
      <c r="I207" s="72" t="s">
        <v>959</v>
      </c>
      <c r="J207" s="72" t="s">
        <v>318</v>
      </c>
      <c r="K207" s="72" t="s">
        <v>382</v>
      </c>
      <c r="L207" s="72" t="s">
        <v>885</v>
      </c>
      <c r="M207" s="72" t="s">
        <v>388</v>
      </c>
      <c r="N207" s="72" t="s">
        <v>44</v>
      </c>
      <c r="O207" s="72" t="s">
        <v>537</v>
      </c>
      <c r="P207" s="72" t="s">
        <v>886</v>
      </c>
      <c r="Q207" s="72" t="s">
        <v>1237</v>
      </c>
      <c r="R207" s="72" t="s">
        <v>83</v>
      </c>
      <c r="V207" s="60" t="str">
        <f t="shared" si="27"/>
        <v>3109-637/70темно-серый</v>
      </c>
      <c r="W207" s="60" t="str">
        <f t="shared" si="24"/>
        <v>3109-637/70</v>
      </c>
      <c r="X207" s="60" t="str">
        <f t="shared" si="28"/>
        <v/>
      </c>
      <c r="AC207" s="51">
        <f t="shared" si="29"/>
        <v>95</v>
      </c>
      <c r="AD207" s="44">
        <f t="shared" si="30"/>
        <v>46</v>
      </c>
      <c r="AE207" s="51">
        <f t="shared" si="31"/>
        <v>95046</v>
      </c>
    </row>
    <row r="208" spans="1:31">
      <c r="A208" s="60" t="str">
        <f t="shared" si="25"/>
        <v>3109-637/70637/70</v>
      </c>
      <c r="B208" s="60" t="str">
        <f t="shared" si="26"/>
        <v>95-046-05</v>
      </c>
      <c r="C208" s="72" t="s">
        <v>1252</v>
      </c>
      <c r="D208" s="72" t="s">
        <v>1245</v>
      </c>
      <c r="E208" s="72" t="s">
        <v>1003</v>
      </c>
      <c r="F208" s="73">
        <v>56</v>
      </c>
      <c r="G208" s="73" t="s">
        <v>1246</v>
      </c>
      <c r="H208" s="72" t="s">
        <v>277</v>
      </c>
      <c r="I208" s="72" t="s">
        <v>959</v>
      </c>
      <c r="J208" s="72" t="s">
        <v>318</v>
      </c>
      <c r="K208" s="72" t="s">
        <v>382</v>
      </c>
      <c r="L208" s="72" t="s">
        <v>885</v>
      </c>
      <c r="M208" s="72" t="s">
        <v>388</v>
      </c>
      <c r="N208" s="72" t="s">
        <v>44</v>
      </c>
      <c r="O208" s="72" t="s">
        <v>537</v>
      </c>
      <c r="P208" s="72" t="s">
        <v>886</v>
      </c>
      <c r="Q208" s="72" t="s">
        <v>1237</v>
      </c>
      <c r="R208" s="72" t="s">
        <v>83</v>
      </c>
      <c r="V208" s="60" t="str">
        <f t="shared" si="27"/>
        <v>3109-637/70темно-серый</v>
      </c>
      <c r="W208" s="60" t="str">
        <f t="shared" si="24"/>
        <v>3109-637/70</v>
      </c>
      <c r="X208" s="60" t="str">
        <f t="shared" si="28"/>
        <v/>
      </c>
      <c r="AC208" s="51">
        <f t="shared" si="29"/>
        <v>95</v>
      </c>
      <c r="AD208" s="44">
        <f t="shared" si="30"/>
        <v>46</v>
      </c>
      <c r="AE208" s="51">
        <f t="shared" si="31"/>
        <v>95046</v>
      </c>
    </row>
    <row r="209" spans="1:31">
      <c r="A209" s="60" t="str">
        <f t="shared" si="25"/>
        <v>3101-637/70637/70</v>
      </c>
      <c r="B209" s="60" t="str">
        <f t="shared" si="26"/>
        <v>95-045-05</v>
      </c>
      <c r="C209" s="72" t="s">
        <v>1253</v>
      </c>
      <c r="D209" s="72" t="s">
        <v>1254</v>
      </c>
      <c r="E209" s="72" t="s">
        <v>957</v>
      </c>
      <c r="F209" s="73">
        <v>62</v>
      </c>
      <c r="G209" s="73" t="s">
        <v>1255</v>
      </c>
      <c r="H209" s="72" t="s">
        <v>277</v>
      </c>
      <c r="I209" s="72" t="s">
        <v>959</v>
      </c>
      <c r="J209" s="72" t="s">
        <v>318</v>
      </c>
      <c r="K209" s="72" t="s">
        <v>382</v>
      </c>
      <c r="L209" s="72" t="s">
        <v>885</v>
      </c>
      <c r="M209" s="72" t="s">
        <v>388</v>
      </c>
      <c r="N209" s="72" t="s">
        <v>44</v>
      </c>
      <c r="O209" s="72" t="s">
        <v>537</v>
      </c>
      <c r="P209" s="72" t="s">
        <v>886</v>
      </c>
      <c r="Q209" s="72" t="s">
        <v>1237</v>
      </c>
      <c r="R209" s="72" t="s">
        <v>83</v>
      </c>
      <c r="V209" s="60" t="str">
        <f t="shared" si="27"/>
        <v>3101-637/70темно-серый</v>
      </c>
      <c r="W209" s="60" t="str">
        <f t="shared" si="24"/>
        <v>3101-637/70</v>
      </c>
      <c r="X209" s="60" t="str">
        <f t="shared" si="28"/>
        <v/>
      </c>
      <c r="AC209" s="51">
        <f t="shared" si="29"/>
        <v>95</v>
      </c>
      <c r="AD209" s="44">
        <f t="shared" si="30"/>
        <v>45</v>
      </c>
      <c r="AE209" s="51">
        <f t="shared" si="31"/>
        <v>95045</v>
      </c>
    </row>
    <row r="210" spans="1:31">
      <c r="A210" s="60" t="str">
        <f t="shared" si="25"/>
        <v>3101-637/70637/70</v>
      </c>
      <c r="B210" s="60" t="str">
        <f t="shared" si="26"/>
        <v>95-045-05</v>
      </c>
      <c r="C210" s="72" t="s">
        <v>1256</v>
      </c>
      <c r="D210" s="72" t="s">
        <v>1254</v>
      </c>
      <c r="E210" s="72" t="s">
        <v>961</v>
      </c>
      <c r="F210" s="73">
        <v>61</v>
      </c>
      <c r="G210" s="73" t="s">
        <v>1255</v>
      </c>
      <c r="H210" s="72" t="s">
        <v>277</v>
      </c>
      <c r="I210" s="72" t="s">
        <v>959</v>
      </c>
      <c r="J210" s="72" t="s">
        <v>318</v>
      </c>
      <c r="K210" s="72" t="s">
        <v>382</v>
      </c>
      <c r="L210" s="72" t="s">
        <v>885</v>
      </c>
      <c r="M210" s="72" t="s">
        <v>388</v>
      </c>
      <c r="N210" s="72" t="s">
        <v>44</v>
      </c>
      <c r="O210" s="72" t="s">
        <v>537</v>
      </c>
      <c r="P210" s="72" t="s">
        <v>886</v>
      </c>
      <c r="Q210" s="72" t="s">
        <v>1237</v>
      </c>
      <c r="R210" s="72" t="s">
        <v>83</v>
      </c>
      <c r="V210" s="60" t="str">
        <f t="shared" si="27"/>
        <v>3101-637/70темно-серый</v>
      </c>
      <c r="W210" s="60" t="str">
        <f t="shared" si="24"/>
        <v>3101-637/70</v>
      </c>
      <c r="X210" s="60" t="str">
        <f t="shared" si="28"/>
        <v/>
      </c>
      <c r="AC210" s="51">
        <f t="shared" si="29"/>
        <v>95</v>
      </c>
      <c r="AD210" s="44">
        <f t="shared" si="30"/>
        <v>45</v>
      </c>
      <c r="AE210" s="51">
        <f t="shared" si="31"/>
        <v>95045</v>
      </c>
    </row>
    <row r="211" spans="1:31">
      <c r="A211" s="60" t="str">
        <f t="shared" si="25"/>
        <v>3101-637/70637/70</v>
      </c>
      <c r="B211" s="60" t="str">
        <f t="shared" si="26"/>
        <v>95-045-05</v>
      </c>
      <c r="C211" s="72" t="s">
        <v>1257</v>
      </c>
      <c r="D211" s="72" t="s">
        <v>1254</v>
      </c>
      <c r="E211" s="72" t="s">
        <v>963</v>
      </c>
      <c r="F211" s="73">
        <v>60</v>
      </c>
      <c r="G211" s="73" t="s">
        <v>1255</v>
      </c>
      <c r="H211" s="72" t="s">
        <v>277</v>
      </c>
      <c r="I211" s="72" t="s">
        <v>959</v>
      </c>
      <c r="J211" s="72" t="s">
        <v>318</v>
      </c>
      <c r="K211" s="72" t="s">
        <v>382</v>
      </c>
      <c r="L211" s="72" t="s">
        <v>885</v>
      </c>
      <c r="M211" s="72" t="s">
        <v>388</v>
      </c>
      <c r="N211" s="72" t="s">
        <v>44</v>
      </c>
      <c r="O211" s="72" t="s">
        <v>537</v>
      </c>
      <c r="P211" s="72" t="s">
        <v>886</v>
      </c>
      <c r="Q211" s="72" t="s">
        <v>1237</v>
      </c>
      <c r="R211" s="72" t="s">
        <v>83</v>
      </c>
      <c r="V211" s="60" t="str">
        <f t="shared" si="27"/>
        <v>3101-637/70темно-серый</v>
      </c>
      <c r="W211" s="60" t="str">
        <f t="shared" si="24"/>
        <v>3101-637/70</v>
      </c>
      <c r="X211" s="60" t="str">
        <f t="shared" si="28"/>
        <v/>
      </c>
      <c r="AC211" s="51">
        <f t="shared" si="29"/>
        <v>95</v>
      </c>
      <c r="AD211" s="44">
        <f t="shared" si="30"/>
        <v>45</v>
      </c>
      <c r="AE211" s="51">
        <f t="shared" si="31"/>
        <v>95045</v>
      </c>
    </row>
    <row r="212" spans="1:31">
      <c r="A212" s="60" t="str">
        <f t="shared" si="25"/>
        <v>3101-637/70637/70</v>
      </c>
      <c r="B212" s="60" t="str">
        <f t="shared" si="26"/>
        <v>95-045-05</v>
      </c>
      <c r="C212" s="72" t="s">
        <v>1258</v>
      </c>
      <c r="D212" s="72" t="s">
        <v>1254</v>
      </c>
      <c r="E212" s="72" t="s">
        <v>965</v>
      </c>
      <c r="F212" s="73">
        <v>59</v>
      </c>
      <c r="G212" s="73" t="s">
        <v>1255</v>
      </c>
      <c r="H212" s="72" t="s">
        <v>277</v>
      </c>
      <c r="I212" s="72" t="s">
        <v>959</v>
      </c>
      <c r="J212" s="72" t="s">
        <v>318</v>
      </c>
      <c r="K212" s="72" t="s">
        <v>382</v>
      </c>
      <c r="L212" s="72" t="s">
        <v>885</v>
      </c>
      <c r="M212" s="72" t="s">
        <v>388</v>
      </c>
      <c r="N212" s="72" t="s">
        <v>44</v>
      </c>
      <c r="O212" s="72" t="s">
        <v>537</v>
      </c>
      <c r="P212" s="72" t="s">
        <v>886</v>
      </c>
      <c r="Q212" s="72" t="s">
        <v>1237</v>
      </c>
      <c r="R212" s="72" t="s">
        <v>83</v>
      </c>
      <c r="V212" s="60" t="str">
        <f t="shared" si="27"/>
        <v>3101-637/70темно-серый</v>
      </c>
      <c r="W212" s="60" t="str">
        <f t="shared" si="24"/>
        <v>3101-637/70</v>
      </c>
      <c r="X212" s="60" t="str">
        <f t="shared" si="28"/>
        <v/>
      </c>
      <c r="AC212" s="51">
        <f t="shared" si="29"/>
        <v>95</v>
      </c>
      <c r="AD212" s="44">
        <f t="shared" si="30"/>
        <v>45</v>
      </c>
      <c r="AE212" s="51">
        <f t="shared" si="31"/>
        <v>95045</v>
      </c>
    </row>
    <row r="213" spans="1:31">
      <c r="A213" s="60" t="str">
        <f t="shared" si="25"/>
        <v>3101-637/70637/70</v>
      </c>
      <c r="B213" s="60" t="str">
        <f t="shared" si="26"/>
        <v>95-045-05</v>
      </c>
      <c r="C213" s="72" t="s">
        <v>1259</v>
      </c>
      <c r="D213" s="72" t="s">
        <v>1254</v>
      </c>
      <c r="E213" s="72" t="s">
        <v>967</v>
      </c>
      <c r="F213" s="73">
        <v>58</v>
      </c>
      <c r="G213" s="73" t="s">
        <v>1255</v>
      </c>
      <c r="H213" s="72" t="s">
        <v>277</v>
      </c>
      <c r="I213" s="72" t="s">
        <v>959</v>
      </c>
      <c r="J213" s="72" t="s">
        <v>318</v>
      </c>
      <c r="K213" s="72" t="s">
        <v>382</v>
      </c>
      <c r="L213" s="72" t="s">
        <v>885</v>
      </c>
      <c r="M213" s="72" t="s">
        <v>388</v>
      </c>
      <c r="N213" s="72" t="s">
        <v>44</v>
      </c>
      <c r="O213" s="72" t="s">
        <v>537</v>
      </c>
      <c r="P213" s="72" t="s">
        <v>886</v>
      </c>
      <c r="Q213" s="72" t="s">
        <v>1237</v>
      </c>
      <c r="R213" s="72" t="s">
        <v>83</v>
      </c>
      <c r="V213" s="60" t="str">
        <f t="shared" si="27"/>
        <v>3101-637/70темно-серый</v>
      </c>
      <c r="W213" s="60" t="str">
        <f t="shared" si="24"/>
        <v>3101-637/70</v>
      </c>
      <c r="X213" s="60" t="str">
        <f t="shared" si="28"/>
        <v/>
      </c>
      <c r="AC213" s="51">
        <f t="shared" si="29"/>
        <v>95</v>
      </c>
      <c r="AD213" s="44">
        <f t="shared" si="30"/>
        <v>45</v>
      </c>
      <c r="AE213" s="51">
        <f t="shared" si="31"/>
        <v>95045</v>
      </c>
    </row>
    <row r="214" spans="1:31">
      <c r="A214" s="60" t="str">
        <f t="shared" si="25"/>
        <v>3101-637/70637/70</v>
      </c>
      <c r="B214" s="60" t="str">
        <f t="shared" si="26"/>
        <v>95-045-05</v>
      </c>
      <c r="C214" s="72" t="s">
        <v>1260</v>
      </c>
      <c r="D214" s="72" t="s">
        <v>1254</v>
      </c>
      <c r="E214" s="72" t="s">
        <v>969</v>
      </c>
      <c r="F214" s="73">
        <v>57</v>
      </c>
      <c r="G214" s="73" t="s">
        <v>1255</v>
      </c>
      <c r="H214" s="72" t="s">
        <v>277</v>
      </c>
      <c r="I214" s="72" t="s">
        <v>959</v>
      </c>
      <c r="J214" s="72" t="s">
        <v>318</v>
      </c>
      <c r="K214" s="72" t="s">
        <v>382</v>
      </c>
      <c r="L214" s="72" t="s">
        <v>885</v>
      </c>
      <c r="M214" s="72" t="s">
        <v>388</v>
      </c>
      <c r="N214" s="72" t="s">
        <v>44</v>
      </c>
      <c r="O214" s="72" t="s">
        <v>537</v>
      </c>
      <c r="P214" s="72" t="s">
        <v>886</v>
      </c>
      <c r="Q214" s="72" t="s">
        <v>1237</v>
      </c>
      <c r="R214" s="72" t="s">
        <v>83</v>
      </c>
      <c r="V214" s="60" t="str">
        <f t="shared" si="27"/>
        <v>3101-637/70темно-серый</v>
      </c>
      <c r="W214" s="60" t="str">
        <f t="shared" si="24"/>
        <v>3101-637/70</v>
      </c>
      <c r="X214" s="60" t="str">
        <f t="shared" si="28"/>
        <v/>
      </c>
      <c r="AC214" s="51">
        <f t="shared" si="29"/>
        <v>95</v>
      </c>
      <c r="AD214" s="44">
        <f t="shared" si="30"/>
        <v>45</v>
      </c>
      <c r="AE214" s="51">
        <f t="shared" si="31"/>
        <v>95045</v>
      </c>
    </row>
    <row r="215" spans="1:31">
      <c r="A215" s="60" t="str">
        <f t="shared" si="25"/>
        <v>3101-637/70637/70</v>
      </c>
      <c r="B215" s="60" t="str">
        <f t="shared" si="26"/>
        <v>95-045-05</v>
      </c>
      <c r="C215" s="72" t="s">
        <v>1261</v>
      </c>
      <c r="D215" s="72" t="s">
        <v>1254</v>
      </c>
      <c r="E215" s="72" t="s">
        <v>1003</v>
      </c>
      <c r="F215" s="73">
        <v>56</v>
      </c>
      <c r="G215" s="73" t="s">
        <v>1255</v>
      </c>
      <c r="H215" s="72" t="s">
        <v>277</v>
      </c>
      <c r="I215" s="72" t="s">
        <v>959</v>
      </c>
      <c r="J215" s="72" t="s">
        <v>318</v>
      </c>
      <c r="K215" s="72" t="s">
        <v>382</v>
      </c>
      <c r="L215" s="72" t="s">
        <v>885</v>
      </c>
      <c r="M215" s="72" t="s">
        <v>388</v>
      </c>
      <c r="N215" s="72" t="s">
        <v>44</v>
      </c>
      <c r="O215" s="72" t="s">
        <v>537</v>
      </c>
      <c r="P215" s="72" t="s">
        <v>886</v>
      </c>
      <c r="Q215" s="72" t="s">
        <v>1237</v>
      </c>
      <c r="R215" s="72" t="s">
        <v>83</v>
      </c>
      <c r="V215" s="60" t="str">
        <f t="shared" si="27"/>
        <v>3101-637/70темно-серый</v>
      </c>
      <c r="W215" s="60" t="str">
        <f t="shared" si="24"/>
        <v>3101-637/70</v>
      </c>
      <c r="X215" s="60" t="str">
        <f t="shared" si="28"/>
        <v/>
      </c>
      <c r="AC215" s="51">
        <f t="shared" si="29"/>
        <v>95</v>
      </c>
      <c r="AD215" s="44">
        <f t="shared" si="30"/>
        <v>45</v>
      </c>
      <c r="AE215" s="51">
        <f t="shared" si="31"/>
        <v>95045</v>
      </c>
    </row>
    <row r="216" spans="1:31">
      <c r="A216" s="60" t="str">
        <f t="shared" si="25"/>
        <v>3035-637/70637/70</v>
      </c>
      <c r="B216" s="60" t="str">
        <f t="shared" si="26"/>
        <v>95-044-05</v>
      </c>
      <c r="C216" s="72" t="s">
        <v>1262</v>
      </c>
      <c r="D216" s="72" t="s">
        <v>1263</v>
      </c>
      <c r="E216" s="72" t="s">
        <v>957</v>
      </c>
      <c r="F216" s="73">
        <v>62</v>
      </c>
      <c r="G216" s="73" t="s">
        <v>1264</v>
      </c>
      <c r="H216" s="72" t="s">
        <v>277</v>
      </c>
      <c r="I216" s="72" t="s">
        <v>959</v>
      </c>
      <c r="J216" s="72" t="s">
        <v>318</v>
      </c>
      <c r="K216" s="72" t="s">
        <v>382</v>
      </c>
      <c r="L216" s="72" t="s">
        <v>885</v>
      </c>
      <c r="M216" s="72" t="s">
        <v>388</v>
      </c>
      <c r="N216" s="72" t="s">
        <v>44</v>
      </c>
      <c r="O216" s="72" t="s">
        <v>537</v>
      </c>
      <c r="P216" s="72" t="s">
        <v>886</v>
      </c>
      <c r="Q216" s="72" t="s">
        <v>1237</v>
      </c>
      <c r="R216" s="72" t="s">
        <v>83</v>
      </c>
      <c r="V216" s="60" t="str">
        <f t="shared" si="27"/>
        <v>3035-637/70темно-серый</v>
      </c>
      <c r="W216" s="60" t="str">
        <f t="shared" si="24"/>
        <v>3035-637/70</v>
      </c>
      <c r="X216" s="60" t="str">
        <f t="shared" si="28"/>
        <v/>
      </c>
      <c r="AC216" s="51">
        <f t="shared" si="29"/>
        <v>95</v>
      </c>
      <c r="AD216" s="44">
        <f t="shared" si="30"/>
        <v>44</v>
      </c>
      <c r="AE216" s="51">
        <f t="shared" si="31"/>
        <v>95044</v>
      </c>
    </row>
    <row r="217" spans="1:31">
      <c r="A217" s="60" t="str">
        <f t="shared" si="25"/>
        <v>3035-637/70637/70</v>
      </c>
      <c r="B217" s="60" t="str">
        <f t="shared" si="26"/>
        <v>95-044-05</v>
      </c>
      <c r="C217" s="72" t="s">
        <v>1265</v>
      </c>
      <c r="D217" s="72" t="s">
        <v>1263</v>
      </c>
      <c r="E217" s="72" t="s">
        <v>961</v>
      </c>
      <c r="F217" s="73">
        <v>61</v>
      </c>
      <c r="G217" s="73" t="s">
        <v>1264</v>
      </c>
      <c r="H217" s="72" t="s">
        <v>277</v>
      </c>
      <c r="I217" s="72" t="s">
        <v>959</v>
      </c>
      <c r="J217" s="72" t="s">
        <v>318</v>
      </c>
      <c r="K217" s="72" t="s">
        <v>382</v>
      </c>
      <c r="L217" s="72" t="s">
        <v>885</v>
      </c>
      <c r="M217" s="72" t="s">
        <v>388</v>
      </c>
      <c r="N217" s="72" t="s">
        <v>44</v>
      </c>
      <c r="O217" s="72" t="s">
        <v>537</v>
      </c>
      <c r="P217" s="72" t="s">
        <v>886</v>
      </c>
      <c r="Q217" s="72" t="s">
        <v>1237</v>
      </c>
      <c r="R217" s="72" t="s">
        <v>83</v>
      </c>
      <c r="V217" s="60" t="str">
        <f t="shared" si="27"/>
        <v>3035-637/70темно-серый</v>
      </c>
      <c r="W217" s="60" t="str">
        <f t="shared" si="24"/>
        <v>3035-637/70</v>
      </c>
      <c r="X217" s="60" t="str">
        <f t="shared" si="28"/>
        <v/>
      </c>
      <c r="AC217" s="51">
        <f t="shared" si="29"/>
        <v>95</v>
      </c>
      <c r="AD217" s="44">
        <f t="shared" si="30"/>
        <v>44</v>
      </c>
      <c r="AE217" s="51">
        <f t="shared" si="31"/>
        <v>95044</v>
      </c>
    </row>
    <row r="218" spans="1:31">
      <c r="A218" s="60" t="str">
        <f t="shared" si="25"/>
        <v>3035-637/70637/70</v>
      </c>
      <c r="B218" s="60" t="str">
        <f>IF(C218&lt;&gt;"",LEFT(C218,9),"")</f>
        <v>95-044-05</v>
      </c>
      <c r="C218" s="72" t="s">
        <v>1266</v>
      </c>
      <c r="D218" s="72" t="s">
        <v>1263</v>
      </c>
      <c r="E218" s="72" t="s">
        <v>963</v>
      </c>
      <c r="F218" s="73">
        <v>60</v>
      </c>
      <c r="G218" s="73" t="s">
        <v>1264</v>
      </c>
      <c r="H218" s="72" t="s">
        <v>277</v>
      </c>
      <c r="I218" s="72" t="s">
        <v>959</v>
      </c>
      <c r="J218" s="72" t="s">
        <v>318</v>
      </c>
      <c r="K218" s="72" t="s">
        <v>382</v>
      </c>
      <c r="L218" s="72" t="s">
        <v>885</v>
      </c>
      <c r="M218" s="72" t="s">
        <v>388</v>
      </c>
      <c r="N218" s="72" t="s">
        <v>44</v>
      </c>
      <c r="O218" s="72" t="s">
        <v>537</v>
      </c>
      <c r="P218" s="72" t="s">
        <v>886</v>
      </c>
      <c r="Q218" s="72" t="s">
        <v>1237</v>
      </c>
      <c r="R218" s="72" t="s">
        <v>83</v>
      </c>
      <c r="V218" s="60" t="str">
        <f t="shared" si="27"/>
        <v>3035-637/70темно-серый</v>
      </c>
      <c r="W218" s="60" t="str">
        <f t="shared" si="24"/>
        <v>3035-637/70</v>
      </c>
      <c r="X218" s="60" t="str">
        <f t="shared" si="28"/>
        <v/>
      </c>
      <c r="AC218" s="51">
        <f t="shared" si="29"/>
        <v>95</v>
      </c>
      <c r="AD218" s="44">
        <f t="shared" si="30"/>
        <v>44</v>
      </c>
      <c r="AE218" s="51">
        <f t="shared" si="31"/>
        <v>95044</v>
      </c>
    </row>
    <row r="219" spans="1:31">
      <c r="A219" s="60" t="str">
        <f t="shared" si="25"/>
        <v>3035-637/70637/70</v>
      </c>
      <c r="B219" s="60" t="str">
        <f t="shared" si="26"/>
        <v>95-044-05</v>
      </c>
      <c r="C219" s="72" t="s">
        <v>1267</v>
      </c>
      <c r="D219" s="72" t="s">
        <v>1263</v>
      </c>
      <c r="E219" s="72" t="s">
        <v>965</v>
      </c>
      <c r="F219" s="73">
        <v>59</v>
      </c>
      <c r="G219" s="73" t="s">
        <v>1264</v>
      </c>
      <c r="H219" s="72" t="s">
        <v>277</v>
      </c>
      <c r="I219" s="72" t="s">
        <v>959</v>
      </c>
      <c r="J219" s="72" t="s">
        <v>318</v>
      </c>
      <c r="K219" s="72" t="s">
        <v>382</v>
      </c>
      <c r="L219" s="72" t="s">
        <v>885</v>
      </c>
      <c r="M219" s="72" t="s">
        <v>388</v>
      </c>
      <c r="N219" s="72" t="s">
        <v>44</v>
      </c>
      <c r="O219" s="72" t="s">
        <v>537</v>
      </c>
      <c r="P219" s="72" t="s">
        <v>886</v>
      </c>
      <c r="Q219" s="72" t="s">
        <v>1237</v>
      </c>
      <c r="R219" s="72" t="s">
        <v>83</v>
      </c>
      <c r="V219" s="60" t="str">
        <f t="shared" si="27"/>
        <v>3035-637/70темно-серый</v>
      </c>
      <c r="W219" s="60" t="str">
        <f t="shared" si="24"/>
        <v>3035-637/70</v>
      </c>
      <c r="X219" s="60" t="str">
        <f t="shared" si="28"/>
        <v/>
      </c>
      <c r="AC219" s="51">
        <f t="shared" si="29"/>
        <v>95</v>
      </c>
      <c r="AD219" s="44">
        <f t="shared" si="30"/>
        <v>44</v>
      </c>
      <c r="AE219" s="51">
        <f t="shared" si="31"/>
        <v>95044</v>
      </c>
    </row>
    <row r="220" spans="1:31">
      <c r="A220" s="60" t="str">
        <f t="shared" si="25"/>
        <v>3035-637/70637/70</v>
      </c>
      <c r="B220" s="60" t="str">
        <f t="shared" si="26"/>
        <v>95-044-05</v>
      </c>
      <c r="C220" s="72" t="s">
        <v>1268</v>
      </c>
      <c r="D220" s="72" t="s">
        <v>1263</v>
      </c>
      <c r="E220" s="72" t="s">
        <v>967</v>
      </c>
      <c r="F220" s="73">
        <v>58</v>
      </c>
      <c r="G220" s="73" t="s">
        <v>1264</v>
      </c>
      <c r="H220" s="72" t="s">
        <v>277</v>
      </c>
      <c r="I220" s="72" t="s">
        <v>959</v>
      </c>
      <c r="J220" s="72" t="s">
        <v>318</v>
      </c>
      <c r="K220" s="72" t="s">
        <v>382</v>
      </c>
      <c r="L220" s="72" t="s">
        <v>885</v>
      </c>
      <c r="M220" s="72" t="s">
        <v>388</v>
      </c>
      <c r="N220" s="72" t="s">
        <v>44</v>
      </c>
      <c r="O220" s="72" t="s">
        <v>537</v>
      </c>
      <c r="P220" s="72" t="s">
        <v>886</v>
      </c>
      <c r="Q220" s="72" t="s">
        <v>1237</v>
      </c>
      <c r="R220" s="72" t="s">
        <v>83</v>
      </c>
      <c r="V220" s="60" t="str">
        <f t="shared" si="27"/>
        <v>3035-637/70темно-серый</v>
      </c>
      <c r="W220" s="60" t="str">
        <f t="shared" si="24"/>
        <v>3035-637/70</v>
      </c>
      <c r="X220" s="60" t="str">
        <f t="shared" si="28"/>
        <v/>
      </c>
      <c r="AC220" s="51">
        <f t="shared" si="29"/>
        <v>95</v>
      </c>
      <c r="AD220" s="44">
        <f t="shared" si="30"/>
        <v>44</v>
      </c>
      <c r="AE220" s="51">
        <f t="shared" si="31"/>
        <v>95044</v>
      </c>
    </row>
    <row r="221" spans="1:31">
      <c r="A221" s="60" t="str">
        <f t="shared" si="25"/>
        <v>3035-637/70637/70</v>
      </c>
      <c r="B221" s="60" t="str">
        <f t="shared" si="26"/>
        <v>95-044-05</v>
      </c>
      <c r="C221" s="72" t="s">
        <v>1269</v>
      </c>
      <c r="D221" s="72" t="s">
        <v>1263</v>
      </c>
      <c r="E221" s="72" t="s">
        <v>969</v>
      </c>
      <c r="F221" s="73">
        <v>57</v>
      </c>
      <c r="G221" s="73" t="s">
        <v>1264</v>
      </c>
      <c r="H221" s="72" t="s">
        <v>277</v>
      </c>
      <c r="I221" s="72" t="s">
        <v>959</v>
      </c>
      <c r="J221" s="72" t="s">
        <v>318</v>
      </c>
      <c r="K221" s="72" t="s">
        <v>382</v>
      </c>
      <c r="L221" s="72" t="s">
        <v>885</v>
      </c>
      <c r="M221" s="72" t="s">
        <v>388</v>
      </c>
      <c r="N221" s="72" t="s">
        <v>44</v>
      </c>
      <c r="O221" s="72" t="s">
        <v>537</v>
      </c>
      <c r="P221" s="72" t="s">
        <v>886</v>
      </c>
      <c r="Q221" s="72" t="s">
        <v>1237</v>
      </c>
      <c r="R221" s="72" t="s">
        <v>83</v>
      </c>
      <c r="V221" s="60" t="str">
        <f t="shared" si="27"/>
        <v>3035-637/70темно-серый</v>
      </c>
      <c r="W221" s="60" t="str">
        <f t="shared" si="24"/>
        <v>3035-637/70</v>
      </c>
      <c r="X221" s="60" t="str">
        <f t="shared" si="28"/>
        <v/>
      </c>
      <c r="AC221" s="51">
        <f t="shared" si="29"/>
        <v>95</v>
      </c>
      <c r="AD221" s="44">
        <f t="shared" si="30"/>
        <v>44</v>
      </c>
      <c r="AE221" s="51">
        <f t="shared" si="31"/>
        <v>95044</v>
      </c>
    </row>
    <row r="222" spans="1:31">
      <c r="A222" s="60" t="str">
        <f t="shared" si="25"/>
        <v>3035-637/70637/70</v>
      </c>
      <c r="B222" s="60" t="str">
        <f t="shared" si="26"/>
        <v>95-044-05</v>
      </c>
      <c r="C222" s="72" t="s">
        <v>1270</v>
      </c>
      <c r="D222" s="72" t="s">
        <v>1263</v>
      </c>
      <c r="E222" s="72" t="s">
        <v>1003</v>
      </c>
      <c r="F222" s="73">
        <v>56</v>
      </c>
      <c r="G222" s="73" t="s">
        <v>1264</v>
      </c>
      <c r="H222" s="72" t="s">
        <v>277</v>
      </c>
      <c r="I222" s="72" t="s">
        <v>959</v>
      </c>
      <c r="J222" s="72" t="s">
        <v>318</v>
      </c>
      <c r="K222" s="72" t="s">
        <v>382</v>
      </c>
      <c r="L222" s="72" t="s">
        <v>885</v>
      </c>
      <c r="M222" s="72" t="s">
        <v>388</v>
      </c>
      <c r="N222" s="72" t="s">
        <v>44</v>
      </c>
      <c r="O222" s="72" t="s">
        <v>537</v>
      </c>
      <c r="P222" s="72" t="s">
        <v>886</v>
      </c>
      <c r="Q222" s="72" t="s">
        <v>1237</v>
      </c>
      <c r="R222" s="72" t="s">
        <v>83</v>
      </c>
      <c r="V222" s="60" t="str">
        <f t="shared" si="27"/>
        <v>3035-637/70темно-серый</v>
      </c>
      <c r="W222" s="60" t="str">
        <f t="shared" si="24"/>
        <v>3035-637/70</v>
      </c>
      <c r="X222" s="60" t="str">
        <f t="shared" si="28"/>
        <v/>
      </c>
      <c r="AC222" s="51">
        <f t="shared" si="29"/>
        <v>95</v>
      </c>
      <c r="AD222" s="44">
        <f t="shared" si="30"/>
        <v>44</v>
      </c>
      <c r="AE222" s="51">
        <f t="shared" si="31"/>
        <v>95044</v>
      </c>
    </row>
    <row r="223" spans="1:31">
      <c r="A223" s="60" t="str">
        <f t="shared" si="25"/>
        <v>3125-640/71640/71</v>
      </c>
      <c r="B223" s="60" t="str">
        <f t="shared" si="26"/>
        <v>95-043-05</v>
      </c>
      <c r="C223" s="72" t="s">
        <v>1271</v>
      </c>
      <c r="D223" s="72" t="s">
        <v>1272</v>
      </c>
      <c r="E223" s="72" t="s">
        <v>957</v>
      </c>
      <c r="F223" s="73">
        <v>62</v>
      </c>
      <c r="G223" s="73" t="s">
        <v>1273</v>
      </c>
      <c r="H223" s="72" t="s">
        <v>277</v>
      </c>
      <c r="I223" s="72" t="s">
        <v>959</v>
      </c>
      <c r="J223" s="72" t="s">
        <v>324</v>
      </c>
      <c r="K223" s="72" t="s">
        <v>382</v>
      </c>
      <c r="L223" s="72" t="s">
        <v>885</v>
      </c>
      <c r="M223" s="72" t="s">
        <v>388</v>
      </c>
      <c r="N223" s="72" t="s">
        <v>44</v>
      </c>
      <c r="O223" s="72" t="s">
        <v>537</v>
      </c>
      <c r="P223" s="72" t="s">
        <v>886</v>
      </c>
      <c r="Q223" s="72" t="s">
        <v>1274</v>
      </c>
      <c r="R223" s="72" t="s">
        <v>83</v>
      </c>
      <c r="V223" s="60" t="str">
        <f t="shared" si="27"/>
        <v>3125-640/71темно-серый</v>
      </c>
      <c r="W223" s="60" t="str">
        <f t="shared" si="24"/>
        <v>3125-640/71</v>
      </c>
      <c r="X223" s="60" t="str">
        <f t="shared" si="28"/>
        <v/>
      </c>
      <c r="AC223" s="51">
        <f t="shared" si="29"/>
        <v>95</v>
      </c>
      <c r="AD223" s="44">
        <f t="shared" si="30"/>
        <v>43</v>
      </c>
      <c r="AE223" s="51">
        <f t="shared" si="31"/>
        <v>95043</v>
      </c>
    </row>
    <row r="224" spans="1:31">
      <c r="A224" s="60" t="str">
        <f t="shared" si="25"/>
        <v>3125-640/71640/71</v>
      </c>
      <c r="B224" s="60" t="str">
        <f t="shared" si="26"/>
        <v>95-043-05</v>
      </c>
      <c r="C224" s="72" t="s">
        <v>1275</v>
      </c>
      <c r="D224" s="72" t="s">
        <v>1272</v>
      </c>
      <c r="E224" s="72" t="s">
        <v>961</v>
      </c>
      <c r="F224" s="73">
        <v>61</v>
      </c>
      <c r="G224" s="73" t="s">
        <v>1273</v>
      </c>
      <c r="H224" s="72" t="s">
        <v>277</v>
      </c>
      <c r="I224" s="72" t="s">
        <v>959</v>
      </c>
      <c r="J224" s="72" t="s">
        <v>324</v>
      </c>
      <c r="K224" s="72" t="s">
        <v>382</v>
      </c>
      <c r="L224" s="72" t="s">
        <v>885</v>
      </c>
      <c r="M224" s="72" t="s">
        <v>388</v>
      </c>
      <c r="N224" s="72" t="s">
        <v>44</v>
      </c>
      <c r="O224" s="72" t="s">
        <v>537</v>
      </c>
      <c r="P224" s="72" t="s">
        <v>886</v>
      </c>
      <c r="Q224" s="72" t="s">
        <v>1274</v>
      </c>
      <c r="R224" s="72" t="s">
        <v>83</v>
      </c>
      <c r="V224" s="60" t="str">
        <f t="shared" si="27"/>
        <v>3125-640/71темно-серый</v>
      </c>
      <c r="W224" s="60" t="str">
        <f t="shared" si="24"/>
        <v>3125-640/71</v>
      </c>
      <c r="X224" s="60" t="str">
        <f t="shared" si="28"/>
        <v/>
      </c>
      <c r="AC224" s="51">
        <f t="shared" si="29"/>
        <v>95</v>
      </c>
      <c r="AD224" s="44">
        <f t="shared" si="30"/>
        <v>43</v>
      </c>
      <c r="AE224" s="51">
        <f t="shared" si="31"/>
        <v>95043</v>
      </c>
    </row>
    <row r="225" spans="1:31">
      <c r="A225" s="60" t="str">
        <f t="shared" si="25"/>
        <v>3125-640/71640/71</v>
      </c>
      <c r="B225" s="60" t="str">
        <f t="shared" si="26"/>
        <v>95-043-05</v>
      </c>
      <c r="C225" s="72" t="s">
        <v>1276</v>
      </c>
      <c r="D225" s="72" t="s">
        <v>1272</v>
      </c>
      <c r="E225" s="72" t="s">
        <v>963</v>
      </c>
      <c r="F225" s="73">
        <v>60</v>
      </c>
      <c r="G225" s="73" t="s">
        <v>1273</v>
      </c>
      <c r="H225" s="72" t="s">
        <v>277</v>
      </c>
      <c r="I225" s="72" t="s">
        <v>959</v>
      </c>
      <c r="J225" s="72" t="s">
        <v>324</v>
      </c>
      <c r="K225" s="72" t="s">
        <v>382</v>
      </c>
      <c r="L225" s="72" t="s">
        <v>885</v>
      </c>
      <c r="M225" s="72" t="s">
        <v>388</v>
      </c>
      <c r="N225" s="72" t="s">
        <v>44</v>
      </c>
      <c r="O225" s="72" t="s">
        <v>537</v>
      </c>
      <c r="P225" s="72" t="s">
        <v>886</v>
      </c>
      <c r="Q225" s="72" t="s">
        <v>1274</v>
      </c>
      <c r="R225" s="72" t="s">
        <v>83</v>
      </c>
      <c r="V225" s="60" t="str">
        <f t="shared" si="27"/>
        <v>3125-640/71темно-серый</v>
      </c>
      <c r="W225" s="60" t="str">
        <f t="shared" si="24"/>
        <v>3125-640/71</v>
      </c>
      <c r="X225" s="60" t="str">
        <f t="shared" si="28"/>
        <v/>
      </c>
      <c r="AC225" s="51">
        <f t="shared" si="29"/>
        <v>95</v>
      </c>
      <c r="AD225" s="44">
        <f t="shared" si="30"/>
        <v>43</v>
      </c>
      <c r="AE225" s="51">
        <f t="shared" si="31"/>
        <v>95043</v>
      </c>
    </row>
    <row r="226" spans="1:31">
      <c r="A226" s="60" t="str">
        <f t="shared" si="25"/>
        <v>3125-640/71640/71</v>
      </c>
      <c r="B226" s="60" t="str">
        <f t="shared" si="26"/>
        <v>95-043-05</v>
      </c>
      <c r="C226" s="72" t="s">
        <v>1277</v>
      </c>
      <c r="D226" s="72" t="s">
        <v>1272</v>
      </c>
      <c r="E226" s="72" t="s">
        <v>965</v>
      </c>
      <c r="F226" s="73">
        <v>59</v>
      </c>
      <c r="G226" s="73" t="s">
        <v>1273</v>
      </c>
      <c r="H226" s="72" t="s">
        <v>277</v>
      </c>
      <c r="I226" s="72" t="s">
        <v>959</v>
      </c>
      <c r="J226" s="72" t="s">
        <v>324</v>
      </c>
      <c r="K226" s="72" t="s">
        <v>382</v>
      </c>
      <c r="L226" s="72" t="s">
        <v>885</v>
      </c>
      <c r="M226" s="72" t="s">
        <v>388</v>
      </c>
      <c r="N226" s="72" t="s">
        <v>44</v>
      </c>
      <c r="O226" s="72" t="s">
        <v>537</v>
      </c>
      <c r="P226" s="72" t="s">
        <v>886</v>
      </c>
      <c r="Q226" s="72" t="s">
        <v>1274</v>
      </c>
      <c r="R226" s="72" t="s">
        <v>83</v>
      </c>
      <c r="V226" s="60" t="str">
        <f t="shared" si="27"/>
        <v>3125-640/71темно-серый</v>
      </c>
      <c r="W226" s="60" t="str">
        <f t="shared" si="24"/>
        <v>3125-640/71</v>
      </c>
      <c r="X226" s="60" t="str">
        <f t="shared" si="28"/>
        <v/>
      </c>
      <c r="AC226" s="51">
        <f t="shared" si="29"/>
        <v>95</v>
      </c>
      <c r="AD226" s="44">
        <f t="shared" si="30"/>
        <v>43</v>
      </c>
      <c r="AE226" s="51">
        <f t="shared" si="31"/>
        <v>95043</v>
      </c>
    </row>
    <row r="227" spans="1:31">
      <c r="A227" s="60" t="str">
        <f t="shared" si="25"/>
        <v>3125-640/71640/71</v>
      </c>
      <c r="B227" s="60" t="str">
        <f t="shared" si="26"/>
        <v>95-043-05</v>
      </c>
      <c r="C227" s="72" t="s">
        <v>1278</v>
      </c>
      <c r="D227" s="72" t="s">
        <v>1272</v>
      </c>
      <c r="E227" s="72" t="s">
        <v>967</v>
      </c>
      <c r="F227" s="73">
        <v>58</v>
      </c>
      <c r="G227" s="73" t="s">
        <v>1273</v>
      </c>
      <c r="H227" s="72" t="s">
        <v>277</v>
      </c>
      <c r="I227" s="72" t="s">
        <v>959</v>
      </c>
      <c r="J227" s="72" t="s">
        <v>324</v>
      </c>
      <c r="K227" s="72" t="s">
        <v>382</v>
      </c>
      <c r="L227" s="72" t="s">
        <v>885</v>
      </c>
      <c r="M227" s="72" t="s">
        <v>388</v>
      </c>
      <c r="N227" s="72" t="s">
        <v>44</v>
      </c>
      <c r="O227" s="72" t="s">
        <v>537</v>
      </c>
      <c r="P227" s="72" t="s">
        <v>886</v>
      </c>
      <c r="Q227" s="72" t="s">
        <v>1274</v>
      </c>
      <c r="R227" s="72" t="s">
        <v>83</v>
      </c>
      <c r="V227" s="60" t="str">
        <f t="shared" si="27"/>
        <v>3125-640/71темно-серый</v>
      </c>
      <c r="W227" s="60" t="str">
        <f t="shared" si="24"/>
        <v>3125-640/71</v>
      </c>
      <c r="X227" s="60" t="str">
        <f t="shared" si="28"/>
        <v/>
      </c>
      <c r="AC227" s="51">
        <f t="shared" si="29"/>
        <v>95</v>
      </c>
      <c r="AD227" s="44">
        <f t="shared" si="30"/>
        <v>43</v>
      </c>
      <c r="AE227" s="51">
        <f t="shared" si="31"/>
        <v>95043</v>
      </c>
    </row>
    <row r="228" spans="1:31">
      <c r="A228" s="60" t="str">
        <f t="shared" si="25"/>
        <v>3125-640/71640/71</v>
      </c>
      <c r="B228" s="60" t="str">
        <f t="shared" si="26"/>
        <v>95-043-05</v>
      </c>
      <c r="C228" s="72" t="s">
        <v>1279</v>
      </c>
      <c r="D228" s="72" t="s">
        <v>1272</v>
      </c>
      <c r="E228" s="72" t="s">
        <v>969</v>
      </c>
      <c r="F228" s="73">
        <v>57</v>
      </c>
      <c r="G228" s="73" t="s">
        <v>1273</v>
      </c>
      <c r="H228" s="72" t="s">
        <v>277</v>
      </c>
      <c r="I228" s="72" t="s">
        <v>959</v>
      </c>
      <c r="J228" s="72" t="s">
        <v>324</v>
      </c>
      <c r="K228" s="72" t="s">
        <v>382</v>
      </c>
      <c r="L228" s="72" t="s">
        <v>885</v>
      </c>
      <c r="M228" s="72" t="s">
        <v>388</v>
      </c>
      <c r="N228" s="72" t="s">
        <v>44</v>
      </c>
      <c r="O228" s="72" t="s">
        <v>537</v>
      </c>
      <c r="P228" s="72" t="s">
        <v>886</v>
      </c>
      <c r="Q228" s="72" t="s">
        <v>1274</v>
      </c>
      <c r="R228" s="72" t="s">
        <v>83</v>
      </c>
      <c r="V228" s="60" t="str">
        <f t="shared" si="27"/>
        <v>3125-640/71темно-серый</v>
      </c>
      <c r="W228" s="60" t="str">
        <f t="shared" si="24"/>
        <v>3125-640/71</v>
      </c>
      <c r="X228" s="60" t="str">
        <f t="shared" si="28"/>
        <v/>
      </c>
      <c r="AC228" s="51">
        <f t="shared" si="29"/>
        <v>95</v>
      </c>
      <c r="AD228" s="44">
        <f t="shared" si="30"/>
        <v>43</v>
      </c>
      <c r="AE228" s="51">
        <f t="shared" si="31"/>
        <v>95043</v>
      </c>
    </row>
    <row r="229" spans="1:31">
      <c r="A229" s="60" t="str">
        <f t="shared" si="25"/>
        <v>3190-640/77640/77</v>
      </c>
      <c r="B229" s="60" t="str">
        <f t="shared" si="26"/>
        <v>95-042-80</v>
      </c>
      <c r="C229" s="72" t="s">
        <v>1280</v>
      </c>
      <c r="D229" s="72" t="s">
        <v>1281</v>
      </c>
      <c r="E229" s="72" t="s">
        <v>957</v>
      </c>
      <c r="F229" s="73">
        <v>62</v>
      </c>
      <c r="G229" s="73" t="s">
        <v>1282</v>
      </c>
      <c r="H229" s="72" t="s">
        <v>83</v>
      </c>
      <c r="I229" s="72" t="s">
        <v>959</v>
      </c>
      <c r="J229" s="72" t="s">
        <v>318</v>
      </c>
      <c r="K229" s="72" t="s">
        <v>382</v>
      </c>
      <c r="L229" s="72" t="s">
        <v>885</v>
      </c>
      <c r="M229" s="72" t="s">
        <v>388</v>
      </c>
      <c r="N229" s="72" t="s">
        <v>44</v>
      </c>
      <c r="O229" s="72" t="s">
        <v>537</v>
      </c>
      <c r="P229" s="72" t="s">
        <v>886</v>
      </c>
      <c r="Q229" s="72" t="s">
        <v>1283</v>
      </c>
      <c r="R229" s="72" t="s">
        <v>83</v>
      </c>
      <c r="V229" s="60" t="str">
        <f t="shared" si="27"/>
        <v>3190-640/77серый</v>
      </c>
      <c r="W229" s="60" t="str">
        <f t="shared" si="24"/>
        <v>3190-640/77</v>
      </c>
      <c r="X229" s="60" t="str">
        <f t="shared" si="28"/>
        <v/>
      </c>
      <c r="AC229" s="51">
        <f t="shared" si="29"/>
        <v>95</v>
      </c>
      <c r="AD229" s="44">
        <f t="shared" si="30"/>
        <v>42</v>
      </c>
      <c r="AE229" s="51">
        <f t="shared" si="31"/>
        <v>95042</v>
      </c>
    </row>
    <row r="230" spans="1:31">
      <c r="A230" s="60" t="str">
        <f t="shared" si="25"/>
        <v>3190-640/77640/77</v>
      </c>
      <c r="B230" s="60" t="str">
        <f t="shared" si="26"/>
        <v>95-042-80</v>
      </c>
      <c r="C230" s="72" t="s">
        <v>1284</v>
      </c>
      <c r="D230" s="72" t="s">
        <v>1281</v>
      </c>
      <c r="E230" s="72" t="s">
        <v>961</v>
      </c>
      <c r="F230" s="73">
        <v>61</v>
      </c>
      <c r="G230" s="73" t="s">
        <v>1282</v>
      </c>
      <c r="H230" s="72" t="s">
        <v>83</v>
      </c>
      <c r="I230" s="72" t="s">
        <v>959</v>
      </c>
      <c r="J230" s="72" t="s">
        <v>318</v>
      </c>
      <c r="K230" s="72" t="s">
        <v>382</v>
      </c>
      <c r="L230" s="72" t="s">
        <v>885</v>
      </c>
      <c r="M230" s="72" t="s">
        <v>388</v>
      </c>
      <c r="N230" s="72" t="s">
        <v>44</v>
      </c>
      <c r="O230" s="72" t="s">
        <v>537</v>
      </c>
      <c r="P230" s="72" t="s">
        <v>886</v>
      </c>
      <c r="Q230" s="72" t="s">
        <v>1283</v>
      </c>
      <c r="R230" s="72" t="s">
        <v>83</v>
      </c>
      <c r="V230" s="60" t="str">
        <f t="shared" si="27"/>
        <v>3190-640/77серый</v>
      </c>
      <c r="W230" s="60" t="str">
        <f t="shared" si="24"/>
        <v>3190-640/77</v>
      </c>
      <c r="X230" s="60" t="str">
        <f t="shared" si="28"/>
        <v/>
      </c>
      <c r="AC230" s="51">
        <f t="shared" si="29"/>
        <v>95</v>
      </c>
      <c r="AD230" s="44">
        <f t="shared" si="30"/>
        <v>42</v>
      </c>
      <c r="AE230" s="51">
        <f t="shared" si="31"/>
        <v>95042</v>
      </c>
    </row>
    <row r="231" spans="1:31">
      <c r="A231" s="60" t="str">
        <f t="shared" si="25"/>
        <v>3190-640/77640/77</v>
      </c>
      <c r="B231" s="60" t="str">
        <f t="shared" si="26"/>
        <v>95-042-80</v>
      </c>
      <c r="C231" s="72" t="s">
        <v>1285</v>
      </c>
      <c r="D231" s="72" t="s">
        <v>1281</v>
      </c>
      <c r="E231" s="72" t="s">
        <v>963</v>
      </c>
      <c r="F231" s="73">
        <v>60</v>
      </c>
      <c r="G231" s="73" t="s">
        <v>1282</v>
      </c>
      <c r="H231" s="72" t="s">
        <v>83</v>
      </c>
      <c r="I231" s="72" t="s">
        <v>959</v>
      </c>
      <c r="J231" s="72" t="s">
        <v>318</v>
      </c>
      <c r="K231" s="72" t="s">
        <v>382</v>
      </c>
      <c r="L231" s="72" t="s">
        <v>885</v>
      </c>
      <c r="M231" s="72" t="s">
        <v>388</v>
      </c>
      <c r="N231" s="72" t="s">
        <v>44</v>
      </c>
      <c r="O231" s="72" t="s">
        <v>537</v>
      </c>
      <c r="P231" s="72" t="s">
        <v>886</v>
      </c>
      <c r="Q231" s="72" t="s">
        <v>1283</v>
      </c>
      <c r="R231" s="72" t="s">
        <v>83</v>
      </c>
      <c r="V231" s="60" t="str">
        <f t="shared" si="27"/>
        <v>3190-640/77серый</v>
      </c>
      <c r="W231" s="60" t="str">
        <f t="shared" si="24"/>
        <v>3190-640/77</v>
      </c>
      <c r="X231" s="60" t="str">
        <f t="shared" si="28"/>
        <v/>
      </c>
      <c r="AC231" s="51">
        <f t="shared" si="29"/>
        <v>95</v>
      </c>
      <c r="AD231" s="44">
        <f t="shared" si="30"/>
        <v>42</v>
      </c>
      <c r="AE231" s="51">
        <f t="shared" si="31"/>
        <v>95042</v>
      </c>
    </row>
    <row r="232" spans="1:31">
      <c r="A232" s="60" t="str">
        <f t="shared" si="25"/>
        <v>3190-640/77640/77</v>
      </c>
      <c r="B232" s="60" t="str">
        <f t="shared" si="26"/>
        <v>95-042-80</v>
      </c>
      <c r="C232" s="72" t="s">
        <v>1286</v>
      </c>
      <c r="D232" s="72" t="s">
        <v>1281</v>
      </c>
      <c r="E232" s="72" t="s">
        <v>965</v>
      </c>
      <c r="F232" s="73">
        <v>59</v>
      </c>
      <c r="G232" s="73" t="s">
        <v>1282</v>
      </c>
      <c r="H232" s="72" t="s">
        <v>83</v>
      </c>
      <c r="I232" s="72" t="s">
        <v>959</v>
      </c>
      <c r="J232" s="72" t="s">
        <v>318</v>
      </c>
      <c r="K232" s="72" t="s">
        <v>382</v>
      </c>
      <c r="L232" s="72" t="s">
        <v>885</v>
      </c>
      <c r="M232" s="72" t="s">
        <v>388</v>
      </c>
      <c r="N232" s="72" t="s">
        <v>44</v>
      </c>
      <c r="O232" s="72" t="s">
        <v>537</v>
      </c>
      <c r="P232" s="72" t="s">
        <v>886</v>
      </c>
      <c r="Q232" s="72" t="s">
        <v>1283</v>
      </c>
      <c r="R232" s="72" t="s">
        <v>83</v>
      </c>
      <c r="V232" s="60" t="str">
        <f t="shared" si="27"/>
        <v>3190-640/77серый</v>
      </c>
      <c r="W232" s="60" t="str">
        <f t="shared" si="24"/>
        <v>3190-640/77</v>
      </c>
      <c r="X232" s="60" t="str">
        <f t="shared" si="28"/>
        <v/>
      </c>
      <c r="AC232" s="51">
        <f t="shared" si="29"/>
        <v>95</v>
      </c>
      <c r="AD232" s="44">
        <f t="shared" si="30"/>
        <v>42</v>
      </c>
      <c r="AE232" s="51">
        <f t="shared" si="31"/>
        <v>95042</v>
      </c>
    </row>
    <row r="233" spans="1:31">
      <c r="A233" s="60" t="str">
        <f t="shared" si="25"/>
        <v>3190-640/77640/77</v>
      </c>
      <c r="B233" s="60" t="str">
        <f t="shared" si="26"/>
        <v>95-042-80</v>
      </c>
      <c r="C233" s="72" t="s">
        <v>1287</v>
      </c>
      <c r="D233" s="72" t="s">
        <v>1281</v>
      </c>
      <c r="E233" s="72" t="s">
        <v>967</v>
      </c>
      <c r="F233" s="73">
        <v>58</v>
      </c>
      <c r="G233" s="73" t="s">
        <v>1282</v>
      </c>
      <c r="H233" s="72" t="s">
        <v>83</v>
      </c>
      <c r="I233" s="72" t="s">
        <v>959</v>
      </c>
      <c r="J233" s="72" t="s">
        <v>318</v>
      </c>
      <c r="K233" s="72" t="s">
        <v>382</v>
      </c>
      <c r="L233" s="72" t="s">
        <v>885</v>
      </c>
      <c r="M233" s="72" t="s">
        <v>388</v>
      </c>
      <c r="N233" s="72" t="s">
        <v>44</v>
      </c>
      <c r="O233" s="72" t="s">
        <v>537</v>
      </c>
      <c r="P233" s="72" t="s">
        <v>886</v>
      </c>
      <c r="Q233" s="72" t="s">
        <v>1283</v>
      </c>
      <c r="R233" s="72" t="s">
        <v>83</v>
      </c>
      <c r="V233" s="60" t="str">
        <f t="shared" si="27"/>
        <v>3190-640/77серый</v>
      </c>
      <c r="W233" s="60" t="str">
        <f t="shared" si="24"/>
        <v>3190-640/77</v>
      </c>
      <c r="X233" s="60" t="str">
        <f t="shared" si="28"/>
        <v/>
      </c>
      <c r="AC233" s="51">
        <f t="shared" si="29"/>
        <v>95</v>
      </c>
      <c r="AD233" s="44">
        <f t="shared" si="30"/>
        <v>42</v>
      </c>
      <c r="AE233" s="51">
        <f t="shared" si="31"/>
        <v>95042</v>
      </c>
    </row>
    <row r="234" spans="1:31">
      <c r="A234" s="60" t="str">
        <f t="shared" si="25"/>
        <v>3190-640/77640/77</v>
      </c>
      <c r="B234" s="60" t="str">
        <f t="shared" si="26"/>
        <v>95-042-80</v>
      </c>
      <c r="C234" s="72" t="s">
        <v>1288</v>
      </c>
      <c r="D234" s="72" t="s">
        <v>1281</v>
      </c>
      <c r="E234" s="72" t="s">
        <v>969</v>
      </c>
      <c r="F234" s="73">
        <v>57</v>
      </c>
      <c r="G234" s="73" t="s">
        <v>1282</v>
      </c>
      <c r="H234" s="72" t="s">
        <v>83</v>
      </c>
      <c r="I234" s="72" t="s">
        <v>959</v>
      </c>
      <c r="J234" s="72" t="s">
        <v>318</v>
      </c>
      <c r="K234" s="72" t="s">
        <v>382</v>
      </c>
      <c r="L234" s="72" t="s">
        <v>885</v>
      </c>
      <c r="M234" s="72" t="s">
        <v>388</v>
      </c>
      <c r="N234" s="72" t="s">
        <v>44</v>
      </c>
      <c r="O234" s="72" t="s">
        <v>537</v>
      </c>
      <c r="P234" s="72" t="s">
        <v>886</v>
      </c>
      <c r="Q234" s="72" t="s">
        <v>1283</v>
      </c>
      <c r="R234" s="72" t="s">
        <v>83</v>
      </c>
      <c r="V234" s="60" t="str">
        <f t="shared" si="27"/>
        <v>3190-640/77серый</v>
      </c>
      <c r="W234" s="60" t="str">
        <f t="shared" si="24"/>
        <v>3190-640/77</v>
      </c>
      <c r="X234" s="60" t="str">
        <f t="shared" si="28"/>
        <v/>
      </c>
      <c r="AC234" s="51">
        <f t="shared" si="29"/>
        <v>95</v>
      </c>
      <c r="AD234" s="44">
        <f t="shared" si="30"/>
        <v>42</v>
      </c>
      <c r="AE234" s="51">
        <f t="shared" si="31"/>
        <v>95042</v>
      </c>
    </row>
    <row r="235" spans="1:31">
      <c r="A235" s="60" t="str">
        <f t="shared" si="25"/>
        <v>3190-640/77640/77</v>
      </c>
      <c r="B235" s="60" t="str">
        <f t="shared" si="26"/>
        <v>95-042-80</v>
      </c>
      <c r="C235" s="72" t="s">
        <v>1289</v>
      </c>
      <c r="D235" s="72" t="s">
        <v>1281</v>
      </c>
      <c r="E235" s="72" t="s">
        <v>1003</v>
      </c>
      <c r="F235" s="73">
        <v>56</v>
      </c>
      <c r="G235" s="73" t="s">
        <v>1282</v>
      </c>
      <c r="H235" s="72" t="s">
        <v>83</v>
      </c>
      <c r="I235" s="72" t="s">
        <v>959</v>
      </c>
      <c r="J235" s="72" t="s">
        <v>318</v>
      </c>
      <c r="K235" s="72" t="s">
        <v>382</v>
      </c>
      <c r="L235" s="72" t="s">
        <v>885</v>
      </c>
      <c r="M235" s="72" t="s">
        <v>388</v>
      </c>
      <c r="N235" s="72" t="s">
        <v>44</v>
      </c>
      <c r="O235" s="72" t="s">
        <v>537</v>
      </c>
      <c r="P235" s="72" t="s">
        <v>886</v>
      </c>
      <c r="Q235" s="72" t="s">
        <v>1283</v>
      </c>
      <c r="R235" s="72" t="s">
        <v>83</v>
      </c>
      <c r="V235" s="60" t="str">
        <f t="shared" si="27"/>
        <v>3190-640/77серый</v>
      </c>
      <c r="W235" s="60" t="str">
        <f t="shared" si="24"/>
        <v>3190-640/77</v>
      </c>
      <c r="X235" s="60" t="str">
        <f t="shared" si="28"/>
        <v/>
      </c>
      <c r="AC235" s="51">
        <f t="shared" si="29"/>
        <v>95</v>
      </c>
      <c r="AD235" s="44">
        <f t="shared" si="30"/>
        <v>42</v>
      </c>
      <c r="AE235" s="51">
        <f t="shared" si="31"/>
        <v>95042</v>
      </c>
    </row>
    <row r="236" spans="1:31">
      <c r="A236" s="60" t="str">
        <f t="shared" si="25"/>
        <v>3147-640/77640/77</v>
      </c>
      <c r="B236" s="60" t="str">
        <f t="shared" si="26"/>
        <v>95-041-80</v>
      </c>
      <c r="C236" s="72" t="s">
        <v>1290</v>
      </c>
      <c r="D236" s="72" t="s">
        <v>1291</v>
      </c>
      <c r="E236" s="72" t="s">
        <v>961</v>
      </c>
      <c r="F236" s="73">
        <v>61</v>
      </c>
      <c r="G236" s="73" t="s">
        <v>1292</v>
      </c>
      <c r="H236" s="72" t="s">
        <v>83</v>
      </c>
      <c r="I236" s="72" t="s">
        <v>959</v>
      </c>
      <c r="J236" s="72" t="s">
        <v>349</v>
      </c>
      <c r="K236" s="72" t="s">
        <v>382</v>
      </c>
      <c r="L236" s="72" t="s">
        <v>885</v>
      </c>
      <c r="M236" s="72" t="s">
        <v>388</v>
      </c>
      <c r="N236" s="72" t="s">
        <v>44</v>
      </c>
      <c r="O236" s="72" t="s">
        <v>537</v>
      </c>
      <c r="P236" s="72" t="s">
        <v>886</v>
      </c>
      <c r="Q236" s="72" t="s">
        <v>1283</v>
      </c>
      <c r="R236" s="72" t="s">
        <v>83</v>
      </c>
      <c r="V236" s="60" t="str">
        <f t="shared" si="27"/>
        <v>3147-640/77серый</v>
      </c>
      <c r="W236" s="60" t="str">
        <f t="shared" si="24"/>
        <v>3147-640/77</v>
      </c>
      <c r="X236" s="60" t="str">
        <f t="shared" si="28"/>
        <v/>
      </c>
      <c r="AC236" s="51">
        <f t="shared" si="29"/>
        <v>95</v>
      </c>
      <c r="AD236" s="44">
        <f t="shared" si="30"/>
        <v>41</v>
      </c>
      <c r="AE236" s="51">
        <f t="shared" si="31"/>
        <v>95041</v>
      </c>
    </row>
    <row r="237" spans="1:31">
      <c r="A237" s="60" t="str">
        <f t="shared" si="25"/>
        <v>3147-640/77640/77</v>
      </c>
      <c r="B237" s="60" t="str">
        <f t="shared" si="26"/>
        <v>95-041-80</v>
      </c>
      <c r="C237" s="72" t="s">
        <v>1293</v>
      </c>
      <c r="D237" s="72" t="s">
        <v>1291</v>
      </c>
      <c r="E237" s="72" t="s">
        <v>963</v>
      </c>
      <c r="F237" s="73">
        <v>60</v>
      </c>
      <c r="G237" s="73" t="s">
        <v>1292</v>
      </c>
      <c r="H237" s="72" t="s">
        <v>83</v>
      </c>
      <c r="I237" s="72" t="s">
        <v>959</v>
      </c>
      <c r="J237" s="72" t="s">
        <v>349</v>
      </c>
      <c r="K237" s="72" t="s">
        <v>382</v>
      </c>
      <c r="L237" s="72" t="s">
        <v>885</v>
      </c>
      <c r="M237" s="72" t="s">
        <v>388</v>
      </c>
      <c r="N237" s="72" t="s">
        <v>44</v>
      </c>
      <c r="O237" s="72" t="s">
        <v>537</v>
      </c>
      <c r="P237" s="72" t="s">
        <v>886</v>
      </c>
      <c r="Q237" s="72" t="s">
        <v>1283</v>
      </c>
      <c r="R237" s="72" t="s">
        <v>83</v>
      </c>
      <c r="V237" s="60" t="str">
        <f t="shared" si="27"/>
        <v>3147-640/77серый</v>
      </c>
      <c r="W237" s="60" t="str">
        <f t="shared" si="24"/>
        <v>3147-640/77</v>
      </c>
      <c r="X237" s="60" t="str">
        <f t="shared" si="28"/>
        <v/>
      </c>
      <c r="AC237" s="51">
        <f t="shared" si="29"/>
        <v>95</v>
      </c>
      <c r="AD237" s="44">
        <f t="shared" si="30"/>
        <v>41</v>
      </c>
      <c r="AE237" s="51">
        <f t="shared" si="31"/>
        <v>95041</v>
      </c>
    </row>
    <row r="238" spans="1:31">
      <c r="A238" s="60" t="str">
        <f t="shared" si="25"/>
        <v>3147-640/77640/77</v>
      </c>
      <c r="B238" s="60" t="str">
        <f t="shared" si="26"/>
        <v>95-041-80</v>
      </c>
      <c r="C238" s="72" t="s">
        <v>1294</v>
      </c>
      <c r="D238" s="72" t="s">
        <v>1291</v>
      </c>
      <c r="E238" s="72" t="s">
        <v>965</v>
      </c>
      <c r="F238" s="73">
        <v>59</v>
      </c>
      <c r="G238" s="73" t="s">
        <v>1292</v>
      </c>
      <c r="H238" s="72" t="s">
        <v>83</v>
      </c>
      <c r="I238" s="72" t="s">
        <v>959</v>
      </c>
      <c r="J238" s="72" t="s">
        <v>349</v>
      </c>
      <c r="K238" s="72" t="s">
        <v>382</v>
      </c>
      <c r="L238" s="72" t="s">
        <v>885</v>
      </c>
      <c r="M238" s="72" t="s">
        <v>388</v>
      </c>
      <c r="N238" s="72" t="s">
        <v>44</v>
      </c>
      <c r="O238" s="72" t="s">
        <v>537</v>
      </c>
      <c r="P238" s="72" t="s">
        <v>886</v>
      </c>
      <c r="Q238" s="72" t="s">
        <v>1283</v>
      </c>
      <c r="R238" s="72" t="s">
        <v>83</v>
      </c>
      <c r="V238" s="60" t="str">
        <f t="shared" si="27"/>
        <v>3147-640/77серый</v>
      </c>
      <c r="W238" s="60" t="str">
        <f t="shared" si="24"/>
        <v>3147-640/77</v>
      </c>
      <c r="X238" s="60" t="str">
        <f t="shared" si="28"/>
        <v/>
      </c>
      <c r="AC238" s="51">
        <f t="shared" si="29"/>
        <v>95</v>
      </c>
      <c r="AD238" s="44">
        <f t="shared" si="30"/>
        <v>41</v>
      </c>
      <c r="AE238" s="51">
        <f t="shared" si="31"/>
        <v>95041</v>
      </c>
    </row>
    <row r="239" spans="1:31">
      <c r="A239" s="60" t="str">
        <f t="shared" si="25"/>
        <v>3147-640/77640/77</v>
      </c>
      <c r="B239" s="60" t="str">
        <f t="shared" si="26"/>
        <v>95-041-80</v>
      </c>
      <c r="C239" s="72" t="s">
        <v>1295</v>
      </c>
      <c r="D239" s="72" t="s">
        <v>1291</v>
      </c>
      <c r="E239" s="72" t="s">
        <v>967</v>
      </c>
      <c r="F239" s="73">
        <v>58</v>
      </c>
      <c r="G239" s="73" t="s">
        <v>1292</v>
      </c>
      <c r="H239" s="72" t="s">
        <v>83</v>
      </c>
      <c r="I239" s="72" t="s">
        <v>959</v>
      </c>
      <c r="J239" s="72" t="s">
        <v>349</v>
      </c>
      <c r="K239" s="72" t="s">
        <v>382</v>
      </c>
      <c r="L239" s="72" t="s">
        <v>885</v>
      </c>
      <c r="M239" s="72" t="s">
        <v>388</v>
      </c>
      <c r="N239" s="72" t="s">
        <v>44</v>
      </c>
      <c r="O239" s="72" t="s">
        <v>537</v>
      </c>
      <c r="P239" s="72" t="s">
        <v>886</v>
      </c>
      <c r="Q239" s="72" t="s">
        <v>1283</v>
      </c>
      <c r="R239" s="72" t="s">
        <v>83</v>
      </c>
      <c r="V239" s="60" t="str">
        <f t="shared" si="27"/>
        <v>3147-640/77серый</v>
      </c>
      <c r="W239" s="60" t="str">
        <f t="shared" si="24"/>
        <v>3147-640/77</v>
      </c>
      <c r="X239" s="60" t="str">
        <f t="shared" si="28"/>
        <v/>
      </c>
      <c r="AC239" s="51">
        <f t="shared" si="29"/>
        <v>95</v>
      </c>
      <c r="AD239" s="44">
        <f t="shared" si="30"/>
        <v>41</v>
      </c>
      <c r="AE239" s="51">
        <f t="shared" si="31"/>
        <v>95041</v>
      </c>
    </row>
    <row r="240" spans="1:31">
      <c r="A240" s="60" t="str">
        <f t="shared" si="25"/>
        <v>3147-640/77640/77</v>
      </c>
      <c r="B240" s="60" t="str">
        <f t="shared" si="26"/>
        <v>95-041-80</v>
      </c>
      <c r="C240" s="72" t="s">
        <v>1296</v>
      </c>
      <c r="D240" s="72" t="s">
        <v>1291</v>
      </c>
      <c r="E240" s="72" t="s">
        <v>969</v>
      </c>
      <c r="F240" s="73">
        <v>57</v>
      </c>
      <c r="G240" s="73" t="s">
        <v>1292</v>
      </c>
      <c r="H240" s="72" t="s">
        <v>83</v>
      </c>
      <c r="I240" s="72" t="s">
        <v>959</v>
      </c>
      <c r="J240" s="72" t="s">
        <v>349</v>
      </c>
      <c r="K240" s="72" t="s">
        <v>382</v>
      </c>
      <c r="L240" s="72" t="s">
        <v>885</v>
      </c>
      <c r="M240" s="72" t="s">
        <v>388</v>
      </c>
      <c r="N240" s="72" t="s">
        <v>44</v>
      </c>
      <c r="O240" s="72" t="s">
        <v>537</v>
      </c>
      <c r="P240" s="72" t="s">
        <v>886</v>
      </c>
      <c r="Q240" s="72" t="s">
        <v>1283</v>
      </c>
      <c r="R240" s="72" t="s">
        <v>83</v>
      </c>
      <c r="V240" s="60" t="str">
        <f t="shared" si="27"/>
        <v>3147-640/77серый</v>
      </c>
      <c r="W240" s="60" t="str">
        <f t="shared" si="24"/>
        <v>3147-640/77</v>
      </c>
      <c r="X240" s="60" t="str">
        <f t="shared" si="28"/>
        <v/>
      </c>
      <c r="AC240" s="51">
        <f t="shared" si="29"/>
        <v>95</v>
      </c>
      <c r="AD240" s="44">
        <f t="shared" si="30"/>
        <v>41</v>
      </c>
      <c r="AE240" s="51">
        <f t="shared" si="31"/>
        <v>95041</v>
      </c>
    </row>
    <row r="241" spans="1:31">
      <c r="A241" s="60" t="str">
        <f t="shared" si="25"/>
        <v>3147-640/77640/77</v>
      </c>
      <c r="B241" s="60" t="str">
        <f t="shared" si="26"/>
        <v>95-041-80</v>
      </c>
      <c r="C241" s="72" t="s">
        <v>1297</v>
      </c>
      <c r="D241" s="72" t="s">
        <v>1291</v>
      </c>
      <c r="E241" s="72" t="s">
        <v>1003</v>
      </c>
      <c r="F241" s="73">
        <v>56</v>
      </c>
      <c r="G241" s="73" t="s">
        <v>1292</v>
      </c>
      <c r="H241" s="72" t="s">
        <v>83</v>
      </c>
      <c r="I241" s="72" t="s">
        <v>959</v>
      </c>
      <c r="J241" s="72" t="s">
        <v>349</v>
      </c>
      <c r="K241" s="72" t="s">
        <v>382</v>
      </c>
      <c r="L241" s="72" t="s">
        <v>885</v>
      </c>
      <c r="M241" s="72" t="s">
        <v>388</v>
      </c>
      <c r="N241" s="72" t="s">
        <v>44</v>
      </c>
      <c r="O241" s="72" t="s">
        <v>537</v>
      </c>
      <c r="P241" s="72" t="s">
        <v>886</v>
      </c>
      <c r="Q241" s="72" t="s">
        <v>1283</v>
      </c>
      <c r="R241" s="72" t="s">
        <v>83</v>
      </c>
      <c r="V241" s="60" t="str">
        <f t="shared" si="27"/>
        <v>3147-640/77серый</v>
      </c>
      <c r="W241" s="60" t="str">
        <f t="shared" si="24"/>
        <v>3147-640/77</v>
      </c>
      <c r="X241" s="60" t="str">
        <f t="shared" si="28"/>
        <v/>
      </c>
      <c r="AC241" s="51">
        <f t="shared" si="29"/>
        <v>95</v>
      </c>
      <c r="AD241" s="44">
        <f t="shared" si="30"/>
        <v>41</v>
      </c>
      <c r="AE241" s="51">
        <f t="shared" si="31"/>
        <v>95041</v>
      </c>
    </row>
    <row r="242" spans="1:31">
      <c r="A242" s="60" t="str">
        <f t="shared" si="25"/>
        <v>3080-640/77640/77</v>
      </c>
      <c r="B242" s="60" t="str">
        <f t="shared" si="26"/>
        <v>95-040-80</v>
      </c>
      <c r="C242" s="72" t="s">
        <v>1298</v>
      </c>
      <c r="D242" s="72" t="s">
        <v>1299</v>
      </c>
      <c r="E242" s="72" t="s">
        <v>963</v>
      </c>
      <c r="F242" s="73">
        <v>60</v>
      </c>
      <c r="G242" s="73" t="s">
        <v>1300</v>
      </c>
      <c r="H242" s="72" t="s">
        <v>83</v>
      </c>
      <c r="I242" s="72" t="s">
        <v>959</v>
      </c>
      <c r="J242" s="72" t="s">
        <v>318</v>
      </c>
      <c r="K242" s="72" t="s">
        <v>382</v>
      </c>
      <c r="L242" s="72" t="s">
        <v>885</v>
      </c>
      <c r="M242" s="72" t="s">
        <v>388</v>
      </c>
      <c r="N242" s="72" t="s">
        <v>44</v>
      </c>
      <c r="O242" s="72" t="s">
        <v>537</v>
      </c>
      <c r="P242" s="72" t="s">
        <v>886</v>
      </c>
      <c r="Q242" s="72" t="s">
        <v>1283</v>
      </c>
      <c r="R242" s="72" t="s">
        <v>83</v>
      </c>
      <c r="V242" s="60" t="str">
        <f t="shared" si="27"/>
        <v>3080-640/77серый</v>
      </c>
      <c r="W242" s="60" t="str">
        <f t="shared" si="24"/>
        <v>3080-640/77</v>
      </c>
      <c r="X242" s="60" t="str">
        <f t="shared" si="28"/>
        <v/>
      </c>
      <c r="AC242" s="51">
        <f t="shared" si="29"/>
        <v>95</v>
      </c>
      <c r="AD242" s="44">
        <f t="shared" si="30"/>
        <v>40</v>
      </c>
      <c r="AE242" s="51">
        <f t="shared" si="31"/>
        <v>95040</v>
      </c>
    </row>
    <row r="243" spans="1:31">
      <c r="A243" s="60" t="str">
        <f t="shared" si="25"/>
        <v>3080-640/77640/77</v>
      </c>
      <c r="B243" s="60" t="str">
        <f t="shared" si="26"/>
        <v>95-040-80</v>
      </c>
      <c r="C243" s="72" t="s">
        <v>1301</v>
      </c>
      <c r="D243" s="72" t="s">
        <v>1299</v>
      </c>
      <c r="E243" s="72" t="s">
        <v>967</v>
      </c>
      <c r="F243" s="73">
        <v>58</v>
      </c>
      <c r="G243" s="73" t="s">
        <v>1300</v>
      </c>
      <c r="H243" s="72" t="s">
        <v>83</v>
      </c>
      <c r="I243" s="72" t="s">
        <v>959</v>
      </c>
      <c r="J243" s="72" t="s">
        <v>318</v>
      </c>
      <c r="K243" s="72" t="s">
        <v>382</v>
      </c>
      <c r="L243" s="72" t="s">
        <v>885</v>
      </c>
      <c r="M243" s="72" t="s">
        <v>388</v>
      </c>
      <c r="N243" s="72" t="s">
        <v>44</v>
      </c>
      <c r="O243" s="72" t="s">
        <v>537</v>
      </c>
      <c r="P243" s="72" t="s">
        <v>886</v>
      </c>
      <c r="Q243" s="72" t="s">
        <v>1283</v>
      </c>
      <c r="R243" s="72" t="s">
        <v>83</v>
      </c>
      <c r="V243" s="60" t="str">
        <f t="shared" si="27"/>
        <v>3080-640/77серый</v>
      </c>
      <c r="W243" s="60" t="str">
        <f t="shared" si="24"/>
        <v>3080-640/77</v>
      </c>
      <c r="X243" s="60" t="str">
        <f t="shared" si="28"/>
        <v/>
      </c>
      <c r="AC243" s="51">
        <f t="shared" si="29"/>
        <v>95</v>
      </c>
      <c r="AD243" s="44">
        <f t="shared" si="30"/>
        <v>40</v>
      </c>
      <c r="AE243" s="51">
        <f t="shared" si="31"/>
        <v>95040</v>
      </c>
    </row>
    <row r="244" spans="1:31">
      <c r="A244" s="60" t="str">
        <f t="shared" si="25"/>
        <v>3122-640/79640/79</v>
      </c>
      <c r="B244" s="60" t="str">
        <f t="shared" si="26"/>
        <v>95-039-80</v>
      </c>
      <c r="C244" s="72" t="s">
        <v>1302</v>
      </c>
      <c r="D244" s="72" t="s">
        <v>1303</v>
      </c>
      <c r="E244" s="72" t="s">
        <v>957</v>
      </c>
      <c r="F244" s="73">
        <v>62</v>
      </c>
      <c r="G244" s="73" t="s">
        <v>1304</v>
      </c>
      <c r="H244" s="72" t="s">
        <v>83</v>
      </c>
      <c r="I244" s="72" t="s">
        <v>959</v>
      </c>
      <c r="J244" s="72" t="s">
        <v>324</v>
      </c>
      <c r="K244" s="72" t="s">
        <v>382</v>
      </c>
      <c r="L244" s="72" t="s">
        <v>885</v>
      </c>
      <c r="M244" s="72" t="s">
        <v>388</v>
      </c>
      <c r="N244" s="72" t="s">
        <v>44</v>
      </c>
      <c r="O244" s="72" t="s">
        <v>537</v>
      </c>
      <c r="P244" s="72" t="s">
        <v>886</v>
      </c>
      <c r="Q244" s="72" t="s">
        <v>1305</v>
      </c>
      <c r="R244" s="72" t="s">
        <v>83</v>
      </c>
      <c r="V244" s="60" t="str">
        <f t="shared" si="27"/>
        <v>3122-640/79серый</v>
      </c>
      <c r="W244" s="60" t="str">
        <f t="shared" si="24"/>
        <v>3122-640/79</v>
      </c>
      <c r="X244" s="60" t="str">
        <f t="shared" si="28"/>
        <v/>
      </c>
      <c r="AC244" s="51">
        <f t="shared" si="29"/>
        <v>95</v>
      </c>
      <c r="AD244" s="44">
        <f t="shared" si="30"/>
        <v>39</v>
      </c>
      <c r="AE244" s="51">
        <f t="shared" si="31"/>
        <v>95039</v>
      </c>
    </row>
    <row r="245" spans="1:31">
      <c r="A245" s="60" t="str">
        <f t="shared" si="25"/>
        <v>3122-640/79640/79</v>
      </c>
      <c r="B245" s="60" t="str">
        <f t="shared" si="26"/>
        <v>95-039-80</v>
      </c>
      <c r="C245" s="72" t="s">
        <v>1306</v>
      </c>
      <c r="D245" s="72" t="s">
        <v>1303</v>
      </c>
      <c r="E245" s="72" t="s">
        <v>961</v>
      </c>
      <c r="F245" s="73">
        <v>61</v>
      </c>
      <c r="G245" s="73" t="s">
        <v>1304</v>
      </c>
      <c r="H245" s="72" t="s">
        <v>83</v>
      </c>
      <c r="I245" s="72" t="s">
        <v>959</v>
      </c>
      <c r="J245" s="72" t="s">
        <v>324</v>
      </c>
      <c r="K245" s="72" t="s">
        <v>382</v>
      </c>
      <c r="L245" s="72" t="s">
        <v>885</v>
      </c>
      <c r="M245" s="72" t="s">
        <v>388</v>
      </c>
      <c r="N245" s="72" t="s">
        <v>44</v>
      </c>
      <c r="O245" s="72" t="s">
        <v>537</v>
      </c>
      <c r="P245" s="72" t="s">
        <v>886</v>
      </c>
      <c r="Q245" s="72" t="s">
        <v>1305</v>
      </c>
      <c r="R245" s="72" t="s">
        <v>83</v>
      </c>
      <c r="V245" s="60" t="str">
        <f t="shared" si="27"/>
        <v>3122-640/79серый</v>
      </c>
      <c r="W245" s="60" t="str">
        <f t="shared" si="24"/>
        <v>3122-640/79</v>
      </c>
      <c r="X245" s="60" t="str">
        <f t="shared" si="28"/>
        <v/>
      </c>
      <c r="AC245" s="51">
        <f t="shared" si="29"/>
        <v>95</v>
      </c>
      <c r="AD245" s="44">
        <f t="shared" si="30"/>
        <v>39</v>
      </c>
      <c r="AE245" s="51">
        <f t="shared" si="31"/>
        <v>95039</v>
      </c>
    </row>
    <row r="246" spans="1:31">
      <c r="A246" s="60" t="str">
        <f t="shared" si="25"/>
        <v>3122-640/79640/79</v>
      </c>
      <c r="B246" s="60" t="str">
        <f t="shared" si="26"/>
        <v>95-039-80</v>
      </c>
      <c r="C246" s="72" t="s">
        <v>1307</v>
      </c>
      <c r="D246" s="72" t="s">
        <v>1303</v>
      </c>
      <c r="E246" s="72" t="s">
        <v>963</v>
      </c>
      <c r="F246" s="73">
        <v>60</v>
      </c>
      <c r="G246" s="73" t="s">
        <v>1304</v>
      </c>
      <c r="H246" s="72" t="s">
        <v>83</v>
      </c>
      <c r="I246" s="72" t="s">
        <v>959</v>
      </c>
      <c r="J246" s="72" t="s">
        <v>324</v>
      </c>
      <c r="K246" s="72" t="s">
        <v>382</v>
      </c>
      <c r="L246" s="72" t="s">
        <v>885</v>
      </c>
      <c r="M246" s="72" t="s">
        <v>388</v>
      </c>
      <c r="N246" s="72" t="s">
        <v>44</v>
      </c>
      <c r="O246" s="72" t="s">
        <v>537</v>
      </c>
      <c r="P246" s="72" t="s">
        <v>886</v>
      </c>
      <c r="Q246" s="72" t="s">
        <v>1305</v>
      </c>
      <c r="R246" s="72" t="s">
        <v>83</v>
      </c>
      <c r="V246" s="60" t="str">
        <f t="shared" si="27"/>
        <v>3122-640/79серый</v>
      </c>
      <c r="W246" s="60" t="str">
        <f t="shared" si="24"/>
        <v>3122-640/79</v>
      </c>
      <c r="X246" s="60" t="str">
        <f t="shared" si="28"/>
        <v/>
      </c>
      <c r="AC246" s="51">
        <f t="shared" si="29"/>
        <v>95</v>
      </c>
      <c r="AD246" s="44">
        <f t="shared" si="30"/>
        <v>39</v>
      </c>
      <c r="AE246" s="51">
        <f t="shared" si="31"/>
        <v>95039</v>
      </c>
    </row>
    <row r="247" spans="1:31">
      <c r="A247" s="60" t="str">
        <f t="shared" si="25"/>
        <v>3122-640/79640/79</v>
      </c>
      <c r="B247" s="60" t="str">
        <f t="shared" si="26"/>
        <v>95-039-80</v>
      </c>
      <c r="C247" s="72" t="s">
        <v>1308</v>
      </c>
      <c r="D247" s="72" t="s">
        <v>1303</v>
      </c>
      <c r="E247" s="72" t="s">
        <v>965</v>
      </c>
      <c r="F247" s="73">
        <v>59</v>
      </c>
      <c r="G247" s="73" t="s">
        <v>1304</v>
      </c>
      <c r="H247" s="72" t="s">
        <v>83</v>
      </c>
      <c r="I247" s="72" t="s">
        <v>959</v>
      </c>
      <c r="J247" s="72" t="s">
        <v>324</v>
      </c>
      <c r="K247" s="72" t="s">
        <v>382</v>
      </c>
      <c r="L247" s="72" t="s">
        <v>885</v>
      </c>
      <c r="M247" s="72" t="s">
        <v>388</v>
      </c>
      <c r="N247" s="72" t="s">
        <v>44</v>
      </c>
      <c r="O247" s="72" t="s">
        <v>537</v>
      </c>
      <c r="P247" s="72" t="s">
        <v>886</v>
      </c>
      <c r="Q247" s="72" t="s">
        <v>1305</v>
      </c>
      <c r="R247" s="72" t="s">
        <v>83</v>
      </c>
      <c r="V247" s="60" t="str">
        <f t="shared" si="27"/>
        <v>3122-640/79серый</v>
      </c>
      <c r="W247" s="60" t="str">
        <f t="shared" si="24"/>
        <v>3122-640/79</v>
      </c>
      <c r="X247" s="60" t="str">
        <f t="shared" si="28"/>
        <v/>
      </c>
      <c r="AC247" s="51">
        <f t="shared" si="29"/>
        <v>95</v>
      </c>
      <c r="AD247" s="44">
        <f t="shared" si="30"/>
        <v>39</v>
      </c>
      <c r="AE247" s="51">
        <f t="shared" si="31"/>
        <v>95039</v>
      </c>
    </row>
    <row r="248" spans="1:31">
      <c r="A248" s="60" t="str">
        <f t="shared" si="25"/>
        <v>3122-640/79640/79</v>
      </c>
      <c r="B248" s="60" t="str">
        <f t="shared" si="26"/>
        <v>95-039-80</v>
      </c>
      <c r="C248" s="72" t="s">
        <v>1309</v>
      </c>
      <c r="D248" s="72" t="s">
        <v>1303</v>
      </c>
      <c r="E248" s="72" t="s">
        <v>967</v>
      </c>
      <c r="F248" s="73">
        <v>58</v>
      </c>
      <c r="G248" s="73" t="s">
        <v>1304</v>
      </c>
      <c r="H248" s="72" t="s">
        <v>83</v>
      </c>
      <c r="I248" s="72" t="s">
        <v>959</v>
      </c>
      <c r="J248" s="72" t="s">
        <v>324</v>
      </c>
      <c r="K248" s="72" t="s">
        <v>382</v>
      </c>
      <c r="L248" s="72" t="s">
        <v>885</v>
      </c>
      <c r="M248" s="72" t="s">
        <v>388</v>
      </c>
      <c r="N248" s="72" t="s">
        <v>44</v>
      </c>
      <c r="O248" s="72" t="s">
        <v>537</v>
      </c>
      <c r="P248" s="72" t="s">
        <v>886</v>
      </c>
      <c r="Q248" s="72" t="s">
        <v>1305</v>
      </c>
      <c r="R248" s="72" t="s">
        <v>83</v>
      </c>
      <c r="V248" s="60" t="str">
        <f t="shared" si="27"/>
        <v>3122-640/79серый</v>
      </c>
      <c r="W248" s="60" t="str">
        <f t="shared" si="24"/>
        <v>3122-640/79</v>
      </c>
      <c r="X248" s="60" t="str">
        <f t="shared" si="28"/>
        <v/>
      </c>
      <c r="AC248" s="51">
        <f t="shared" si="29"/>
        <v>95</v>
      </c>
      <c r="AD248" s="44">
        <f t="shared" si="30"/>
        <v>39</v>
      </c>
      <c r="AE248" s="51">
        <f t="shared" si="31"/>
        <v>95039</v>
      </c>
    </row>
    <row r="249" spans="1:31">
      <c r="A249" s="60" t="str">
        <f t="shared" si="25"/>
        <v>3122-640/79640/79</v>
      </c>
      <c r="B249" s="60" t="str">
        <f t="shared" si="26"/>
        <v>95-039-80</v>
      </c>
      <c r="C249" s="72" t="s">
        <v>1310</v>
      </c>
      <c r="D249" s="72" t="s">
        <v>1303</v>
      </c>
      <c r="E249" s="72" t="s">
        <v>969</v>
      </c>
      <c r="F249" s="73">
        <v>57</v>
      </c>
      <c r="G249" s="73" t="s">
        <v>1304</v>
      </c>
      <c r="H249" s="72" t="s">
        <v>83</v>
      </c>
      <c r="I249" s="72" t="s">
        <v>959</v>
      </c>
      <c r="J249" s="72" t="s">
        <v>324</v>
      </c>
      <c r="K249" s="72" t="s">
        <v>382</v>
      </c>
      <c r="L249" s="72" t="s">
        <v>885</v>
      </c>
      <c r="M249" s="72" t="s">
        <v>388</v>
      </c>
      <c r="N249" s="72" t="s">
        <v>44</v>
      </c>
      <c r="O249" s="72" t="s">
        <v>537</v>
      </c>
      <c r="P249" s="72" t="s">
        <v>886</v>
      </c>
      <c r="Q249" s="72" t="s">
        <v>1305</v>
      </c>
      <c r="R249" s="72" t="s">
        <v>83</v>
      </c>
      <c r="V249" s="60" t="str">
        <f t="shared" si="27"/>
        <v>3122-640/79серый</v>
      </c>
      <c r="W249" s="60" t="str">
        <f t="shared" si="24"/>
        <v>3122-640/79</v>
      </c>
      <c r="X249" s="60" t="str">
        <f t="shared" si="28"/>
        <v/>
      </c>
      <c r="AC249" s="51">
        <f t="shared" si="29"/>
        <v>95</v>
      </c>
      <c r="AD249" s="44">
        <f t="shared" si="30"/>
        <v>39</v>
      </c>
      <c r="AE249" s="51">
        <f t="shared" si="31"/>
        <v>95039</v>
      </c>
    </row>
    <row r="250" spans="1:31">
      <c r="A250" s="60" t="str">
        <f t="shared" si="25"/>
        <v>3363-641/76641/76</v>
      </c>
      <c r="B250" s="60" t="str">
        <f t="shared" si="26"/>
        <v>95-038-80</v>
      </c>
      <c r="C250" s="72" t="s">
        <v>1311</v>
      </c>
      <c r="D250" s="72" t="s">
        <v>1312</v>
      </c>
      <c r="E250" s="72" t="s">
        <v>957</v>
      </c>
      <c r="F250" s="73">
        <v>62</v>
      </c>
      <c r="G250" s="73" t="s">
        <v>1313</v>
      </c>
      <c r="H250" s="72" t="s">
        <v>83</v>
      </c>
      <c r="I250" s="72" t="s">
        <v>959</v>
      </c>
      <c r="J250" s="72" t="s">
        <v>325</v>
      </c>
      <c r="K250" s="72" t="s">
        <v>382</v>
      </c>
      <c r="L250" s="72" t="s">
        <v>885</v>
      </c>
      <c r="M250" s="72" t="s">
        <v>388</v>
      </c>
      <c r="N250" s="72" t="s">
        <v>44</v>
      </c>
      <c r="O250" s="72" t="s">
        <v>537</v>
      </c>
      <c r="P250" s="72" t="s">
        <v>886</v>
      </c>
      <c r="Q250" s="72" t="s">
        <v>1314</v>
      </c>
      <c r="R250" s="72" t="s">
        <v>83</v>
      </c>
      <c r="V250" s="60" t="str">
        <f t="shared" si="27"/>
        <v>3363-641/76серый</v>
      </c>
      <c r="W250" s="60" t="str">
        <f t="shared" si="24"/>
        <v>3363-641/76</v>
      </c>
      <c r="X250" s="60" t="str">
        <f t="shared" si="28"/>
        <v/>
      </c>
      <c r="AC250" s="51">
        <f t="shared" si="29"/>
        <v>95</v>
      </c>
      <c r="AD250" s="44">
        <f t="shared" si="30"/>
        <v>38</v>
      </c>
      <c r="AE250" s="51">
        <f t="shared" si="31"/>
        <v>95038</v>
      </c>
    </row>
    <row r="251" spans="1:31">
      <c r="A251" s="60" t="str">
        <f t="shared" si="25"/>
        <v>3363-641/76641/76</v>
      </c>
      <c r="B251" s="60" t="str">
        <f t="shared" si="26"/>
        <v>95-038-80</v>
      </c>
      <c r="C251" s="72" t="s">
        <v>1315</v>
      </c>
      <c r="D251" s="72" t="s">
        <v>1312</v>
      </c>
      <c r="E251" s="72" t="s">
        <v>961</v>
      </c>
      <c r="F251" s="73">
        <v>61</v>
      </c>
      <c r="G251" s="73" t="s">
        <v>1313</v>
      </c>
      <c r="H251" s="72" t="s">
        <v>83</v>
      </c>
      <c r="I251" s="72" t="s">
        <v>959</v>
      </c>
      <c r="J251" s="72" t="s">
        <v>325</v>
      </c>
      <c r="K251" s="72" t="s">
        <v>382</v>
      </c>
      <c r="L251" s="72" t="s">
        <v>885</v>
      </c>
      <c r="M251" s="72" t="s">
        <v>388</v>
      </c>
      <c r="N251" s="72" t="s">
        <v>44</v>
      </c>
      <c r="O251" s="72" t="s">
        <v>537</v>
      </c>
      <c r="P251" s="72" t="s">
        <v>886</v>
      </c>
      <c r="Q251" s="72" t="s">
        <v>1314</v>
      </c>
      <c r="R251" s="72" t="s">
        <v>83</v>
      </c>
      <c r="V251" s="60" t="str">
        <f t="shared" si="27"/>
        <v>3363-641/76серый</v>
      </c>
      <c r="W251" s="60" t="str">
        <f t="shared" si="24"/>
        <v>3363-641/76</v>
      </c>
      <c r="X251" s="60" t="str">
        <f t="shared" si="28"/>
        <v/>
      </c>
      <c r="AC251" s="51">
        <f t="shared" si="29"/>
        <v>95</v>
      </c>
      <c r="AD251" s="44">
        <f t="shared" si="30"/>
        <v>38</v>
      </c>
      <c r="AE251" s="51">
        <f t="shared" si="31"/>
        <v>95038</v>
      </c>
    </row>
    <row r="252" spans="1:31">
      <c r="A252" s="60" t="str">
        <f t="shared" si="25"/>
        <v>3363-641/76641/76</v>
      </c>
      <c r="B252" s="60" t="str">
        <f t="shared" si="26"/>
        <v>95-038-80</v>
      </c>
      <c r="C252" s="72" t="s">
        <v>1316</v>
      </c>
      <c r="D252" s="72" t="s">
        <v>1312</v>
      </c>
      <c r="E252" s="72" t="s">
        <v>963</v>
      </c>
      <c r="F252" s="73">
        <v>60</v>
      </c>
      <c r="G252" s="73" t="s">
        <v>1313</v>
      </c>
      <c r="H252" s="72" t="s">
        <v>83</v>
      </c>
      <c r="I252" s="72" t="s">
        <v>959</v>
      </c>
      <c r="J252" s="72" t="s">
        <v>325</v>
      </c>
      <c r="K252" s="72" t="s">
        <v>382</v>
      </c>
      <c r="L252" s="72" t="s">
        <v>885</v>
      </c>
      <c r="M252" s="72" t="s">
        <v>388</v>
      </c>
      <c r="N252" s="72" t="s">
        <v>44</v>
      </c>
      <c r="O252" s="72" t="s">
        <v>537</v>
      </c>
      <c r="P252" s="72" t="s">
        <v>886</v>
      </c>
      <c r="Q252" s="72" t="s">
        <v>1314</v>
      </c>
      <c r="R252" s="72" t="s">
        <v>83</v>
      </c>
      <c r="V252" s="60" t="str">
        <f t="shared" si="27"/>
        <v>3363-641/76серый</v>
      </c>
      <c r="W252" s="60" t="str">
        <f t="shared" si="24"/>
        <v>3363-641/76</v>
      </c>
      <c r="X252" s="60" t="str">
        <f t="shared" si="28"/>
        <v/>
      </c>
      <c r="AC252" s="51">
        <f t="shared" si="29"/>
        <v>95</v>
      </c>
      <c r="AD252" s="44">
        <f t="shared" si="30"/>
        <v>38</v>
      </c>
      <c r="AE252" s="51">
        <f t="shared" si="31"/>
        <v>95038</v>
      </c>
    </row>
    <row r="253" spans="1:31">
      <c r="A253" s="60" t="str">
        <f t="shared" si="25"/>
        <v>3363-641/76641/76</v>
      </c>
      <c r="B253" s="60" t="str">
        <f t="shared" si="26"/>
        <v>95-038-80</v>
      </c>
      <c r="C253" s="72" t="s">
        <v>1317</v>
      </c>
      <c r="D253" s="72" t="s">
        <v>1312</v>
      </c>
      <c r="E253" s="72" t="s">
        <v>965</v>
      </c>
      <c r="F253" s="73">
        <v>59</v>
      </c>
      <c r="G253" s="73" t="s">
        <v>1313</v>
      </c>
      <c r="H253" s="72" t="s">
        <v>83</v>
      </c>
      <c r="I253" s="72" t="s">
        <v>959</v>
      </c>
      <c r="J253" s="72" t="s">
        <v>325</v>
      </c>
      <c r="K253" s="72" t="s">
        <v>382</v>
      </c>
      <c r="L253" s="72" t="s">
        <v>885</v>
      </c>
      <c r="M253" s="72" t="s">
        <v>388</v>
      </c>
      <c r="N253" s="72" t="s">
        <v>44</v>
      </c>
      <c r="O253" s="72" t="s">
        <v>537</v>
      </c>
      <c r="P253" s="72" t="s">
        <v>886</v>
      </c>
      <c r="Q253" s="72" t="s">
        <v>1314</v>
      </c>
      <c r="R253" s="72" t="s">
        <v>83</v>
      </c>
      <c r="V253" s="60" t="str">
        <f t="shared" si="27"/>
        <v>3363-641/76серый</v>
      </c>
      <c r="W253" s="60" t="str">
        <f t="shared" si="24"/>
        <v>3363-641/76</v>
      </c>
      <c r="X253" s="60" t="str">
        <f t="shared" si="28"/>
        <v/>
      </c>
      <c r="AC253" s="51">
        <f t="shared" si="29"/>
        <v>95</v>
      </c>
      <c r="AD253" s="44">
        <f t="shared" si="30"/>
        <v>38</v>
      </c>
      <c r="AE253" s="51">
        <f t="shared" si="31"/>
        <v>95038</v>
      </c>
    </row>
    <row r="254" spans="1:31">
      <c r="A254" s="60" t="str">
        <f t="shared" si="25"/>
        <v>3363-641/76641/76</v>
      </c>
      <c r="B254" s="60" t="str">
        <f t="shared" si="26"/>
        <v>95-038-80</v>
      </c>
      <c r="C254" s="72" t="s">
        <v>1318</v>
      </c>
      <c r="D254" s="72" t="s">
        <v>1312</v>
      </c>
      <c r="E254" s="72" t="s">
        <v>967</v>
      </c>
      <c r="F254" s="73">
        <v>58</v>
      </c>
      <c r="G254" s="73" t="s">
        <v>1313</v>
      </c>
      <c r="H254" s="72" t="s">
        <v>83</v>
      </c>
      <c r="I254" s="72" t="s">
        <v>959</v>
      </c>
      <c r="J254" s="72" t="s">
        <v>325</v>
      </c>
      <c r="K254" s="72" t="s">
        <v>382</v>
      </c>
      <c r="L254" s="72" t="s">
        <v>885</v>
      </c>
      <c r="M254" s="72" t="s">
        <v>388</v>
      </c>
      <c r="N254" s="72" t="s">
        <v>44</v>
      </c>
      <c r="O254" s="72" t="s">
        <v>537</v>
      </c>
      <c r="P254" s="72" t="s">
        <v>886</v>
      </c>
      <c r="Q254" s="72" t="s">
        <v>1314</v>
      </c>
      <c r="R254" s="72" t="s">
        <v>83</v>
      </c>
      <c r="V254" s="60" t="str">
        <f t="shared" si="27"/>
        <v>3363-641/76серый</v>
      </c>
      <c r="W254" s="60" t="str">
        <f t="shared" si="24"/>
        <v>3363-641/76</v>
      </c>
      <c r="X254" s="60" t="str">
        <f t="shared" si="28"/>
        <v/>
      </c>
      <c r="AC254" s="51">
        <f t="shared" si="29"/>
        <v>95</v>
      </c>
      <c r="AD254" s="44">
        <f t="shared" si="30"/>
        <v>38</v>
      </c>
      <c r="AE254" s="51">
        <f t="shared" si="31"/>
        <v>95038</v>
      </c>
    </row>
    <row r="255" spans="1:31">
      <c r="A255" s="60" t="str">
        <f t="shared" si="25"/>
        <v>3363-641/76641/76</v>
      </c>
      <c r="B255" s="60" t="str">
        <f t="shared" si="26"/>
        <v>95-038-80</v>
      </c>
      <c r="C255" s="72" t="s">
        <v>1319</v>
      </c>
      <c r="D255" s="72" t="s">
        <v>1312</v>
      </c>
      <c r="E255" s="72" t="s">
        <v>969</v>
      </c>
      <c r="F255" s="73">
        <v>57</v>
      </c>
      <c r="G255" s="73" t="s">
        <v>1313</v>
      </c>
      <c r="H255" s="72" t="s">
        <v>83</v>
      </c>
      <c r="I255" s="72" t="s">
        <v>959</v>
      </c>
      <c r="J255" s="72" t="s">
        <v>325</v>
      </c>
      <c r="K255" s="72" t="s">
        <v>382</v>
      </c>
      <c r="L255" s="72" t="s">
        <v>885</v>
      </c>
      <c r="M255" s="72" t="s">
        <v>388</v>
      </c>
      <c r="N255" s="72" t="s">
        <v>44</v>
      </c>
      <c r="O255" s="72" t="s">
        <v>537</v>
      </c>
      <c r="P255" s="72" t="s">
        <v>886</v>
      </c>
      <c r="Q255" s="72" t="s">
        <v>1314</v>
      </c>
      <c r="R255" s="72" t="s">
        <v>83</v>
      </c>
      <c r="V255" s="60" t="str">
        <f t="shared" si="27"/>
        <v>3363-641/76серый</v>
      </c>
      <c r="W255" s="60" t="str">
        <f t="shared" si="24"/>
        <v>3363-641/76</v>
      </c>
      <c r="X255" s="60" t="str">
        <f t="shared" si="28"/>
        <v/>
      </c>
      <c r="AC255" s="51">
        <f t="shared" si="29"/>
        <v>95</v>
      </c>
      <c r="AD255" s="44">
        <f t="shared" si="30"/>
        <v>38</v>
      </c>
      <c r="AE255" s="51">
        <f t="shared" si="31"/>
        <v>95038</v>
      </c>
    </row>
    <row r="256" spans="1:31">
      <c r="A256" s="60" t="str">
        <f t="shared" si="25"/>
        <v>3363-641/76641/76</v>
      </c>
      <c r="B256" s="60" t="str">
        <f t="shared" si="26"/>
        <v>95-038-80</v>
      </c>
      <c r="C256" s="72" t="s">
        <v>1320</v>
      </c>
      <c r="D256" s="72" t="s">
        <v>1312</v>
      </c>
      <c r="E256" s="72" t="s">
        <v>1003</v>
      </c>
      <c r="F256" s="73">
        <v>56</v>
      </c>
      <c r="G256" s="73" t="s">
        <v>1313</v>
      </c>
      <c r="H256" s="72" t="s">
        <v>83</v>
      </c>
      <c r="I256" s="72" t="s">
        <v>959</v>
      </c>
      <c r="J256" s="72" t="s">
        <v>325</v>
      </c>
      <c r="K256" s="72" t="s">
        <v>382</v>
      </c>
      <c r="L256" s="72" t="s">
        <v>885</v>
      </c>
      <c r="M256" s="72" t="s">
        <v>388</v>
      </c>
      <c r="N256" s="72" t="s">
        <v>44</v>
      </c>
      <c r="O256" s="72" t="s">
        <v>537</v>
      </c>
      <c r="P256" s="72" t="s">
        <v>886</v>
      </c>
      <c r="Q256" s="72" t="s">
        <v>1314</v>
      </c>
      <c r="R256" s="72" t="s">
        <v>83</v>
      </c>
      <c r="V256" s="60" t="str">
        <f t="shared" si="27"/>
        <v>3363-641/76серый</v>
      </c>
      <c r="W256" s="60" t="str">
        <f t="shared" si="24"/>
        <v>3363-641/76</v>
      </c>
      <c r="X256" s="60" t="str">
        <f t="shared" si="28"/>
        <v/>
      </c>
      <c r="AC256" s="51">
        <f t="shared" si="29"/>
        <v>95</v>
      </c>
      <c r="AD256" s="44">
        <f t="shared" si="30"/>
        <v>38</v>
      </c>
      <c r="AE256" s="51">
        <f t="shared" si="31"/>
        <v>95038</v>
      </c>
    </row>
    <row r="257" spans="1:31">
      <c r="A257" s="60" t="str">
        <f t="shared" si="25"/>
        <v>3243-641/76641/76</v>
      </c>
      <c r="B257" s="60" t="str">
        <f t="shared" si="26"/>
        <v>95-037-80</v>
      </c>
      <c r="C257" s="72" t="s">
        <v>1321</v>
      </c>
      <c r="D257" s="72" t="s">
        <v>1322</v>
      </c>
      <c r="E257" s="72" t="s">
        <v>957</v>
      </c>
      <c r="F257" s="73">
        <v>62</v>
      </c>
      <c r="G257" s="73" t="s">
        <v>1323</v>
      </c>
      <c r="H257" s="72" t="s">
        <v>83</v>
      </c>
      <c r="I257" s="72" t="s">
        <v>959</v>
      </c>
      <c r="J257" s="72" t="s">
        <v>350</v>
      </c>
      <c r="K257" s="72" t="s">
        <v>382</v>
      </c>
      <c r="L257" s="72" t="s">
        <v>885</v>
      </c>
      <c r="M257" s="72" t="s">
        <v>388</v>
      </c>
      <c r="N257" s="72" t="s">
        <v>44</v>
      </c>
      <c r="O257" s="72" t="s">
        <v>537</v>
      </c>
      <c r="P257" s="72" t="s">
        <v>886</v>
      </c>
      <c r="Q257" s="72" t="s">
        <v>1314</v>
      </c>
      <c r="R257" s="72" t="s">
        <v>83</v>
      </c>
      <c r="V257" s="60" t="str">
        <f t="shared" si="27"/>
        <v>3243-641/76серый</v>
      </c>
      <c r="W257" s="60" t="str">
        <f t="shared" si="24"/>
        <v>3243-641/76</v>
      </c>
      <c r="X257" s="60" t="str">
        <f t="shared" si="28"/>
        <v/>
      </c>
      <c r="AC257" s="51">
        <f t="shared" si="29"/>
        <v>95</v>
      </c>
      <c r="AD257" s="44">
        <f t="shared" si="30"/>
        <v>37</v>
      </c>
      <c r="AE257" s="51">
        <f t="shared" si="31"/>
        <v>95037</v>
      </c>
    </row>
    <row r="258" spans="1:31">
      <c r="A258" s="60" t="str">
        <f t="shared" si="25"/>
        <v>3243-641/76641/76</v>
      </c>
      <c r="B258" s="60" t="str">
        <f t="shared" si="26"/>
        <v>95-037-80</v>
      </c>
      <c r="C258" s="72" t="s">
        <v>1324</v>
      </c>
      <c r="D258" s="72" t="s">
        <v>1322</v>
      </c>
      <c r="E258" s="72" t="s">
        <v>963</v>
      </c>
      <c r="F258" s="73">
        <v>60</v>
      </c>
      <c r="G258" s="73" t="s">
        <v>1323</v>
      </c>
      <c r="H258" s="72" t="s">
        <v>83</v>
      </c>
      <c r="I258" s="72" t="s">
        <v>959</v>
      </c>
      <c r="J258" s="72" t="s">
        <v>350</v>
      </c>
      <c r="K258" s="72" t="s">
        <v>382</v>
      </c>
      <c r="L258" s="72" t="s">
        <v>885</v>
      </c>
      <c r="M258" s="72" t="s">
        <v>388</v>
      </c>
      <c r="N258" s="72" t="s">
        <v>44</v>
      </c>
      <c r="O258" s="72" t="s">
        <v>537</v>
      </c>
      <c r="P258" s="72" t="s">
        <v>886</v>
      </c>
      <c r="Q258" s="72" t="s">
        <v>1314</v>
      </c>
      <c r="R258" s="72" t="s">
        <v>83</v>
      </c>
      <c r="V258" s="60" t="str">
        <f t="shared" si="27"/>
        <v>3243-641/76серый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3243-641/76</v>
      </c>
      <c r="X258" s="60" t="str">
        <f t="shared" si="28"/>
        <v/>
      </c>
      <c r="AC258" s="51">
        <f t="shared" si="29"/>
        <v>95</v>
      </c>
      <c r="AD258" s="44">
        <f t="shared" si="30"/>
        <v>37</v>
      </c>
      <c r="AE258" s="51">
        <f t="shared" si="31"/>
        <v>95037</v>
      </c>
    </row>
    <row r="259" spans="1:31">
      <c r="A259" s="60" t="str">
        <f t="shared" ref="A259:A322" si="33">IF(G259&amp;Q259&lt;&gt;"",W259&amp;Q259,"")</f>
        <v>3243-641/76641/76</v>
      </c>
      <c r="B259" s="60" t="str">
        <f t="shared" ref="B259:B322" si="34">IF(C259&lt;&gt;"",LEFT(C259,9),"")</f>
        <v>95-037-80</v>
      </c>
      <c r="C259" s="72" t="s">
        <v>1325</v>
      </c>
      <c r="D259" s="72" t="s">
        <v>1322</v>
      </c>
      <c r="E259" s="72" t="s">
        <v>965</v>
      </c>
      <c r="F259" s="73">
        <v>59</v>
      </c>
      <c r="G259" s="73" t="s">
        <v>1323</v>
      </c>
      <c r="H259" s="72" t="s">
        <v>83</v>
      </c>
      <c r="I259" s="72" t="s">
        <v>959</v>
      </c>
      <c r="J259" s="72" t="s">
        <v>350</v>
      </c>
      <c r="K259" s="72" t="s">
        <v>382</v>
      </c>
      <c r="L259" s="72" t="s">
        <v>885</v>
      </c>
      <c r="M259" s="72" t="s">
        <v>388</v>
      </c>
      <c r="N259" s="72" t="s">
        <v>44</v>
      </c>
      <c r="O259" s="72" t="s">
        <v>537</v>
      </c>
      <c r="P259" s="72" t="s">
        <v>886</v>
      </c>
      <c r="Q259" s="72" t="s">
        <v>1314</v>
      </c>
      <c r="R259" s="72" t="s">
        <v>83</v>
      </c>
      <c r="V259" s="60" t="str">
        <f t="shared" ref="V259:V322" si="35">W259&amp;H259</f>
        <v>3243-641/76серый</v>
      </c>
      <c r="W259" s="60" t="str">
        <f t="shared" si="32"/>
        <v>3243-641/76</v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95</v>
      </c>
      <c r="AD259" s="44">
        <f t="shared" ref="AD259:AD322" si="38">IFERROR(VALUE(MID($C259,4,3)),0)</f>
        <v>37</v>
      </c>
      <c r="AE259" s="51">
        <f t="shared" ref="AE259:AE322" si="39">VALUE(RIGHT("00"&amp;AC259,2)&amp;RIGHT("000"&amp;AD259,3))</f>
        <v>95037</v>
      </c>
    </row>
    <row r="260" spans="1:31">
      <c r="A260" s="60" t="str">
        <f t="shared" si="33"/>
        <v>3243-641/76641/76</v>
      </c>
      <c r="B260" s="60" t="str">
        <f t="shared" si="34"/>
        <v>95-037-80</v>
      </c>
      <c r="C260" s="72" t="s">
        <v>1326</v>
      </c>
      <c r="D260" s="72" t="s">
        <v>1322</v>
      </c>
      <c r="E260" s="72" t="s">
        <v>967</v>
      </c>
      <c r="F260" s="73">
        <v>58</v>
      </c>
      <c r="G260" s="73" t="s">
        <v>1323</v>
      </c>
      <c r="H260" s="72" t="s">
        <v>83</v>
      </c>
      <c r="I260" s="72" t="s">
        <v>959</v>
      </c>
      <c r="J260" s="72" t="s">
        <v>350</v>
      </c>
      <c r="K260" s="72" t="s">
        <v>382</v>
      </c>
      <c r="L260" s="72" t="s">
        <v>885</v>
      </c>
      <c r="M260" s="72" t="s">
        <v>388</v>
      </c>
      <c r="N260" s="72" t="s">
        <v>44</v>
      </c>
      <c r="O260" s="72" t="s">
        <v>537</v>
      </c>
      <c r="P260" s="72" t="s">
        <v>886</v>
      </c>
      <c r="Q260" s="72" t="s">
        <v>1314</v>
      </c>
      <c r="R260" s="72" t="s">
        <v>83</v>
      </c>
      <c r="V260" s="60" t="str">
        <f t="shared" si="35"/>
        <v>3243-641/76серый</v>
      </c>
      <c r="W260" s="60" t="str">
        <f t="shared" si="32"/>
        <v>3243-641/76</v>
      </c>
      <c r="X260" s="60" t="str">
        <f t="shared" si="36"/>
        <v/>
      </c>
      <c r="AC260" s="51">
        <f t="shared" si="37"/>
        <v>95</v>
      </c>
      <c r="AD260" s="44">
        <f t="shared" si="38"/>
        <v>37</v>
      </c>
      <c r="AE260" s="51">
        <f t="shared" si="39"/>
        <v>95037</v>
      </c>
    </row>
    <row r="261" spans="1:31">
      <c r="A261" s="60" t="str">
        <f t="shared" si="33"/>
        <v>3243-641/76641/76</v>
      </c>
      <c r="B261" s="60" t="str">
        <f t="shared" si="34"/>
        <v>95-037-80</v>
      </c>
      <c r="C261" s="72" t="s">
        <v>1327</v>
      </c>
      <c r="D261" s="72" t="s">
        <v>1322</v>
      </c>
      <c r="E261" s="72" t="s">
        <v>969</v>
      </c>
      <c r="F261" s="73">
        <v>57</v>
      </c>
      <c r="G261" s="73" t="s">
        <v>1323</v>
      </c>
      <c r="H261" s="72" t="s">
        <v>83</v>
      </c>
      <c r="I261" s="72" t="s">
        <v>959</v>
      </c>
      <c r="J261" s="72" t="s">
        <v>350</v>
      </c>
      <c r="K261" s="72" t="s">
        <v>382</v>
      </c>
      <c r="L261" s="72" t="s">
        <v>885</v>
      </c>
      <c r="M261" s="72" t="s">
        <v>388</v>
      </c>
      <c r="N261" s="72" t="s">
        <v>44</v>
      </c>
      <c r="O261" s="72" t="s">
        <v>537</v>
      </c>
      <c r="P261" s="72" t="s">
        <v>886</v>
      </c>
      <c r="Q261" s="72" t="s">
        <v>1314</v>
      </c>
      <c r="R261" s="72" t="s">
        <v>83</v>
      </c>
      <c r="V261" s="60" t="str">
        <f t="shared" si="35"/>
        <v>3243-641/76серый</v>
      </c>
      <c r="W261" s="60" t="str">
        <f t="shared" si="32"/>
        <v>3243-641/76</v>
      </c>
      <c r="X261" s="60" t="str">
        <f t="shared" si="36"/>
        <v/>
      </c>
      <c r="AC261" s="51">
        <f t="shared" si="37"/>
        <v>95</v>
      </c>
      <c r="AD261" s="44">
        <f t="shared" si="38"/>
        <v>37</v>
      </c>
      <c r="AE261" s="51">
        <f t="shared" si="39"/>
        <v>95037</v>
      </c>
    </row>
    <row r="262" spans="1:31">
      <c r="A262" s="60" t="str">
        <f t="shared" si="33"/>
        <v>3215-641/76641/76</v>
      </c>
      <c r="B262" s="60" t="str">
        <f t="shared" si="34"/>
        <v>95-036-80</v>
      </c>
      <c r="C262" s="72" t="s">
        <v>1328</v>
      </c>
      <c r="D262" s="72" t="s">
        <v>1329</v>
      </c>
      <c r="E262" s="72" t="s">
        <v>957</v>
      </c>
      <c r="F262" s="73">
        <v>62</v>
      </c>
      <c r="G262" s="73" t="s">
        <v>1330</v>
      </c>
      <c r="H262" s="72" t="s">
        <v>83</v>
      </c>
      <c r="I262" s="72" t="s">
        <v>959</v>
      </c>
      <c r="J262" s="72" t="s">
        <v>327</v>
      </c>
      <c r="K262" s="72" t="s">
        <v>382</v>
      </c>
      <c r="L262" s="72" t="s">
        <v>885</v>
      </c>
      <c r="M262" s="72" t="s">
        <v>388</v>
      </c>
      <c r="N262" s="72" t="s">
        <v>44</v>
      </c>
      <c r="O262" s="72" t="s">
        <v>537</v>
      </c>
      <c r="P262" s="72" t="s">
        <v>886</v>
      </c>
      <c r="Q262" s="72" t="s">
        <v>1314</v>
      </c>
      <c r="R262" s="72" t="s">
        <v>83</v>
      </c>
      <c r="V262" s="60" t="str">
        <f t="shared" si="35"/>
        <v>3215-641/76серый</v>
      </c>
      <c r="W262" s="60" t="str">
        <f t="shared" si="32"/>
        <v>3215-641/76</v>
      </c>
      <c r="X262" s="60" t="str">
        <f t="shared" si="36"/>
        <v/>
      </c>
      <c r="AC262" s="51">
        <f t="shared" si="37"/>
        <v>95</v>
      </c>
      <c r="AD262" s="44">
        <f t="shared" si="38"/>
        <v>36</v>
      </c>
      <c r="AE262" s="51">
        <f t="shared" si="39"/>
        <v>95036</v>
      </c>
    </row>
    <row r="263" spans="1:31">
      <c r="A263" s="60" t="str">
        <f t="shared" si="33"/>
        <v>3215-641/76641/76</v>
      </c>
      <c r="B263" s="60" t="str">
        <f t="shared" si="34"/>
        <v>95-036-80</v>
      </c>
      <c r="C263" s="72" t="s">
        <v>1331</v>
      </c>
      <c r="D263" s="72" t="s">
        <v>1329</v>
      </c>
      <c r="E263" s="72" t="s">
        <v>961</v>
      </c>
      <c r="F263" s="73">
        <v>61</v>
      </c>
      <c r="G263" s="73" t="s">
        <v>1330</v>
      </c>
      <c r="H263" s="72" t="s">
        <v>83</v>
      </c>
      <c r="I263" s="72" t="s">
        <v>959</v>
      </c>
      <c r="J263" s="72" t="s">
        <v>327</v>
      </c>
      <c r="K263" s="72" t="s">
        <v>382</v>
      </c>
      <c r="L263" s="72" t="s">
        <v>885</v>
      </c>
      <c r="M263" s="72" t="s">
        <v>388</v>
      </c>
      <c r="N263" s="72" t="s">
        <v>44</v>
      </c>
      <c r="O263" s="72" t="s">
        <v>537</v>
      </c>
      <c r="P263" s="72" t="s">
        <v>886</v>
      </c>
      <c r="Q263" s="72" t="s">
        <v>1314</v>
      </c>
      <c r="R263" s="72" t="s">
        <v>83</v>
      </c>
      <c r="V263" s="60" t="str">
        <f t="shared" si="35"/>
        <v>3215-641/76серый</v>
      </c>
      <c r="W263" s="60" t="str">
        <f t="shared" si="32"/>
        <v>3215-641/76</v>
      </c>
      <c r="X263" s="60" t="str">
        <f t="shared" si="36"/>
        <v/>
      </c>
      <c r="AC263" s="51">
        <f t="shared" si="37"/>
        <v>95</v>
      </c>
      <c r="AD263" s="44">
        <f t="shared" si="38"/>
        <v>36</v>
      </c>
      <c r="AE263" s="51">
        <f t="shared" si="39"/>
        <v>95036</v>
      </c>
    </row>
    <row r="264" spans="1:31">
      <c r="A264" s="60" t="str">
        <f t="shared" si="33"/>
        <v>3215-641/76641/76</v>
      </c>
      <c r="B264" s="60" t="str">
        <f t="shared" si="34"/>
        <v>95-036-80</v>
      </c>
      <c r="C264" s="72" t="s">
        <v>1332</v>
      </c>
      <c r="D264" s="72" t="s">
        <v>1329</v>
      </c>
      <c r="E264" s="72" t="s">
        <v>963</v>
      </c>
      <c r="F264" s="73">
        <v>60</v>
      </c>
      <c r="G264" s="73" t="s">
        <v>1330</v>
      </c>
      <c r="H264" s="72" t="s">
        <v>83</v>
      </c>
      <c r="I264" s="72" t="s">
        <v>959</v>
      </c>
      <c r="J264" s="72" t="s">
        <v>327</v>
      </c>
      <c r="K264" s="72" t="s">
        <v>382</v>
      </c>
      <c r="L264" s="72" t="s">
        <v>885</v>
      </c>
      <c r="M264" s="72" t="s">
        <v>388</v>
      </c>
      <c r="N264" s="72" t="s">
        <v>44</v>
      </c>
      <c r="O264" s="72" t="s">
        <v>537</v>
      </c>
      <c r="P264" s="72" t="s">
        <v>886</v>
      </c>
      <c r="Q264" s="72" t="s">
        <v>1314</v>
      </c>
      <c r="R264" s="72" t="s">
        <v>83</v>
      </c>
      <c r="V264" s="60" t="str">
        <f t="shared" si="35"/>
        <v>3215-641/76серый</v>
      </c>
      <c r="W264" s="60" t="str">
        <f t="shared" si="32"/>
        <v>3215-641/76</v>
      </c>
      <c r="X264" s="60" t="str">
        <f t="shared" si="36"/>
        <v/>
      </c>
      <c r="AC264" s="51">
        <f t="shared" si="37"/>
        <v>95</v>
      </c>
      <c r="AD264" s="44">
        <f t="shared" si="38"/>
        <v>36</v>
      </c>
      <c r="AE264" s="51">
        <f t="shared" si="39"/>
        <v>95036</v>
      </c>
    </row>
    <row r="265" spans="1:31">
      <c r="A265" s="60" t="str">
        <f t="shared" si="33"/>
        <v>3215-641/76641/76</v>
      </c>
      <c r="B265" s="60" t="str">
        <f t="shared" si="34"/>
        <v>95-036-80</v>
      </c>
      <c r="C265" s="72" t="s">
        <v>1333</v>
      </c>
      <c r="D265" s="72" t="s">
        <v>1329</v>
      </c>
      <c r="E265" s="72" t="s">
        <v>965</v>
      </c>
      <c r="F265" s="73">
        <v>59</v>
      </c>
      <c r="G265" s="73" t="s">
        <v>1330</v>
      </c>
      <c r="H265" s="72" t="s">
        <v>83</v>
      </c>
      <c r="I265" s="72" t="s">
        <v>959</v>
      </c>
      <c r="J265" s="72" t="s">
        <v>327</v>
      </c>
      <c r="K265" s="72" t="s">
        <v>382</v>
      </c>
      <c r="L265" s="72" t="s">
        <v>885</v>
      </c>
      <c r="M265" s="72" t="s">
        <v>388</v>
      </c>
      <c r="N265" s="72" t="s">
        <v>44</v>
      </c>
      <c r="O265" s="72" t="s">
        <v>537</v>
      </c>
      <c r="P265" s="72" t="s">
        <v>886</v>
      </c>
      <c r="Q265" s="72" t="s">
        <v>1314</v>
      </c>
      <c r="R265" s="72" t="s">
        <v>83</v>
      </c>
      <c r="V265" s="60" t="str">
        <f t="shared" si="35"/>
        <v>3215-641/76серый</v>
      </c>
      <c r="W265" s="60" t="str">
        <f t="shared" si="32"/>
        <v>3215-641/76</v>
      </c>
      <c r="X265" s="60" t="str">
        <f t="shared" si="36"/>
        <v/>
      </c>
      <c r="AC265" s="51">
        <f t="shared" si="37"/>
        <v>95</v>
      </c>
      <c r="AD265" s="44">
        <f t="shared" si="38"/>
        <v>36</v>
      </c>
      <c r="AE265" s="51">
        <f t="shared" si="39"/>
        <v>95036</v>
      </c>
    </row>
    <row r="266" spans="1:31">
      <c r="A266" s="60" t="str">
        <f t="shared" si="33"/>
        <v>3215-641/76641/76</v>
      </c>
      <c r="B266" s="60" t="str">
        <f t="shared" si="34"/>
        <v>95-036-80</v>
      </c>
      <c r="C266" s="72" t="s">
        <v>1334</v>
      </c>
      <c r="D266" s="72" t="s">
        <v>1329</v>
      </c>
      <c r="E266" s="72" t="s">
        <v>967</v>
      </c>
      <c r="F266" s="73">
        <v>58</v>
      </c>
      <c r="G266" s="73" t="s">
        <v>1330</v>
      </c>
      <c r="H266" s="72" t="s">
        <v>83</v>
      </c>
      <c r="I266" s="72" t="s">
        <v>959</v>
      </c>
      <c r="J266" s="72" t="s">
        <v>327</v>
      </c>
      <c r="K266" s="72" t="s">
        <v>382</v>
      </c>
      <c r="L266" s="72" t="s">
        <v>885</v>
      </c>
      <c r="M266" s="72" t="s">
        <v>388</v>
      </c>
      <c r="N266" s="72" t="s">
        <v>44</v>
      </c>
      <c r="O266" s="72" t="s">
        <v>537</v>
      </c>
      <c r="P266" s="72" t="s">
        <v>886</v>
      </c>
      <c r="Q266" s="72" t="s">
        <v>1314</v>
      </c>
      <c r="R266" s="72" t="s">
        <v>83</v>
      </c>
      <c r="V266" s="60" t="str">
        <f t="shared" si="35"/>
        <v>3215-641/76серый</v>
      </c>
      <c r="W266" s="60" t="str">
        <f t="shared" si="32"/>
        <v>3215-641/76</v>
      </c>
      <c r="X266" s="60" t="str">
        <f t="shared" si="36"/>
        <v/>
      </c>
      <c r="AC266" s="51">
        <f t="shared" si="37"/>
        <v>95</v>
      </c>
      <c r="AD266" s="44">
        <f t="shared" si="38"/>
        <v>36</v>
      </c>
      <c r="AE266" s="51">
        <f t="shared" si="39"/>
        <v>95036</v>
      </c>
    </row>
    <row r="267" spans="1:31">
      <c r="A267" s="60" t="str">
        <f t="shared" si="33"/>
        <v>3215-641/76641/76</v>
      </c>
      <c r="B267" s="60" t="str">
        <f t="shared" si="34"/>
        <v>95-036-80</v>
      </c>
      <c r="C267" s="72" t="s">
        <v>1335</v>
      </c>
      <c r="D267" s="72" t="s">
        <v>1329</v>
      </c>
      <c r="E267" s="72" t="s">
        <v>969</v>
      </c>
      <c r="F267" s="73">
        <v>57</v>
      </c>
      <c r="G267" s="73" t="s">
        <v>1330</v>
      </c>
      <c r="H267" s="72" t="s">
        <v>83</v>
      </c>
      <c r="I267" s="72" t="s">
        <v>959</v>
      </c>
      <c r="J267" s="72" t="s">
        <v>327</v>
      </c>
      <c r="K267" s="72" t="s">
        <v>382</v>
      </c>
      <c r="L267" s="72" t="s">
        <v>885</v>
      </c>
      <c r="M267" s="72" t="s">
        <v>388</v>
      </c>
      <c r="N267" s="72" t="s">
        <v>44</v>
      </c>
      <c r="O267" s="72" t="s">
        <v>537</v>
      </c>
      <c r="P267" s="72" t="s">
        <v>886</v>
      </c>
      <c r="Q267" s="72" t="s">
        <v>1314</v>
      </c>
      <c r="R267" s="72" t="s">
        <v>83</v>
      </c>
      <c r="V267" s="60" t="str">
        <f t="shared" si="35"/>
        <v>3215-641/76серый</v>
      </c>
      <c r="W267" s="60" t="str">
        <f t="shared" si="32"/>
        <v>3215-641/76</v>
      </c>
      <c r="X267" s="60" t="str">
        <f t="shared" si="36"/>
        <v/>
      </c>
      <c r="AC267" s="51">
        <f t="shared" si="37"/>
        <v>95</v>
      </c>
      <c r="AD267" s="44">
        <f t="shared" si="38"/>
        <v>36</v>
      </c>
      <c r="AE267" s="51">
        <f t="shared" si="39"/>
        <v>95036</v>
      </c>
    </row>
    <row r="268" spans="1:31">
      <c r="A268" s="60" t="str">
        <f t="shared" si="33"/>
        <v>3215-641/76641/76</v>
      </c>
      <c r="B268" s="60" t="str">
        <f t="shared" si="34"/>
        <v>95-036-80</v>
      </c>
      <c r="C268" s="72" t="s">
        <v>1336</v>
      </c>
      <c r="D268" s="72" t="s">
        <v>1329</v>
      </c>
      <c r="E268" s="72" t="s">
        <v>1003</v>
      </c>
      <c r="F268" s="73">
        <v>56</v>
      </c>
      <c r="G268" s="73" t="s">
        <v>1330</v>
      </c>
      <c r="H268" s="72" t="s">
        <v>83</v>
      </c>
      <c r="I268" s="72" t="s">
        <v>959</v>
      </c>
      <c r="J268" s="72" t="s">
        <v>327</v>
      </c>
      <c r="K268" s="72" t="s">
        <v>382</v>
      </c>
      <c r="L268" s="72" t="s">
        <v>885</v>
      </c>
      <c r="M268" s="72" t="s">
        <v>388</v>
      </c>
      <c r="N268" s="72" t="s">
        <v>44</v>
      </c>
      <c r="O268" s="72" t="s">
        <v>537</v>
      </c>
      <c r="P268" s="72" t="s">
        <v>886</v>
      </c>
      <c r="Q268" s="72" t="s">
        <v>1314</v>
      </c>
      <c r="R268" s="72" t="s">
        <v>83</v>
      </c>
      <c r="V268" s="60" t="str">
        <f t="shared" si="35"/>
        <v>3215-641/76серый</v>
      </c>
      <c r="W268" s="60" t="str">
        <f t="shared" si="32"/>
        <v>3215-641/76</v>
      </c>
      <c r="X268" s="60" t="str">
        <f t="shared" si="36"/>
        <v/>
      </c>
      <c r="AC268" s="51">
        <f t="shared" si="37"/>
        <v>95</v>
      </c>
      <c r="AD268" s="44">
        <f t="shared" si="38"/>
        <v>36</v>
      </c>
      <c r="AE268" s="51">
        <f t="shared" si="39"/>
        <v>95036</v>
      </c>
    </row>
    <row r="269" spans="1:31">
      <c r="A269" s="60" t="str">
        <f t="shared" si="33"/>
        <v>3142-641/76641/76</v>
      </c>
      <c r="B269" s="60" t="str">
        <f t="shared" si="34"/>
        <v>95-035-80</v>
      </c>
      <c r="C269" s="72" t="s">
        <v>1337</v>
      </c>
      <c r="D269" s="72" t="s">
        <v>1338</v>
      </c>
      <c r="E269" s="72" t="s">
        <v>957</v>
      </c>
      <c r="F269" s="73">
        <v>62</v>
      </c>
      <c r="G269" s="73" t="s">
        <v>1339</v>
      </c>
      <c r="H269" s="72" t="s">
        <v>83</v>
      </c>
      <c r="I269" s="72" t="s">
        <v>959</v>
      </c>
      <c r="J269" s="72" t="s">
        <v>318</v>
      </c>
      <c r="K269" s="72" t="s">
        <v>382</v>
      </c>
      <c r="L269" s="72" t="s">
        <v>885</v>
      </c>
      <c r="M269" s="72" t="s">
        <v>388</v>
      </c>
      <c r="N269" s="72" t="s">
        <v>44</v>
      </c>
      <c r="O269" s="72" t="s">
        <v>537</v>
      </c>
      <c r="P269" s="72" t="s">
        <v>886</v>
      </c>
      <c r="Q269" s="72" t="s">
        <v>1314</v>
      </c>
      <c r="R269" s="72" t="s">
        <v>83</v>
      </c>
      <c r="V269" s="60" t="str">
        <f t="shared" si="35"/>
        <v>3142-641/76серый</v>
      </c>
      <c r="W269" s="60" t="str">
        <f t="shared" si="32"/>
        <v>3142-641/76</v>
      </c>
      <c r="X269" s="60" t="str">
        <f t="shared" si="36"/>
        <v/>
      </c>
      <c r="AC269" s="51">
        <f t="shared" si="37"/>
        <v>95</v>
      </c>
      <c r="AD269" s="44">
        <f t="shared" si="38"/>
        <v>35</v>
      </c>
      <c r="AE269" s="51">
        <f t="shared" si="39"/>
        <v>95035</v>
      </c>
    </row>
    <row r="270" spans="1:31">
      <c r="A270" s="60" t="str">
        <f t="shared" si="33"/>
        <v>3142-641/76641/76</v>
      </c>
      <c r="B270" s="60" t="str">
        <f t="shared" si="34"/>
        <v>95-035-80</v>
      </c>
      <c r="C270" s="72" t="s">
        <v>1340</v>
      </c>
      <c r="D270" s="72" t="s">
        <v>1338</v>
      </c>
      <c r="E270" s="72" t="s">
        <v>961</v>
      </c>
      <c r="F270" s="73">
        <v>61</v>
      </c>
      <c r="G270" s="73" t="s">
        <v>1339</v>
      </c>
      <c r="H270" s="72" t="s">
        <v>83</v>
      </c>
      <c r="I270" s="72" t="s">
        <v>959</v>
      </c>
      <c r="J270" s="72" t="s">
        <v>318</v>
      </c>
      <c r="K270" s="72" t="s">
        <v>382</v>
      </c>
      <c r="L270" s="72" t="s">
        <v>885</v>
      </c>
      <c r="M270" s="72" t="s">
        <v>388</v>
      </c>
      <c r="N270" s="72" t="s">
        <v>44</v>
      </c>
      <c r="O270" s="72" t="s">
        <v>537</v>
      </c>
      <c r="P270" s="72" t="s">
        <v>886</v>
      </c>
      <c r="Q270" s="72" t="s">
        <v>1314</v>
      </c>
      <c r="R270" s="72" t="s">
        <v>83</v>
      </c>
      <c r="V270" s="60" t="str">
        <f t="shared" si="35"/>
        <v>3142-641/76серый</v>
      </c>
      <c r="W270" s="60" t="str">
        <f t="shared" si="32"/>
        <v>3142-641/76</v>
      </c>
      <c r="X270" s="60" t="str">
        <f t="shared" si="36"/>
        <v/>
      </c>
      <c r="AC270" s="51">
        <f t="shared" si="37"/>
        <v>95</v>
      </c>
      <c r="AD270" s="44">
        <f t="shared" si="38"/>
        <v>35</v>
      </c>
      <c r="AE270" s="51">
        <f t="shared" si="39"/>
        <v>95035</v>
      </c>
    </row>
    <row r="271" spans="1:31">
      <c r="A271" s="60" t="str">
        <f t="shared" si="33"/>
        <v>3142-641/76641/76</v>
      </c>
      <c r="B271" s="60" t="str">
        <f t="shared" si="34"/>
        <v>95-035-80</v>
      </c>
      <c r="C271" s="72" t="s">
        <v>1341</v>
      </c>
      <c r="D271" s="72" t="s">
        <v>1338</v>
      </c>
      <c r="E271" s="72" t="s">
        <v>963</v>
      </c>
      <c r="F271" s="73">
        <v>60</v>
      </c>
      <c r="G271" s="73" t="s">
        <v>1339</v>
      </c>
      <c r="H271" s="72" t="s">
        <v>83</v>
      </c>
      <c r="I271" s="72" t="s">
        <v>959</v>
      </c>
      <c r="J271" s="72" t="s">
        <v>318</v>
      </c>
      <c r="K271" s="72" t="s">
        <v>382</v>
      </c>
      <c r="L271" s="72" t="s">
        <v>885</v>
      </c>
      <c r="M271" s="72" t="s">
        <v>388</v>
      </c>
      <c r="N271" s="72" t="s">
        <v>44</v>
      </c>
      <c r="O271" s="72" t="s">
        <v>537</v>
      </c>
      <c r="P271" s="72" t="s">
        <v>886</v>
      </c>
      <c r="Q271" s="72" t="s">
        <v>1314</v>
      </c>
      <c r="R271" s="72" t="s">
        <v>83</v>
      </c>
      <c r="V271" s="60" t="str">
        <f t="shared" si="35"/>
        <v>3142-641/76серый</v>
      </c>
      <c r="W271" s="60" t="str">
        <f t="shared" si="32"/>
        <v>3142-641/76</v>
      </c>
      <c r="X271" s="60" t="str">
        <f t="shared" si="36"/>
        <v/>
      </c>
      <c r="AC271" s="51">
        <f t="shared" si="37"/>
        <v>95</v>
      </c>
      <c r="AD271" s="44">
        <f t="shared" si="38"/>
        <v>35</v>
      </c>
      <c r="AE271" s="51">
        <f t="shared" si="39"/>
        <v>95035</v>
      </c>
    </row>
    <row r="272" spans="1:31">
      <c r="A272" s="60" t="str">
        <f t="shared" si="33"/>
        <v>3142-641/76641/76</v>
      </c>
      <c r="B272" s="60" t="str">
        <f t="shared" si="34"/>
        <v>95-035-80</v>
      </c>
      <c r="C272" s="72" t="s">
        <v>1342</v>
      </c>
      <c r="D272" s="72" t="s">
        <v>1338</v>
      </c>
      <c r="E272" s="72" t="s">
        <v>965</v>
      </c>
      <c r="F272" s="73">
        <v>59</v>
      </c>
      <c r="G272" s="73" t="s">
        <v>1339</v>
      </c>
      <c r="H272" s="72" t="s">
        <v>83</v>
      </c>
      <c r="I272" s="72" t="s">
        <v>959</v>
      </c>
      <c r="J272" s="72" t="s">
        <v>318</v>
      </c>
      <c r="K272" s="72" t="s">
        <v>382</v>
      </c>
      <c r="L272" s="72" t="s">
        <v>885</v>
      </c>
      <c r="M272" s="72" t="s">
        <v>388</v>
      </c>
      <c r="N272" s="72" t="s">
        <v>44</v>
      </c>
      <c r="O272" s="72" t="s">
        <v>537</v>
      </c>
      <c r="P272" s="72" t="s">
        <v>886</v>
      </c>
      <c r="Q272" s="72" t="s">
        <v>1314</v>
      </c>
      <c r="R272" s="72" t="s">
        <v>83</v>
      </c>
      <c r="V272" s="60" t="str">
        <f t="shared" si="35"/>
        <v>3142-641/76серый</v>
      </c>
      <c r="W272" s="60" t="str">
        <f t="shared" si="32"/>
        <v>3142-641/76</v>
      </c>
      <c r="X272" s="60" t="str">
        <f t="shared" si="36"/>
        <v/>
      </c>
      <c r="AC272" s="51">
        <f t="shared" si="37"/>
        <v>95</v>
      </c>
      <c r="AD272" s="44">
        <f t="shared" si="38"/>
        <v>35</v>
      </c>
      <c r="AE272" s="51">
        <f t="shared" si="39"/>
        <v>95035</v>
      </c>
    </row>
    <row r="273" spans="1:31">
      <c r="A273" s="60" t="str">
        <f t="shared" si="33"/>
        <v>3142-641/76641/76</v>
      </c>
      <c r="B273" s="60" t="str">
        <f t="shared" si="34"/>
        <v>95-035-80</v>
      </c>
      <c r="C273" s="72" t="s">
        <v>1343</v>
      </c>
      <c r="D273" s="72" t="s">
        <v>1338</v>
      </c>
      <c r="E273" s="72" t="s">
        <v>967</v>
      </c>
      <c r="F273" s="73">
        <v>58</v>
      </c>
      <c r="G273" s="73" t="s">
        <v>1339</v>
      </c>
      <c r="H273" s="72" t="s">
        <v>83</v>
      </c>
      <c r="I273" s="72" t="s">
        <v>959</v>
      </c>
      <c r="J273" s="72" t="s">
        <v>318</v>
      </c>
      <c r="K273" s="72" t="s">
        <v>382</v>
      </c>
      <c r="L273" s="72" t="s">
        <v>885</v>
      </c>
      <c r="M273" s="72" t="s">
        <v>388</v>
      </c>
      <c r="N273" s="72" t="s">
        <v>44</v>
      </c>
      <c r="O273" s="72" t="s">
        <v>537</v>
      </c>
      <c r="P273" s="72" t="s">
        <v>886</v>
      </c>
      <c r="Q273" s="72" t="s">
        <v>1314</v>
      </c>
      <c r="R273" s="72" t="s">
        <v>83</v>
      </c>
      <c r="V273" s="60" t="str">
        <f t="shared" si="35"/>
        <v>3142-641/76серый</v>
      </c>
      <c r="W273" s="60" t="str">
        <f t="shared" si="32"/>
        <v>3142-641/76</v>
      </c>
      <c r="X273" s="60" t="str">
        <f t="shared" si="36"/>
        <v/>
      </c>
      <c r="AC273" s="51">
        <f t="shared" si="37"/>
        <v>95</v>
      </c>
      <c r="AD273" s="44">
        <f t="shared" si="38"/>
        <v>35</v>
      </c>
      <c r="AE273" s="51">
        <f t="shared" si="39"/>
        <v>95035</v>
      </c>
    </row>
    <row r="274" spans="1:31">
      <c r="A274" s="60" t="str">
        <f t="shared" si="33"/>
        <v>3142-641/76641/76</v>
      </c>
      <c r="B274" s="60" t="str">
        <f t="shared" si="34"/>
        <v>95-035-80</v>
      </c>
      <c r="C274" s="72" t="s">
        <v>1344</v>
      </c>
      <c r="D274" s="72" t="s">
        <v>1338</v>
      </c>
      <c r="E274" s="72" t="s">
        <v>969</v>
      </c>
      <c r="F274" s="73">
        <v>57</v>
      </c>
      <c r="G274" s="73" t="s">
        <v>1339</v>
      </c>
      <c r="H274" s="72" t="s">
        <v>83</v>
      </c>
      <c r="I274" s="72" t="s">
        <v>959</v>
      </c>
      <c r="J274" s="72" t="s">
        <v>318</v>
      </c>
      <c r="K274" s="72" t="s">
        <v>382</v>
      </c>
      <c r="L274" s="72" t="s">
        <v>885</v>
      </c>
      <c r="M274" s="72" t="s">
        <v>388</v>
      </c>
      <c r="N274" s="72" t="s">
        <v>44</v>
      </c>
      <c r="O274" s="72" t="s">
        <v>537</v>
      </c>
      <c r="P274" s="72" t="s">
        <v>886</v>
      </c>
      <c r="Q274" s="72" t="s">
        <v>1314</v>
      </c>
      <c r="R274" s="72" t="s">
        <v>83</v>
      </c>
      <c r="V274" s="60" t="str">
        <f t="shared" si="35"/>
        <v>3142-641/76серый</v>
      </c>
      <c r="W274" s="60" t="str">
        <f t="shared" si="32"/>
        <v>3142-641/76</v>
      </c>
      <c r="X274" s="60" t="str">
        <f t="shared" si="36"/>
        <v/>
      </c>
      <c r="AC274" s="51">
        <f t="shared" si="37"/>
        <v>95</v>
      </c>
      <c r="AD274" s="44">
        <f t="shared" si="38"/>
        <v>35</v>
      </c>
      <c r="AE274" s="51">
        <f t="shared" si="39"/>
        <v>95035</v>
      </c>
    </row>
    <row r="275" spans="1:31">
      <c r="A275" s="60" t="str">
        <f t="shared" si="33"/>
        <v>3142-641/76641/76</v>
      </c>
      <c r="B275" s="60" t="str">
        <f t="shared" si="34"/>
        <v>95-035-80</v>
      </c>
      <c r="C275" s="72" t="s">
        <v>1345</v>
      </c>
      <c r="D275" s="72" t="s">
        <v>1338</v>
      </c>
      <c r="E275" s="72" t="s">
        <v>1003</v>
      </c>
      <c r="F275" s="73">
        <v>56</v>
      </c>
      <c r="G275" s="73" t="s">
        <v>1339</v>
      </c>
      <c r="H275" s="72" t="s">
        <v>83</v>
      </c>
      <c r="I275" s="72" t="s">
        <v>959</v>
      </c>
      <c r="J275" s="72" t="s">
        <v>318</v>
      </c>
      <c r="K275" s="72" t="s">
        <v>382</v>
      </c>
      <c r="L275" s="72" t="s">
        <v>885</v>
      </c>
      <c r="M275" s="72" t="s">
        <v>388</v>
      </c>
      <c r="N275" s="72" t="s">
        <v>44</v>
      </c>
      <c r="O275" s="72" t="s">
        <v>537</v>
      </c>
      <c r="P275" s="72" t="s">
        <v>886</v>
      </c>
      <c r="Q275" s="72" t="s">
        <v>1314</v>
      </c>
      <c r="R275" s="72" t="s">
        <v>83</v>
      </c>
      <c r="V275" s="60" t="str">
        <f t="shared" si="35"/>
        <v>3142-641/76серый</v>
      </c>
      <c r="W275" s="60" t="str">
        <f t="shared" si="32"/>
        <v>3142-641/76</v>
      </c>
      <c r="X275" s="60" t="str">
        <f t="shared" si="36"/>
        <v/>
      </c>
      <c r="AC275" s="51">
        <f t="shared" si="37"/>
        <v>95</v>
      </c>
      <c r="AD275" s="44">
        <f t="shared" si="38"/>
        <v>35</v>
      </c>
      <c r="AE275" s="51">
        <f t="shared" si="39"/>
        <v>95035</v>
      </c>
    </row>
    <row r="276" spans="1:31">
      <c r="A276" s="60" t="str">
        <f t="shared" si="33"/>
        <v>3125-641/76641/76</v>
      </c>
      <c r="B276" s="60" t="str">
        <f t="shared" si="34"/>
        <v>95-034-80</v>
      </c>
      <c r="C276" s="72" t="s">
        <v>1346</v>
      </c>
      <c r="D276" s="72" t="s">
        <v>1347</v>
      </c>
      <c r="E276" s="72" t="s">
        <v>957</v>
      </c>
      <c r="F276" s="73">
        <v>62</v>
      </c>
      <c r="G276" s="73" t="s">
        <v>1348</v>
      </c>
      <c r="H276" s="72" t="s">
        <v>83</v>
      </c>
      <c r="I276" s="72" t="s">
        <v>959</v>
      </c>
      <c r="J276" s="72" t="s">
        <v>324</v>
      </c>
      <c r="K276" s="72" t="s">
        <v>382</v>
      </c>
      <c r="L276" s="72" t="s">
        <v>885</v>
      </c>
      <c r="M276" s="72" t="s">
        <v>388</v>
      </c>
      <c r="N276" s="72" t="s">
        <v>44</v>
      </c>
      <c r="O276" s="72" t="s">
        <v>537</v>
      </c>
      <c r="P276" s="72" t="s">
        <v>886</v>
      </c>
      <c r="Q276" s="72" t="s">
        <v>1314</v>
      </c>
      <c r="R276" s="72" t="s">
        <v>83</v>
      </c>
      <c r="V276" s="60" t="str">
        <f t="shared" si="35"/>
        <v>3125-641/76серый</v>
      </c>
      <c r="W276" s="60" t="str">
        <f t="shared" si="32"/>
        <v>3125-641/76</v>
      </c>
      <c r="X276" s="60" t="str">
        <f t="shared" si="36"/>
        <v/>
      </c>
      <c r="AC276" s="51">
        <f t="shared" si="37"/>
        <v>95</v>
      </c>
      <c r="AD276" s="44">
        <f t="shared" si="38"/>
        <v>34</v>
      </c>
      <c r="AE276" s="51">
        <f t="shared" si="39"/>
        <v>95034</v>
      </c>
    </row>
    <row r="277" spans="1:31">
      <c r="A277" s="60" t="str">
        <f t="shared" si="33"/>
        <v>3125-641/76641/76</v>
      </c>
      <c r="B277" s="60" t="str">
        <f t="shared" si="34"/>
        <v>95-034-80</v>
      </c>
      <c r="C277" s="72" t="s">
        <v>1349</v>
      </c>
      <c r="D277" s="72" t="s">
        <v>1347</v>
      </c>
      <c r="E277" s="72" t="s">
        <v>963</v>
      </c>
      <c r="F277" s="73">
        <v>60</v>
      </c>
      <c r="G277" s="73" t="s">
        <v>1348</v>
      </c>
      <c r="H277" s="72" t="s">
        <v>83</v>
      </c>
      <c r="I277" s="72" t="s">
        <v>959</v>
      </c>
      <c r="J277" s="72" t="s">
        <v>324</v>
      </c>
      <c r="K277" s="72" t="s">
        <v>382</v>
      </c>
      <c r="L277" s="72" t="s">
        <v>885</v>
      </c>
      <c r="M277" s="72" t="s">
        <v>388</v>
      </c>
      <c r="N277" s="72" t="s">
        <v>44</v>
      </c>
      <c r="O277" s="72" t="s">
        <v>537</v>
      </c>
      <c r="P277" s="72" t="s">
        <v>886</v>
      </c>
      <c r="Q277" s="72" t="s">
        <v>1314</v>
      </c>
      <c r="R277" s="72" t="s">
        <v>83</v>
      </c>
      <c r="V277" s="60" t="str">
        <f t="shared" si="35"/>
        <v>3125-641/76серый</v>
      </c>
      <c r="W277" s="60" t="str">
        <f t="shared" si="32"/>
        <v>3125-641/76</v>
      </c>
      <c r="X277" s="60" t="str">
        <f t="shared" si="36"/>
        <v/>
      </c>
      <c r="AC277" s="51">
        <f t="shared" si="37"/>
        <v>95</v>
      </c>
      <c r="AD277" s="44">
        <f t="shared" si="38"/>
        <v>34</v>
      </c>
      <c r="AE277" s="51">
        <f t="shared" si="39"/>
        <v>95034</v>
      </c>
    </row>
    <row r="278" spans="1:31">
      <c r="A278" s="60" t="str">
        <f t="shared" si="33"/>
        <v>3125-641/76641/76</v>
      </c>
      <c r="B278" s="60" t="str">
        <f t="shared" si="34"/>
        <v>95-034-80</v>
      </c>
      <c r="C278" s="72" t="s">
        <v>1350</v>
      </c>
      <c r="D278" s="72" t="s">
        <v>1347</v>
      </c>
      <c r="E278" s="72" t="s">
        <v>965</v>
      </c>
      <c r="F278" s="73">
        <v>59</v>
      </c>
      <c r="G278" s="73" t="s">
        <v>1348</v>
      </c>
      <c r="H278" s="72" t="s">
        <v>83</v>
      </c>
      <c r="I278" s="72" t="s">
        <v>959</v>
      </c>
      <c r="J278" s="72" t="s">
        <v>324</v>
      </c>
      <c r="K278" s="72" t="s">
        <v>382</v>
      </c>
      <c r="L278" s="72" t="s">
        <v>885</v>
      </c>
      <c r="M278" s="72" t="s">
        <v>388</v>
      </c>
      <c r="N278" s="72" t="s">
        <v>44</v>
      </c>
      <c r="O278" s="72" t="s">
        <v>537</v>
      </c>
      <c r="P278" s="72" t="s">
        <v>886</v>
      </c>
      <c r="Q278" s="72" t="s">
        <v>1314</v>
      </c>
      <c r="R278" s="72" t="s">
        <v>83</v>
      </c>
      <c r="V278" s="60" t="str">
        <f t="shared" si="35"/>
        <v>3125-641/76серый</v>
      </c>
      <c r="W278" s="60" t="str">
        <f t="shared" si="32"/>
        <v>3125-641/76</v>
      </c>
      <c r="X278" s="60" t="str">
        <f t="shared" si="36"/>
        <v/>
      </c>
      <c r="AC278" s="51">
        <f t="shared" si="37"/>
        <v>95</v>
      </c>
      <c r="AD278" s="44">
        <f t="shared" si="38"/>
        <v>34</v>
      </c>
      <c r="AE278" s="51">
        <f t="shared" si="39"/>
        <v>95034</v>
      </c>
    </row>
    <row r="279" spans="1:31">
      <c r="A279" s="60" t="str">
        <f t="shared" si="33"/>
        <v>3125-641/76641/76</v>
      </c>
      <c r="B279" s="60" t="str">
        <f t="shared" si="34"/>
        <v>95-034-80</v>
      </c>
      <c r="C279" s="72" t="s">
        <v>1351</v>
      </c>
      <c r="D279" s="72" t="s">
        <v>1347</v>
      </c>
      <c r="E279" s="72" t="s">
        <v>967</v>
      </c>
      <c r="F279" s="73">
        <v>58</v>
      </c>
      <c r="G279" s="73" t="s">
        <v>1348</v>
      </c>
      <c r="H279" s="72" t="s">
        <v>83</v>
      </c>
      <c r="I279" s="72" t="s">
        <v>959</v>
      </c>
      <c r="J279" s="72" t="s">
        <v>324</v>
      </c>
      <c r="K279" s="72" t="s">
        <v>382</v>
      </c>
      <c r="L279" s="72" t="s">
        <v>885</v>
      </c>
      <c r="M279" s="72" t="s">
        <v>388</v>
      </c>
      <c r="N279" s="72" t="s">
        <v>44</v>
      </c>
      <c r="O279" s="72" t="s">
        <v>537</v>
      </c>
      <c r="P279" s="72" t="s">
        <v>886</v>
      </c>
      <c r="Q279" s="72" t="s">
        <v>1314</v>
      </c>
      <c r="R279" s="72" t="s">
        <v>83</v>
      </c>
      <c r="V279" s="60" t="str">
        <f t="shared" si="35"/>
        <v>3125-641/76серый</v>
      </c>
      <c r="W279" s="60" t="str">
        <f t="shared" si="32"/>
        <v>3125-641/76</v>
      </c>
      <c r="X279" s="60" t="str">
        <f t="shared" si="36"/>
        <v/>
      </c>
      <c r="AC279" s="51">
        <f t="shared" si="37"/>
        <v>95</v>
      </c>
      <c r="AD279" s="44">
        <f t="shared" si="38"/>
        <v>34</v>
      </c>
      <c r="AE279" s="51">
        <f t="shared" si="39"/>
        <v>95034</v>
      </c>
    </row>
    <row r="280" spans="1:31">
      <c r="A280" s="60" t="str">
        <f t="shared" si="33"/>
        <v>3125-641/76641/76</v>
      </c>
      <c r="B280" s="60" t="str">
        <f t="shared" si="34"/>
        <v>95-034-80</v>
      </c>
      <c r="C280" s="72" t="s">
        <v>1352</v>
      </c>
      <c r="D280" s="72" t="s">
        <v>1347</v>
      </c>
      <c r="E280" s="72" t="s">
        <v>969</v>
      </c>
      <c r="F280" s="73">
        <v>57</v>
      </c>
      <c r="G280" s="73" t="s">
        <v>1348</v>
      </c>
      <c r="H280" s="72" t="s">
        <v>83</v>
      </c>
      <c r="I280" s="72" t="s">
        <v>959</v>
      </c>
      <c r="J280" s="72" t="s">
        <v>324</v>
      </c>
      <c r="K280" s="72" t="s">
        <v>382</v>
      </c>
      <c r="L280" s="72" t="s">
        <v>885</v>
      </c>
      <c r="M280" s="72" t="s">
        <v>388</v>
      </c>
      <c r="N280" s="72" t="s">
        <v>44</v>
      </c>
      <c r="O280" s="72" t="s">
        <v>537</v>
      </c>
      <c r="P280" s="72" t="s">
        <v>886</v>
      </c>
      <c r="Q280" s="72" t="s">
        <v>1314</v>
      </c>
      <c r="R280" s="72" t="s">
        <v>83</v>
      </c>
      <c r="V280" s="60" t="str">
        <f t="shared" si="35"/>
        <v>3125-641/76серый</v>
      </c>
      <c r="W280" s="60" t="str">
        <f t="shared" si="32"/>
        <v>3125-641/76</v>
      </c>
      <c r="X280" s="60" t="str">
        <f t="shared" si="36"/>
        <v/>
      </c>
      <c r="AC280" s="51">
        <f t="shared" si="37"/>
        <v>95</v>
      </c>
      <c r="AD280" s="44">
        <f t="shared" si="38"/>
        <v>34</v>
      </c>
      <c r="AE280" s="51">
        <f t="shared" si="39"/>
        <v>95034</v>
      </c>
    </row>
    <row r="281" spans="1:31">
      <c r="A281" s="60" t="str">
        <f t="shared" si="33"/>
        <v>3125-641/76641/76</v>
      </c>
      <c r="B281" s="60" t="str">
        <f t="shared" si="34"/>
        <v>95-034-80</v>
      </c>
      <c r="C281" s="72" t="s">
        <v>1353</v>
      </c>
      <c r="D281" s="72" t="s">
        <v>1347</v>
      </c>
      <c r="E281" s="72" t="s">
        <v>1003</v>
      </c>
      <c r="F281" s="73">
        <v>56</v>
      </c>
      <c r="G281" s="73" t="s">
        <v>1348</v>
      </c>
      <c r="H281" s="72" t="s">
        <v>83</v>
      </c>
      <c r="I281" s="72" t="s">
        <v>959</v>
      </c>
      <c r="J281" s="72" t="s">
        <v>324</v>
      </c>
      <c r="K281" s="72" t="s">
        <v>382</v>
      </c>
      <c r="L281" s="72" t="s">
        <v>885</v>
      </c>
      <c r="M281" s="72" t="s">
        <v>388</v>
      </c>
      <c r="N281" s="72" t="s">
        <v>44</v>
      </c>
      <c r="O281" s="72" t="s">
        <v>537</v>
      </c>
      <c r="P281" s="72" t="s">
        <v>886</v>
      </c>
      <c r="Q281" s="72" t="s">
        <v>1314</v>
      </c>
      <c r="R281" s="72" t="s">
        <v>83</v>
      </c>
      <c r="V281" s="60" t="str">
        <f t="shared" si="35"/>
        <v>3125-641/76серый</v>
      </c>
      <c r="W281" s="60" t="str">
        <f t="shared" si="32"/>
        <v>3125-641/76</v>
      </c>
      <c r="X281" s="60" t="str">
        <f t="shared" si="36"/>
        <v/>
      </c>
      <c r="AC281" s="51">
        <f t="shared" si="37"/>
        <v>95</v>
      </c>
      <c r="AD281" s="44">
        <f t="shared" si="38"/>
        <v>34</v>
      </c>
      <c r="AE281" s="51">
        <f t="shared" si="39"/>
        <v>95034</v>
      </c>
    </row>
    <row r="282" spans="1:31">
      <c r="A282" s="60" t="str">
        <f t="shared" si="33"/>
        <v>3080-641/76641/76</v>
      </c>
      <c r="B282" s="60" t="str">
        <f t="shared" si="34"/>
        <v>95-033-80</v>
      </c>
      <c r="C282" s="72" t="s">
        <v>1354</v>
      </c>
      <c r="D282" s="72" t="s">
        <v>1355</v>
      </c>
      <c r="E282" s="72" t="s">
        <v>963</v>
      </c>
      <c r="F282" s="73">
        <v>60</v>
      </c>
      <c r="G282" s="73" t="s">
        <v>1356</v>
      </c>
      <c r="H282" s="72" t="s">
        <v>83</v>
      </c>
      <c r="I282" s="72" t="s">
        <v>959</v>
      </c>
      <c r="J282" s="72" t="s">
        <v>318</v>
      </c>
      <c r="K282" s="72" t="s">
        <v>382</v>
      </c>
      <c r="L282" s="72" t="s">
        <v>885</v>
      </c>
      <c r="M282" s="72" t="s">
        <v>388</v>
      </c>
      <c r="N282" s="72" t="s">
        <v>44</v>
      </c>
      <c r="O282" s="72" t="s">
        <v>537</v>
      </c>
      <c r="P282" s="72" t="s">
        <v>886</v>
      </c>
      <c r="Q282" s="72" t="s">
        <v>1314</v>
      </c>
      <c r="R282" s="72" t="s">
        <v>83</v>
      </c>
      <c r="V282" s="60" t="str">
        <f t="shared" si="35"/>
        <v>3080-641/76серый</v>
      </c>
      <c r="W282" s="60" t="str">
        <f t="shared" si="32"/>
        <v>3080-641/76</v>
      </c>
      <c r="X282" s="60" t="str">
        <f t="shared" si="36"/>
        <v/>
      </c>
      <c r="AC282" s="51">
        <f t="shared" si="37"/>
        <v>95</v>
      </c>
      <c r="AD282" s="44">
        <f t="shared" si="38"/>
        <v>33</v>
      </c>
      <c r="AE282" s="51">
        <f t="shared" si="39"/>
        <v>95033</v>
      </c>
    </row>
    <row r="283" spans="1:31">
      <c r="A283" s="60" t="str">
        <f t="shared" si="33"/>
        <v>3080-641/76641/76</v>
      </c>
      <c r="B283" s="60" t="str">
        <f t="shared" si="34"/>
        <v>95-033-80</v>
      </c>
      <c r="C283" s="72" t="s">
        <v>1357</v>
      </c>
      <c r="D283" s="72" t="s">
        <v>1355</v>
      </c>
      <c r="E283" s="72" t="s">
        <v>967</v>
      </c>
      <c r="F283" s="73">
        <v>58</v>
      </c>
      <c r="G283" s="73" t="s">
        <v>1356</v>
      </c>
      <c r="H283" s="72" t="s">
        <v>83</v>
      </c>
      <c r="I283" s="72" t="s">
        <v>959</v>
      </c>
      <c r="J283" s="72" t="s">
        <v>318</v>
      </c>
      <c r="K283" s="72" t="s">
        <v>382</v>
      </c>
      <c r="L283" s="72" t="s">
        <v>885</v>
      </c>
      <c r="M283" s="72" t="s">
        <v>388</v>
      </c>
      <c r="N283" s="72" t="s">
        <v>44</v>
      </c>
      <c r="O283" s="72" t="s">
        <v>537</v>
      </c>
      <c r="P283" s="72" t="s">
        <v>886</v>
      </c>
      <c r="Q283" s="72" t="s">
        <v>1314</v>
      </c>
      <c r="R283" s="72" t="s">
        <v>83</v>
      </c>
      <c r="V283" s="60" t="str">
        <f t="shared" si="35"/>
        <v>3080-641/76серый</v>
      </c>
      <c r="W283" s="60" t="str">
        <f t="shared" si="32"/>
        <v>3080-641/76</v>
      </c>
      <c r="X283" s="60" t="str">
        <f t="shared" si="36"/>
        <v/>
      </c>
      <c r="AC283" s="51">
        <f t="shared" si="37"/>
        <v>95</v>
      </c>
      <c r="AD283" s="44">
        <f t="shared" si="38"/>
        <v>33</v>
      </c>
      <c r="AE283" s="51">
        <f t="shared" si="39"/>
        <v>95033</v>
      </c>
    </row>
    <row r="284" spans="1:31">
      <c r="A284" s="60" t="str">
        <f t="shared" si="33"/>
        <v>3035-641/76641/76</v>
      </c>
      <c r="B284" s="60" t="str">
        <f t="shared" si="34"/>
        <v>95-032-80</v>
      </c>
      <c r="C284" s="72" t="s">
        <v>1358</v>
      </c>
      <c r="D284" s="72" t="s">
        <v>1359</v>
      </c>
      <c r="E284" s="72" t="s">
        <v>957</v>
      </c>
      <c r="F284" s="73">
        <v>62</v>
      </c>
      <c r="G284" s="73" t="s">
        <v>1360</v>
      </c>
      <c r="H284" s="72" t="s">
        <v>83</v>
      </c>
      <c r="I284" s="72" t="s">
        <v>959</v>
      </c>
      <c r="J284" s="72" t="s">
        <v>318</v>
      </c>
      <c r="K284" s="72" t="s">
        <v>382</v>
      </c>
      <c r="L284" s="72" t="s">
        <v>885</v>
      </c>
      <c r="M284" s="72" t="s">
        <v>388</v>
      </c>
      <c r="N284" s="72" t="s">
        <v>44</v>
      </c>
      <c r="O284" s="72" t="s">
        <v>537</v>
      </c>
      <c r="P284" s="72" t="s">
        <v>886</v>
      </c>
      <c r="Q284" s="72" t="s">
        <v>1314</v>
      </c>
      <c r="R284" s="72" t="s">
        <v>83</v>
      </c>
      <c r="V284" s="60" t="str">
        <f t="shared" si="35"/>
        <v>3035-641/76серый</v>
      </c>
      <c r="W284" s="60" t="str">
        <f t="shared" si="32"/>
        <v>3035-641/76</v>
      </c>
      <c r="X284" s="60" t="str">
        <f t="shared" si="36"/>
        <v/>
      </c>
      <c r="AC284" s="51">
        <f t="shared" si="37"/>
        <v>95</v>
      </c>
      <c r="AD284" s="44">
        <f t="shared" si="38"/>
        <v>32</v>
      </c>
      <c r="AE284" s="51">
        <f t="shared" si="39"/>
        <v>95032</v>
      </c>
    </row>
    <row r="285" spans="1:31">
      <c r="A285" s="60" t="str">
        <f t="shared" si="33"/>
        <v>3035-641/76641/76</v>
      </c>
      <c r="B285" s="60" t="str">
        <f t="shared" si="34"/>
        <v>95-032-80</v>
      </c>
      <c r="C285" s="72" t="s">
        <v>1361</v>
      </c>
      <c r="D285" s="72" t="s">
        <v>1359</v>
      </c>
      <c r="E285" s="72" t="s">
        <v>961</v>
      </c>
      <c r="F285" s="73">
        <v>61</v>
      </c>
      <c r="G285" s="73" t="s">
        <v>1360</v>
      </c>
      <c r="H285" s="72" t="s">
        <v>83</v>
      </c>
      <c r="I285" s="72" t="s">
        <v>959</v>
      </c>
      <c r="J285" s="72" t="s">
        <v>318</v>
      </c>
      <c r="K285" s="72" t="s">
        <v>382</v>
      </c>
      <c r="L285" s="72" t="s">
        <v>885</v>
      </c>
      <c r="M285" s="72" t="s">
        <v>388</v>
      </c>
      <c r="N285" s="72" t="s">
        <v>44</v>
      </c>
      <c r="O285" s="72" t="s">
        <v>537</v>
      </c>
      <c r="P285" s="72" t="s">
        <v>886</v>
      </c>
      <c r="Q285" s="72" t="s">
        <v>1314</v>
      </c>
      <c r="R285" s="72" t="s">
        <v>83</v>
      </c>
      <c r="V285" s="60" t="str">
        <f t="shared" si="35"/>
        <v>3035-641/76серый</v>
      </c>
      <c r="W285" s="60" t="str">
        <f t="shared" si="32"/>
        <v>3035-641/76</v>
      </c>
      <c r="X285" s="60" t="str">
        <f t="shared" si="36"/>
        <v/>
      </c>
      <c r="AC285" s="51">
        <f t="shared" si="37"/>
        <v>95</v>
      </c>
      <c r="AD285" s="44">
        <f t="shared" si="38"/>
        <v>32</v>
      </c>
      <c r="AE285" s="51">
        <f t="shared" si="39"/>
        <v>95032</v>
      </c>
    </row>
    <row r="286" spans="1:31">
      <c r="A286" s="60" t="str">
        <f t="shared" si="33"/>
        <v>3035-641/76641/76</v>
      </c>
      <c r="B286" s="60" t="str">
        <f t="shared" si="34"/>
        <v>95-032-80</v>
      </c>
      <c r="C286" s="72" t="s">
        <v>1362</v>
      </c>
      <c r="D286" s="72" t="s">
        <v>1359</v>
      </c>
      <c r="E286" s="72" t="s">
        <v>963</v>
      </c>
      <c r="F286" s="73">
        <v>60</v>
      </c>
      <c r="G286" s="73" t="s">
        <v>1360</v>
      </c>
      <c r="H286" s="72" t="s">
        <v>83</v>
      </c>
      <c r="I286" s="72" t="s">
        <v>959</v>
      </c>
      <c r="J286" s="72" t="s">
        <v>318</v>
      </c>
      <c r="K286" s="72" t="s">
        <v>382</v>
      </c>
      <c r="L286" s="72" t="s">
        <v>885</v>
      </c>
      <c r="M286" s="72" t="s">
        <v>388</v>
      </c>
      <c r="N286" s="72" t="s">
        <v>44</v>
      </c>
      <c r="O286" s="72" t="s">
        <v>537</v>
      </c>
      <c r="P286" s="72" t="s">
        <v>886</v>
      </c>
      <c r="Q286" s="72" t="s">
        <v>1314</v>
      </c>
      <c r="R286" s="72" t="s">
        <v>83</v>
      </c>
      <c r="V286" s="60" t="str">
        <f t="shared" si="35"/>
        <v>3035-641/76серый</v>
      </c>
      <c r="W286" s="60" t="str">
        <f t="shared" si="32"/>
        <v>3035-641/76</v>
      </c>
      <c r="X286" s="60" t="str">
        <f t="shared" si="36"/>
        <v/>
      </c>
      <c r="AC286" s="51">
        <f t="shared" si="37"/>
        <v>95</v>
      </c>
      <c r="AD286" s="44">
        <f t="shared" si="38"/>
        <v>32</v>
      </c>
      <c r="AE286" s="51">
        <f t="shared" si="39"/>
        <v>95032</v>
      </c>
    </row>
    <row r="287" spans="1:31">
      <c r="A287" s="60" t="str">
        <f t="shared" si="33"/>
        <v>3035-641/76641/76</v>
      </c>
      <c r="B287" s="60" t="str">
        <f t="shared" si="34"/>
        <v>95-032-80</v>
      </c>
      <c r="C287" s="72" t="s">
        <v>1363</v>
      </c>
      <c r="D287" s="72" t="s">
        <v>1359</v>
      </c>
      <c r="E287" s="72" t="s">
        <v>965</v>
      </c>
      <c r="F287" s="73">
        <v>59</v>
      </c>
      <c r="G287" s="73" t="s">
        <v>1360</v>
      </c>
      <c r="H287" s="72" t="s">
        <v>83</v>
      </c>
      <c r="I287" s="72" t="s">
        <v>959</v>
      </c>
      <c r="J287" s="72" t="s">
        <v>318</v>
      </c>
      <c r="K287" s="72" t="s">
        <v>382</v>
      </c>
      <c r="L287" s="72" t="s">
        <v>885</v>
      </c>
      <c r="M287" s="72" t="s">
        <v>388</v>
      </c>
      <c r="N287" s="72" t="s">
        <v>44</v>
      </c>
      <c r="O287" s="72" t="s">
        <v>537</v>
      </c>
      <c r="P287" s="72" t="s">
        <v>886</v>
      </c>
      <c r="Q287" s="72" t="s">
        <v>1314</v>
      </c>
      <c r="R287" s="72" t="s">
        <v>83</v>
      </c>
      <c r="V287" s="60" t="str">
        <f t="shared" si="35"/>
        <v>3035-641/76серый</v>
      </c>
      <c r="W287" s="60" t="str">
        <f t="shared" si="32"/>
        <v>3035-641/76</v>
      </c>
      <c r="X287" s="60" t="str">
        <f t="shared" si="36"/>
        <v/>
      </c>
      <c r="AC287" s="51">
        <f t="shared" si="37"/>
        <v>95</v>
      </c>
      <c r="AD287" s="44">
        <f t="shared" si="38"/>
        <v>32</v>
      </c>
      <c r="AE287" s="51">
        <f t="shared" si="39"/>
        <v>95032</v>
      </c>
    </row>
    <row r="288" spans="1:31">
      <c r="A288" s="60" t="str">
        <f t="shared" si="33"/>
        <v>3035-641/76641/76</v>
      </c>
      <c r="B288" s="60" t="str">
        <f t="shared" si="34"/>
        <v>95-032-80</v>
      </c>
      <c r="C288" s="72" t="s">
        <v>1364</v>
      </c>
      <c r="D288" s="72" t="s">
        <v>1359</v>
      </c>
      <c r="E288" s="72" t="s">
        <v>967</v>
      </c>
      <c r="F288" s="73">
        <v>58</v>
      </c>
      <c r="G288" s="73" t="s">
        <v>1360</v>
      </c>
      <c r="H288" s="72" t="s">
        <v>83</v>
      </c>
      <c r="I288" s="72" t="s">
        <v>959</v>
      </c>
      <c r="J288" s="72" t="s">
        <v>318</v>
      </c>
      <c r="K288" s="72" t="s">
        <v>382</v>
      </c>
      <c r="L288" s="72" t="s">
        <v>885</v>
      </c>
      <c r="M288" s="72" t="s">
        <v>388</v>
      </c>
      <c r="N288" s="72" t="s">
        <v>44</v>
      </c>
      <c r="O288" s="72" t="s">
        <v>537</v>
      </c>
      <c r="P288" s="72" t="s">
        <v>886</v>
      </c>
      <c r="Q288" s="72" t="s">
        <v>1314</v>
      </c>
      <c r="R288" s="72" t="s">
        <v>83</v>
      </c>
      <c r="V288" s="60" t="str">
        <f t="shared" si="35"/>
        <v>3035-641/76серый</v>
      </c>
      <c r="W288" s="60" t="str">
        <f t="shared" si="32"/>
        <v>3035-641/76</v>
      </c>
      <c r="X288" s="60" t="str">
        <f t="shared" si="36"/>
        <v/>
      </c>
      <c r="AC288" s="51">
        <f t="shared" si="37"/>
        <v>95</v>
      </c>
      <c r="AD288" s="44">
        <f t="shared" si="38"/>
        <v>32</v>
      </c>
      <c r="AE288" s="51">
        <f t="shared" si="39"/>
        <v>95032</v>
      </c>
    </row>
    <row r="289" spans="1:31">
      <c r="A289" s="60" t="str">
        <f t="shared" si="33"/>
        <v>3035-641/76641/76</v>
      </c>
      <c r="B289" s="60" t="str">
        <f t="shared" si="34"/>
        <v>95-032-80</v>
      </c>
      <c r="C289" s="72" t="s">
        <v>1365</v>
      </c>
      <c r="D289" s="72" t="s">
        <v>1359</v>
      </c>
      <c r="E289" s="72" t="s">
        <v>969</v>
      </c>
      <c r="F289" s="73">
        <v>57</v>
      </c>
      <c r="G289" s="73" t="s">
        <v>1360</v>
      </c>
      <c r="H289" s="72" t="s">
        <v>83</v>
      </c>
      <c r="I289" s="72" t="s">
        <v>959</v>
      </c>
      <c r="J289" s="72" t="s">
        <v>318</v>
      </c>
      <c r="K289" s="72" t="s">
        <v>382</v>
      </c>
      <c r="L289" s="72" t="s">
        <v>885</v>
      </c>
      <c r="M289" s="72" t="s">
        <v>388</v>
      </c>
      <c r="N289" s="72" t="s">
        <v>44</v>
      </c>
      <c r="O289" s="72" t="s">
        <v>537</v>
      </c>
      <c r="P289" s="72" t="s">
        <v>886</v>
      </c>
      <c r="Q289" s="72" t="s">
        <v>1314</v>
      </c>
      <c r="R289" s="72" t="s">
        <v>83</v>
      </c>
      <c r="V289" s="60" t="str">
        <f t="shared" si="35"/>
        <v>3035-641/76серый</v>
      </c>
      <c r="W289" s="60" t="str">
        <f t="shared" si="32"/>
        <v>3035-641/76</v>
      </c>
      <c r="X289" s="60" t="str">
        <f t="shared" si="36"/>
        <v/>
      </c>
      <c r="AC289" s="51">
        <f t="shared" si="37"/>
        <v>95</v>
      </c>
      <c r="AD289" s="44">
        <f t="shared" si="38"/>
        <v>32</v>
      </c>
      <c r="AE289" s="51">
        <f t="shared" si="39"/>
        <v>95032</v>
      </c>
    </row>
    <row r="290" spans="1:31">
      <c r="A290" s="60" t="str">
        <f t="shared" si="33"/>
        <v>3035-641/76641/76</v>
      </c>
      <c r="B290" s="60" t="str">
        <f t="shared" si="34"/>
        <v>95-032-80</v>
      </c>
      <c r="C290" s="72" t="s">
        <v>1366</v>
      </c>
      <c r="D290" s="72" t="s">
        <v>1359</v>
      </c>
      <c r="E290" s="72" t="s">
        <v>1003</v>
      </c>
      <c r="F290" s="73">
        <v>56</v>
      </c>
      <c r="G290" s="73" t="s">
        <v>1360</v>
      </c>
      <c r="H290" s="72" t="s">
        <v>83</v>
      </c>
      <c r="I290" s="72" t="s">
        <v>959</v>
      </c>
      <c r="J290" s="72" t="s">
        <v>318</v>
      </c>
      <c r="K290" s="72" t="s">
        <v>382</v>
      </c>
      <c r="L290" s="72" t="s">
        <v>885</v>
      </c>
      <c r="M290" s="72" t="s">
        <v>388</v>
      </c>
      <c r="N290" s="72" t="s">
        <v>44</v>
      </c>
      <c r="O290" s="72" t="s">
        <v>537</v>
      </c>
      <c r="P290" s="72" t="s">
        <v>886</v>
      </c>
      <c r="Q290" s="72" t="s">
        <v>1314</v>
      </c>
      <c r="R290" s="72" t="s">
        <v>83</v>
      </c>
      <c r="V290" s="60" t="str">
        <f t="shared" si="35"/>
        <v>3035-641/76серый</v>
      </c>
      <c r="W290" s="60" t="str">
        <f t="shared" si="32"/>
        <v>3035-641/76</v>
      </c>
      <c r="X290" s="60" t="str">
        <f t="shared" si="36"/>
        <v/>
      </c>
      <c r="AC290" s="51">
        <f t="shared" si="37"/>
        <v>95</v>
      </c>
      <c r="AD290" s="44">
        <f t="shared" si="38"/>
        <v>32</v>
      </c>
      <c r="AE290" s="51">
        <f t="shared" si="39"/>
        <v>95032</v>
      </c>
    </row>
    <row r="291" spans="1:31">
      <c r="A291" s="60" t="str">
        <f t="shared" si="33"/>
        <v>3030-641/76641/76</v>
      </c>
      <c r="B291" s="60" t="str">
        <f t="shared" si="34"/>
        <v>95-031-80</v>
      </c>
      <c r="C291" s="72" t="s">
        <v>1367</v>
      </c>
      <c r="D291" s="72" t="s">
        <v>1368</v>
      </c>
      <c r="E291" s="72" t="s">
        <v>957</v>
      </c>
      <c r="F291" s="73">
        <v>62</v>
      </c>
      <c r="G291" s="73" t="s">
        <v>1369</v>
      </c>
      <c r="H291" s="72" t="s">
        <v>83</v>
      </c>
      <c r="I291" s="72" t="s">
        <v>959</v>
      </c>
      <c r="J291" s="72" t="s">
        <v>318</v>
      </c>
      <c r="K291" s="72" t="s">
        <v>382</v>
      </c>
      <c r="L291" s="72" t="s">
        <v>885</v>
      </c>
      <c r="M291" s="72" t="s">
        <v>388</v>
      </c>
      <c r="N291" s="72" t="s">
        <v>44</v>
      </c>
      <c r="O291" s="72" t="s">
        <v>537</v>
      </c>
      <c r="P291" s="72" t="s">
        <v>886</v>
      </c>
      <c r="Q291" s="72" t="s">
        <v>1314</v>
      </c>
      <c r="R291" s="72" t="s">
        <v>83</v>
      </c>
      <c r="V291" s="60" t="str">
        <f t="shared" si="35"/>
        <v>3030-641/76серый</v>
      </c>
      <c r="W291" s="60" t="str">
        <f t="shared" si="32"/>
        <v>3030-641/76</v>
      </c>
      <c r="X291" s="60" t="str">
        <f t="shared" si="36"/>
        <v/>
      </c>
      <c r="AC291" s="51">
        <f t="shared" si="37"/>
        <v>95</v>
      </c>
      <c r="AD291" s="44">
        <f t="shared" si="38"/>
        <v>31</v>
      </c>
      <c r="AE291" s="51">
        <f t="shared" si="39"/>
        <v>95031</v>
      </c>
    </row>
    <row r="292" spans="1:31">
      <c r="A292" s="60" t="str">
        <f t="shared" si="33"/>
        <v>3030-641/76641/76</v>
      </c>
      <c r="B292" s="60" t="str">
        <f t="shared" si="34"/>
        <v>95-031-80</v>
      </c>
      <c r="C292" s="72" t="s">
        <v>1370</v>
      </c>
      <c r="D292" s="72" t="s">
        <v>1368</v>
      </c>
      <c r="E292" s="72" t="s">
        <v>961</v>
      </c>
      <c r="F292" s="73">
        <v>61</v>
      </c>
      <c r="G292" s="73" t="s">
        <v>1369</v>
      </c>
      <c r="H292" s="72" t="s">
        <v>83</v>
      </c>
      <c r="I292" s="72" t="s">
        <v>959</v>
      </c>
      <c r="J292" s="72" t="s">
        <v>318</v>
      </c>
      <c r="K292" s="72" t="s">
        <v>382</v>
      </c>
      <c r="L292" s="72" t="s">
        <v>885</v>
      </c>
      <c r="M292" s="72" t="s">
        <v>388</v>
      </c>
      <c r="N292" s="72" t="s">
        <v>44</v>
      </c>
      <c r="O292" s="72" t="s">
        <v>537</v>
      </c>
      <c r="P292" s="72" t="s">
        <v>886</v>
      </c>
      <c r="Q292" s="72" t="s">
        <v>1314</v>
      </c>
      <c r="R292" s="72" t="s">
        <v>83</v>
      </c>
      <c r="V292" s="60" t="str">
        <f t="shared" si="35"/>
        <v>3030-641/76серый</v>
      </c>
      <c r="W292" s="60" t="str">
        <f t="shared" si="32"/>
        <v>3030-641/76</v>
      </c>
      <c r="X292" s="60" t="str">
        <f t="shared" si="36"/>
        <v/>
      </c>
      <c r="AC292" s="51">
        <f t="shared" si="37"/>
        <v>95</v>
      </c>
      <c r="AD292" s="44">
        <f t="shared" si="38"/>
        <v>31</v>
      </c>
      <c r="AE292" s="51">
        <f t="shared" si="39"/>
        <v>95031</v>
      </c>
    </row>
    <row r="293" spans="1:31">
      <c r="A293" s="60" t="str">
        <f t="shared" si="33"/>
        <v>3030-641/76641/76</v>
      </c>
      <c r="B293" s="60" t="str">
        <f t="shared" si="34"/>
        <v>95-031-80</v>
      </c>
      <c r="C293" s="72" t="s">
        <v>1371</v>
      </c>
      <c r="D293" s="72" t="s">
        <v>1368</v>
      </c>
      <c r="E293" s="72" t="s">
        <v>963</v>
      </c>
      <c r="F293" s="73">
        <v>60</v>
      </c>
      <c r="G293" s="73" t="s">
        <v>1369</v>
      </c>
      <c r="H293" s="72" t="s">
        <v>83</v>
      </c>
      <c r="I293" s="72" t="s">
        <v>959</v>
      </c>
      <c r="J293" s="72" t="s">
        <v>318</v>
      </c>
      <c r="K293" s="72" t="s">
        <v>382</v>
      </c>
      <c r="L293" s="72" t="s">
        <v>885</v>
      </c>
      <c r="M293" s="72" t="s">
        <v>388</v>
      </c>
      <c r="N293" s="72" t="s">
        <v>44</v>
      </c>
      <c r="O293" s="72" t="s">
        <v>537</v>
      </c>
      <c r="P293" s="72" t="s">
        <v>886</v>
      </c>
      <c r="Q293" s="72" t="s">
        <v>1314</v>
      </c>
      <c r="R293" s="72" t="s">
        <v>83</v>
      </c>
      <c r="V293" s="60" t="str">
        <f t="shared" si="35"/>
        <v>3030-641/76серый</v>
      </c>
      <c r="W293" s="60" t="str">
        <f t="shared" si="32"/>
        <v>3030-641/76</v>
      </c>
      <c r="X293" s="60" t="str">
        <f t="shared" si="36"/>
        <v/>
      </c>
      <c r="AC293" s="51">
        <f t="shared" si="37"/>
        <v>95</v>
      </c>
      <c r="AD293" s="44">
        <f t="shared" si="38"/>
        <v>31</v>
      </c>
      <c r="AE293" s="51">
        <f t="shared" si="39"/>
        <v>95031</v>
      </c>
    </row>
    <row r="294" spans="1:31">
      <c r="A294" s="60" t="str">
        <f t="shared" si="33"/>
        <v>3030-641/76641/76</v>
      </c>
      <c r="B294" s="60" t="str">
        <f t="shared" si="34"/>
        <v>95-031-80</v>
      </c>
      <c r="C294" s="72" t="s">
        <v>1372</v>
      </c>
      <c r="D294" s="72" t="s">
        <v>1368</v>
      </c>
      <c r="E294" s="72" t="s">
        <v>965</v>
      </c>
      <c r="F294" s="73">
        <v>59</v>
      </c>
      <c r="G294" s="73" t="s">
        <v>1369</v>
      </c>
      <c r="H294" s="72" t="s">
        <v>83</v>
      </c>
      <c r="I294" s="72" t="s">
        <v>959</v>
      </c>
      <c r="J294" s="72" t="s">
        <v>318</v>
      </c>
      <c r="K294" s="72" t="s">
        <v>382</v>
      </c>
      <c r="L294" s="72" t="s">
        <v>885</v>
      </c>
      <c r="M294" s="72" t="s">
        <v>388</v>
      </c>
      <c r="N294" s="72" t="s">
        <v>44</v>
      </c>
      <c r="O294" s="72" t="s">
        <v>537</v>
      </c>
      <c r="P294" s="72" t="s">
        <v>886</v>
      </c>
      <c r="Q294" s="72" t="s">
        <v>1314</v>
      </c>
      <c r="R294" s="72" t="s">
        <v>83</v>
      </c>
      <c r="V294" s="60" t="str">
        <f t="shared" si="35"/>
        <v>3030-641/76серый</v>
      </c>
      <c r="W294" s="60" t="str">
        <f t="shared" si="32"/>
        <v>3030-641/76</v>
      </c>
      <c r="X294" s="60" t="str">
        <f t="shared" si="36"/>
        <v/>
      </c>
      <c r="AC294" s="51">
        <f t="shared" si="37"/>
        <v>95</v>
      </c>
      <c r="AD294" s="44">
        <f t="shared" si="38"/>
        <v>31</v>
      </c>
      <c r="AE294" s="51">
        <f t="shared" si="39"/>
        <v>95031</v>
      </c>
    </row>
    <row r="295" spans="1:31">
      <c r="A295" s="60" t="str">
        <f t="shared" si="33"/>
        <v>3030-641/76641/76</v>
      </c>
      <c r="B295" s="60" t="str">
        <f t="shared" si="34"/>
        <v>95-031-80</v>
      </c>
      <c r="C295" s="72" t="s">
        <v>1373</v>
      </c>
      <c r="D295" s="72" t="s">
        <v>1368</v>
      </c>
      <c r="E295" s="72" t="s">
        <v>967</v>
      </c>
      <c r="F295" s="73">
        <v>58</v>
      </c>
      <c r="G295" s="73" t="s">
        <v>1369</v>
      </c>
      <c r="H295" s="72" t="s">
        <v>83</v>
      </c>
      <c r="I295" s="72" t="s">
        <v>959</v>
      </c>
      <c r="J295" s="72" t="s">
        <v>318</v>
      </c>
      <c r="K295" s="72" t="s">
        <v>382</v>
      </c>
      <c r="L295" s="72" t="s">
        <v>885</v>
      </c>
      <c r="M295" s="72" t="s">
        <v>388</v>
      </c>
      <c r="N295" s="72" t="s">
        <v>44</v>
      </c>
      <c r="O295" s="72" t="s">
        <v>537</v>
      </c>
      <c r="P295" s="72" t="s">
        <v>886</v>
      </c>
      <c r="Q295" s="72" t="s">
        <v>1314</v>
      </c>
      <c r="R295" s="72" t="s">
        <v>83</v>
      </c>
      <c r="V295" s="60" t="str">
        <f t="shared" si="35"/>
        <v>3030-641/76серый</v>
      </c>
      <c r="W295" s="60" t="str">
        <f t="shared" si="32"/>
        <v>3030-641/76</v>
      </c>
      <c r="X295" s="60" t="str">
        <f t="shared" si="36"/>
        <v/>
      </c>
      <c r="AC295" s="51">
        <f t="shared" si="37"/>
        <v>95</v>
      </c>
      <c r="AD295" s="44">
        <f t="shared" si="38"/>
        <v>31</v>
      </c>
      <c r="AE295" s="51">
        <f t="shared" si="39"/>
        <v>95031</v>
      </c>
    </row>
    <row r="296" spans="1:31">
      <c r="A296" s="60" t="str">
        <f t="shared" si="33"/>
        <v>3030-641/76641/76</v>
      </c>
      <c r="B296" s="60" t="str">
        <f t="shared" si="34"/>
        <v>95-031-80</v>
      </c>
      <c r="C296" s="72" t="s">
        <v>1374</v>
      </c>
      <c r="D296" s="72" t="s">
        <v>1368</v>
      </c>
      <c r="E296" s="72" t="s">
        <v>969</v>
      </c>
      <c r="F296" s="73">
        <v>57</v>
      </c>
      <c r="G296" s="73" t="s">
        <v>1369</v>
      </c>
      <c r="H296" s="72" t="s">
        <v>83</v>
      </c>
      <c r="I296" s="72" t="s">
        <v>959</v>
      </c>
      <c r="J296" s="72" t="s">
        <v>318</v>
      </c>
      <c r="K296" s="72" t="s">
        <v>382</v>
      </c>
      <c r="L296" s="72" t="s">
        <v>885</v>
      </c>
      <c r="M296" s="72" t="s">
        <v>388</v>
      </c>
      <c r="N296" s="72" t="s">
        <v>44</v>
      </c>
      <c r="O296" s="72" t="s">
        <v>537</v>
      </c>
      <c r="P296" s="72" t="s">
        <v>886</v>
      </c>
      <c r="Q296" s="72" t="s">
        <v>1314</v>
      </c>
      <c r="R296" s="72" t="s">
        <v>83</v>
      </c>
      <c r="V296" s="60" t="str">
        <f t="shared" si="35"/>
        <v>3030-641/76серый</v>
      </c>
      <c r="W296" s="60" t="str">
        <f t="shared" si="32"/>
        <v>3030-641/76</v>
      </c>
      <c r="X296" s="60" t="str">
        <f t="shared" si="36"/>
        <v/>
      </c>
      <c r="AC296" s="51">
        <f t="shared" si="37"/>
        <v>95</v>
      </c>
      <c r="AD296" s="44">
        <f t="shared" si="38"/>
        <v>31</v>
      </c>
      <c r="AE296" s="51">
        <f t="shared" si="39"/>
        <v>95031</v>
      </c>
    </row>
    <row r="297" spans="1:31">
      <c r="A297" s="60" t="str">
        <f t="shared" si="33"/>
        <v>3030-641/76641/76</v>
      </c>
      <c r="B297" s="60" t="str">
        <f t="shared" si="34"/>
        <v>95-031-80</v>
      </c>
      <c r="C297" s="72" t="s">
        <v>1375</v>
      </c>
      <c r="D297" s="72" t="s">
        <v>1368</v>
      </c>
      <c r="E297" s="72" t="s">
        <v>1003</v>
      </c>
      <c r="F297" s="73">
        <v>56</v>
      </c>
      <c r="G297" s="73" t="s">
        <v>1369</v>
      </c>
      <c r="H297" s="72" t="s">
        <v>83</v>
      </c>
      <c r="I297" s="72" t="s">
        <v>959</v>
      </c>
      <c r="J297" s="72" t="s">
        <v>318</v>
      </c>
      <c r="K297" s="72" t="s">
        <v>382</v>
      </c>
      <c r="L297" s="72" t="s">
        <v>885</v>
      </c>
      <c r="M297" s="72" t="s">
        <v>388</v>
      </c>
      <c r="N297" s="72" t="s">
        <v>44</v>
      </c>
      <c r="O297" s="72" t="s">
        <v>537</v>
      </c>
      <c r="P297" s="72" t="s">
        <v>886</v>
      </c>
      <c r="Q297" s="72" t="s">
        <v>1314</v>
      </c>
      <c r="R297" s="72" t="s">
        <v>83</v>
      </c>
      <c r="V297" s="60" t="str">
        <f t="shared" si="35"/>
        <v>3030-641/76серый</v>
      </c>
      <c r="W297" s="60" t="str">
        <f t="shared" si="32"/>
        <v>3030-641/76</v>
      </c>
      <c r="X297" s="60" t="str">
        <f t="shared" si="36"/>
        <v/>
      </c>
      <c r="AC297" s="51">
        <f t="shared" si="37"/>
        <v>95</v>
      </c>
      <c r="AD297" s="44">
        <f t="shared" si="38"/>
        <v>31</v>
      </c>
      <c r="AE297" s="51">
        <f t="shared" si="39"/>
        <v>95031</v>
      </c>
    </row>
    <row r="298" spans="1:31">
      <c r="A298" s="60" t="str">
        <f t="shared" si="33"/>
        <v>3147-641/76641/76</v>
      </c>
      <c r="B298" s="60" t="str">
        <f t="shared" si="34"/>
        <v>95-030-80</v>
      </c>
      <c r="C298" s="72" t="s">
        <v>1376</v>
      </c>
      <c r="D298" s="72" t="s">
        <v>1377</v>
      </c>
      <c r="E298" s="72" t="s">
        <v>963</v>
      </c>
      <c r="F298" s="73">
        <v>60</v>
      </c>
      <c r="G298" s="73" t="s">
        <v>1378</v>
      </c>
      <c r="H298" s="72" t="s">
        <v>83</v>
      </c>
      <c r="I298" s="72" t="s">
        <v>959</v>
      </c>
      <c r="J298" s="72" t="s">
        <v>349</v>
      </c>
      <c r="K298" s="72" t="s">
        <v>382</v>
      </c>
      <c r="L298" s="72" t="s">
        <v>885</v>
      </c>
      <c r="M298" s="72" t="s">
        <v>388</v>
      </c>
      <c r="N298" s="72" t="s">
        <v>44</v>
      </c>
      <c r="O298" s="72" t="s">
        <v>537</v>
      </c>
      <c r="P298" s="72" t="s">
        <v>886</v>
      </c>
      <c r="Q298" s="72" t="s">
        <v>1314</v>
      </c>
      <c r="R298" s="72" t="s">
        <v>83</v>
      </c>
      <c r="V298" s="60" t="str">
        <f t="shared" si="35"/>
        <v>3147-641/76серый</v>
      </c>
      <c r="W298" s="60" t="str">
        <f t="shared" si="32"/>
        <v>3147-641/76</v>
      </c>
      <c r="X298" s="60" t="str">
        <f t="shared" si="36"/>
        <v/>
      </c>
      <c r="AC298" s="51">
        <f t="shared" si="37"/>
        <v>95</v>
      </c>
      <c r="AD298" s="44">
        <f t="shared" si="38"/>
        <v>30</v>
      </c>
      <c r="AE298" s="51">
        <f t="shared" si="39"/>
        <v>95030</v>
      </c>
    </row>
    <row r="299" spans="1:31">
      <c r="A299" s="60" t="str">
        <f t="shared" si="33"/>
        <v>3147-641/76641/76</v>
      </c>
      <c r="B299" s="60" t="str">
        <f t="shared" si="34"/>
        <v>95-030-80</v>
      </c>
      <c r="C299" s="72" t="s">
        <v>1379</v>
      </c>
      <c r="D299" s="72" t="s">
        <v>1377</v>
      </c>
      <c r="E299" s="72" t="s">
        <v>965</v>
      </c>
      <c r="F299" s="73">
        <v>59</v>
      </c>
      <c r="G299" s="73" t="s">
        <v>1378</v>
      </c>
      <c r="H299" s="72" t="s">
        <v>83</v>
      </c>
      <c r="I299" s="72" t="s">
        <v>959</v>
      </c>
      <c r="J299" s="72" t="s">
        <v>349</v>
      </c>
      <c r="K299" s="72" t="s">
        <v>382</v>
      </c>
      <c r="L299" s="72" t="s">
        <v>885</v>
      </c>
      <c r="M299" s="72" t="s">
        <v>388</v>
      </c>
      <c r="N299" s="72" t="s">
        <v>44</v>
      </c>
      <c r="O299" s="72" t="s">
        <v>537</v>
      </c>
      <c r="P299" s="72" t="s">
        <v>886</v>
      </c>
      <c r="Q299" s="72" t="s">
        <v>1314</v>
      </c>
      <c r="R299" s="72" t="s">
        <v>83</v>
      </c>
      <c r="V299" s="60" t="str">
        <f t="shared" si="35"/>
        <v>3147-641/76серый</v>
      </c>
      <c r="W299" s="60" t="str">
        <f t="shared" si="32"/>
        <v>3147-641/76</v>
      </c>
      <c r="X299" s="60" t="str">
        <f t="shared" si="36"/>
        <v/>
      </c>
      <c r="AC299" s="51">
        <f t="shared" si="37"/>
        <v>95</v>
      </c>
      <c r="AD299" s="44">
        <f t="shared" si="38"/>
        <v>30</v>
      </c>
      <c r="AE299" s="51">
        <f t="shared" si="39"/>
        <v>95030</v>
      </c>
    </row>
    <row r="300" spans="1:31">
      <c r="A300" s="60" t="str">
        <f t="shared" si="33"/>
        <v>3147-641/76641/76</v>
      </c>
      <c r="B300" s="60" t="str">
        <f t="shared" si="34"/>
        <v>95-030-80</v>
      </c>
      <c r="C300" s="72" t="s">
        <v>1380</v>
      </c>
      <c r="D300" s="72" t="s">
        <v>1377</v>
      </c>
      <c r="E300" s="72" t="s">
        <v>967</v>
      </c>
      <c r="F300" s="73">
        <v>58</v>
      </c>
      <c r="G300" s="73" t="s">
        <v>1378</v>
      </c>
      <c r="H300" s="72" t="s">
        <v>83</v>
      </c>
      <c r="I300" s="72" t="s">
        <v>959</v>
      </c>
      <c r="J300" s="72" t="s">
        <v>349</v>
      </c>
      <c r="K300" s="72" t="s">
        <v>382</v>
      </c>
      <c r="L300" s="72" t="s">
        <v>885</v>
      </c>
      <c r="M300" s="72" t="s">
        <v>388</v>
      </c>
      <c r="N300" s="72" t="s">
        <v>44</v>
      </c>
      <c r="O300" s="72" t="s">
        <v>537</v>
      </c>
      <c r="P300" s="72" t="s">
        <v>886</v>
      </c>
      <c r="Q300" s="72" t="s">
        <v>1314</v>
      </c>
      <c r="R300" s="72" t="s">
        <v>83</v>
      </c>
      <c r="V300" s="60" t="str">
        <f t="shared" si="35"/>
        <v>3147-641/76серый</v>
      </c>
      <c r="W300" s="60" t="str">
        <f t="shared" si="32"/>
        <v>3147-641/76</v>
      </c>
      <c r="X300" s="60" t="str">
        <f t="shared" si="36"/>
        <v/>
      </c>
      <c r="AC300" s="51">
        <f t="shared" si="37"/>
        <v>95</v>
      </c>
      <c r="AD300" s="44">
        <f t="shared" si="38"/>
        <v>30</v>
      </c>
      <c r="AE300" s="51">
        <f t="shared" si="39"/>
        <v>95030</v>
      </c>
    </row>
    <row r="301" spans="1:31">
      <c r="A301" s="60" t="str">
        <f t="shared" si="33"/>
        <v>3147-641/76641/76</v>
      </c>
      <c r="B301" s="60" t="str">
        <f t="shared" si="34"/>
        <v>95-030-80</v>
      </c>
      <c r="C301" s="72" t="s">
        <v>1381</v>
      </c>
      <c r="D301" s="72" t="s">
        <v>1377</v>
      </c>
      <c r="E301" s="72" t="s">
        <v>969</v>
      </c>
      <c r="F301" s="73">
        <v>57</v>
      </c>
      <c r="G301" s="73" t="s">
        <v>1378</v>
      </c>
      <c r="H301" s="72" t="s">
        <v>83</v>
      </c>
      <c r="I301" s="72" t="s">
        <v>959</v>
      </c>
      <c r="J301" s="72" t="s">
        <v>349</v>
      </c>
      <c r="K301" s="72" t="s">
        <v>382</v>
      </c>
      <c r="L301" s="72" t="s">
        <v>885</v>
      </c>
      <c r="M301" s="72" t="s">
        <v>388</v>
      </c>
      <c r="N301" s="72" t="s">
        <v>44</v>
      </c>
      <c r="O301" s="72" t="s">
        <v>537</v>
      </c>
      <c r="P301" s="72" t="s">
        <v>886</v>
      </c>
      <c r="Q301" s="72" t="s">
        <v>1314</v>
      </c>
      <c r="R301" s="72" t="s">
        <v>83</v>
      </c>
      <c r="V301" s="60" t="str">
        <f t="shared" si="35"/>
        <v>3147-641/76серый</v>
      </c>
      <c r="W301" s="60" t="str">
        <f t="shared" si="32"/>
        <v>3147-641/76</v>
      </c>
      <c r="X301" s="60" t="str">
        <f t="shared" si="36"/>
        <v/>
      </c>
      <c r="AC301" s="51">
        <f t="shared" si="37"/>
        <v>95</v>
      </c>
      <c r="AD301" s="44">
        <f t="shared" si="38"/>
        <v>30</v>
      </c>
      <c r="AE301" s="51">
        <f t="shared" si="39"/>
        <v>95030</v>
      </c>
    </row>
    <row r="302" spans="1:31">
      <c r="A302" s="60" t="str">
        <f t="shared" si="33"/>
        <v>3147-641/76641/76</v>
      </c>
      <c r="B302" s="60" t="str">
        <f t="shared" si="34"/>
        <v>95-030-80</v>
      </c>
      <c r="C302" s="72" t="s">
        <v>1382</v>
      </c>
      <c r="D302" s="72" t="s">
        <v>1377</v>
      </c>
      <c r="E302" s="72" t="s">
        <v>1003</v>
      </c>
      <c r="F302" s="73">
        <v>56</v>
      </c>
      <c r="G302" s="73" t="s">
        <v>1378</v>
      </c>
      <c r="H302" s="72" t="s">
        <v>83</v>
      </c>
      <c r="I302" s="72" t="s">
        <v>959</v>
      </c>
      <c r="J302" s="72" t="s">
        <v>349</v>
      </c>
      <c r="K302" s="72" t="s">
        <v>382</v>
      </c>
      <c r="L302" s="72" t="s">
        <v>885</v>
      </c>
      <c r="M302" s="72" t="s">
        <v>388</v>
      </c>
      <c r="N302" s="72" t="s">
        <v>44</v>
      </c>
      <c r="O302" s="72" t="s">
        <v>537</v>
      </c>
      <c r="P302" s="72" t="s">
        <v>886</v>
      </c>
      <c r="Q302" s="72" t="s">
        <v>1314</v>
      </c>
      <c r="R302" s="72" t="s">
        <v>83</v>
      </c>
      <c r="V302" s="60" t="str">
        <f t="shared" si="35"/>
        <v>3147-641/76серый</v>
      </c>
      <c r="W302" s="60" t="str">
        <f t="shared" si="32"/>
        <v>3147-641/76</v>
      </c>
      <c r="X302" s="60" t="str">
        <f t="shared" si="36"/>
        <v/>
      </c>
      <c r="AC302" s="51">
        <f t="shared" si="37"/>
        <v>95</v>
      </c>
      <c r="AD302" s="44">
        <f t="shared" si="38"/>
        <v>30</v>
      </c>
      <c r="AE302" s="51">
        <f t="shared" si="39"/>
        <v>95030</v>
      </c>
    </row>
    <row r="303" spans="1:31">
      <c r="A303" s="60" t="str">
        <f t="shared" si="33"/>
        <v>3147-642/70642/70</v>
      </c>
      <c r="B303" s="60" t="str">
        <f t="shared" si="34"/>
        <v>95-029-47</v>
      </c>
      <c r="C303" s="72" t="s">
        <v>1383</v>
      </c>
      <c r="D303" s="72" t="s">
        <v>1384</v>
      </c>
      <c r="E303" s="72" t="s">
        <v>963</v>
      </c>
      <c r="F303" s="73">
        <v>60</v>
      </c>
      <c r="G303" s="73" t="s">
        <v>1385</v>
      </c>
      <c r="H303" s="72" t="s">
        <v>246</v>
      </c>
      <c r="I303" s="72" t="s">
        <v>959</v>
      </c>
      <c r="J303" s="72" t="s">
        <v>349</v>
      </c>
      <c r="K303" s="72" t="s">
        <v>382</v>
      </c>
      <c r="L303" s="72" t="s">
        <v>885</v>
      </c>
      <c r="M303" s="72" t="s">
        <v>388</v>
      </c>
      <c r="N303" s="72" t="s">
        <v>44</v>
      </c>
      <c r="O303" s="72" t="s">
        <v>537</v>
      </c>
      <c r="P303" s="72" t="s">
        <v>886</v>
      </c>
      <c r="Q303" s="72" t="s">
        <v>1386</v>
      </c>
      <c r="R303" s="72" t="s">
        <v>83</v>
      </c>
      <c r="V303" s="60" t="str">
        <f t="shared" si="35"/>
        <v>3147-642/70серый / черный</v>
      </c>
      <c r="W303" s="60" t="str">
        <f t="shared" si="32"/>
        <v>3147-642/70</v>
      </c>
      <c r="X303" s="60" t="str">
        <f t="shared" si="36"/>
        <v/>
      </c>
      <c r="AC303" s="51">
        <f t="shared" si="37"/>
        <v>95</v>
      </c>
      <c r="AD303" s="44">
        <f t="shared" si="38"/>
        <v>29</v>
      </c>
      <c r="AE303" s="51">
        <f t="shared" si="39"/>
        <v>95029</v>
      </c>
    </row>
    <row r="304" spans="1:31">
      <c r="A304" s="60" t="str">
        <f t="shared" si="33"/>
        <v>3147-642/70642/70</v>
      </c>
      <c r="B304" s="60" t="str">
        <f t="shared" si="34"/>
        <v>95-029-47</v>
      </c>
      <c r="C304" s="72" t="s">
        <v>1387</v>
      </c>
      <c r="D304" s="72" t="s">
        <v>1384</v>
      </c>
      <c r="E304" s="72" t="s">
        <v>965</v>
      </c>
      <c r="F304" s="73">
        <v>59</v>
      </c>
      <c r="G304" s="73" t="s">
        <v>1385</v>
      </c>
      <c r="H304" s="72" t="s">
        <v>246</v>
      </c>
      <c r="I304" s="72" t="s">
        <v>959</v>
      </c>
      <c r="J304" s="72" t="s">
        <v>349</v>
      </c>
      <c r="K304" s="72" t="s">
        <v>382</v>
      </c>
      <c r="L304" s="72" t="s">
        <v>885</v>
      </c>
      <c r="M304" s="72" t="s">
        <v>388</v>
      </c>
      <c r="N304" s="72" t="s">
        <v>44</v>
      </c>
      <c r="O304" s="72" t="s">
        <v>537</v>
      </c>
      <c r="P304" s="72" t="s">
        <v>886</v>
      </c>
      <c r="Q304" s="72" t="s">
        <v>1386</v>
      </c>
      <c r="R304" s="72" t="s">
        <v>83</v>
      </c>
      <c r="V304" s="60" t="str">
        <f t="shared" si="35"/>
        <v>3147-642/70серый / черный</v>
      </c>
      <c r="W304" s="60" t="str">
        <f t="shared" si="32"/>
        <v>3147-642/70</v>
      </c>
      <c r="X304" s="60" t="str">
        <f t="shared" si="36"/>
        <v/>
      </c>
      <c r="AC304" s="51">
        <f t="shared" si="37"/>
        <v>95</v>
      </c>
      <c r="AD304" s="44">
        <f t="shared" si="38"/>
        <v>29</v>
      </c>
      <c r="AE304" s="51">
        <f t="shared" si="39"/>
        <v>95029</v>
      </c>
    </row>
    <row r="305" spans="1:31">
      <c r="A305" s="60" t="str">
        <f t="shared" si="33"/>
        <v>3147-642/70642/70</v>
      </c>
      <c r="B305" s="60" t="str">
        <f t="shared" si="34"/>
        <v>95-029-47</v>
      </c>
      <c r="C305" s="72" t="s">
        <v>1388</v>
      </c>
      <c r="D305" s="72" t="s">
        <v>1384</v>
      </c>
      <c r="E305" s="72" t="s">
        <v>967</v>
      </c>
      <c r="F305" s="73">
        <v>58</v>
      </c>
      <c r="G305" s="73" t="s">
        <v>1385</v>
      </c>
      <c r="H305" s="72" t="s">
        <v>246</v>
      </c>
      <c r="I305" s="72" t="s">
        <v>959</v>
      </c>
      <c r="J305" s="72" t="s">
        <v>349</v>
      </c>
      <c r="K305" s="72" t="s">
        <v>382</v>
      </c>
      <c r="L305" s="72" t="s">
        <v>885</v>
      </c>
      <c r="M305" s="72" t="s">
        <v>388</v>
      </c>
      <c r="N305" s="72" t="s">
        <v>44</v>
      </c>
      <c r="O305" s="72" t="s">
        <v>537</v>
      </c>
      <c r="P305" s="72" t="s">
        <v>886</v>
      </c>
      <c r="Q305" s="72" t="s">
        <v>1386</v>
      </c>
      <c r="R305" s="72" t="s">
        <v>83</v>
      </c>
      <c r="V305" s="60" t="str">
        <f t="shared" si="35"/>
        <v>3147-642/70серый / черный</v>
      </c>
      <c r="W305" s="60" t="str">
        <f t="shared" si="32"/>
        <v>3147-642/70</v>
      </c>
      <c r="X305" s="60" t="str">
        <f t="shared" si="36"/>
        <v/>
      </c>
      <c r="AC305" s="51">
        <f t="shared" si="37"/>
        <v>95</v>
      </c>
      <c r="AD305" s="44">
        <f t="shared" si="38"/>
        <v>29</v>
      </c>
      <c r="AE305" s="51">
        <f t="shared" si="39"/>
        <v>95029</v>
      </c>
    </row>
    <row r="306" spans="1:31">
      <c r="A306" s="60" t="str">
        <f t="shared" si="33"/>
        <v>3147-642/70642/70</v>
      </c>
      <c r="B306" s="60" t="str">
        <f t="shared" si="34"/>
        <v>95-029-47</v>
      </c>
      <c r="C306" s="72" t="s">
        <v>1389</v>
      </c>
      <c r="D306" s="72" t="s">
        <v>1384</v>
      </c>
      <c r="E306" s="72" t="s">
        <v>969</v>
      </c>
      <c r="F306" s="73">
        <v>57</v>
      </c>
      <c r="G306" s="73" t="s">
        <v>1385</v>
      </c>
      <c r="H306" s="72" t="s">
        <v>246</v>
      </c>
      <c r="I306" s="72" t="s">
        <v>959</v>
      </c>
      <c r="J306" s="72" t="s">
        <v>349</v>
      </c>
      <c r="K306" s="72" t="s">
        <v>382</v>
      </c>
      <c r="L306" s="72" t="s">
        <v>885</v>
      </c>
      <c r="M306" s="72" t="s">
        <v>388</v>
      </c>
      <c r="N306" s="72" t="s">
        <v>44</v>
      </c>
      <c r="O306" s="72" t="s">
        <v>537</v>
      </c>
      <c r="P306" s="72" t="s">
        <v>886</v>
      </c>
      <c r="Q306" s="72" t="s">
        <v>1386</v>
      </c>
      <c r="R306" s="72" t="s">
        <v>83</v>
      </c>
      <c r="V306" s="60" t="str">
        <f t="shared" si="35"/>
        <v>3147-642/70серый / черный</v>
      </c>
      <c r="W306" s="60" t="str">
        <f t="shared" si="32"/>
        <v>3147-642/70</v>
      </c>
      <c r="X306" s="60" t="str">
        <f t="shared" si="36"/>
        <v/>
      </c>
      <c r="AC306" s="51">
        <f t="shared" si="37"/>
        <v>95</v>
      </c>
      <c r="AD306" s="44">
        <f t="shared" si="38"/>
        <v>29</v>
      </c>
      <c r="AE306" s="51">
        <f t="shared" si="39"/>
        <v>95029</v>
      </c>
    </row>
    <row r="307" spans="1:31">
      <c r="A307" s="60" t="str">
        <f t="shared" si="33"/>
        <v>3147-642/70642/70</v>
      </c>
      <c r="B307" s="60" t="str">
        <f t="shared" si="34"/>
        <v>95-029-47</v>
      </c>
      <c r="C307" s="72" t="s">
        <v>1390</v>
      </c>
      <c r="D307" s="72" t="s">
        <v>1384</v>
      </c>
      <c r="E307" s="72" t="s">
        <v>1003</v>
      </c>
      <c r="F307" s="73">
        <v>56</v>
      </c>
      <c r="G307" s="73" t="s">
        <v>1385</v>
      </c>
      <c r="H307" s="72" t="s">
        <v>246</v>
      </c>
      <c r="I307" s="72" t="s">
        <v>959</v>
      </c>
      <c r="J307" s="72" t="s">
        <v>349</v>
      </c>
      <c r="K307" s="72" t="s">
        <v>382</v>
      </c>
      <c r="L307" s="72" t="s">
        <v>885</v>
      </c>
      <c r="M307" s="72" t="s">
        <v>388</v>
      </c>
      <c r="N307" s="72" t="s">
        <v>44</v>
      </c>
      <c r="O307" s="72" t="s">
        <v>537</v>
      </c>
      <c r="P307" s="72" t="s">
        <v>886</v>
      </c>
      <c r="Q307" s="72" t="s">
        <v>1386</v>
      </c>
      <c r="R307" s="72" t="s">
        <v>83</v>
      </c>
      <c r="V307" s="60" t="str">
        <f t="shared" si="35"/>
        <v>3147-642/70серый / черный</v>
      </c>
      <c r="W307" s="60" t="str">
        <f t="shared" si="32"/>
        <v>3147-642/70</v>
      </c>
      <c r="X307" s="60" t="str">
        <f t="shared" si="36"/>
        <v/>
      </c>
      <c r="AC307" s="51">
        <f t="shared" si="37"/>
        <v>95</v>
      </c>
      <c r="AD307" s="44">
        <f t="shared" si="38"/>
        <v>29</v>
      </c>
      <c r="AE307" s="51">
        <f t="shared" si="39"/>
        <v>95029</v>
      </c>
    </row>
    <row r="308" spans="1:31">
      <c r="A308" s="60" t="str">
        <f t="shared" si="33"/>
        <v>3080-642/79642/79</v>
      </c>
      <c r="B308" s="60" t="str">
        <f t="shared" si="34"/>
        <v>95-028-01</v>
      </c>
      <c r="C308" s="72" t="s">
        <v>1391</v>
      </c>
      <c r="D308" s="72" t="s">
        <v>1392</v>
      </c>
      <c r="E308" s="72" t="s">
        <v>963</v>
      </c>
      <c r="F308" s="73">
        <v>60</v>
      </c>
      <c r="G308" s="73" t="s">
        <v>1393</v>
      </c>
      <c r="H308" s="72" t="s">
        <v>231</v>
      </c>
      <c r="I308" s="72" t="s">
        <v>1394</v>
      </c>
      <c r="J308" s="72" t="s">
        <v>318</v>
      </c>
      <c r="K308" s="72" t="s">
        <v>382</v>
      </c>
      <c r="L308" s="72" t="s">
        <v>885</v>
      </c>
      <c r="M308" s="72" t="s">
        <v>388</v>
      </c>
      <c r="N308" s="72" t="s">
        <v>44</v>
      </c>
      <c r="O308" s="72" t="s">
        <v>537</v>
      </c>
      <c r="P308" s="72" t="s">
        <v>886</v>
      </c>
      <c r="Q308" s="72" t="s">
        <v>1395</v>
      </c>
      <c r="R308" s="72" t="s">
        <v>83</v>
      </c>
      <c r="V308" s="60" t="str">
        <f t="shared" si="35"/>
        <v>3080-642/79светло-серый</v>
      </c>
      <c r="W308" s="60" t="str">
        <f t="shared" si="32"/>
        <v>3080-642/79</v>
      </c>
      <c r="X308" s="60" t="str">
        <f t="shared" si="36"/>
        <v/>
      </c>
      <c r="AC308" s="51">
        <f t="shared" si="37"/>
        <v>95</v>
      </c>
      <c r="AD308" s="44">
        <f t="shared" si="38"/>
        <v>28</v>
      </c>
      <c r="AE308" s="51">
        <f t="shared" si="39"/>
        <v>95028</v>
      </c>
    </row>
    <row r="309" spans="1:31">
      <c r="A309" s="60" t="str">
        <f t="shared" si="33"/>
        <v>3080-642/79642/79</v>
      </c>
      <c r="B309" s="60" t="str">
        <f t="shared" si="34"/>
        <v>95-028-01</v>
      </c>
      <c r="C309" s="72" t="s">
        <v>1396</v>
      </c>
      <c r="D309" s="72" t="s">
        <v>1392</v>
      </c>
      <c r="E309" s="72" t="s">
        <v>967</v>
      </c>
      <c r="F309" s="73">
        <v>58</v>
      </c>
      <c r="G309" s="73" t="s">
        <v>1393</v>
      </c>
      <c r="H309" s="72" t="s">
        <v>231</v>
      </c>
      <c r="I309" s="72" t="s">
        <v>1394</v>
      </c>
      <c r="J309" s="72" t="s">
        <v>318</v>
      </c>
      <c r="K309" s="72" t="s">
        <v>382</v>
      </c>
      <c r="L309" s="72" t="s">
        <v>885</v>
      </c>
      <c r="M309" s="72" t="s">
        <v>388</v>
      </c>
      <c r="N309" s="72" t="s">
        <v>44</v>
      </c>
      <c r="O309" s="72" t="s">
        <v>537</v>
      </c>
      <c r="P309" s="72" t="s">
        <v>886</v>
      </c>
      <c r="Q309" s="72" t="s">
        <v>1395</v>
      </c>
      <c r="R309" s="72" t="s">
        <v>83</v>
      </c>
      <c r="V309" s="60" t="str">
        <f t="shared" si="35"/>
        <v>3080-642/79светло-серый</v>
      </c>
      <c r="W309" s="60" t="str">
        <f t="shared" si="32"/>
        <v>3080-642/79</v>
      </c>
      <c r="X309" s="60" t="str">
        <f t="shared" si="36"/>
        <v/>
      </c>
      <c r="AC309" s="51">
        <f t="shared" si="37"/>
        <v>95</v>
      </c>
      <c r="AD309" s="44">
        <f t="shared" si="38"/>
        <v>28</v>
      </c>
      <c r="AE309" s="51">
        <f t="shared" si="39"/>
        <v>95028</v>
      </c>
    </row>
    <row r="310" spans="1:31">
      <c r="A310" s="60" t="str">
        <f t="shared" si="33"/>
        <v>3215-644/74644/74</v>
      </c>
      <c r="B310" s="60" t="str">
        <f t="shared" si="34"/>
        <v>95-027-80</v>
      </c>
      <c r="C310" s="72" t="s">
        <v>1397</v>
      </c>
      <c r="D310" s="72" t="s">
        <v>1398</v>
      </c>
      <c r="E310" s="72" t="s">
        <v>957</v>
      </c>
      <c r="F310" s="73">
        <v>62</v>
      </c>
      <c r="G310" s="73" t="s">
        <v>1399</v>
      </c>
      <c r="H310" s="72" t="s">
        <v>83</v>
      </c>
      <c r="I310" s="72" t="s">
        <v>959</v>
      </c>
      <c r="J310" s="72" t="s">
        <v>327</v>
      </c>
      <c r="K310" s="72" t="s">
        <v>382</v>
      </c>
      <c r="L310" s="72" t="s">
        <v>885</v>
      </c>
      <c r="M310" s="72" t="s">
        <v>388</v>
      </c>
      <c r="N310" s="72" t="s">
        <v>44</v>
      </c>
      <c r="O310" s="72" t="s">
        <v>537</v>
      </c>
      <c r="P310" s="72" t="s">
        <v>886</v>
      </c>
      <c r="Q310" s="72" t="s">
        <v>1400</v>
      </c>
      <c r="R310" s="72" t="s">
        <v>83</v>
      </c>
      <c r="V310" s="60" t="str">
        <f t="shared" si="35"/>
        <v>3215-644/74серый</v>
      </c>
      <c r="W310" s="60" t="str">
        <f t="shared" si="32"/>
        <v>3215-644/74</v>
      </c>
      <c r="X310" s="60" t="str">
        <f t="shared" si="36"/>
        <v/>
      </c>
      <c r="AC310" s="51">
        <f t="shared" si="37"/>
        <v>95</v>
      </c>
      <c r="AD310" s="44">
        <f t="shared" si="38"/>
        <v>27</v>
      </c>
      <c r="AE310" s="51">
        <f t="shared" si="39"/>
        <v>95027</v>
      </c>
    </row>
    <row r="311" spans="1:31">
      <c r="A311" s="60" t="str">
        <f t="shared" si="33"/>
        <v>3215-644/74644/74</v>
      </c>
      <c r="B311" s="60" t="str">
        <f t="shared" si="34"/>
        <v>95-027-80</v>
      </c>
      <c r="C311" s="72" t="s">
        <v>1401</v>
      </c>
      <c r="D311" s="72" t="s">
        <v>1398</v>
      </c>
      <c r="E311" s="72" t="s">
        <v>961</v>
      </c>
      <c r="F311" s="73">
        <v>61</v>
      </c>
      <c r="G311" s="73" t="s">
        <v>1399</v>
      </c>
      <c r="H311" s="72" t="s">
        <v>83</v>
      </c>
      <c r="I311" s="72" t="s">
        <v>959</v>
      </c>
      <c r="J311" s="72" t="s">
        <v>327</v>
      </c>
      <c r="K311" s="72" t="s">
        <v>382</v>
      </c>
      <c r="L311" s="72" t="s">
        <v>885</v>
      </c>
      <c r="M311" s="72" t="s">
        <v>388</v>
      </c>
      <c r="N311" s="72" t="s">
        <v>44</v>
      </c>
      <c r="O311" s="72" t="s">
        <v>537</v>
      </c>
      <c r="P311" s="72" t="s">
        <v>886</v>
      </c>
      <c r="Q311" s="72" t="s">
        <v>1400</v>
      </c>
      <c r="R311" s="72" t="s">
        <v>83</v>
      </c>
      <c r="V311" s="60" t="str">
        <f t="shared" si="35"/>
        <v>3215-644/74серый</v>
      </c>
      <c r="W311" s="60" t="str">
        <f t="shared" si="32"/>
        <v>3215-644/74</v>
      </c>
      <c r="X311" s="60" t="str">
        <f t="shared" si="36"/>
        <v/>
      </c>
      <c r="AC311" s="51">
        <f t="shared" si="37"/>
        <v>95</v>
      </c>
      <c r="AD311" s="44">
        <f t="shared" si="38"/>
        <v>27</v>
      </c>
      <c r="AE311" s="51">
        <f t="shared" si="39"/>
        <v>95027</v>
      </c>
    </row>
    <row r="312" spans="1:31">
      <c r="A312" s="60" t="str">
        <f t="shared" si="33"/>
        <v>3215-644/74644/74</v>
      </c>
      <c r="B312" s="60" t="str">
        <f t="shared" si="34"/>
        <v>95-027-80</v>
      </c>
      <c r="C312" s="72" t="s">
        <v>1402</v>
      </c>
      <c r="D312" s="72" t="s">
        <v>1398</v>
      </c>
      <c r="E312" s="72" t="s">
        <v>963</v>
      </c>
      <c r="F312" s="73">
        <v>60</v>
      </c>
      <c r="G312" s="73" t="s">
        <v>1399</v>
      </c>
      <c r="H312" s="72" t="s">
        <v>83</v>
      </c>
      <c r="I312" s="72" t="s">
        <v>959</v>
      </c>
      <c r="J312" s="72" t="s">
        <v>327</v>
      </c>
      <c r="K312" s="72" t="s">
        <v>382</v>
      </c>
      <c r="L312" s="72" t="s">
        <v>885</v>
      </c>
      <c r="M312" s="72" t="s">
        <v>388</v>
      </c>
      <c r="N312" s="72" t="s">
        <v>44</v>
      </c>
      <c r="O312" s="72" t="s">
        <v>537</v>
      </c>
      <c r="P312" s="72" t="s">
        <v>886</v>
      </c>
      <c r="Q312" s="72" t="s">
        <v>1400</v>
      </c>
      <c r="R312" s="72" t="s">
        <v>83</v>
      </c>
      <c r="V312" s="60" t="str">
        <f t="shared" si="35"/>
        <v>3215-644/74серый</v>
      </c>
      <c r="W312" s="60" t="str">
        <f t="shared" si="32"/>
        <v>3215-644/74</v>
      </c>
      <c r="X312" s="60" t="str">
        <f t="shared" si="36"/>
        <v/>
      </c>
      <c r="AC312" s="51">
        <f t="shared" si="37"/>
        <v>95</v>
      </c>
      <c r="AD312" s="44">
        <f t="shared" si="38"/>
        <v>27</v>
      </c>
      <c r="AE312" s="51">
        <f t="shared" si="39"/>
        <v>95027</v>
      </c>
    </row>
    <row r="313" spans="1:31">
      <c r="A313" s="60" t="str">
        <f t="shared" si="33"/>
        <v>3215-644/74644/74</v>
      </c>
      <c r="B313" s="60" t="str">
        <f t="shared" si="34"/>
        <v>95-027-80</v>
      </c>
      <c r="C313" s="72" t="s">
        <v>1403</v>
      </c>
      <c r="D313" s="72" t="s">
        <v>1398</v>
      </c>
      <c r="E313" s="72" t="s">
        <v>965</v>
      </c>
      <c r="F313" s="73">
        <v>59</v>
      </c>
      <c r="G313" s="73" t="s">
        <v>1399</v>
      </c>
      <c r="H313" s="72" t="s">
        <v>83</v>
      </c>
      <c r="I313" s="72" t="s">
        <v>959</v>
      </c>
      <c r="J313" s="72" t="s">
        <v>327</v>
      </c>
      <c r="K313" s="72" t="s">
        <v>382</v>
      </c>
      <c r="L313" s="72" t="s">
        <v>885</v>
      </c>
      <c r="M313" s="72" t="s">
        <v>388</v>
      </c>
      <c r="N313" s="72" t="s">
        <v>44</v>
      </c>
      <c r="O313" s="72" t="s">
        <v>537</v>
      </c>
      <c r="P313" s="72" t="s">
        <v>886</v>
      </c>
      <c r="Q313" s="72" t="s">
        <v>1400</v>
      </c>
      <c r="R313" s="72" t="s">
        <v>83</v>
      </c>
      <c r="V313" s="60" t="str">
        <f t="shared" si="35"/>
        <v>3215-644/74серый</v>
      </c>
      <c r="W313" s="60" t="str">
        <f t="shared" si="32"/>
        <v>3215-644/74</v>
      </c>
      <c r="X313" s="60" t="str">
        <f t="shared" si="36"/>
        <v/>
      </c>
      <c r="AC313" s="51">
        <f t="shared" si="37"/>
        <v>95</v>
      </c>
      <c r="AD313" s="44">
        <f t="shared" si="38"/>
        <v>27</v>
      </c>
      <c r="AE313" s="51">
        <f t="shared" si="39"/>
        <v>95027</v>
      </c>
    </row>
    <row r="314" spans="1:31">
      <c r="A314" s="60" t="str">
        <f t="shared" si="33"/>
        <v>3215-644/74644/74</v>
      </c>
      <c r="B314" s="60" t="str">
        <f t="shared" si="34"/>
        <v>95-027-80</v>
      </c>
      <c r="C314" s="72" t="s">
        <v>1404</v>
      </c>
      <c r="D314" s="72" t="s">
        <v>1398</v>
      </c>
      <c r="E314" s="72" t="s">
        <v>967</v>
      </c>
      <c r="F314" s="73">
        <v>58</v>
      </c>
      <c r="G314" s="73" t="s">
        <v>1399</v>
      </c>
      <c r="H314" s="72" t="s">
        <v>83</v>
      </c>
      <c r="I314" s="72" t="s">
        <v>959</v>
      </c>
      <c r="J314" s="72" t="s">
        <v>327</v>
      </c>
      <c r="K314" s="72" t="s">
        <v>382</v>
      </c>
      <c r="L314" s="72" t="s">
        <v>885</v>
      </c>
      <c r="M314" s="72" t="s">
        <v>388</v>
      </c>
      <c r="N314" s="72" t="s">
        <v>44</v>
      </c>
      <c r="O314" s="72" t="s">
        <v>537</v>
      </c>
      <c r="P314" s="72" t="s">
        <v>886</v>
      </c>
      <c r="Q314" s="72" t="s">
        <v>1400</v>
      </c>
      <c r="R314" s="72" t="s">
        <v>83</v>
      </c>
      <c r="V314" s="60" t="str">
        <f t="shared" si="35"/>
        <v>3215-644/74серый</v>
      </c>
      <c r="W314" s="60" t="str">
        <f t="shared" si="32"/>
        <v>3215-644/74</v>
      </c>
      <c r="X314" s="60" t="str">
        <f t="shared" si="36"/>
        <v/>
      </c>
      <c r="AC314" s="51">
        <f t="shared" si="37"/>
        <v>95</v>
      </c>
      <c r="AD314" s="44">
        <f t="shared" si="38"/>
        <v>27</v>
      </c>
      <c r="AE314" s="51">
        <f t="shared" si="39"/>
        <v>95027</v>
      </c>
    </row>
    <row r="315" spans="1:31">
      <c r="A315" s="60" t="str">
        <f t="shared" si="33"/>
        <v>3215-644/74644/74</v>
      </c>
      <c r="B315" s="60" t="str">
        <f t="shared" si="34"/>
        <v>95-027-80</v>
      </c>
      <c r="C315" s="72" t="s">
        <v>1405</v>
      </c>
      <c r="D315" s="72" t="s">
        <v>1398</v>
      </c>
      <c r="E315" s="72" t="s">
        <v>969</v>
      </c>
      <c r="F315" s="73">
        <v>57</v>
      </c>
      <c r="G315" s="73" t="s">
        <v>1399</v>
      </c>
      <c r="H315" s="72" t="s">
        <v>83</v>
      </c>
      <c r="I315" s="72" t="s">
        <v>959</v>
      </c>
      <c r="J315" s="72" t="s">
        <v>327</v>
      </c>
      <c r="K315" s="72" t="s">
        <v>382</v>
      </c>
      <c r="L315" s="72" t="s">
        <v>885</v>
      </c>
      <c r="M315" s="72" t="s">
        <v>388</v>
      </c>
      <c r="N315" s="72" t="s">
        <v>44</v>
      </c>
      <c r="O315" s="72" t="s">
        <v>537</v>
      </c>
      <c r="P315" s="72" t="s">
        <v>886</v>
      </c>
      <c r="Q315" s="72" t="s">
        <v>1400</v>
      </c>
      <c r="R315" s="72" t="s">
        <v>83</v>
      </c>
      <c r="V315" s="60" t="str">
        <f t="shared" si="35"/>
        <v>3215-644/74серый</v>
      </c>
      <c r="W315" s="60" t="str">
        <f t="shared" si="32"/>
        <v>3215-644/74</v>
      </c>
      <c r="X315" s="60" t="str">
        <f t="shared" si="36"/>
        <v/>
      </c>
      <c r="AC315" s="51">
        <f t="shared" si="37"/>
        <v>95</v>
      </c>
      <c r="AD315" s="44">
        <f t="shared" si="38"/>
        <v>27</v>
      </c>
      <c r="AE315" s="51">
        <f t="shared" si="39"/>
        <v>95027</v>
      </c>
    </row>
    <row r="316" spans="1:31">
      <c r="A316" s="60" t="str">
        <f t="shared" si="33"/>
        <v>3215-644/74644/74</v>
      </c>
      <c r="B316" s="60" t="str">
        <f t="shared" si="34"/>
        <v>95-027-80</v>
      </c>
      <c r="C316" s="72" t="s">
        <v>1406</v>
      </c>
      <c r="D316" s="72" t="s">
        <v>1398</v>
      </c>
      <c r="E316" s="72" t="s">
        <v>1003</v>
      </c>
      <c r="F316" s="73">
        <v>56</v>
      </c>
      <c r="G316" s="73" t="s">
        <v>1399</v>
      </c>
      <c r="H316" s="72" t="s">
        <v>83</v>
      </c>
      <c r="I316" s="72" t="s">
        <v>959</v>
      </c>
      <c r="J316" s="72" t="s">
        <v>327</v>
      </c>
      <c r="K316" s="72" t="s">
        <v>382</v>
      </c>
      <c r="L316" s="72" t="s">
        <v>885</v>
      </c>
      <c r="M316" s="72" t="s">
        <v>388</v>
      </c>
      <c r="N316" s="72" t="s">
        <v>44</v>
      </c>
      <c r="O316" s="72" t="s">
        <v>537</v>
      </c>
      <c r="P316" s="72" t="s">
        <v>886</v>
      </c>
      <c r="Q316" s="72" t="s">
        <v>1400</v>
      </c>
      <c r="R316" s="72" t="s">
        <v>83</v>
      </c>
      <c r="V316" s="60" t="str">
        <f t="shared" si="35"/>
        <v>3215-644/74серый</v>
      </c>
      <c r="W316" s="60" t="str">
        <f t="shared" si="32"/>
        <v>3215-644/74</v>
      </c>
      <c r="X316" s="60" t="str">
        <f t="shared" si="36"/>
        <v/>
      </c>
      <c r="AC316" s="51">
        <f t="shared" si="37"/>
        <v>95</v>
      </c>
      <c r="AD316" s="44">
        <f t="shared" si="38"/>
        <v>27</v>
      </c>
      <c r="AE316" s="51">
        <f t="shared" si="39"/>
        <v>95027</v>
      </c>
    </row>
    <row r="317" spans="1:31">
      <c r="A317" s="60" t="str">
        <f t="shared" si="33"/>
        <v>3101-644/74644/74</v>
      </c>
      <c r="B317" s="60" t="str">
        <f t="shared" si="34"/>
        <v>95-026-80</v>
      </c>
      <c r="C317" s="72" t="s">
        <v>1407</v>
      </c>
      <c r="D317" s="72" t="s">
        <v>1408</v>
      </c>
      <c r="E317" s="72" t="s">
        <v>963</v>
      </c>
      <c r="F317" s="73">
        <v>60</v>
      </c>
      <c r="G317" s="73" t="s">
        <v>1409</v>
      </c>
      <c r="H317" s="72" t="s">
        <v>83</v>
      </c>
      <c r="I317" s="72" t="s">
        <v>959</v>
      </c>
      <c r="J317" s="72" t="s">
        <v>318</v>
      </c>
      <c r="K317" s="72" t="s">
        <v>382</v>
      </c>
      <c r="L317" s="72" t="s">
        <v>885</v>
      </c>
      <c r="M317" s="72" t="s">
        <v>388</v>
      </c>
      <c r="N317" s="72" t="s">
        <v>44</v>
      </c>
      <c r="O317" s="72" t="s">
        <v>537</v>
      </c>
      <c r="P317" s="72" t="s">
        <v>886</v>
      </c>
      <c r="Q317" s="72" t="s">
        <v>1400</v>
      </c>
      <c r="R317" s="72" t="s">
        <v>83</v>
      </c>
      <c r="V317" s="60" t="str">
        <f t="shared" si="35"/>
        <v>3101-644/74серый</v>
      </c>
      <c r="W317" s="60" t="str">
        <f t="shared" si="32"/>
        <v>3101-644/74</v>
      </c>
      <c r="X317" s="60" t="str">
        <f t="shared" si="36"/>
        <v/>
      </c>
      <c r="AC317" s="51">
        <f t="shared" si="37"/>
        <v>95</v>
      </c>
      <c r="AD317" s="44">
        <f t="shared" si="38"/>
        <v>26</v>
      </c>
      <c r="AE317" s="51">
        <f t="shared" si="39"/>
        <v>95026</v>
      </c>
    </row>
    <row r="318" spans="1:31">
      <c r="A318" s="60" t="str">
        <f t="shared" si="33"/>
        <v>3101-644/74644/74</v>
      </c>
      <c r="B318" s="60" t="str">
        <f t="shared" si="34"/>
        <v>95-026-80</v>
      </c>
      <c r="C318" s="72" t="s">
        <v>1410</v>
      </c>
      <c r="D318" s="72" t="s">
        <v>1408</v>
      </c>
      <c r="E318" s="72" t="s">
        <v>965</v>
      </c>
      <c r="F318" s="73">
        <v>59</v>
      </c>
      <c r="G318" s="73" t="s">
        <v>1409</v>
      </c>
      <c r="H318" s="72" t="s">
        <v>83</v>
      </c>
      <c r="I318" s="72" t="s">
        <v>959</v>
      </c>
      <c r="J318" s="72" t="s">
        <v>318</v>
      </c>
      <c r="K318" s="72" t="s">
        <v>382</v>
      </c>
      <c r="L318" s="72" t="s">
        <v>885</v>
      </c>
      <c r="M318" s="72" t="s">
        <v>388</v>
      </c>
      <c r="N318" s="72" t="s">
        <v>44</v>
      </c>
      <c r="O318" s="72" t="s">
        <v>537</v>
      </c>
      <c r="P318" s="72" t="s">
        <v>886</v>
      </c>
      <c r="Q318" s="72" t="s">
        <v>1400</v>
      </c>
      <c r="R318" s="72" t="s">
        <v>83</v>
      </c>
      <c r="V318" s="60" t="str">
        <f t="shared" si="35"/>
        <v>3101-644/74серый</v>
      </c>
      <c r="W318" s="60" t="str">
        <f t="shared" si="32"/>
        <v>3101-644/74</v>
      </c>
      <c r="X318" s="60" t="str">
        <f t="shared" si="36"/>
        <v/>
      </c>
      <c r="AC318" s="51">
        <f t="shared" si="37"/>
        <v>95</v>
      </c>
      <c r="AD318" s="44">
        <f t="shared" si="38"/>
        <v>26</v>
      </c>
      <c r="AE318" s="51">
        <f t="shared" si="39"/>
        <v>95026</v>
      </c>
    </row>
    <row r="319" spans="1:31">
      <c r="A319" s="60" t="str">
        <f t="shared" si="33"/>
        <v>3101-644/74644/74</v>
      </c>
      <c r="B319" s="60" t="str">
        <f t="shared" si="34"/>
        <v>95-026-80</v>
      </c>
      <c r="C319" s="72" t="s">
        <v>1411</v>
      </c>
      <c r="D319" s="72" t="s">
        <v>1408</v>
      </c>
      <c r="E319" s="72" t="s">
        <v>967</v>
      </c>
      <c r="F319" s="73">
        <v>58</v>
      </c>
      <c r="G319" s="73" t="s">
        <v>1409</v>
      </c>
      <c r="H319" s="72" t="s">
        <v>83</v>
      </c>
      <c r="I319" s="72" t="s">
        <v>959</v>
      </c>
      <c r="J319" s="72" t="s">
        <v>318</v>
      </c>
      <c r="K319" s="72" t="s">
        <v>382</v>
      </c>
      <c r="L319" s="72" t="s">
        <v>885</v>
      </c>
      <c r="M319" s="72" t="s">
        <v>388</v>
      </c>
      <c r="N319" s="72" t="s">
        <v>44</v>
      </c>
      <c r="O319" s="72" t="s">
        <v>537</v>
      </c>
      <c r="P319" s="72" t="s">
        <v>886</v>
      </c>
      <c r="Q319" s="72" t="s">
        <v>1400</v>
      </c>
      <c r="R319" s="72" t="s">
        <v>83</v>
      </c>
      <c r="V319" s="60" t="str">
        <f t="shared" si="35"/>
        <v>3101-644/74серый</v>
      </c>
      <c r="W319" s="60" t="str">
        <f t="shared" si="32"/>
        <v>3101-644/74</v>
      </c>
      <c r="X319" s="60" t="str">
        <f t="shared" si="36"/>
        <v/>
      </c>
      <c r="AC319" s="51">
        <f t="shared" si="37"/>
        <v>95</v>
      </c>
      <c r="AD319" s="44">
        <f t="shared" si="38"/>
        <v>26</v>
      </c>
      <c r="AE319" s="51">
        <f t="shared" si="39"/>
        <v>95026</v>
      </c>
    </row>
    <row r="320" spans="1:31">
      <c r="A320" s="60" t="str">
        <f t="shared" si="33"/>
        <v>3101-644/74644/74</v>
      </c>
      <c r="B320" s="60" t="str">
        <f t="shared" si="34"/>
        <v>95-026-80</v>
      </c>
      <c r="C320" s="72" t="s">
        <v>1412</v>
      </c>
      <c r="D320" s="72" t="s">
        <v>1408</v>
      </c>
      <c r="E320" s="72" t="s">
        <v>969</v>
      </c>
      <c r="F320" s="73">
        <v>57</v>
      </c>
      <c r="G320" s="73" t="s">
        <v>1409</v>
      </c>
      <c r="H320" s="72" t="s">
        <v>83</v>
      </c>
      <c r="I320" s="72" t="s">
        <v>959</v>
      </c>
      <c r="J320" s="72" t="s">
        <v>318</v>
      </c>
      <c r="K320" s="72" t="s">
        <v>382</v>
      </c>
      <c r="L320" s="72" t="s">
        <v>885</v>
      </c>
      <c r="M320" s="72" t="s">
        <v>388</v>
      </c>
      <c r="N320" s="72" t="s">
        <v>44</v>
      </c>
      <c r="O320" s="72" t="s">
        <v>537</v>
      </c>
      <c r="P320" s="72" t="s">
        <v>886</v>
      </c>
      <c r="Q320" s="72" t="s">
        <v>1400</v>
      </c>
      <c r="R320" s="72" t="s">
        <v>83</v>
      </c>
      <c r="V320" s="60" t="str">
        <f t="shared" si="35"/>
        <v>3101-644/74серый</v>
      </c>
      <c r="W320" s="60" t="str">
        <f t="shared" si="32"/>
        <v>3101-644/74</v>
      </c>
      <c r="X320" s="60" t="str">
        <f t="shared" si="36"/>
        <v/>
      </c>
      <c r="AC320" s="51">
        <f t="shared" si="37"/>
        <v>95</v>
      </c>
      <c r="AD320" s="44">
        <f t="shared" si="38"/>
        <v>26</v>
      </c>
      <c r="AE320" s="51">
        <f t="shared" si="39"/>
        <v>95026</v>
      </c>
    </row>
    <row r="321" spans="1:31">
      <c r="A321" s="60" t="str">
        <f t="shared" si="33"/>
        <v>3101-644/74644/74</v>
      </c>
      <c r="B321" s="60" t="str">
        <f t="shared" si="34"/>
        <v>95-026-80</v>
      </c>
      <c r="C321" s="72" t="s">
        <v>1413</v>
      </c>
      <c r="D321" s="72" t="s">
        <v>1408</v>
      </c>
      <c r="E321" s="72" t="s">
        <v>1003</v>
      </c>
      <c r="F321" s="73">
        <v>56</v>
      </c>
      <c r="G321" s="73" t="s">
        <v>1409</v>
      </c>
      <c r="H321" s="72" t="s">
        <v>83</v>
      </c>
      <c r="I321" s="72" t="s">
        <v>959</v>
      </c>
      <c r="J321" s="72" t="s">
        <v>318</v>
      </c>
      <c r="K321" s="72" t="s">
        <v>382</v>
      </c>
      <c r="L321" s="72" t="s">
        <v>885</v>
      </c>
      <c r="M321" s="72" t="s">
        <v>388</v>
      </c>
      <c r="N321" s="72" t="s">
        <v>44</v>
      </c>
      <c r="O321" s="72" t="s">
        <v>537</v>
      </c>
      <c r="P321" s="72" t="s">
        <v>886</v>
      </c>
      <c r="Q321" s="72" t="s">
        <v>1400</v>
      </c>
      <c r="R321" s="72" t="s">
        <v>83</v>
      </c>
      <c r="V321" s="60" t="str">
        <f t="shared" si="35"/>
        <v>3101-644/74серый</v>
      </c>
      <c r="W321" s="60" t="str">
        <f t="shared" si="32"/>
        <v>3101-644/74</v>
      </c>
      <c r="X321" s="60" t="str">
        <f t="shared" si="36"/>
        <v/>
      </c>
      <c r="AC321" s="51">
        <f t="shared" si="37"/>
        <v>95</v>
      </c>
      <c r="AD321" s="44">
        <f t="shared" si="38"/>
        <v>26</v>
      </c>
      <c r="AE321" s="51">
        <f t="shared" si="39"/>
        <v>95026</v>
      </c>
    </row>
    <row r="322" spans="1:31">
      <c r="A322" s="60" t="str">
        <f t="shared" si="33"/>
        <v>3035-644/74644/74</v>
      </c>
      <c r="B322" s="60" t="str">
        <f t="shared" si="34"/>
        <v>95-025-80</v>
      </c>
      <c r="C322" s="72" t="s">
        <v>1414</v>
      </c>
      <c r="D322" s="72" t="s">
        <v>1415</v>
      </c>
      <c r="E322" s="72" t="s">
        <v>961</v>
      </c>
      <c r="F322" s="73">
        <v>61</v>
      </c>
      <c r="G322" s="73" t="s">
        <v>1416</v>
      </c>
      <c r="H322" s="72" t="s">
        <v>83</v>
      </c>
      <c r="I322" s="72" t="s">
        <v>959</v>
      </c>
      <c r="J322" s="72" t="s">
        <v>318</v>
      </c>
      <c r="K322" s="72" t="s">
        <v>382</v>
      </c>
      <c r="L322" s="72" t="s">
        <v>885</v>
      </c>
      <c r="M322" s="72" t="s">
        <v>388</v>
      </c>
      <c r="N322" s="72" t="s">
        <v>44</v>
      </c>
      <c r="O322" s="72" t="s">
        <v>537</v>
      </c>
      <c r="P322" s="72" t="s">
        <v>886</v>
      </c>
      <c r="Q322" s="72" t="s">
        <v>1400</v>
      </c>
      <c r="R322" s="72" t="s">
        <v>83</v>
      </c>
      <c r="V322" s="60" t="str">
        <f t="shared" si="35"/>
        <v>3035-644/74серый</v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3035-644/74</v>
      </c>
      <c r="X322" s="60" t="str">
        <f t="shared" si="36"/>
        <v/>
      </c>
      <c r="AC322" s="51">
        <f t="shared" si="37"/>
        <v>95</v>
      </c>
      <c r="AD322" s="44">
        <f t="shared" si="38"/>
        <v>25</v>
      </c>
      <c r="AE322" s="51">
        <f t="shared" si="39"/>
        <v>95025</v>
      </c>
    </row>
    <row r="323" spans="1:31">
      <c r="A323" s="60" t="str">
        <f t="shared" ref="A323:A386" si="41">IF(G323&amp;Q323&lt;&gt;"",W323&amp;Q323,"")</f>
        <v>3035-644/74644/74</v>
      </c>
      <c r="B323" s="60" t="str">
        <f t="shared" ref="B323:B386" si="42">IF(C323&lt;&gt;"",LEFT(C323,9),"")</f>
        <v>95-025-80</v>
      </c>
      <c r="C323" s="72" t="s">
        <v>1417</v>
      </c>
      <c r="D323" s="72" t="s">
        <v>1415</v>
      </c>
      <c r="E323" s="72" t="s">
        <v>963</v>
      </c>
      <c r="F323" s="73">
        <v>60</v>
      </c>
      <c r="G323" s="73" t="s">
        <v>1416</v>
      </c>
      <c r="H323" s="72" t="s">
        <v>83</v>
      </c>
      <c r="I323" s="72" t="s">
        <v>959</v>
      </c>
      <c r="J323" s="72" t="s">
        <v>318</v>
      </c>
      <c r="K323" s="72" t="s">
        <v>382</v>
      </c>
      <c r="L323" s="72" t="s">
        <v>885</v>
      </c>
      <c r="M323" s="72" t="s">
        <v>388</v>
      </c>
      <c r="N323" s="72" t="s">
        <v>44</v>
      </c>
      <c r="O323" s="72" t="s">
        <v>537</v>
      </c>
      <c r="P323" s="72" t="s">
        <v>886</v>
      </c>
      <c r="Q323" s="72" t="s">
        <v>1400</v>
      </c>
      <c r="R323" s="72" t="s">
        <v>83</v>
      </c>
      <c r="V323" s="60" t="str">
        <f t="shared" ref="V323:V386" si="43">W323&amp;H323</f>
        <v>3035-644/74серый</v>
      </c>
      <c r="W323" s="60" t="str">
        <f t="shared" si="40"/>
        <v>3035-644/74</v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95</v>
      </c>
      <c r="AD323" s="44">
        <f t="shared" ref="AD323:AD386" si="46">IFERROR(VALUE(MID($C323,4,3)),0)</f>
        <v>25</v>
      </c>
      <c r="AE323" s="51">
        <f t="shared" ref="AE323:AE386" si="47">VALUE(RIGHT("00"&amp;AC323,2)&amp;RIGHT("000"&amp;AD323,3))</f>
        <v>95025</v>
      </c>
    </row>
    <row r="324" spans="1:31">
      <c r="A324" s="60" t="str">
        <f t="shared" si="41"/>
        <v>3035-644/74644/74</v>
      </c>
      <c r="B324" s="60" t="str">
        <f t="shared" si="42"/>
        <v>95-025-80</v>
      </c>
      <c r="C324" s="72" t="s">
        <v>1418</v>
      </c>
      <c r="D324" s="72" t="s">
        <v>1415</v>
      </c>
      <c r="E324" s="72" t="s">
        <v>965</v>
      </c>
      <c r="F324" s="73">
        <v>59</v>
      </c>
      <c r="G324" s="73" t="s">
        <v>1416</v>
      </c>
      <c r="H324" s="72" t="s">
        <v>83</v>
      </c>
      <c r="I324" s="72" t="s">
        <v>959</v>
      </c>
      <c r="J324" s="72" t="s">
        <v>318</v>
      </c>
      <c r="K324" s="72" t="s">
        <v>382</v>
      </c>
      <c r="L324" s="72" t="s">
        <v>885</v>
      </c>
      <c r="M324" s="72" t="s">
        <v>388</v>
      </c>
      <c r="N324" s="72" t="s">
        <v>44</v>
      </c>
      <c r="O324" s="72" t="s">
        <v>537</v>
      </c>
      <c r="P324" s="72" t="s">
        <v>886</v>
      </c>
      <c r="Q324" s="72" t="s">
        <v>1400</v>
      </c>
      <c r="R324" s="72" t="s">
        <v>83</v>
      </c>
      <c r="V324" s="60" t="str">
        <f t="shared" si="43"/>
        <v>3035-644/74серый</v>
      </c>
      <c r="W324" s="60" t="str">
        <f t="shared" si="40"/>
        <v>3035-644/74</v>
      </c>
      <c r="X324" s="60" t="str">
        <f t="shared" si="44"/>
        <v/>
      </c>
      <c r="AC324" s="51">
        <f t="shared" si="45"/>
        <v>95</v>
      </c>
      <c r="AD324" s="44">
        <f t="shared" si="46"/>
        <v>25</v>
      </c>
      <c r="AE324" s="51">
        <f t="shared" si="47"/>
        <v>95025</v>
      </c>
    </row>
    <row r="325" spans="1:31">
      <c r="A325" s="60" t="str">
        <f t="shared" si="41"/>
        <v>3035-644/74644/74</v>
      </c>
      <c r="B325" s="60" t="str">
        <f t="shared" si="42"/>
        <v>95-025-80</v>
      </c>
      <c r="C325" s="72" t="s">
        <v>1419</v>
      </c>
      <c r="D325" s="72" t="s">
        <v>1415</v>
      </c>
      <c r="E325" s="72" t="s">
        <v>967</v>
      </c>
      <c r="F325" s="73">
        <v>58</v>
      </c>
      <c r="G325" s="73" t="s">
        <v>1416</v>
      </c>
      <c r="H325" s="72" t="s">
        <v>83</v>
      </c>
      <c r="I325" s="72" t="s">
        <v>959</v>
      </c>
      <c r="J325" s="72" t="s">
        <v>318</v>
      </c>
      <c r="K325" s="72" t="s">
        <v>382</v>
      </c>
      <c r="L325" s="72" t="s">
        <v>885</v>
      </c>
      <c r="M325" s="72" t="s">
        <v>388</v>
      </c>
      <c r="N325" s="72" t="s">
        <v>44</v>
      </c>
      <c r="O325" s="72" t="s">
        <v>537</v>
      </c>
      <c r="P325" s="72" t="s">
        <v>886</v>
      </c>
      <c r="Q325" s="72" t="s">
        <v>1400</v>
      </c>
      <c r="R325" s="72" t="s">
        <v>83</v>
      </c>
      <c r="V325" s="60" t="str">
        <f t="shared" si="43"/>
        <v>3035-644/74серый</v>
      </c>
      <c r="W325" s="60" t="str">
        <f t="shared" si="40"/>
        <v>3035-644/74</v>
      </c>
      <c r="X325" s="60" t="str">
        <f t="shared" si="44"/>
        <v/>
      </c>
      <c r="AC325" s="51">
        <f t="shared" si="45"/>
        <v>95</v>
      </c>
      <c r="AD325" s="44">
        <f t="shared" si="46"/>
        <v>25</v>
      </c>
      <c r="AE325" s="51">
        <f t="shared" si="47"/>
        <v>95025</v>
      </c>
    </row>
    <row r="326" spans="1:31">
      <c r="A326" s="60" t="str">
        <f t="shared" si="41"/>
        <v>3035-644/74644/74</v>
      </c>
      <c r="B326" s="60" t="str">
        <f t="shared" si="42"/>
        <v>95-025-80</v>
      </c>
      <c r="C326" s="72" t="s">
        <v>1420</v>
      </c>
      <c r="D326" s="72" t="s">
        <v>1415</v>
      </c>
      <c r="E326" s="72" t="s">
        <v>969</v>
      </c>
      <c r="F326" s="73">
        <v>57</v>
      </c>
      <c r="G326" s="73" t="s">
        <v>1416</v>
      </c>
      <c r="H326" s="72" t="s">
        <v>83</v>
      </c>
      <c r="I326" s="72" t="s">
        <v>959</v>
      </c>
      <c r="J326" s="72" t="s">
        <v>318</v>
      </c>
      <c r="K326" s="72" t="s">
        <v>382</v>
      </c>
      <c r="L326" s="72" t="s">
        <v>885</v>
      </c>
      <c r="M326" s="72" t="s">
        <v>388</v>
      </c>
      <c r="N326" s="72" t="s">
        <v>44</v>
      </c>
      <c r="O326" s="72" t="s">
        <v>537</v>
      </c>
      <c r="P326" s="72" t="s">
        <v>886</v>
      </c>
      <c r="Q326" s="72" t="s">
        <v>1400</v>
      </c>
      <c r="R326" s="72" t="s">
        <v>83</v>
      </c>
      <c r="V326" s="60" t="str">
        <f t="shared" si="43"/>
        <v>3035-644/74серый</v>
      </c>
      <c r="W326" s="60" t="str">
        <f t="shared" si="40"/>
        <v>3035-644/74</v>
      </c>
      <c r="X326" s="60" t="str">
        <f t="shared" si="44"/>
        <v/>
      </c>
      <c r="AC326" s="51">
        <f t="shared" si="45"/>
        <v>95</v>
      </c>
      <c r="AD326" s="44">
        <f t="shared" si="46"/>
        <v>25</v>
      </c>
      <c r="AE326" s="51">
        <f t="shared" si="47"/>
        <v>95025</v>
      </c>
    </row>
    <row r="327" spans="1:31">
      <c r="A327" s="60" t="str">
        <f t="shared" si="41"/>
        <v>3035-644/74644/74</v>
      </c>
      <c r="B327" s="60" t="str">
        <f t="shared" si="42"/>
        <v>95-025-80</v>
      </c>
      <c r="C327" s="72" t="s">
        <v>1421</v>
      </c>
      <c r="D327" s="72" t="s">
        <v>1415</v>
      </c>
      <c r="E327" s="72" t="s">
        <v>1003</v>
      </c>
      <c r="F327" s="73">
        <v>56</v>
      </c>
      <c r="G327" s="73" t="s">
        <v>1416</v>
      </c>
      <c r="H327" s="72" t="s">
        <v>83</v>
      </c>
      <c r="I327" s="72" t="s">
        <v>959</v>
      </c>
      <c r="J327" s="72" t="s">
        <v>318</v>
      </c>
      <c r="K327" s="72" t="s">
        <v>382</v>
      </c>
      <c r="L327" s="72" t="s">
        <v>885</v>
      </c>
      <c r="M327" s="72" t="s">
        <v>388</v>
      </c>
      <c r="N327" s="72" t="s">
        <v>44</v>
      </c>
      <c r="O327" s="72" t="s">
        <v>537</v>
      </c>
      <c r="P327" s="72" t="s">
        <v>886</v>
      </c>
      <c r="Q327" s="72" t="s">
        <v>1400</v>
      </c>
      <c r="R327" s="72" t="s">
        <v>83</v>
      </c>
      <c r="V327" s="60" t="str">
        <f t="shared" si="43"/>
        <v>3035-644/74серый</v>
      </c>
      <c r="W327" s="60" t="str">
        <f t="shared" si="40"/>
        <v>3035-644/74</v>
      </c>
      <c r="X327" s="60" t="str">
        <f t="shared" si="44"/>
        <v/>
      </c>
      <c r="AC327" s="51">
        <f t="shared" si="45"/>
        <v>95</v>
      </c>
      <c r="AD327" s="44">
        <f t="shared" si="46"/>
        <v>25</v>
      </c>
      <c r="AE327" s="51">
        <f t="shared" si="47"/>
        <v>95025</v>
      </c>
    </row>
    <row r="328" spans="1:31">
      <c r="A328" s="60" t="str">
        <f t="shared" si="41"/>
        <v>3109-646/79646/79</v>
      </c>
      <c r="B328" s="60" t="str">
        <f t="shared" si="42"/>
        <v>95-024-05</v>
      </c>
      <c r="C328" s="72" t="s">
        <v>1422</v>
      </c>
      <c r="D328" s="72" t="s">
        <v>1423</v>
      </c>
      <c r="E328" s="72" t="s">
        <v>961</v>
      </c>
      <c r="F328" s="73">
        <v>61</v>
      </c>
      <c r="G328" s="73" t="s">
        <v>1424</v>
      </c>
      <c r="H328" s="72" t="s">
        <v>277</v>
      </c>
      <c r="I328" s="72" t="s">
        <v>959</v>
      </c>
      <c r="J328" s="72" t="s">
        <v>318</v>
      </c>
      <c r="K328" s="72" t="s">
        <v>382</v>
      </c>
      <c r="L328" s="72" t="s">
        <v>885</v>
      </c>
      <c r="M328" s="72" t="s">
        <v>388</v>
      </c>
      <c r="N328" s="72" t="s">
        <v>44</v>
      </c>
      <c r="O328" s="72" t="s">
        <v>537</v>
      </c>
      <c r="P328" s="72" t="s">
        <v>886</v>
      </c>
      <c r="Q328" s="72" t="s">
        <v>1425</v>
      </c>
      <c r="R328" s="72" t="s">
        <v>83</v>
      </c>
      <c r="V328" s="60" t="str">
        <f t="shared" si="43"/>
        <v>3109-646/79темно-серый</v>
      </c>
      <c r="W328" s="60" t="str">
        <f t="shared" si="40"/>
        <v>3109-646/79</v>
      </c>
      <c r="X328" s="60" t="str">
        <f t="shared" si="44"/>
        <v/>
      </c>
      <c r="AC328" s="51">
        <f t="shared" si="45"/>
        <v>95</v>
      </c>
      <c r="AD328" s="44">
        <f t="shared" si="46"/>
        <v>24</v>
      </c>
      <c r="AE328" s="51">
        <f t="shared" si="47"/>
        <v>95024</v>
      </c>
    </row>
    <row r="329" spans="1:31">
      <c r="A329" s="60" t="str">
        <f t="shared" si="41"/>
        <v>3109-646/79646/79</v>
      </c>
      <c r="B329" s="60" t="str">
        <f t="shared" si="42"/>
        <v>95-024-05</v>
      </c>
      <c r="C329" s="72" t="s">
        <v>1426</v>
      </c>
      <c r="D329" s="72" t="s">
        <v>1423</v>
      </c>
      <c r="E329" s="72" t="s">
        <v>963</v>
      </c>
      <c r="F329" s="73">
        <v>60</v>
      </c>
      <c r="G329" s="73" t="s">
        <v>1424</v>
      </c>
      <c r="H329" s="72" t="s">
        <v>277</v>
      </c>
      <c r="I329" s="72" t="s">
        <v>959</v>
      </c>
      <c r="J329" s="72" t="s">
        <v>318</v>
      </c>
      <c r="K329" s="72" t="s">
        <v>382</v>
      </c>
      <c r="L329" s="72" t="s">
        <v>885</v>
      </c>
      <c r="M329" s="72" t="s">
        <v>388</v>
      </c>
      <c r="N329" s="72" t="s">
        <v>44</v>
      </c>
      <c r="O329" s="72" t="s">
        <v>537</v>
      </c>
      <c r="P329" s="72" t="s">
        <v>886</v>
      </c>
      <c r="Q329" s="72" t="s">
        <v>1425</v>
      </c>
      <c r="R329" s="72" t="s">
        <v>83</v>
      </c>
      <c r="V329" s="60" t="str">
        <f t="shared" si="43"/>
        <v>3109-646/79темно-серый</v>
      </c>
      <c r="W329" s="60" t="str">
        <f t="shared" si="40"/>
        <v>3109-646/79</v>
      </c>
      <c r="X329" s="60" t="str">
        <f t="shared" si="44"/>
        <v/>
      </c>
      <c r="AC329" s="51">
        <f t="shared" si="45"/>
        <v>95</v>
      </c>
      <c r="AD329" s="44">
        <f t="shared" si="46"/>
        <v>24</v>
      </c>
      <c r="AE329" s="51">
        <f t="shared" si="47"/>
        <v>95024</v>
      </c>
    </row>
    <row r="330" spans="1:31">
      <c r="A330" s="60" t="str">
        <f t="shared" si="41"/>
        <v>3109-646/79646/79</v>
      </c>
      <c r="B330" s="60" t="str">
        <f t="shared" si="42"/>
        <v>95-024-05</v>
      </c>
      <c r="C330" s="72" t="s">
        <v>1427</v>
      </c>
      <c r="D330" s="72" t="s">
        <v>1423</v>
      </c>
      <c r="E330" s="72" t="s">
        <v>965</v>
      </c>
      <c r="F330" s="73">
        <v>59</v>
      </c>
      <c r="G330" s="73" t="s">
        <v>1424</v>
      </c>
      <c r="H330" s="72" t="s">
        <v>277</v>
      </c>
      <c r="I330" s="72" t="s">
        <v>959</v>
      </c>
      <c r="J330" s="72" t="s">
        <v>318</v>
      </c>
      <c r="K330" s="72" t="s">
        <v>382</v>
      </c>
      <c r="L330" s="72" t="s">
        <v>885</v>
      </c>
      <c r="M330" s="72" t="s">
        <v>388</v>
      </c>
      <c r="N330" s="72" t="s">
        <v>44</v>
      </c>
      <c r="O330" s="72" t="s">
        <v>537</v>
      </c>
      <c r="P330" s="72" t="s">
        <v>886</v>
      </c>
      <c r="Q330" s="72" t="s">
        <v>1425</v>
      </c>
      <c r="R330" s="72" t="s">
        <v>83</v>
      </c>
      <c r="V330" s="60" t="str">
        <f t="shared" si="43"/>
        <v>3109-646/79темно-серый</v>
      </c>
      <c r="W330" s="60" t="str">
        <f t="shared" si="40"/>
        <v>3109-646/79</v>
      </c>
      <c r="X330" s="60" t="str">
        <f t="shared" si="44"/>
        <v/>
      </c>
      <c r="AC330" s="51">
        <f t="shared" si="45"/>
        <v>95</v>
      </c>
      <c r="AD330" s="44">
        <f t="shared" si="46"/>
        <v>24</v>
      </c>
      <c r="AE330" s="51">
        <f t="shared" si="47"/>
        <v>95024</v>
      </c>
    </row>
    <row r="331" spans="1:31">
      <c r="A331" s="60" t="str">
        <f t="shared" si="41"/>
        <v>3109-646/79646/79</v>
      </c>
      <c r="B331" s="60" t="str">
        <f t="shared" si="42"/>
        <v>95-024-05</v>
      </c>
      <c r="C331" s="72" t="s">
        <v>1428</v>
      </c>
      <c r="D331" s="72" t="s">
        <v>1423</v>
      </c>
      <c r="E331" s="72" t="s">
        <v>967</v>
      </c>
      <c r="F331" s="73">
        <v>58</v>
      </c>
      <c r="G331" s="73" t="s">
        <v>1424</v>
      </c>
      <c r="H331" s="72" t="s">
        <v>277</v>
      </c>
      <c r="I331" s="72" t="s">
        <v>959</v>
      </c>
      <c r="J331" s="72" t="s">
        <v>318</v>
      </c>
      <c r="K331" s="72" t="s">
        <v>382</v>
      </c>
      <c r="L331" s="72" t="s">
        <v>885</v>
      </c>
      <c r="M331" s="72" t="s">
        <v>388</v>
      </c>
      <c r="N331" s="72" t="s">
        <v>44</v>
      </c>
      <c r="O331" s="72" t="s">
        <v>537</v>
      </c>
      <c r="P331" s="72" t="s">
        <v>886</v>
      </c>
      <c r="Q331" s="72" t="s">
        <v>1425</v>
      </c>
      <c r="R331" s="72" t="s">
        <v>83</v>
      </c>
      <c r="V331" s="60" t="str">
        <f t="shared" si="43"/>
        <v>3109-646/79темно-серый</v>
      </c>
      <c r="W331" s="60" t="str">
        <f t="shared" si="40"/>
        <v>3109-646/79</v>
      </c>
      <c r="X331" s="60" t="str">
        <f t="shared" si="44"/>
        <v/>
      </c>
      <c r="AC331" s="51">
        <f t="shared" si="45"/>
        <v>95</v>
      </c>
      <c r="AD331" s="44">
        <f t="shared" si="46"/>
        <v>24</v>
      </c>
      <c r="AE331" s="51">
        <f t="shared" si="47"/>
        <v>95024</v>
      </c>
    </row>
    <row r="332" spans="1:31">
      <c r="A332" s="60" t="str">
        <f t="shared" si="41"/>
        <v>3109-646/79646/79</v>
      </c>
      <c r="B332" s="60" t="str">
        <f t="shared" si="42"/>
        <v>95-024-05</v>
      </c>
      <c r="C332" s="72" t="s">
        <v>1429</v>
      </c>
      <c r="D332" s="72" t="s">
        <v>1423</v>
      </c>
      <c r="E332" s="72" t="s">
        <v>969</v>
      </c>
      <c r="F332" s="73">
        <v>57</v>
      </c>
      <c r="G332" s="73" t="s">
        <v>1424</v>
      </c>
      <c r="H332" s="72" t="s">
        <v>277</v>
      </c>
      <c r="I332" s="72" t="s">
        <v>959</v>
      </c>
      <c r="J332" s="72" t="s">
        <v>318</v>
      </c>
      <c r="K332" s="72" t="s">
        <v>382</v>
      </c>
      <c r="L332" s="72" t="s">
        <v>885</v>
      </c>
      <c r="M332" s="72" t="s">
        <v>388</v>
      </c>
      <c r="N332" s="72" t="s">
        <v>44</v>
      </c>
      <c r="O332" s="72" t="s">
        <v>537</v>
      </c>
      <c r="P332" s="72" t="s">
        <v>886</v>
      </c>
      <c r="Q332" s="72" t="s">
        <v>1425</v>
      </c>
      <c r="R332" s="72" t="s">
        <v>83</v>
      </c>
      <c r="V332" s="60" t="str">
        <f t="shared" si="43"/>
        <v>3109-646/79темно-серый</v>
      </c>
      <c r="W332" s="60" t="str">
        <f t="shared" si="40"/>
        <v>3109-646/79</v>
      </c>
      <c r="X332" s="60" t="str">
        <f t="shared" si="44"/>
        <v/>
      </c>
      <c r="AC332" s="51">
        <f t="shared" si="45"/>
        <v>95</v>
      </c>
      <c r="AD332" s="44">
        <f t="shared" si="46"/>
        <v>24</v>
      </c>
      <c r="AE332" s="51">
        <f t="shared" si="47"/>
        <v>95024</v>
      </c>
    </row>
    <row r="333" spans="1:31">
      <c r="A333" s="60" t="str">
        <f t="shared" si="41"/>
        <v>3109-646/79646/79</v>
      </c>
      <c r="B333" s="60" t="str">
        <f t="shared" si="42"/>
        <v>95-024-05</v>
      </c>
      <c r="C333" s="72" t="s">
        <v>1430</v>
      </c>
      <c r="D333" s="72" t="s">
        <v>1423</v>
      </c>
      <c r="E333" s="72" t="s">
        <v>1003</v>
      </c>
      <c r="F333" s="73">
        <v>56</v>
      </c>
      <c r="G333" s="73" t="s">
        <v>1424</v>
      </c>
      <c r="H333" s="72" t="s">
        <v>277</v>
      </c>
      <c r="I333" s="72" t="s">
        <v>959</v>
      </c>
      <c r="J333" s="72" t="s">
        <v>318</v>
      </c>
      <c r="K333" s="72" t="s">
        <v>382</v>
      </c>
      <c r="L333" s="72" t="s">
        <v>885</v>
      </c>
      <c r="M333" s="72" t="s">
        <v>388</v>
      </c>
      <c r="N333" s="72" t="s">
        <v>44</v>
      </c>
      <c r="O333" s="72" t="s">
        <v>537</v>
      </c>
      <c r="P333" s="72" t="s">
        <v>886</v>
      </c>
      <c r="Q333" s="72" t="s">
        <v>1425</v>
      </c>
      <c r="R333" s="72" t="s">
        <v>83</v>
      </c>
      <c r="V333" s="60" t="str">
        <f t="shared" si="43"/>
        <v>3109-646/79темно-серый</v>
      </c>
      <c r="W333" s="60" t="str">
        <f t="shared" si="40"/>
        <v>3109-646/79</v>
      </c>
      <c r="X333" s="60" t="str">
        <f t="shared" si="44"/>
        <v/>
      </c>
      <c r="AC333" s="51">
        <f t="shared" si="45"/>
        <v>95</v>
      </c>
      <c r="AD333" s="44">
        <f t="shared" si="46"/>
        <v>24</v>
      </c>
      <c r="AE333" s="51">
        <f t="shared" si="47"/>
        <v>95024</v>
      </c>
    </row>
    <row r="334" spans="1:31">
      <c r="A334" s="60" t="str">
        <f t="shared" si="41"/>
        <v>3190-652/72652/72</v>
      </c>
      <c r="B334" s="60" t="str">
        <f t="shared" si="42"/>
        <v>95-023-09</v>
      </c>
      <c r="C334" s="72" t="s">
        <v>1431</v>
      </c>
      <c r="D334" s="72" t="s">
        <v>1432</v>
      </c>
      <c r="E334" s="72" t="s">
        <v>965</v>
      </c>
      <c r="F334" s="73">
        <v>59</v>
      </c>
      <c r="G334" s="73" t="s">
        <v>1433</v>
      </c>
      <c r="H334" s="72" t="s">
        <v>53</v>
      </c>
      <c r="I334" s="72" t="s">
        <v>959</v>
      </c>
      <c r="J334" s="72" t="s">
        <v>318</v>
      </c>
      <c r="K334" s="72" t="s">
        <v>382</v>
      </c>
      <c r="L334" s="72" t="s">
        <v>885</v>
      </c>
      <c r="M334" s="72" t="s">
        <v>388</v>
      </c>
      <c r="N334" s="72" t="s">
        <v>44</v>
      </c>
      <c r="O334" s="72" t="s">
        <v>537</v>
      </c>
      <c r="P334" s="72" t="s">
        <v>886</v>
      </c>
      <c r="Q334" s="72" t="s">
        <v>1434</v>
      </c>
      <c r="R334" s="72" t="s">
        <v>53</v>
      </c>
      <c r="V334" s="60" t="str">
        <f t="shared" si="43"/>
        <v>3190-652/72черный</v>
      </c>
      <c r="W334" s="60" t="str">
        <f t="shared" si="40"/>
        <v>3190-652/72</v>
      </c>
      <c r="X334" s="60" t="str">
        <f t="shared" si="44"/>
        <v/>
      </c>
      <c r="AC334" s="51">
        <f t="shared" si="45"/>
        <v>95</v>
      </c>
      <c r="AD334" s="44">
        <f t="shared" si="46"/>
        <v>23</v>
      </c>
      <c r="AE334" s="51">
        <f t="shared" si="47"/>
        <v>95023</v>
      </c>
    </row>
    <row r="335" spans="1:31">
      <c r="A335" s="60" t="str">
        <f t="shared" si="41"/>
        <v>3190-652/72652/72</v>
      </c>
      <c r="B335" s="60" t="str">
        <f t="shared" si="42"/>
        <v>95-023-09</v>
      </c>
      <c r="C335" s="72" t="s">
        <v>1435</v>
      </c>
      <c r="D335" s="72" t="s">
        <v>1432</v>
      </c>
      <c r="E335" s="72" t="s">
        <v>967</v>
      </c>
      <c r="F335" s="73">
        <v>58</v>
      </c>
      <c r="G335" s="73" t="s">
        <v>1433</v>
      </c>
      <c r="H335" s="72" t="s">
        <v>53</v>
      </c>
      <c r="I335" s="72" t="s">
        <v>959</v>
      </c>
      <c r="J335" s="72" t="s">
        <v>318</v>
      </c>
      <c r="K335" s="72" t="s">
        <v>382</v>
      </c>
      <c r="L335" s="72" t="s">
        <v>885</v>
      </c>
      <c r="M335" s="72" t="s">
        <v>388</v>
      </c>
      <c r="N335" s="72" t="s">
        <v>44</v>
      </c>
      <c r="O335" s="72" t="s">
        <v>537</v>
      </c>
      <c r="P335" s="72" t="s">
        <v>886</v>
      </c>
      <c r="Q335" s="72" t="s">
        <v>1434</v>
      </c>
      <c r="R335" s="72" t="s">
        <v>53</v>
      </c>
      <c r="V335" s="60" t="str">
        <f t="shared" si="43"/>
        <v>3190-652/72черный</v>
      </c>
      <c r="W335" s="60" t="str">
        <f t="shared" si="40"/>
        <v>3190-652/72</v>
      </c>
      <c r="X335" s="60" t="str">
        <f t="shared" si="44"/>
        <v/>
      </c>
      <c r="AC335" s="51">
        <f t="shared" si="45"/>
        <v>95</v>
      </c>
      <c r="AD335" s="44">
        <f t="shared" si="46"/>
        <v>23</v>
      </c>
      <c r="AE335" s="51">
        <f t="shared" si="47"/>
        <v>95023</v>
      </c>
    </row>
    <row r="336" spans="1:31">
      <c r="A336" s="60" t="str">
        <f t="shared" si="41"/>
        <v>3215-652/72652/72</v>
      </c>
      <c r="B336" s="60" t="str">
        <f t="shared" si="42"/>
        <v>95-022-09</v>
      </c>
      <c r="C336" s="72" t="s">
        <v>1436</v>
      </c>
      <c r="D336" s="72" t="s">
        <v>1437</v>
      </c>
      <c r="E336" s="72" t="s">
        <v>957</v>
      </c>
      <c r="F336" s="73">
        <v>62</v>
      </c>
      <c r="G336" s="73" t="s">
        <v>1438</v>
      </c>
      <c r="H336" s="72" t="s">
        <v>53</v>
      </c>
      <c r="I336" s="72" t="s">
        <v>959</v>
      </c>
      <c r="J336" s="72" t="s">
        <v>327</v>
      </c>
      <c r="K336" s="72" t="s">
        <v>382</v>
      </c>
      <c r="L336" s="72" t="s">
        <v>885</v>
      </c>
      <c r="M336" s="72" t="s">
        <v>388</v>
      </c>
      <c r="N336" s="72" t="s">
        <v>44</v>
      </c>
      <c r="O336" s="72" t="s">
        <v>537</v>
      </c>
      <c r="P336" s="72" t="s">
        <v>886</v>
      </c>
      <c r="Q336" s="72" t="s">
        <v>1434</v>
      </c>
      <c r="R336" s="72" t="s">
        <v>53</v>
      </c>
      <c r="V336" s="60" t="str">
        <f t="shared" si="43"/>
        <v>3215-652/72черный</v>
      </c>
      <c r="W336" s="60" t="str">
        <f t="shared" si="40"/>
        <v>3215-652/72</v>
      </c>
      <c r="X336" s="60" t="str">
        <f t="shared" si="44"/>
        <v/>
      </c>
      <c r="AC336" s="51">
        <f t="shared" si="45"/>
        <v>95</v>
      </c>
      <c r="AD336" s="44">
        <f t="shared" si="46"/>
        <v>22</v>
      </c>
      <c r="AE336" s="51">
        <f t="shared" si="47"/>
        <v>95022</v>
      </c>
    </row>
    <row r="337" spans="1:31">
      <c r="A337" s="60" t="str">
        <f t="shared" si="41"/>
        <v>3215-652/72652/72</v>
      </c>
      <c r="B337" s="60" t="str">
        <f t="shared" si="42"/>
        <v>95-022-09</v>
      </c>
      <c r="C337" s="72" t="s">
        <v>1439</v>
      </c>
      <c r="D337" s="72" t="s">
        <v>1437</v>
      </c>
      <c r="E337" s="72" t="s">
        <v>961</v>
      </c>
      <c r="F337" s="73">
        <v>61</v>
      </c>
      <c r="G337" s="73" t="s">
        <v>1438</v>
      </c>
      <c r="H337" s="72" t="s">
        <v>53</v>
      </c>
      <c r="I337" s="72" t="s">
        <v>959</v>
      </c>
      <c r="J337" s="72" t="s">
        <v>327</v>
      </c>
      <c r="K337" s="72" t="s">
        <v>382</v>
      </c>
      <c r="L337" s="72" t="s">
        <v>885</v>
      </c>
      <c r="M337" s="72" t="s">
        <v>388</v>
      </c>
      <c r="N337" s="72" t="s">
        <v>44</v>
      </c>
      <c r="O337" s="72" t="s">
        <v>537</v>
      </c>
      <c r="P337" s="72" t="s">
        <v>886</v>
      </c>
      <c r="Q337" s="72" t="s">
        <v>1434</v>
      </c>
      <c r="R337" s="72" t="s">
        <v>53</v>
      </c>
      <c r="V337" s="60" t="str">
        <f t="shared" si="43"/>
        <v>3215-652/72черный</v>
      </c>
      <c r="W337" s="60" t="str">
        <f t="shared" si="40"/>
        <v>3215-652/72</v>
      </c>
      <c r="X337" s="60" t="str">
        <f t="shared" si="44"/>
        <v/>
      </c>
      <c r="AC337" s="51">
        <f t="shared" si="45"/>
        <v>95</v>
      </c>
      <c r="AD337" s="44">
        <f t="shared" si="46"/>
        <v>22</v>
      </c>
      <c r="AE337" s="51">
        <f t="shared" si="47"/>
        <v>95022</v>
      </c>
    </row>
    <row r="338" spans="1:31">
      <c r="A338" s="60" t="str">
        <f t="shared" si="41"/>
        <v>3215-652/72652/72</v>
      </c>
      <c r="B338" s="60" t="str">
        <f t="shared" si="42"/>
        <v>95-022-09</v>
      </c>
      <c r="C338" s="72" t="s">
        <v>1440</v>
      </c>
      <c r="D338" s="72" t="s">
        <v>1437</v>
      </c>
      <c r="E338" s="72" t="s">
        <v>963</v>
      </c>
      <c r="F338" s="73">
        <v>60</v>
      </c>
      <c r="G338" s="73" t="s">
        <v>1438</v>
      </c>
      <c r="H338" s="72" t="s">
        <v>53</v>
      </c>
      <c r="I338" s="72" t="s">
        <v>959</v>
      </c>
      <c r="J338" s="72" t="s">
        <v>327</v>
      </c>
      <c r="K338" s="72" t="s">
        <v>382</v>
      </c>
      <c r="L338" s="72" t="s">
        <v>885</v>
      </c>
      <c r="M338" s="72" t="s">
        <v>388</v>
      </c>
      <c r="N338" s="72" t="s">
        <v>44</v>
      </c>
      <c r="O338" s="72" t="s">
        <v>537</v>
      </c>
      <c r="P338" s="72" t="s">
        <v>886</v>
      </c>
      <c r="Q338" s="72" t="s">
        <v>1434</v>
      </c>
      <c r="R338" s="72" t="s">
        <v>53</v>
      </c>
      <c r="V338" s="60" t="str">
        <f t="shared" si="43"/>
        <v>3215-652/72черный</v>
      </c>
      <c r="W338" s="60" t="str">
        <f t="shared" si="40"/>
        <v>3215-652/72</v>
      </c>
      <c r="X338" s="60" t="str">
        <f t="shared" si="44"/>
        <v/>
      </c>
      <c r="AC338" s="51">
        <f t="shared" si="45"/>
        <v>95</v>
      </c>
      <c r="AD338" s="44">
        <f t="shared" si="46"/>
        <v>22</v>
      </c>
      <c r="AE338" s="51">
        <f t="shared" si="47"/>
        <v>95022</v>
      </c>
    </row>
    <row r="339" spans="1:31">
      <c r="A339" s="60" t="str">
        <f t="shared" si="41"/>
        <v>3215-652/72652/72</v>
      </c>
      <c r="B339" s="60" t="str">
        <f t="shared" si="42"/>
        <v>95-022-09</v>
      </c>
      <c r="C339" s="72" t="s">
        <v>1441</v>
      </c>
      <c r="D339" s="72" t="s">
        <v>1437</v>
      </c>
      <c r="E339" s="72" t="s">
        <v>965</v>
      </c>
      <c r="F339" s="73">
        <v>59</v>
      </c>
      <c r="G339" s="73" t="s">
        <v>1438</v>
      </c>
      <c r="H339" s="72" t="s">
        <v>53</v>
      </c>
      <c r="I339" s="72" t="s">
        <v>959</v>
      </c>
      <c r="J339" s="72" t="s">
        <v>327</v>
      </c>
      <c r="K339" s="72" t="s">
        <v>382</v>
      </c>
      <c r="L339" s="72" t="s">
        <v>885</v>
      </c>
      <c r="M339" s="72" t="s">
        <v>388</v>
      </c>
      <c r="N339" s="72" t="s">
        <v>44</v>
      </c>
      <c r="O339" s="72" t="s">
        <v>537</v>
      </c>
      <c r="P339" s="72" t="s">
        <v>886</v>
      </c>
      <c r="Q339" s="72" t="s">
        <v>1434</v>
      </c>
      <c r="R339" s="72" t="s">
        <v>53</v>
      </c>
      <c r="V339" s="60" t="str">
        <f t="shared" si="43"/>
        <v>3215-652/72черный</v>
      </c>
      <c r="W339" s="60" t="str">
        <f t="shared" si="40"/>
        <v>3215-652/72</v>
      </c>
      <c r="X339" s="60" t="str">
        <f t="shared" si="44"/>
        <v/>
      </c>
      <c r="AC339" s="51">
        <f t="shared" si="45"/>
        <v>95</v>
      </c>
      <c r="AD339" s="44">
        <f t="shared" si="46"/>
        <v>22</v>
      </c>
      <c r="AE339" s="51">
        <f t="shared" si="47"/>
        <v>95022</v>
      </c>
    </row>
    <row r="340" spans="1:31">
      <c r="A340" s="60" t="str">
        <f t="shared" si="41"/>
        <v>3215-652/72652/72</v>
      </c>
      <c r="B340" s="60" t="str">
        <f t="shared" si="42"/>
        <v>95-022-09</v>
      </c>
      <c r="C340" s="72" t="s">
        <v>1442</v>
      </c>
      <c r="D340" s="72" t="s">
        <v>1437</v>
      </c>
      <c r="E340" s="72" t="s">
        <v>967</v>
      </c>
      <c r="F340" s="73">
        <v>58</v>
      </c>
      <c r="G340" s="73" t="s">
        <v>1438</v>
      </c>
      <c r="H340" s="72" t="s">
        <v>53</v>
      </c>
      <c r="I340" s="72" t="s">
        <v>959</v>
      </c>
      <c r="J340" s="72" t="s">
        <v>327</v>
      </c>
      <c r="K340" s="72" t="s">
        <v>382</v>
      </c>
      <c r="L340" s="72" t="s">
        <v>885</v>
      </c>
      <c r="M340" s="72" t="s">
        <v>388</v>
      </c>
      <c r="N340" s="72" t="s">
        <v>44</v>
      </c>
      <c r="O340" s="72" t="s">
        <v>537</v>
      </c>
      <c r="P340" s="72" t="s">
        <v>886</v>
      </c>
      <c r="Q340" s="72" t="s">
        <v>1434</v>
      </c>
      <c r="R340" s="72" t="s">
        <v>53</v>
      </c>
      <c r="V340" s="60" t="str">
        <f t="shared" si="43"/>
        <v>3215-652/72черный</v>
      </c>
      <c r="W340" s="60" t="str">
        <f t="shared" si="40"/>
        <v>3215-652/72</v>
      </c>
      <c r="X340" s="60" t="str">
        <f t="shared" si="44"/>
        <v/>
      </c>
      <c r="AC340" s="51">
        <f t="shared" si="45"/>
        <v>95</v>
      </c>
      <c r="AD340" s="44">
        <f t="shared" si="46"/>
        <v>22</v>
      </c>
      <c r="AE340" s="51">
        <f t="shared" si="47"/>
        <v>95022</v>
      </c>
    </row>
    <row r="341" spans="1:31">
      <c r="A341" s="60" t="str">
        <f t="shared" si="41"/>
        <v>3215-652/72652/72</v>
      </c>
      <c r="B341" s="60" t="str">
        <f t="shared" si="42"/>
        <v>95-022-09</v>
      </c>
      <c r="C341" s="72" t="s">
        <v>1443</v>
      </c>
      <c r="D341" s="72" t="s">
        <v>1437</v>
      </c>
      <c r="E341" s="72" t="s">
        <v>969</v>
      </c>
      <c r="F341" s="73">
        <v>57</v>
      </c>
      <c r="G341" s="73" t="s">
        <v>1438</v>
      </c>
      <c r="H341" s="72" t="s">
        <v>53</v>
      </c>
      <c r="I341" s="72" t="s">
        <v>959</v>
      </c>
      <c r="J341" s="72" t="s">
        <v>327</v>
      </c>
      <c r="K341" s="72" t="s">
        <v>382</v>
      </c>
      <c r="L341" s="72" t="s">
        <v>885</v>
      </c>
      <c r="M341" s="72" t="s">
        <v>388</v>
      </c>
      <c r="N341" s="72" t="s">
        <v>44</v>
      </c>
      <c r="O341" s="72" t="s">
        <v>537</v>
      </c>
      <c r="P341" s="72" t="s">
        <v>886</v>
      </c>
      <c r="Q341" s="72" t="s">
        <v>1434</v>
      </c>
      <c r="R341" s="72" t="s">
        <v>53</v>
      </c>
      <c r="V341" s="60" t="str">
        <f t="shared" si="43"/>
        <v>3215-652/72черный</v>
      </c>
      <c r="W341" s="60" t="str">
        <f t="shared" si="40"/>
        <v>3215-652/72</v>
      </c>
      <c r="X341" s="60" t="str">
        <f t="shared" si="44"/>
        <v/>
      </c>
      <c r="AC341" s="51">
        <f t="shared" si="45"/>
        <v>95</v>
      </c>
      <c r="AD341" s="44">
        <f t="shared" si="46"/>
        <v>22</v>
      </c>
      <c r="AE341" s="51">
        <f t="shared" si="47"/>
        <v>95022</v>
      </c>
    </row>
    <row r="342" spans="1:31">
      <c r="A342" s="60" t="str">
        <f t="shared" si="41"/>
        <v>3125-657/27657/27</v>
      </c>
      <c r="B342" s="60" t="str">
        <f t="shared" si="42"/>
        <v>95-021-16</v>
      </c>
      <c r="C342" s="72" t="s">
        <v>1444</v>
      </c>
      <c r="D342" s="72" t="s">
        <v>1445</v>
      </c>
      <c r="E342" s="72" t="s">
        <v>957</v>
      </c>
      <c r="F342" s="73">
        <v>62</v>
      </c>
      <c r="G342" s="73" t="s">
        <v>1446</v>
      </c>
      <c r="H342" s="72" t="s">
        <v>780</v>
      </c>
      <c r="I342" s="72" t="s">
        <v>959</v>
      </c>
      <c r="J342" s="72" t="s">
        <v>324</v>
      </c>
      <c r="K342" s="72" t="s">
        <v>382</v>
      </c>
      <c r="L342" s="72" t="s">
        <v>885</v>
      </c>
      <c r="M342" s="72" t="s">
        <v>388</v>
      </c>
      <c r="N342" s="72" t="s">
        <v>44</v>
      </c>
      <c r="O342" s="72" t="s">
        <v>537</v>
      </c>
      <c r="P342" s="72" t="s">
        <v>886</v>
      </c>
      <c r="Q342" s="72" t="s">
        <v>1447</v>
      </c>
      <c r="R342" s="72" t="s">
        <v>71</v>
      </c>
      <c r="V342" s="60" t="str">
        <f t="shared" si="43"/>
        <v>3125-657/27темно-синий / серый</v>
      </c>
      <c r="W342" s="60" t="str">
        <f t="shared" si="40"/>
        <v>3125-657/27</v>
      </c>
      <c r="X342" s="60" t="str">
        <f t="shared" si="44"/>
        <v/>
      </c>
      <c r="AC342" s="51">
        <f t="shared" si="45"/>
        <v>95</v>
      </c>
      <c r="AD342" s="44">
        <f t="shared" si="46"/>
        <v>21</v>
      </c>
      <c r="AE342" s="51">
        <f t="shared" si="47"/>
        <v>95021</v>
      </c>
    </row>
    <row r="343" spans="1:31">
      <c r="A343" s="60" t="str">
        <f t="shared" si="41"/>
        <v>3125-657/27657/27</v>
      </c>
      <c r="B343" s="60" t="str">
        <f t="shared" si="42"/>
        <v>95-021-16</v>
      </c>
      <c r="C343" s="72" t="s">
        <v>1448</v>
      </c>
      <c r="D343" s="72" t="s">
        <v>1445</v>
      </c>
      <c r="E343" s="72" t="s">
        <v>961</v>
      </c>
      <c r="F343" s="73">
        <v>61</v>
      </c>
      <c r="G343" s="73" t="s">
        <v>1446</v>
      </c>
      <c r="H343" s="72" t="s">
        <v>780</v>
      </c>
      <c r="I343" s="72" t="s">
        <v>959</v>
      </c>
      <c r="J343" s="72" t="s">
        <v>324</v>
      </c>
      <c r="K343" s="72" t="s">
        <v>382</v>
      </c>
      <c r="L343" s="72" t="s">
        <v>885</v>
      </c>
      <c r="M343" s="72" t="s">
        <v>388</v>
      </c>
      <c r="N343" s="72" t="s">
        <v>44</v>
      </c>
      <c r="O343" s="72" t="s">
        <v>537</v>
      </c>
      <c r="P343" s="72" t="s">
        <v>886</v>
      </c>
      <c r="Q343" s="72" t="s">
        <v>1447</v>
      </c>
      <c r="R343" s="72" t="s">
        <v>71</v>
      </c>
      <c r="V343" s="60" t="str">
        <f t="shared" si="43"/>
        <v>3125-657/27темно-синий / серый</v>
      </c>
      <c r="W343" s="60" t="str">
        <f t="shared" si="40"/>
        <v>3125-657/27</v>
      </c>
      <c r="X343" s="60" t="str">
        <f t="shared" si="44"/>
        <v/>
      </c>
      <c r="AC343" s="51">
        <f t="shared" si="45"/>
        <v>95</v>
      </c>
      <c r="AD343" s="44">
        <f t="shared" si="46"/>
        <v>21</v>
      </c>
      <c r="AE343" s="51">
        <f t="shared" si="47"/>
        <v>95021</v>
      </c>
    </row>
    <row r="344" spans="1:31">
      <c r="A344" s="60" t="str">
        <f t="shared" si="41"/>
        <v>3125-657/27657/27</v>
      </c>
      <c r="B344" s="60" t="str">
        <f t="shared" si="42"/>
        <v>95-021-16</v>
      </c>
      <c r="C344" s="72" t="s">
        <v>1449</v>
      </c>
      <c r="D344" s="72" t="s">
        <v>1445</v>
      </c>
      <c r="E344" s="72" t="s">
        <v>963</v>
      </c>
      <c r="F344" s="73">
        <v>60</v>
      </c>
      <c r="G344" s="73" t="s">
        <v>1446</v>
      </c>
      <c r="H344" s="72" t="s">
        <v>780</v>
      </c>
      <c r="I344" s="72" t="s">
        <v>959</v>
      </c>
      <c r="J344" s="72" t="s">
        <v>324</v>
      </c>
      <c r="K344" s="72" t="s">
        <v>382</v>
      </c>
      <c r="L344" s="72" t="s">
        <v>885</v>
      </c>
      <c r="M344" s="72" t="s">
        <v>388</v>
      </c>
      <c r="N344" s="72" t="s">
        <v>44</v>
      </c>
      <c r="O344" s="72" t="s">
        <v>537</v>
      </c>
      <c r="P344" s="72" t="s">
        <v>886</v>
      </c>
      <c r="Q344" s="72" t="s">
        <v>1447</v>
      </c>
      <c r="R344" s="72" t="s">
        <v>71</v>
      </c>
      <c r="V344" s="60" t="str">
        <f t="shared" si="43"/>
        <v>3125-657/27темно-синий / серый</v>
      </c>
      <c r="W344" s="60" t="str">
        <f t="shared" si="40"/>
        <v>3125-657/27</v>
      </c>
      <c r="X344" s="60" t="str">
        <f t="shared" si="44"/>
        <v/>
      </c>
      <c r="AC344" s="51">
        <f t="shared" si="45"/>
        <v>95</v>
      </c>
      <c r="AD344" s="44">
        <f t="shared" si="46"/>
        <v>21</v>
      </c>
      <c r="AE344" s="51">
        <f t="shared" si="47"/>
        <v>95021</v>
      </c>
    </row>
    <row r="345" spans="1:31">
      <c r="A345" s="60" t="str">
        <f t="shared" si="41"/>
        <v>3125-657/27657/27</v>
      </c>
      <c r="B345" s="60" t="str">
        <f t="shared" si="42"/>
        <v>95-021-16</v>
      </c>
      <c r="C345" s="72" t="s">
        <v>1450</v>
      </c>
      <c r="D345" s="72" t="s">
        <v>1445</v>
      </c>
      <c r="E345" s="72" t="s">
        <v>965</v>
      </c>
      <c r="F345" s="73">
        <v>59</v>
      </c>
      <c r="G345" s="73" t="s">
        <v>1446</v>
      </c>
      <c r="H345" s="72" t="s">
        <v>780</v>
      </c>
      <c r="I345" s="72" t="s">
        <v>959</v>
      </c>
      <c r="J345" s="72" t="s">
        <v>324</v>
      </c>
      <c r="K345" s="72" t="s">
        <v>382</v>
      </c>
      <c r="L345" s="72" t="s">
        <v>885</v>
      </c>
      <c r="M345" s="72" t="s">
        <v>388</v>
      </c>
      <c r="N345" s="72" t="s">
        <v>44</v>
      </c>
      <c r="O345" s="72" t="s">
        <v>537</v>
      </c>
      <c r="P345" s="72" t="s">
        <v>886</v>
      </c>
      <c r="Q345" s="72" t="s">
        <v>1447</v>
      </c>
      <c r="R345" s="72" t="s">
        <v>71</v>
      </c>
      <c r="V345" s="60" t="str">
        <f t="shared" si="43"/>
        <v>3125-657/27темно-синий / серый</v>
      </c>
      <c r="W345" s="60" t="str">
        <f t="shared" si="40"/>
        <v>3125-657/27</v>
      </c>
      <c r="X345" s="60" t="str">
        <f t="shared" si="44"/>
        <v/>
      </c>
      <c r="AC345" s="51">
        <f t="shared" si="45"/>
        <v>95</v>
      </c>
      <c r="AD345" s="44">
        <f t="shared" si="46"/>
        <v>21</v>
      </c>
      <c r="AE345" s="51">
        <f t="shared" si="47"/>
        <v>95021</v>
      </c>
    </row>
    <row r="346" spans="1:31">
      <c r="A346" s="60" t="str">
        <f t="shared" si="41"/>
        <v>3125-657/27657/27</v>
      </c>
      <c r="B346" s="60" t="str">
        <f t="shared" si="42"/>
        <v>95-021-16</v>
      </c>
      <c r="C346" s="72" t="s">
        <v>1451</v>
      </c>
      <c r="D346" s="72" t="s">
        <v>1445</v>
      </c>
      <c r="E346" s="72" t="s">
        <v>967</v>
      </c>
      <c r="F346" s="73">
        <v>58</v>
      </c>
      <c r="G346" s="73" t="s">
        <v>1446</v>
      </c>
      <c r="H346" s="72" t="s">
        <v>780</v>
      </c>
      <c r="I346" s="72" t="s">
        <v>959</v>
      </c>
      <c r="J346" s="72" t="s">
        <v>324</v>
      </c>
      <c r="K346" s="72" t="s">
        <v>382</v>
      </c>
      <c r="L346" s="72" t="s">
        <v>885</v>
      </c>
      <c r="M346" s="72" t="s">
        <v>388</v>
      </c>
      <c r="N346" s="72" t="s">
        <v>44</v>
      </c>
      <c r="O346" s="72" t="s">
        <v>537</v>
      </c>
      <c r="P346" s="72" t="s">
        <v>886</v>
      </c>
      <c r="Q346" s="72" t="s">
        <v>1447</v>
      </c>
      <c r="R346" s="72" t="s">
        <v>71</v>
      </c>
      <c r="V346" s="60" t="str">
        <f t="shared" si="43"/>
        <v>3125-657/27темно-синий / серый</v>
      </c>
      <c r="W346" s="60" t="str">
        <f t="shared" si="40"/>
        <v>3125-657/27</v>
      </c>
      <c r="X346" s="60" t="str">
        <f t="shared" si="44"/>
        <v/>
      </c>
      <c r="AC346" s="51">
        <f t="shared" si="45"/>
        <v>95</v>
      </c>
      <c r="AD346" s="44">
        <f t="shared" si="46"/>
        <v>21</v>
      </c>
      <c r="AE346" s="51">
        <f t="shared" si="47"/>
        <v>95021</v>
      </c>
    </row>
    <row r="347" spans="1:31">
      <c r="A347" s="60" t="str">
        <f t="shared" si="41"/>
        <v>3125-657/27657/27</v>
      </c>
      <c r="B347" s="60" t="str">
        <f t="shared" si="42"/>
        <v>95-021-16</v>
      </c>
      <c r="C347" s="72" t="s">
        <v>1452</v>
      </c>
      <c r="D347" s="72" t="s">
        <v>1445</v>
      </c>
      <c r="E347" s="72" t="s">
        <v>969</v>
      </c>
      <c r="F347" s="73">
        <v>57</v>
      </c>
      <c r="G347" s="73" t="s">
        <v>1446</v>
      </c>
      <c r="H347" s="72" t="s">
        <v>780</v>
      </c>
      <c r="I347" s="72" t="s">
        <v>959</v>
      </c>
      <c r="J347" s="72" t="s">
        <v>324</v>
      </c>
      <c r="K347" s="72" t="s">
        <v>382</v>
      </c>
      <c r="L347" s="72" t="s">
        <v>885</v>
      </c>
      <c r="M347" s="72" t="s">
        <v>388</v>
      </c>
      <c r="N347" s="72" t="s">
        <v>44</v>
      </c>
      <c r="O347" s="72" t="s">
        <v>537</v>
      </c>
      <c r="P347" s="72" t="s">
        <v>886</v>
      </c>
      <c r="Q347" s="72" t="s">
        <v>1447</v>
      </c>
      <c r="R347" s="72" t="s">
        <v>71</v>
      </c>
      <c r="V347" s="60" t="str">
        <f t="shared" si="43"/>
        <v>3125-657/27темно-синий / серый</v>
      </c>
      <c r="W347" s="60" t="str">
        <f t="shared" si="40"/>
        <v>3125-657/27</v>
      </c>
      <c r="X347" s="60" t="str">
        <f t="shared" si="44"/>
        <v/>
      </c>
      <c r="AC347" s="51">
        <f t="shared" si="45"/>
        <v>95</v>
      </c>
      <c r="AD347" s="44">
        <f t="shared" si="46"/>
        <v>21</v>
      </c>
      <c r="AE347" s="51">
        <f t="shared" si="47"/>
        <v>95021</v>
      </c>
    </row>
    <row r="348" spans="1:31">
      <c r="A348" s="60" t="str">
        <f t="shared" si="41"/>
        <v>3190-657/27657/27</v>
      </c>
      <c r="B348" s="60" t="str">
        <f t="shared" si="42"/>
        <v>95-020-16</v>
      </c>
      <c r="C348" s="72" t="s">
        <v>1453</v>
      </c>
      <c r="D348" s="72" t="s">
        <v>1454</v>
      </c>
      <c r="E348" s="72" t="s">
        <v>957</v>
      </c>
      <c r="F348" s="73">
        <v>62</v>
      </c>
      <c r="G348" s="73" t="s">
        <v>1455</v>
      </c>
      <c r="H348" s="72" t="s">
        <v>780</v>
      </c>
      <c r="I348" s="72" t="s">
        <v>959</v>
      </c>
      <c r="J348" s="72" t="s">
        <v>318</v>
      </c>
      <c r="K348" s="72" t="s">
        <v>382</v>
      </c>
      <c r="L348" s="72" t="s">
        <v>885</v>
      </c>
      <c r="M348" s="72" t="s">
        <v>388</v>
      </c>
      <c r="N348" s="72" t="s">
        <v>44</v>
      </c>
      <c r="O348" s="72" t="s">
        <v>537</v>
      </c>
      <c r="P348" s="72" t="s">
        <v>886</v>
      </c>
      <c r="Q348" s="72" t="s">
        <v>1447</v>
      </c>
      <c r="R348" s="72" t="s">
        <v>71</v>
      </c>
      <c r="V348" s="60" t="str">
        <f t="shared" si="43"/>
        <v>3190-657/27темно-синий / серый</v>
      </c>
      <c r="W348" s="60" t="str">
        <f t="shared" si="40"/>
        <v>3190-657/27</v>
      </c>
      <c r="X348" s="60" t="str">
        <f t="shared" si="44"/>
        <v/>
      </c>
      <c r="AC348" s="51">
        <f t="shared" si="45"/>
        <v>95</v>
      </c>
      <c r="AD348" s="44">
        <f t="shared" si="46"/>
        <v>20</v>
      </c>
      <c r="AE348" s="51">
        <f t="shared" si="47"/>
        <v>95020</v>
      </c>
    </row>
    <row r="349" spans="1:31">
      <c r="A349" s="60" t="str">
        <f t="shared" si="41"/>
        <v>3190-657/27657/27</v>
      </c>
      <c r="B349" s="60" t="str">
        <f t="shared" si="42"/>
        <v>95-020-16</v>
      </c>
      <c r="C349" s="72" t="s">
        <v>1456</v>
      </c>
      <c r="D349" s="72" t="s">
        <v>1454</v>
      </c>
      <c r="E349" s="72" t="s">
        <v>961</v>
      </c>
      <c r="F349" s="73">
        <v>61</v>
      </c>
      <c r="G349" s="73" t="s">
        <v>1455</v>
      </c>
      <c r="H349" s="72" t="s">
        <v>780</v>
      </c>
      <c r="I349" s="72" t="s">
        <v>959</v>
      </c>
      <c r="J349" s="72" t="s">
        <v>318</v>
      </c>
      <c r="K349" s="72" t="s">
        <v>382</v>
      </c>
      <c r="L349" s="72" t="s">
        <v>885</v>
      </c>
      <c r="M349" s="72" t="s">
        <v>388</v>
      </c>
      <c r="N349" s="72" t="s">
        <v>44</v>
      </c>
      <c r="O349" s="72" t="s">
        <v>537</v>
      </c>
      <c r="P349" s="72" t="s">
        <v>886</v>
      </c>
      <c r="Q349" s="72" t="s">
        <v>1447</v>
      </c>
      <c r="R349" s="72" t="s">
        <v>71</v>
      </c>
      <c r="V349" s="60" t="str">
        <f t="shared" si="43"/>
        <v>3190-657/27темно-синий / серый</v>
      </c>
      <c r="W349" s="60" t="str">
        <f t="shared" si="40"/>
        <v>3190-657/27</v>
      </c>
      <c r="X349" s="60" t="str">
        <f t="shared" si="44"/>
        <v/>
      </c>
      <c r="AC349" s="51">
        <f t="shared" si="45"/>
        <v>95</v>
      </c>
      <c r="AD349" s="44">
        <f t="shared" si="46"/>
        <v>20</v>
      </c>
      <c r="AE349" s="51">
        <f t="shared" si="47"/>
        <v>95020</v>
      </c>
    </row>
    <row r="350" spans="1:31">
      <c r="A350" s="60" t="str">
        <f t="shared" si="41"/>
        <v>3190-657/27657/27</v>
      </c>
      <c r="B350" s="60" t="str">
        <f t="shared" si="42"/>
        <v>95-020-16</v>
      </c>
      <c r="C350" s="72" t="s">
        <v>1457</v>
      </c>
      <c r="D350" s="72" t="s">
        <v>1454</v>
      </c>
      <c r="E350" s="72" t="s">
        <v>963</v>
      </c>
      <c r="F350" s="73">
        <v>60</v>
      </c>
      <c r="G350" s="73" t="s">
        <v>1455</v>
      </c>
      <c r="H350" s="72" t="s">
        <v>780</v>
      </c>
      <c r="I350" s="72" t="s">
        <v>959</v>
      </c>
      <c r="J350" s="72" t="s">
        <v>318</v>
      </c>
      <c r="K350" s="72" t="s">
        <v>382</v>
      </c>
      <c r="L350" s="72" t="s">
        <v>885</v>
      </c>
      <c r="M350" s="72" t="s">
        <v>388</v>
      </c>
      <c r="N350" s="72" t="s">
        <v>44</v>
      </c>
      <c r="O350" s="72" t="s">
        <v>537</v>
      </c>
      <c r="P350" s="72" t="s">
        <v>886</v>
      </c>
      <c r="Q350" s="72" t="s">
        <v>1447</v>
      </c>
      <c r="R350" s="72" t="s">
        <v>71</v>
      </c>
      <c r="V350" s="60" t="str">
        <f t="shared" si="43"/>
        <v>3190-657/27темно-синий / серый</v>
      </c>
      <c r="W350" s="60" t="str">
        <f t="shared" si="40"/>
        <v>3190-657/27</v>
      </c>
      <c r="X350" s="60" t="str">
        <f t="shared" si="44"/>
        <v/>
      </c>
      <c r="AC350" s="51">
        <f t="shared" si="45"/>
        <v>95</v>
      </c>
      <c r="AD350" s="44">
        <f t="shared" si="46"/>
        <v>20</v>
      </c>
      <c r="AE350" s="51">
        <f t="shared" si="47"/>
        <v>95020</v>
      </c>
    </row>
    <row r="351" spans="1:31">
      <c r="A351" s="60" t="str">
        <f t="shared" si="41"/>
        <v>3190-657/27657/27</v>
      </c>
      <c r="B351" s="60" t="str">
        <f t="shared" si="42"/>
        <v>95-020-16</v>
      </c>
      <c r="C351" s="72" t="s">
        <v>1458</v>
      </c>
      <c r="D351" s="72" t="s">
        <v>1454</v>
      </c>
      <c r="E351" s="72" t="s">
        <v>965</v>
      </c>
      <c r="F351" s="73">
        <v>59</v>
      </c>
      <c r="G351" s="73" t="s">
        <v>1455</v>
      </c>
      <c r="H351" s="72" t="s">
        <v>780</v>
      </c>
      <c r="I351" s="72" t="s">
        <v>959</v>
      </c>
      <c r="J351" s="72" t="s">
        <v>318</v>
      </c>
      <c r="K351" s="72" t="s">
        <v>382</v>
      </c>
      <c r="L351" s="72" t="s">
        <v>885</v>
      </c>
      <c r="M351" s="72" t="s">
        <v>388</v>
      </c>
      <c r="N351" s="72" t="s">
        <v>44</v>
      </c>
      <c r="O351" s="72" t="s">
        <v>537</v>
      </c>
      <c r="P351" s="72" t="s">
        <v>886</v>
      </c>
      <c r="Q351" s="72" t="s">
        <v>1447</v>
      </c>
      <c r="R351" s="72" t="s">
        <v>71</v>
      </c>
      <c r="V351" s="60" t="str">
        <f t="shared" si="43"/>
        <v>3190-657/27темно-синий / серый</v>
      </c>
      <c r="W351" s="60" t="str">
        <f t="shared" si="40"/>
        <v>3190-657/27</v>
      </c>
      <c r="X351" s="60" t="str">
        <f t="shared" si="44"/>
        <v/>
      </c>
      <c r="AC351" s="51">
        <f t="shared" si="45"/>
        <v>95</v>
      </c>
      <c r="AD351" s="44">
        <f t="shared" si="46"/>
        <v>20</v>
      </c>
      <c r="AE351" s="51">
        <f t="shared" si="47"/>
        <v>95020</v>
      </c>
    </row>
    <row r="352" spans="1:31">
      <c r="A352" s="60" t="str">
        <f t="shared" si="41"/>
        <v>3190-657/27657/27</v>
      </c>
      <c r="B352" s="60" t="str">
        <f t="shared" si="42"/>
        <v>95-020-16</v>
      </c>
      <c r="C352" s="72" t="s">
        <v>1459</v>
      </c>
      <c r="D352" s="72" t="s">
        <v>1454</v>
      </c>
      <c r="E352" s="72" t="s">
        <v>967</v>
      </c>
      <c r="F352" s="73">
        <v>58</v>
      </c>
      <c r="G352" s="73" t="s">
        <v>1455</v>
      </c>
      <c r="H352" s="72" t="s">
        <v>780</v>
      </c>
      <c r="I352" s="72" t="s">
        <v>959</v>
      </c>
      <c r="J352" s="72" t="s">
        <v>318</v>
      </c>
      <c r="K352" s="72" t="s">
        <v>382</v>
      </c>
      <c r="L352" s="72" t="s">
        <v>885</v>
      </c>
      <c r="M352" s="72" t="s">
        <v>388</v>
      </c>
      <c r="N352" s="72" t="s">
        <v>44</v>
      </c>
      <c r="O352" s="72" t="s">
        <v>537</v>
      </c>
      <c r="P352" s="72" t="s">
        <v>886</v>
      </c>
      <c r="Q352" s="72" t="s">
        <v>1447</v>
      </c>
      <c r="R352" s="72" t="s">
        <v>71</v>
      </c>
      <c r="V352" s="60" t="str">
        <f t="shared" si="43"/>
        <v>3190-657/27темно-синий / серый</v>
      </c>
      <c r="W352" s="60" t="str">
        <f t="shared" si="40"/>
        <v>3190-657/27</v>
      </c>
      <c r="X352" s="60" t="str">
        <f t="shared" si="44"/>
        <v/>
      </c>
      <c r="AC352" s="51">
        <f t="shared" si="45"/>
        <v>95</v>
      </c>
      <c r="AD352" s="44">
        <f t="shared" si="46"/>
        <v>20</v>
      </c>
      <c r="AE352" s="51">
        <f t="shared" si="47"/>
        <v>95020</v>
      </c>
    </row>
    <row r="353" spans="1:31">
      <c r="A353" s="60" t="str">
        <f t="shared" si="41"/>
        <v>3190-657/27657/27</v>
      </c>
      <c r="B353" s="60" t="str">
        <f t="shared" si="42"/>
        <v>95-020-16</v>
      </c>
      <c r="C353" s="72" t="s">
        <v>1460</v>
      </c>
      <c r="D353" s="72" t="s">
        <v>1454</v>
      </c>
      <c r="E353" s="72" t="s">
        <v>969</v>
      </c>
      <c r="F353" s="73">
        <v>57</v>
      </c>
      <c r="G353" s="73" t="s">
        <v>1455</v>
      </c>
      <c r="H353" s="72" t="s">
        <v>780</v>
      </c>
      <c r="I353" s="72" t="s">
        <v>959</v>
      </c>
      <c r="J353" s="72" t="s">
        <v>318</v>
      </c>
      <c r="K353" s="72" t="s">
        <v>382</v>
      </c>
      <c r="L353" s="72" t="s">
        <v>885</v>
      </c>
      <c r="M353" s="72" t="s">
        <v>388</v>
      </c>
      <c r="N353" s="72" t="s">
        <v>44</v>
      </c>
      <c r="O353" s="72" t="s">
        <v>537</v>
      </c>
      <c r="P353" s="72" t="s">
        <v>886</v>
      </c>
      <c r="Q353" s="72" t="s">
        <v>1447</v>
      </c>
      <c r="R353" s="72" t="s">
        <v>71</v>
      </c>
      <c r="V353" s="60" t="str">
        <f t="shared" si="43"/>
        <v>3190-657/27темно-синий / серый</v>
      </c>
      <c r="W353" s="60" t="str">
        <f t="shared" si="40"/>
        <v>3190-657/27</v>
      </c>
      <c r="X353" s="60" t="str">
        <f t="shared" si="44"/>
        <v/>
      </c>
      <c r="AC353" s="51">
        <f t="shared" si="45"/>
        <v>95</v>
      </c>
      <c r="AD353" s="44">
        <f t="shared" si="46"/>
        <v>20</v>
      </c>
      <c r="AE353" s="51">
        <f t="shared" si="47"/>
        <v>95020</v>
      </c>
    </row>
    <row r="354" spans="1:31">
      <c r="A354" s="60" t="str">
        <f t="shared" si="41"/>
        <v>3190-657/27657/27</v>
      </c>
      <c r="B354" s="60" t="str">
        <f t="shared" si="42"/>
        <v>95-020-16</v>
      </c>
      <c r="C354" s="72" t="s">
        <v>1461</v>
      </c>
      <c r="D354" s="72" t="s">
        <v>1454</v>
      </c>
      <c r="E354" s="72" t="s">
        <v>1003</v>
      </c>
      <c r="F354" s="73">
        <v>56</v>
      </c>
      <c r="G354" s="73" t="s">
        <v>1455</v>
      </c>
      <c r="H354" s="72" t="s">
        <v>780</v>
      </c>
      <c r="I354" s="72" t="s">
        <v>959</v>
      </c>
      <c r="J354" s="72" t="s">
        <v>318</v>
      </c>
      <c r="K354" s="72" t="s">
        <v>382</v>
      </c>
      <c r="L354" s="72" t="s">
        <v>885</v>
      </c>
      <c r="M354" s="72" t="s">
        <v>388</v>
      </c>
      <c r="N354" s="72" t="s">
        <v>44</v>
      </c>
      <c r="O354" s="72" t="s">
        <v>537</v>
      </c>
      <c r="P354" s="72" t="s">
        <v>886</v>
      </c>
      <c r="Q354" s="72" t="s">
        <v>1447</v>
      </c>
      <c r="R354" s="72" t="s">
        <v>71</v>
      </c>
      <c r="V354" s="60" t="str">
        <f t="shared" si="43"/>
        <v>3190-657/27темно-синий / серый</v>
      </c>
      <c r="W354" s="60" t="str">
        <f t="shared" si="40"/>
        <v>3190-657/27</v>
      </c>
      <c r="X354" s="60" t="str">
        <f t="shared" si="44"/>
        <v/>
      </c>
      <c r="AC354" s="51">
        <f t="shared" si="45"/>
        <v>95</v>
      </c>
      <c r="AD354" s="44">
        <f t="shared" si="46"/>
        <v>20</v>
      </c>
      <c r="AE354" s="51">
        <f t="shared" si="47"/>
        <v>95020</v>
      </c>
    </row>
    <row r="355" spans="1:31">
      <c r="A355" s="60" t="str">
        <f t="shared" si="41"/>
        <v>3155-657/27657/27</v>
      </c>
      <c r="B355" s="60" t="str">
        <f t="shared" si="42"/>
        <v>95-019-16</v>
      </c>
      <c r="C355" s="72" t="s">
        <v>1462</v>
      </c>
      <c r="D355" s="72" t="s">
        <v>1463</v>
      </c>
      <c r="E355" s="72" t="s">
        <v>957</v>
      </c>
      <c r="F355" s="73">
        <v>62</v>
      </c>
      <c r="G355" s="73" t="s">
        <v>1464</v>
      </c>
      <c r="H355" s="72" t="s">
        <v>780</v>
      </c>
      <c r="I355" s="72" t="s">
        <v>959</v>
      </c>
      <c r="J355" s="72" t="s">
        <v>318</v>
      </c>
      <c r="K355" s="72" t="s">
        <v>382</v>
      </c>
      <c r="L355" s="72" t="s">
        <v>885</v>
      </c>
      <c r="M355" s="72" t="s">
        <v>388</v>
      </c>
      <c r="N355" s="72" t="s">
        <v>44</v>
      </c>
      <c r="O355" s="72" t="s">
        <v>537</v>
      </c>
      <c r="P355" s="72" t="s">
        <v>886</v>
      </c>
      <c r="Q355" s="72" t="s">
        <v>1447</v>
      </c>
      <c r="R355" s="72" t="s">
        <v>71</v>
      </c>
      <c r="V355" s="60" t="str">
        <f t="shared" si="43"/>
        <v>3155-657/27темно-синий / серый</v>
      </c>
      <c r="W355" s="60" t="str">
        <f t="shared" si="40"/>
        <v>3155-657/27</v>
      </c>
      <c r="X355" s="60" t="str">
        <f t="shared" si="44"/>
        <v/>
      </c>
      <c r="AC355" s="51">
        <f t="shared" si="45"/>
        <v>95</v>
      </c>
      <c r="AD355" s="44">
        <f t="shared" si="46"/>
        <v>19</v>
      </c>
      <c r="AE355" s="51">
        <f t="shared" si="47"/>
        <v>95019</v>
      </c>
    </row>
    <row r="356" spans="1:31">
      <c r="A356" s="60" t="str">
        <f t="shared" si="41"/>
        <v>3155-657/27657/27</v>
      </c>
      <c r="B356" s="60" t="str">
        <f t="shared" si="42"/>
        <v>95-019-16</v>
      </c>
      <c r="C356" s="72" t="s">
        <v>1465</v>
      </c>
      <c r="D356" s="72" t="s">
        <v>1463</v>
      </c>
      <c r="E356" s="72" t="s">
        <v>961</v>
      </c>
      <c r="F356" s="73">
        <v>61</v>
      </c>
      <c r="G356" s="73" t="s">
        <v>1464</v>
      </c>
      <c r="H356" s="72" t="s">
        <v>780</v>
      </c>
      <c r="I356" s="72" t="s">
        <v>959</v>
      </c>
      <c r="J356" s="72" t="s">
        <v>318</v>
      </c>
      <c r="K356" s="72" t="s">
        <v>382</v>
      </c>
      <c r="L356" s="72" t="s">
        <v>885</v>
      </c>
      <c r="M356" s="72" t="s">
        <v>388</v>
      </c>
      <c r="N356" s="72" t="s">
        <v>44</v>
      </c>
      <c r="O356" s="72" t="s">
        <v>537</v>
      </c>
      <c r="P356" s="72" t="s">
        <v>886</v>
      </c>
      <c r="Q356" s="72" t="s">
        <v>1447</v>
      </c>
      <c r="R356" s="72" t="s">
        <v>71</v>
      </c>
      <c r="V356" s="60" t="str">
        <f t="shared" si="43"/>
        <v>3155-657/27темно-синий / серый</v>
      </c>
      <c r="W356" s="60" t="str">
        <f t="shared" si="40"/>
        <v>3155-657/27</v>
      </c>
      <c r="X356" s="60" t="str">
        <f t="shared" si="44"/>
        <v/>
      </c>
      <c r="AC356" s="51">
        <f t="shared" si="45"/>
        <v>95</v>
      </c>
      <c r="AD356" s="44">
        <f t="shared" si="46"/>
        <v>19</v>
      </c>
      <c r="AE356" s="51">
        <f t="shared" si="47"/>
        <v>95019</v>
      </c>
    </row>
    <row r="357" spans="1:31">
      <c r="A357" s="60" t="str">
        <f t="shared" si="41"/>
        <v>3155-657/27657/27</v>
      </c>
      <c r="B357" s="60" t="str">
        <f t="shared" si="42"/>
        <v>95-019-16</v>
      </c>
      <c r="C357" s="72" t="s">
        <v>1466</v>
      </c>
      <c r="D357" s="72" t="s">
        <v>1463</v>
      </c>
      <c r="E357" s="72" t="s">
        <v>963</v>
      </c>
      <c r="F357" s="73">
        <v>60</v>
      </c>
      <c r="G357" s="73" t="s">
        <v>1464</v>
      </c>
      <c r="H357" s="72" t="s">
        <v>780</v>
      </c>
      <c r="I357" s="72" t="s">
        <v>959</v>
      </c>
      <c r="J357" s="72" t="s">
        <v>318</v>
      </c>
      <c r="K357" s="72" t="s">
        <v>382</v>
      </c>
      <c r="L357" s="72" t="s">
        <v>885</v>
      </c>
      <c r="M357" s="72" t="s">
        <v>388</v>
      </c>
      <c r="N357" s="72" t="s">
        <v>44</v>
      </c>
      <c r="O357" s="72" t="s">
        <v>537</v>
      </c>
      <c r="P357" s="72" t="s">
        <v>886</v>
      </c>
      <c r="Q357" s="72" t="s">
        <v>1447</v>
      </c>
      <c r="R357" s="72" t="s">
        <v>71</v>
      </c>
      <c r="V357" s="60" t="str">
        <f t="shared" si="43"/>
        <v>3155-657/27темно-синий / серый</v>
      </c>
      <c r="W357" s="60" t="str">
        <f t="shared" si="40"/>
        <v>3155-657/27</v>
      </c>
      <c r="X357" s="60" t="str">
        <f t="shared" si="44"/>
        <v/>
      </c>
      <c r="AC357" s="51">
        <f t="shared" si="45"/>
        <v>95</v>
      </c>
      <c r="AD357" s="44">
        <f t="shared" si="46"/>
        <v>19</v>
      </c>
      <c r="AE357" s="51">
        <f t="shared" si="47"/>
        <v>95019</v>
      </c>
    </row>
    <row r="358" spans="1:31">
      <c r="A358" s="60" t="str">
        <f t="shared" si="41"/>
        <v>3155-657/27657/27</v>
      </c>
      <c r="B358" s="60" t="str">
        <f t="shared" si="42"/>
        <v>95-019-16</v>
      </c>
      <c r="C358" s="72" t="s">
        <v>1467</v>
      </c>
      <c r="D358" s="72" t="s">
        <v>1463</v>
      </c>
      <c r="E358" s="72" t="s">
        <v>965</v>
      </c>
      <c r="F358" s="73">
        <v>59</v>
      </c>
      <c r="G358" s="73" t="s">
        <v>1464</v>
      </c>
      <c r="H358" s="72" t="s">
        <v>780</v>
      </c>
      <c r="I358" s="72" t="s">
        <v>959</v>
      </c>
      <c r="J358" s="72" t="s">
        <v>318</v>
      </c>
      <c r="K358" s="72" t="s">
        <v>382</v>
      </c>
      <c r="L358" s="72" t="s">
        <v>885</v>
      </c>
      <c r="M358" s="72" t="s">
        <v>388</v>
      </c>
      <c r="N358" s="72" t="s">
        <v>44</v>
      </c>
      <c r="O358" s="72" t="s">
        <v>537</v>
      </c>
      <c r="P358" s="72" t="s">
        <v>886</v>
      </c>
      <c r="Q358" s="72" t="s">
        <v>1447</v>
      </c>
      <c r="R358" s="72" t="s">
        <v>71</v>
      </c>
      <c r="V358" s="60" t="str">
        <f t="shared" si="43"/>
        <v>3155-657/27темно-синий / серый</v>
      </c>
      <c r="W358" s="60" t="str">
        <f t="shared" si="40"/>
        <v>3155-657/27</v>
      </c>
      <c r="X358" s="60" t="str">
        <f t="shared" si="44"/>
        <v/>
      </c>
      <c r="AC358" s="51">
        <f t="shared" si="45"/>
        <v>95</v>
      </c>
      <c r="AD358" s="44">
        <f t="shared" si="46"/>
        <v>19</v>
      </c>
      <c r="AE358" s="51">
        <f t="shared" si="47"/>
        <v>95019</v>
      </c>
    </row>
    <row r="359" spans="1:31">
      <c r="A359" s="60" t="str">
        <f t="shared" si="41"/>
        <v>3155-657/27657/27</v>
      </c>
      <c r="B359" s="60" t="str">
        <f t="shared" si="42"/>
        <v>95-019-16</v>
      </c>
      <c r="C359" s="72" t="s">
        <v>1468</v>
      </c>
      <c r="D359" s="72" t="s">
        <v>1463</v>
      </c>
      <c r="E359" s="72" t="s">
        <v>967</v>
      </c>
      <c r="F359" s="73">
        <v>58</v>
      </c>
      <c r="G359" s="73" t="s">
        <v>1464</v>
      </c>
      <c r="H359" s="72" t="s">
        <v>780</v>
      </c>
      <c r="I359" s="72" t="s">
        <v>959</v>
      </c>
      <c r="J359" s="72" t="s">
        <v>318</v>
      </c>
      <c r="K359" s="72" t="s">
        <v>382</v>
      </c>
      <c r="L359" s="72" t="s">
        <v>885</v>
      </c>
      <c r="M359" s="72" t="s">
        <v>388</v>
      </c>
      <c r="N359" s="72" t="s">
        <v>44</v>
      </c>
      <c r="O359" s="72" t="s">
        <v>537</v>
      </c>
      <c r="P359" s="72" t="s">
        <v>886</v>
      </c>
      <c r="Q359" s="72" t="s">
        <v>1447</v>
      </c>
      <c r="R359" s="72" t="s">
        <v>71</v>
      </c>
      <c r="V359" s="60" t="str">
        <f t="shared" si="43"/>
        <v>3155-657/27темно-синий / серый</v>
      </c>
      <c r="W359" s="60" t="str">
        <f t="shared" si="40"/>
        <v>3155-657/27</v>
      </c>
      <c r="X359" s="60" t="str">
        <f t="shared" si="44"/>
        <v/>
      </c>
      <c r="AC359" s="51">
        <f t="shared" si="45"/>
        <v>95</v>
      </c>
      <c r="AD359" s="44">
        <f t="shared" si="46"/>
        <v>19</v>
      </c>
      <c r="AE359" s="51">
        <f t="shared" si="47"/>
        <v>95019</v>
      </c>
    </row>
    <row r="360" spans="1:31">
      <c r="A360" s="60" t="str">
        <f t="shared" si="41"/>
        <v>3155-657/27657/27</v>
      </c>
      <c r="B360" s="60" t="str">
        <f t="shared" si="42"/>
        <v>95-019-16</v>
      </c>
      <c r="C360" s="72" t="s">
        <v>1469</v>
      </c>
      <c r="D360" s="72" t="s">
        <v>1463</v>
      </c>
      <c r="E360" s="72" t="s">
        <v>969</v>
      </c>
      <c r="F360" s="73">
        <v>57</v>
      </c>
      <c r="G360" s="73" t="s">
        <v>1464</v>
      </c>
      <c r="H360" s="72" t="s">
        <v>780</v>
      </c>
      <c r="I360" s="72" t="s">
        <v>959</v>
      </c>
      <c r="J360" s="72" t="s">
        <v>318</v>
      </c>
      <c r="K360" s="72" t="s">
        <v>382</v>
      </c>
      <c r="L360" s="72" t="s">
        <v>885</v>
      </c>
      <c r="M360" s="72" t="s">
        <v>388</v>
      </c>
      <c r="N360" s="72" t="s">
        <v>44</v>
      </c>
      <c r="O360" s="72" t="s">
        <v>537</v>
      </c>
      <c r="P360" s="72" t="s">
        <v>886</v>
      </c>
      <c r="Q360" s="72" t="s">
        <v>1447</v>
      </c>
      <c r="R360" s="72" t="s">
        <v>71</v>
      </c>
      <c r="V360" s="60" t="str">
        <f t="shared" si="43"/>
        <v>3155-657/27темно-синий / серый</v>
      </c>
      <c r="W360" s="60" t="str">
        <f t="shared" si="40"/>
        <v>3155-657/27</v>
      </c>
      <c r="X360" s="60" t="str">
        <f t="shared" si="44"/>
        <v/>
      </c>
      <c r="AC360" s="51">
        <f t="shared" si="45"/>
        <v>95</v>
      </c>
      <c r="AD360" s="44">
        <f t="shared" si="46"/>
        <v>19</v>
      </c>
      <c r="AE360" s="51">
        <f t="shared" si="47"/>
        <v>95019</v>
      </c>
    </row>
    <row r="361" spans="1:31">
      <c r="A361" s="60" t="str">
        <f t="shared" si="41"/>
        <v>3155-657/27657/27</v>
      </c>
      <c r="B361" s="60" t="str">
        <f t="shared" si="42"/>
        <v>95-019-16</v>
      </c>
      <c r="C361" s="72" t="s">
        <v>1470</v>
      </c>
      <c r="D361" s="72" t="s">
        <v>1463</v>
      </c>
      <c r="E361" s="72" t="s">
        <v>1003</v>
      </c>
      <c r="F361" s="73">
        <v>56</v>
      </c>
      <c r="G361" s="73" t="s">
        <v>1464</v>
      </c>
      <c r="H361" s="72" t="s">
        <v>780</v>
      </c>
      <c r="I361" s="72" t="s">
        <v>959</v>
      </c>
      <c r="J361" s="72" t="s">
        <v>318</v>
      </c>
      <c r="K361" s="72" t="s">
        <v>382</v>
      </c>
      <c r="L361" s="72" t="s">
        <v>885</v>
      </c>
      <c r="M361" s="72" t="s">
        <v>388</v>
      </c>
      <c r="N361" s="72" t="s">
        <v>44</v>
      </c>
      <c r="O361" s="72" t="s">
        <v>537</v>
      </c>
      <c r="P361" s="72" t="s">
        <v>886</v>
      </c>
      <c r="Q361" s="72" t="s">
        <v>1447</v>
      </c>
      <c r="R361" s="72" t="s">
        <v>71</v>
      </c>
      <c r="V361" s="60" t="str">
        <f t="shared" si="43"/>
        <v>3155-657/27темно-синий / серый</v>
      </c>
      <c r="W361" s="60" t="str">
        <f t="shared" si="40"/>
        <v>3155-657/27</v>
      </c>
      <c r="X361" s="60" t="str">
        <f t="shared" si="44"/>
        <v/>
      </c>
      <c r="AC361" s="51">
        <f t="shared" si="45"/>
        <v>95</v>
      </c>
      <c r="AD361" s="44">
        <f t="shared" si="46"/>
        <v>19</v>
      </c>
      <c r="AE361" s="51">
        <f t="shared" si="47"/>
        <v>95019</v>
      </c>
    </row>
    <row r="362" spans="1:31">
      <c r="A362" s="60" t="str">
        <f t="shared" si="41"/>
        <v>3215-667/20667/20</v>
      </c>
      <c r="B362" s="60" t="str">
        <f t="shared" si="42"/>
        <v>95-018-16</v>
      </c>
      <c r="C362" s="72" t="s">
        <v>1471</v>
      </c>
      <c r="D362" s="72" t="s">
        <v>1472</v>
      </c>
      <c r="E362" s="72" t="s">
        <v>963</v>
      </c>
      <c r="F362" s="73">
        <v>60</v>
      </c>
      <c r="G362" s="73" t="s">
        <v>1473</v>
      </c>
      <c r="H362" s="72" t="s">
        <v>55</v>
      </c>
      <c r="I362" s="72" t="s">
        <v>959</v>
      </c>
      <c r="J362" s="72" t="s">
        <v>327</v>
      </c>
      <c r="K362" s="72" t="s">
        <v>382</v>
      </c>
      <c r="L362" s="72" t="s">
        <v>885</v>
      </c>
      <c r="M362" s="72" t="s">
        <v>388</v>
      </c>
      <c r="N362" s="72" t="s">
        <v>44</v>
      </c>
      <c r="O362" s="72" t="s">
        <v>537</v>
      </c>
      <c r="P362" s="72" t="s">
        <v>886</v>
      </c>
      <c r="Q362" s="72" t="s">
        <v>1474</v>
      </c>
      <c r="R362" s="72" t="s">
        <v>71</v>
      </c>
      <c r="V362" s="60" t="str">
        <f t="shared" si="43"/>
        <v>3215-667/20темно-синий</v>
      </c>
      <c r="W362" s="60" t="str">
        <f t="shared" si="40"/>
        <v>3215-667/20</v>
      </c>
      <c r="X362" s="60" t="str">
        <f t="shared" si="44"/>
        <v/>
      </c>
      <c r="AC362" s="51">
        <f t="shared" si="45"/>
        <v>95</v>
      </c>
      <c r="AD362" s="44">
        <f t="shared" si="46"/>
        <v>18</v>
      </c>
      <c r="AE362" s="51">
        <f t="shared" si="47"/>
        <v>95018</v>
      </c>
    </row>
    <row r="363" spans="1:31">
      <c r="A363" s="60" t="str">
        <f t="shared" si="41"/>
        <v>3215-667/20667/20</v>
      </c>
      <c r="B363" s="60" t="str">
        <f t="shared" si="42"/>
        <v>95-018-16</v>
      </c>
      <c r="C363" s="72" t="s">
        <v>1475</v>
      </c>
      <c r="D363" s="72" t="s">
        <v>1472</v>
      </c>
      <c r="E363" s="72" t="s">
        <v>965</v>
      </c>
      <c r="F363" s="73">
        <v>59</v>
      </c>
      <c r="G363" s="73" t="s">
        <v>1473</v>
      </c>
      <c r="H363" s="72" t="s">
        <v>55</v>
      </c>
      <c r="I363" s="72" t="s">
        <v>959</v>
      </c>
      <c r="J363" s="72" t="s">
        <v>327</v>
      </c>
      <c r="K363" s="72" t="s">
        <v>382</v>
      </c>
      <c r="L363" s="72" t="s">
        <v>885</v>
      </c>
      <c r="M363" s="72" t="s">
        <v>388</v>
      </c>
      <c r="N363" s="72" t="s">
        <v>44</v>
      </c>
      <c r="O363" s="72" t="s">
        <v>537</v>
      </c>
      <c r="P363" s="72" t="s">
        <v>886</v>
      </c>
      <c r="Q363" s="72" t="s">
        <v>1474</v>
      </c>
      <c r="R363" s="72" t="s">
        <v>71</v>
      </c>
      <c r="V363" s="60" t="str">
        <f t="shared" si="43"/>
        <v>3215-667/20темно-синий</v>
      </c>
      <c r="W363" s="60" t="str">
        <f t="shared" si="40"/>
        <v>3215-667/20</v>
      </c>
      <c r="X363" s="60" t="str">
        <f t="shared" si="44"/>
        <v/>
      </c>
      <c r="AC363" s="51">
        <f t="shared" si="45"/>
        <v>95</v>
      </c>
      <c r="AD363" s="44">
        <f t="shared" si="46"/>
        <v>18</v>
      </c>
      <c r="AE363" s="51">
        <f t="shared" si="47"/>
        <v>95018</v>
      </c>
    </row>
    <row r="364" spans="1:31">
      <c r="A364" s="60" t="str">
        <f t="shared" si="41"/>
        <v>3215-667/20667/20</v>
      </c>
      <c r="B364" s="60" t="str">
        <f t="shared" si="42"/>
        <v>95-018-16</v>
      </c>
      <c r="C364" s="72" t="s">
        <v>1476</v>
      </c>
      <c r="D364" s="72" t="s">
        <v>1472</v>
      </c>
      <c r="E364" s="72" t="s">
        <v>967</v>
      </c>
      <c r="F364" s="73">
        <v>58</v>
      </c>
      <c r="G364" s="73" t="s">
        <v>1473</v>
      </c>
      <c r="H364" s="72" t="s">
        <v>55</v>
      </c>
      <c r="I364" s="72" t="s">
        <v>959</v>
      </c>
      <c r="J364" s="72" t="s">
        <v>327</v>
      </c>
      <c r="K364" s="72" t="s">
        <v>382</v>
      </c>
      <c r="L364" s="72" t="s">
        <v>885</v>
      </c>
      <c r="M364" s="72" t="s">
        <v>388</v>
      </c>
      <c r="N364" s="72" t="s">
        <v>44</v>
      </c>
      <c r="O364" s="72" t="s">
        <v>537</v>
      </c>
      <c r="P364" s="72" t="s">
        <v>886</v>
      </c>
      <c r="Q364" s="72" t="s">
        <v>1474</v>
      </c>
      <c r="R364" s="72" t="s">
        <v>71</v>
      </c>
      <c r="V364" s="60" t="str">
        <f t="shared" si="43"/>
        <v>3215-667/20темно-синий</v>
      </c>
      <c r="W364" s="60" t="str">
        <f t="shared" si="40"/>
        <v>3215-667/20</v>
      </c>
      <c r="X364" s="60" t="str">
        <f t="shared" si="44"/>
        <v/>
      </c>
      <c r="AC364" s="51">
        <f t="shared" si="45"/>
        <v>95</v>
      </c>
      <c r="AD364" s="44">
        <f t="shared" si="46"/>
        <v>18</v>
      </c>
      <c r="AE364" s="51">
        <f t="shared" si="47"/>
        <v>95018</v>
      </c>
    </row>
    <row r="365" spans="1:31">
      <c r="A365" s="60" t="str">
        <f t="shared" si="41"/>
        <v>3215-667/20667/20</v>
      </c>
      <c r="B365" s="60" t="str">
        <f t="shared" si="42"/>
        <v>95-018-16</v>
      </c>
      <c r="C365" s="72" t="s">
        <v>1477</v>
      </c>
      <c r="D365" s="72" t="s">
        <v>1472</v>
      </c>
      <c r="E365" s="72" t="s">
        <v>969</v>
      </c>
      <c r="F365" s="73">
        <v>57</v>
      </c>
      <c r="G365" s="73" t="s">
        <v>1473</v>
      </c>
      <c r="H365" s="72" t="s">
        <v>55</v>
      </c>
      <c r="I365" s="72" t="s">
        <v>959</v>
      </c>
      <c r="J365" s="72" t="s">
        <v>327</v>
      </c>
      <c r="K365" s="72" t="s">
        <v>382</v>
      </c>
      <c r="L365" s="72" t="s">
        <v>885</v>
      </c>
      <c r="M365" s="72" t="s">
        <v>388</v>
      </c>
      <c r="N365" s="72" t="s">
        <v>44</v>
      </c>
      <c r="O365" s="72" t="s">
        <v>537</v>
      </c>
      <c r="P365" s="72" t="s">
        <v>886</v>
      </c>
      <c r="Q365" s="72" t="s">
        <v>1474</v>
      </c>
      <c r="R365" s="72" t="s">
        <v>71</v>
      </c>
      <c r="V365" s="60" t="str">
        <f t="shared" si="43"/>
        <v>3215-667/20темно-синий</v>
      </c>
      <c r="W365" s="60" t="str">
        <f t="shared" si="40"/>
        <v>3215-667/20</v>
      </c>
      <c r="X365" s="60" t="str">
        <f t="shared" si="44"/>
        <v/>
      </c>
      <c r="AC365" s="51">
        <f t="shared" si="45"/>
        <v>95</v>
      </c>
      <c r="AD365" s="44">
        <f t="shared" si="46"/>
        <v>18</v>
      </c>
      <c r="AE365" s="51">
        <f t="shared" si="47"/>
        <v>95018</v>
      </c>
    </row>
    <row r="366" spans="1:31">
      <c r="A366" s="60" t="str">
        <f t="shared" si="41"/>
        <v>3125-667/57667/57</v>
      </c>
      <c r="B366" s="60" t="str">
        <f t="shared" si="42"/>
        <v>95-017-02</v>
      </c>
      <c r="C366" s="72" t="s">
        <v>1478</v>
      </c>
      <c r="D366" s="72" t="s">
        <v>1479</v>
      </c>
      <c r="E366" s="72" t="s">
        <v>957</v>
      </c>
      <c r="F366" s="73">
        <v>62</v>
      </c>
      <c r="G366" s="73" t="s">
        <v>1480</v>
      </c>
      <c r="H366" s="72" t="s">
        <v>63</v>
      </c>
      <c r="I366" s="72" t="s">
        <v>959</v>
      </c>
      <c r="J366" s="72" t="s">
        <v>324</v>
      </c>
      <c r="K366" s="72" t="s">
        <v>382</v>
      </c>
      <c r="L366" s="72" t="s">
        <v>885</v>
      </c>
      <c r="M366" s="72" t="s">
        <v>388</v>
      </c>
      <c r="N366" s="72" t="s">
        <v>44</v>
      </c>
      <c r="O366" s="72" t="s">
        <v>537</v>
      </c>
      <c r="P366" s="72" t="s">
        <v>886</v>
      </c>
      <c r="Q366" s="72" t="s">
        <v>1481</v>
      </c>
      <c r="R366" s="72" t="s">
        <v>63</v>
      </c>
      <c r="V366" s="60" t="str">
        <f t="shared" si="43"/>
        <v>3125-667/57бежевый</v>
      </c>
      <c r="W366" s="60" t="str">
        <f t="shared" si="40"/>
        <v>3125-667/57</v>
      </c>
      <c r="X366" s="60" t="str">
        <f t="shared" si="44"/>
        <v/>
      </c>
      <c r="AC366" s="51">
        <f t="shared" si="45"/>
        <v>95</v>
      </c>
      <c r="AD366" s="44">
        <f t="shared" si="46"/>
        <v>17</v>
      </c>
      <c r="AE366" s="51">
        <f t="shared" si="47"/>
        <v>95017</v>
      </c>
    </row>
    <row r="367" spans="1:31">
      <c r="A367" s="60" t="str">
        <f t="shared" si="41"/>
        <v>3125-667/57667/57</v>
      </c>
      <c r="B367" s="60" t="str">
        <f t="shared" si="42"/>
        <v>95-017-02</v>
      </c>
      <c r="C367" s="72" t="s">
        <v>1482</v>
      </c>
      <c r="D367" s="72" t="s">
        <v>1479</v>
      </c>
      <c r="E367" s="72" t="s">
        <v>961</v>
      </c>
      <c r="F367" s="73">
        <v>61</v>
      </c>
      <c r="G367" s="73" t="s">
        <v>1480</v>
      </c>
      <c r="H367" s="72" t="s">
        <v>63</v>
      </c>
      <c r="I367" s="72" t="s">
        <v>959</v>
      </c>
      <c r="J367" s="72" t="s">
        <v>324</v>
      </c>
      <c r="K367" s="72" t="s">
        <v>382</v>
      </c>
      <c r="L367" s="72" t="s">
        <v>885</v>
      </c>
      <c r="M367" s="72" t="s">
        <v>388</v>
      </c>
      <c r="N367" s="72" t="s">
        <v>44</v>
      </c>
      <c r="O367" s="72" t="s">
        <v>537</v>
      </c>
      <c r="P367" s="72" t="s">
        <v>886</v>
      </c>
      <c r="Q367" s="72" t="s">
        <v>1481</v>
      </c>
      <c r="R367" s="72" t="s">
        <v>63</v>
      </c>
      <c r="V367" s="60" t="str">
        <f t="shared" si="43"/>
        <v>3125-667/57бежевый</v>
      </c>
      <c r="W367" s="60" t="str">
        <f t="shared" si="40"/>
        <v>3125-667/57</v>
      </c>
      <c r="X367" s="60" t="str">
        <f t="shared" si="44"/>
        <v/>
      </c>
      <c r="AC367" s="51">
        <f t="shared" si="45"/>
        <v>95</v>
      </c>
      <c r="AD367" s="44">
        <f t="shared" si="46"/>
        <v>17</v>
      </c>
      <c r="AE367" s="51">
        <f t="shared" si="47"/>
        <v>95017</v>
      </c>
    </row>
    <row r="368" spans="1:31">
      <c r="A368" s="60" t="str">
        <f t="shared" si="41"/>
        <v>3125-667/57667/57</v>
      </c>
      <c r="B368" s="60" t="str">
        <f t="shared" si="42"/>
        <v>95-017-02</v>
      </c>
      <c r="C368" s="72" t="s">
        <v>1483</v>
      </c>
      <c r="D368" s="72" t="s">
        <v>1479</v>
      </c>
      <c r="E368" s="72" t="s">
        <v>963</v>
      </c>
      <c r="F368" s="73">
        <v>60</v>
      </c>
      <c r="G368" s="73" t="s">
        <v>1480</v>
      </c>
      <c r="H368" s="72" t="s">
        <v>63</v>
      </c>
      <c r="I368" s="72" t="s">
        <v>959</v>
      </c>
      <c r="J368" s="72" t="s">
        <v>324</v>
      </c>
      <c r="K368" s="72" t="s">
        <v>382</v>
      </c>
      <c r="L368" s="72" t="s">
        <v>885</v>
      </c>
      <c r="M368" s="72" t="s">
        <v>388</v>
      </c>
      <c r="N368" s="72" t="s">
        <v>44</v>
      </c>
      <c r="O368" s="72" t="s">
        <v>537</v>
      </c>
      <c r="P368" s="72" t="s">
        <v>886</v>
      </c>
      <c r="Q368" s="72" t="s">
        <v>1481</v>
      </c>
      <c r="R368" s="72" t="s">
        <v>63</v>
      </c>
      <c r="V368" s="60" t="str">
        <f t="shared" si="43"/>
        <v>3125-667/57бежевый</v>
      </c>
      <c r="W368" s="60" t="str">
        <f t="shared" si="40"/>
        <v>3125-667/57</v>
      </c>
      <c r="X368" s="60" t="str">
        <f t="shared" si="44"/>
        <v/>
      </c>
      <c r="AC368" s="51">
        <f t="shared" si="45"/>
        <v>95</v>
      </c>
      <c r="AD368" s="44">
        <f t="shared" si="46"/>
        <v>17</v>
      </c>
      <c r="AE368" s="51">
        <f t="shared" si="47"/>
        <v>95017</v>
      </c>
    </row>
    <row r="369" spans="1:31">
      <c r="A369" s="60" t="str">
        <f t="shared" si="41"/>
        <v>3125-667/57667/57</v>
      </c>
      <c r="B369" s="60" t="str">
        <f t="shared" si="42"/>
        <v>95-017-02</v>
      </c>
      <c r="C369" s="72" t="s">
        <v>1484</v>
      </c>
      <c r="D369" s="72" t="s">
        <v>1479</v>
      </c>
      <c r="E369" s="72" t="s">
        <v>965</v>
      </c>
      <c r="F369" s="73">
        <v>59</v>
      </c>
      <c r="G369" s="73" t="s">
        <v>1480</v>
      </c>
      <c r="H369" s="72" t="s">
        <v>63</v>
      </c>
      <c r="I369" s="72" t="s">
        <v>959</v>
      </c>
      <c r="J369" s="72" t="s">
        <v>324</v>
      </c>
      <c r="K369" s="72" t="s">
        <v>382</v>
      </c>
      <c r="L369" s="72" t="s">
        <v>885</v>
      </c>
      <c r="M369" s="72" t="s">
        <v>388</v>
      </c>
      <c r="N369" s="72" t="s">
        <v>44</v>
      </c>
      <c r="O369" s="72" t="s">
        <v>537</v>
      </c>
      <c r="P369" s="72" t="s">
        <v>886</v>
      </c>
      <c r="Q369" s="72" t="s">
        <v>1481</v>
      </c>
      <c r="R369" s="72" t="s">
        <v>63</v>
      </c>
      <c r="V369" s="60" t="str">
        <f t="shared" si="43"/>
        <v>3125-667/57бежевый</v>
      </c>
      <c r="W369" s="60" t="str">
        <f t="shared" si="40"/>
        <v>3125-667/57</v>
      </c>
      <c r="X369" s="60" t="str">
        <f t="shared" si="44"/>
        <v/>
      </c>
      <c r="AC369" s="51">
        <f t="shared" si="45"/>
        <v>95</v>
      </c>
      <c r="AD369" s="44">
        <f t="shared" si="46"/>
        <v>17</v>
      </c>
      <c r="AE369" s="51">
        <f t="shared" si="47"/>
        <v>95017</v>
      </c>
    </row>
    <row r="370" spans="1:31">
      <c r="A370" s="60" t="str">
        <f t="shared" si="41"/>
        <v>3125-667/57667/57</v>
      </c>
      <c r="B370" s="60" t="str">
        <f t="shared" si="42"/>
        <v>95-017-02</v>
      </c>
      <c r="C370" s="72" t="s">
        <v>1485</v>
      </c>
      <c r="D370" s="72" t="s">
        <v>1479</v>
      </c>
      <c r="E370" s="72" t="s">
        <v>967</v>
      </c>
      <c r="F370" s="73">
        <v>58</v>
      </c>
      <c r="G370" s="73" t="s">
        <v>1480</v>
      </c>
      <c r="H370" s="72" t="s">
        <v>63</v>
      </c>
      <c r="I370" s="72" t="s">
        <v>959</v>
      </c>
      <c r="J370" s="72" t="s">
        <v>324</v>
      </c>
      <c r="K370" s="72" t="s">
        <v>382</v>
      </c>
      <c r="L370" s="72" t="s">
        <v>885</v>
      </c>
      <c r="M370" s="72" t="s">
        <v>388</v>
      </c>
      <c r="N370" s="72" t="s">
        <v>44</v>
      </c>
      <c r="O370" s="72" t="s">
        <v>537</v>
      </c>
      <c r="P370" s="72" t="s">
        <v>886</v>
      </c>
      <c r="Q370" s="72" t="s">
        <v>1481</v>
      </c>
      <c r="R370" s="72" t="s">
        <v>63</v>
      </c>
      <c r="V370" s="60" t="str">
        <f t="shared" si="43"/>
        <v>3125-667/57бежевый</v>
      </c>
      <c r="W370" s="60" t="str">
        <f t="shared" si="40"/>
        <v>3125-667/57</v>
      </c>
      <c r="X370" s="60" t="str">
        <f t="shared" si="44"/>
        <v/>
      </c>
      <c r="AC370" s="51">
        <f t="shared" si="45"/>
        <v>95</v>
      </c>
      <c r="AD370" s="44">
        <f t="shared" si="46"/>
        <v>17</v>
      </c>
      <c r="AE370" s="51">
        <f t="shared" si="47"/>
        <v>95017</v>
      </c>
    </row>
    <row r="371" spans="1:31">
      <c r="A371" s="60" t="str">
        <f t="shared" si="41"/>
        <v>3125-667/57667/57</v>
      </c>
      <c r="B371" s="60" t="str">
        <f t="shared" si="42"/>
        <v>95-017-02</v>
      </c>
      <c r="C371" s="72" t="s">
        <v>1486</v>
      </c>
      <c r="D371" s="72" t="s">
        <v>1479</v>
      </c>
      <c r="E371" s="72" t="s">
        <v>969</v>
      </c>
      <c r="F371" s="73">
        <v>57</v>
      </c>
      <c r="G371" s="73" t="s">
        <v>1480</v>
      </c>
      <c r="H371" s="72" t="s">
        <v>63</v>
      </c>
      <c r="I371" s="72" t="s">
        <v>959</v>
      </c>
      <c r="J371" s="72" t="s">
        <v>324</v>
      </c>
      <c r="K371" s="72" t="s">
        <v>382</v>
      </c>
      <c r="L371" s="72" t="s">
        <v>885</v>
      </c>
      <c r="M371" s="72" t="s">
        <v>388</v>
      </c>
      <c r="N371" s="72" t="s">
        <v>44</v>
      </c>
      <c r="O371" s="72" t="s">
        <v>537</v>
      </c>
      <c r="P371" s="72" t="s">
        <v>886</v>
      </c>
      <c r="Q371" s="72" t="s">
        <v>1481</v>
      </c>
      <c r="R371" s="72" t="s">
        <v>63</v>
      </c>
      <c r="V371" s="60" t="str">
        <f t="shared" si="43"/>
        <v>3125-667/57бежевый</v>
      </c>
      <c r="W371" s="60" t="str">
        <f t="shared" si="40"/>
        <v>3125-667/57</v>
      </c>
      <c r="X371" s="60" t="str">
        <f t="shared" si="44"/>
        <v/>
      </c>
      <c r="AC371" s="51">
        <f t="shared" si="45"/>
        <v>95</v>
      </c>
      <c r="AD371" s="44">
        <f t="shared" si="46"/>
        <v>17</v>
      </c>
      <c r="AE371" s="51">
        <f t="shared" si="47"/>
        <v>95017</v>
      </c>
    </row>
    <row r="372" spans="1:31">
      <c r="A372" s="60" t="str">
        <f t="shared" si="41"/>
        <v>3125-667/57667/57</v>
      </c>
      <c r="B372" s="60" t="str">
        <f t="shared" si="42"/>
        <v>95-017-02</v>
      </c>
      <c r="C372" s="72" t="s">
        <v>1487</v>
      </c>
      <c r="D372" s="72" t="s">
        <v>1479</v>
      </c>
      <c r="E372" s="72" t="s">
        <v>1003</v>
      </c>
      <c r="F372" s="73">
        <v>56</v>
      </c>
      <c r="G372" s="73" t="s">
        <v>1480</v>
      </c>
      <c r="H372" s="72" t="s">
        <v>63</v>
      </c>
      <c r="I372" s="72" t="s">
        <v>959</v>
      </c>
      <c r="J372" s="72" t="s">
        <v>324</v>
      </c>
      <c r="K372" s="72" t="s">
        <v>382</v>
      </c>
      <c r="L372" s="72" t="s">
        <v>885</v>
      </c>
      <c r="M372" s="72" t="s">
        <v>388</v>
      </c>
      <c r="N372" s="72" t="s">
        <v>44</v>
      </c>
      <c r="O372" s="72" t="s">
        <v>537</v>
      </c>
      <c r="P372" s="72" t="s">
        <v>886</v>
      </c>
      <c r="Q372" s="72" t="s">
        <v>1481</v>
      </c>
      <c r="R372" s="72" t="s">
        <v>63</v>
      </c>
      <c r="V372" s="60" t="str">
        <f t="shared" si="43"/>
        <v>3125-667/57бежевый</v>
      </c>
      <c r="W372" s="60" t="str">
        <f t="shared" si="40"/>
        <v>3125-667/57</v>
      </c>
      <c r="X372" s="60" t="str">
        <f t="shared" si="44"/>
        <v/>
      </c>
      <c r="AC372" s="51">
        <f t="shared" si="45"/>
        <v>95</v>
      </c>
      <c r="AD372" s="44">
        <f t="shared" si="46"/>
        <v>17</v>
      </c>
      <c r="AE372" s="51">
        <f t="shared" si="47"/>
        <v>95017</v>
      </c>
    </row>
    <row r="373" spans="1:31">
      <c r="A373" s="60" t="str">
        <f t="shared" si="41"/>
        <v>3109-667/57667/57</v>
      </c>
      <c r="B373" s="60" t="str">
        <f t="shared" si="42"/>
        <v>95-016-02</v>
      </c>
      <c r="C373" s="72" t="s">
        <v>1488</v>
      </c>
      <c r="D373" s="72" t="s">
        <v>1489</v>
      </c>
      <c r="E373" s="72" t="s">
        <v>957</v>
      </c>
      <c r="F373" s="73">
        <v>62</v>
      </c>
      <c r="G373" s="73" t="s">
        <v>1490</v>
      </c>
      <c r="H373" s="72" t="s">
        <v>63</v>
      </c>
      <c r="I373" s="72" t="s">
        <v>959</v>
      </c>
      <c r="J373" s="72" t="s">
        <v>318</v>
      </c>
      <c r="K373" s="72" t="s">
        <v>382</v>
      </c>
      <c r="L373" s="72" t="s">
        <v>885</v>
      </c>
      <c r="M373" s="72" t="s">
        <v>388</v>
      </c>
      <c r="N373" s="72" t="s">
        <v>44</v>
      </c>
      <c r="O373" s="72" t="s">
        <v>537</v>
      </c>
      <c r="P373" s="72" t="s">
        <v>886</v>
      </c>
      <c r="Q373" s="72" t="s">
        <v>1481</v>
      </c>
      <c r="R373" s="72" t="s">
        <v>63</v>
      </c>
      <c r="V373" s="60" t="str">
        <f t="shared" si="43"/>
        <v>3109-667/57бежевый</v>
      </c>
      <c r="W373" s="60" t="str">
        <f t="shared" si="40"/>
        <v>3109-667/57</v>
      </c>
      <c r="X373" s="60" t="str">
        <f t="shared" si="44"/>
        <v/>
      </c>
      <c r="AC373" s="51">
        <f t="shared" si="45"/>
        <v>95</v>
      </c>
      <c r="AD373" s="44">
        <f t="shared" si="46"/>
        <v>16</v>
      </c>
      <c r="AE373" s="51">
        <f t="shared" si="47"/>
        <v>95016</v>
      </c>
    </row>
    <row r="374" spans="1:31">
      <c r="A374" s="60" t="str">
        <f t="shared" si="41"/>
        <v>3109-667/57667/57</v>
      </c>
      <c r="B374" s="60" t="str">
        <f t="shared" si="42"/>
        <v>95-016-02</v>
      </c>
      <c r="C374" s="72" t="s">
        <v>1491</v>
      </c>
      <c r="D374" s="72" t="s">
        <v>1489</v>
      </c>
      <c r="E374" s="72" t="s">
        <v>961</v>
      </c>
      <c r="F374" s="73">
        <v>61</v>
      </c>
      <c r="G374" s="73" t="s">
        <v>1490</v>
      </c>
      <c r="H374" s="72" t="s">
        <v>63</v>
      </c>
      <c r="I374" s="72" t="s">
        <v>959</v>
      </c>
      <c r="J374" s="72" t="s">
        <v>318</v>
      </c>
      <c r="K374" s="72" t="s">
        <v>382</v>
      </c>
      <c r="L374" s="72" t="s">
        <v>885</v>
      </c>
      <c r="M374" s="72" t="s">
        <v>388</v>
      </c>
      <c r="N374" s="72" t="s">
        <v>44</v>
      </c>
      <c r="O374" s="72" t="s">
        <v>537</v>
      </c>
      <c r="P374" s="72" t="s">
        <v>886</v>
      </c>
      <c r="Q374" s="72" t="s">
        <v>1481</v>
      </c>
      <c r="R374" s="72" t="s">
        <v>63</v>
      </c>
      <c r="V374" s="60" t="str">
        <f t="shared" si="43"/>
        <v>3109-667/57бежевый</v>
      </c>
      <c r="W374" s="60" t="str">
        <f t="shared" si="40"/>
        <v>3109-667/57</v>
      </c>
      <c r="X374" s="60" t="str">
        <f t="shared" si="44"/>
        <v/>
      </c>
      <c r="AC374" s="51">
        <f t="shared" si="45"/>
        <v>95</v>
      </c>
      <c r="AD374" s="44">
        <f t="shared" si="46"/>
        <v>16</v>
      </c>
      <c r="AE374" s="51">
        <f t="shared" si="47"/>
        <v>95016</v>
      </c>
    </row>
    <row r="375" spans="1:31">
      <c r="A375" s="60" t="str">
        <f t="shared" si="41"/>
        <v>3109-667/57667/57</v>
      </c>
      <c r="B375" s="60" t="str">
        <f t="shared" si="42"/>
        <v>95-016-02</v>
      </c>
      <c r="C375" s="72" t="s">
        <v>1492</v>
      </c>
      <c r="D375" s="72" t="s">
        <v>1489</v>
      </c>
      <c r="E375" s="72" t="s">
        <v>963</v>
      </c>
      <c r="F375" s="73">
        <v>60</v>
      </c>
      <c r="G375" s="73" t="s">
        <v>1490</v>
      </c>
      <c r="H375" s="72" t="s">
        <v>63</v>
      </c>
      <c r="I375" s="72" t="s">
        <v>959</v>
      </c>
      <c r="J375" s="72" t="s">
        <v>318</v>
      </c>
      <c r="K375" s="72" t="s">
        <v>382</v>
      </c>
      <c r="L375" s="72" t="s">
        <v>885</v>
      </c>
      <c r="M375" s="72" t="s">
        <v>388</v>
      </c>
      <c r="N375" s="72" t="s">
        <v>44</v>
      </c>
      <c r="O375" s="72" t="s">
        <v>537</v>
      </c>
      <c r="P375" s="72" t="s">
        <v>886</v>
      </c>
      <c r="Q375" s="72" t="s">
        <v>1481</v>
      </c>
      <c r="R375" s="72" t="s">
        <v>63</v>
      </c>
      <c r="V375" s="60" t="str">
        <f t="shared" si="43"/>
        <v>3109-667/57бежевый</v>
      </c>
      <c r="W375" s="60" t="str">
        <f t="shared" si="40"/>
        <v>3109-667/57</v>
      </c>
      <c r="X375" s="60" t="str">
        <f t="shared" si="44"/>
        <v/>
      </c>
      <c r="AC375" s="51">
        <f t="shared" si="45"/>
        <v>95</v>
      </c>
      <c r="AD375" s="44">
        <f t="shared" si="46"/>
        <v>16</v>
      </c>
      <c r="AE375" s="51">
        <f t="shared" si="47"/>
        <v>95016</v>
      </c>
    </row>
    <row r="376" spans="1:31">
      <c r="A376" s="60" t="str">
        <f t="shared" si="41"/>
        <v>3109-667/57667/57</v>
      </c>
      <c r="B376" s="60" t="str">
        <f t="shared" si="42"/>
        <v>95-016-02</v>
      </c>
      <c r="C376" s="72" t="s">
        <v>1493</v>
      </c>
      <c r="D376" s="72" t="s">
        <v>1489</v>
      </c>
      <c r="E376" s="72" t="s">
        <v>965</v>
      </c>
      <c r="F376" s="73">
        <v>59</v>
      </c>
      <c r="G376" s="73" t="s">
        <v>1490</v>
      </c>
      <c r="H376" s="72" t="s">
        <v>63</v>
      </c>
      <c r="I376" s="72" t="s">
        <v>959</v>
      </c>
      <c r="J376" s="72" t="s">
        <v>318</v>
      </c>
      <c r="K376" s="72" t="s">
        <v>382</v>
      </c>
      <c r="L376" s="72" t="s">
        <v>885</v>
      </c>
      <c r="M376" s="72" t="s">
        <v>388</v>
      </c>
      <c r="N376" s="72" t="s">
        <v>44</v>
      </c>
      <c r="O376" s="72" t="s">
        <v>537</v>
      </c>
      <c r="P376" s="72" t="s">
        <v>886</v>
      </c>
      <c r="Q376" s="72" t="s">
        <v>1481</v>
      </c>
      <c r="R376" s="72" t="s">
        <v>63</v>
      </c>
      <c r="V376" s="60" t="str">
        <f t="shared" si="43"/>
        <v>3109-667/57бежевый</v>
      </c>
      <c r="W376" s="60" t="str">
        <f t="shared" si="40"/>
        <v>3109-667/57</v>
      </c>
      <c r="X376" s="60" t="str">
        <f t="shared" si="44"/>
        <v/>
      </c>
      <c r="AC376" s="51">
        <f t="shared" si="45"/>
        <v>95</v>
      </c>
      <c r="AD376" s="44">
        <f t="shared" si="46"/>
        <v>16</v>
      </c>
      <c r="AE376" s="51">
        <f t="shared" si="47"/>
        <v>95016</v>
      </c>
    </row>
    <row r="377" spans="1:31">
      <c r="A377" s="60" t="str">
        <f t="shared" si="41"/>
        <v>3109-667/57667/57</v>
      </c>
      <c r="B377" s="60" t="str">
        <f t="shared" si="42"/>
        <v>95-016-02</v>
      </c>
      <c r="C377" s="72" t="s">
        <v>1494</v>
      </c>
      <c r="D377" s="72" t="s">
        <v>1489</v>
      </c>
      <c r="E377" s="72" t="s">
        <v>967</v>
      </c>
      <c r="F377" s="73">
        <v>58</v>
      </c>
      <c r="G377" s="73" t="s">
        <v>1490</v>
      </c>
      <c r="H377" s="72" t="s">
        <v>63</v>
      </c>
      <c r="I377" s="72" t="s">
        <v>959</v>
      </c>
      <c r="J377" s="72" t="s">
        <v>318</v>
      </c>
      <c r="K377" s="72" t="s">
        <v>382</v>
      </c>
      <c r="L377" s="72" t="s">
        <v>885</v>
      </c>
      <c r="M377" s="72" t="s">
        <v>388</v>
      </c>
      <c r="N377" s="72" t="s">
        <v>44</v>
      </c>
      <c r="O377" s="72" t="s">
        <v>537</v>
      </c>
      <c r="P377" s="72" t="s">
        <v>886</v>
      </c>
      <c r="Q377" s="72" t="s">
        <v>1481</v>
      </c>
      <c r="R377" s="72" t="s">
        <v>63</v>
      </c>
      <c r="V377" s="60" t="str">
        <f t="shared" si="43"/>
        <v>3109-667/57бежевый</v>
      </c>
      <c r="W377" s="60" t="str">
        <f t="shared" si="40"/>
        <v>3109-667/57</v>
      </c>
      <c r="X377" s="60" t="str">
        <f t="shared" si="44"/>
        <v/>
      </c>
      <c r="AC377" s="51">
        <f t="shared" si="45"/>
        <v>95</v>
      </c>
      <c r="AD377" s="44">
        <f t="shared" si="46"/>
        <v>16</v>
      </c>
      <c r="AE377" s="51">
        <f t="shared" si="47"/>
        <v>95016</v>
      </c>
    </row>
    <row r="378" spans="1:31">
      <c r="A378" s="60" t="str">
        <f t="shared" si="41"/>
        <v>3109-667/57667/57</v>
      </c>
      <c r="B378" s="60" t="str">
        <f t="shared" si="42"/>
        <v>95-016-02</v>
      </c>
      <c r="C378" s="72" t="s">
        <v>1495</v>
      </c>
      <c r="D378" s="72" t="s">
        <v>1489</v>
      </c>
      <c r="E378" s="72" t="s">
        <v>969</v>
      </c>
      <c r="F378" s="73">
        <v>57</v>
      </c>
      <c r="G378" s="73" t="s">
        <v>1490</v>
      </c>
      <c r="H378" s="72" t="s">
        <v>63</v>
      </c>
      <c r="I378" s="72" t="s">
        <v>959</v>
      </c>
      <c r="J378" s="72" t="s">
        <v>318</v>
      </c>
      <c r="K378" s="72" t="s">
        <v>382</v>
      </c>
      <c r="L378" s="72" t="s">
        <v>885</v>
      </c>
      <c r="M378" s="72" t="s">
        <v>388</v>
      </c>
      <c r="N378" s="72" t="s">
        <v>44</v>
      </c>
      <c r="O378" s="72" t="s">
        <v>537</v>
      </c>
      <c r="P378" s="72" t="s">
        <v>886</v>
      </c>
      <c r="Q378" s="72" t="s">
        <v>1481</v>
      </c>
      <c r="R378" s="72" t="s">
        <v>63</v>
      </c>
      <c r="V378" s="60" t="str">
        <f t="shared" si="43"/>
        <v>3109-667/57бежевый</v>
      </c>
      <c r="W378" s="60" t="str">
        <f t="shared" si="40"/>
        <v>3109-667/57</v>
      </c>
      <c r="X378" s="60" t="str">
        <f t="shared" si="44"/>
        <v/>
      </c>
      <c r="AC378" s="51">
        <f t="shared" si="45"/>
        <v>95</v>
      </c>
      <c r="AD378" s="44">
        <f t="shared" si="46"/>
        <v>16</v>
      </c>
      <c r="AE378" s="51">
        <f t="shared" si="47"/>
        <v>95016</v>
      </c>
    </row>
    <row r="379" spans="1:31">
      <c r="A379" s="60" t="str">
        <f t="shared" si="41"/>
        <v>3109-667/57667/57</v>
      </c>
      <c r="B379" s="60" t="str">
        <f t="shared" si="42"/>
        <v>95-016-02</v>
      </c>
      <c r="C379" s="72" t="s">
        <v>1496</v>
      </c>
      <c r="D379" s="72" t="s">
        <v>1489</v>
      </c>
      <c r="E379" s="72" t="s">
        <v>1003</v>
      </c>
      <c r="F379" s="73">
        <v>56</v>
      </c>
      <c r="G379" s="73" t="s">
        <v>1490</v>
      </c>
      <c r="H379" s="72" t="s">
        <v>63</v>
      </c>
      <c r="I379" s="72" t="s">
        <v>959</v>
      </c>
      <c r="J379" s="72" t="s">
        <v>318</v>
      </c>
      <c r="K379" s="72" t="s">
        <v>382</v>
      </c>
      <c r="L379" s="72" t="s">
        <v>885</v>
      </c>
      <c r="M379" s="72" t="s">
        <v>388</v>
      </c>
      <c r="N379" s="72" t="s">
        <v>44</v>
      </c>
      <c r="O379" s="72" t="s">
        <v>537</v>
      </c>
      <c r="P379" s="72" t="s">
        <v>886</v>
      </c>
      <c r="Q379" s="72" t="s">
        <v>1481</v>
      </c>
      <c r="R379" s="72" t="s">
        <v>63</v>
      </c>
      <c r="V379" s="60" t="str">
        <f t="shared" si="43"/>
        <v>3109-667/57бежевый</v>
      </c>
      <c r="W379" s="60" t="str">
        <f t="shared" si="40"/>
        <v>3109-667/57</v>
      </c>
      <c r="X379" s="60" t="str">
        <f t="shared" si="44"/>
        <v/>
      </c>
      <c r="AC379" s="51">
        <f t="shared" si="45"/>
        <v>95</v>
      </c>
      <c r="AD379" s="44">
        <f t="shared" si="46"/>
        <v>16</v>
      </c>
      <c r="AE379" s="51">
        <f t="shared" si="47"/>
        <v>95016</v>
      </c>
    </row>
    <row r="380" spans="1:31">
      <c r="A380" s="60" t="str">
        <f t="shared" si="41"/>
        <v>3101-667/57667/57</v>
      </c>
      <c r="B380" s="60" t="str">
        <f t="shared" si="42"/>
        <v>95-015-02</v>
      </c>
      <c r="C380" s="72" t="s">
        <v>1497</v>
      </c>
      <c r="D380" s="72" t="s">
        <v>1498</v>
      </c>
      <c r="E380" s="72" t="s">
        <v>957</v>
      </c>
      <c r="F380" s="73">
        <v>62</v>
      </c>
      <c r="G380" s="73" t="s">
        <v>1499</v>
      </c>
      <c r="H380" s="72" t="s">
        <v>63</v>
      </c>
      <c r="I380" s="72" t="s">
        <v>959</v>
      </c>
      <c r="J380" s="72" t="s">
        <v>318</v>
      </c>
      <c r="K380" s="72" t="s">
        <v>382</v>
      </c>
      <c r="L380" s="72" t="s">
        <v>885</v>
      </c>
      <c r="M380" s="72" t="s">
        <v>388</v>
      </c>
      <c r="N380" s="72" t="s">
        <v>44</v>
      </c>
      <c r="O380" s="72" t="s">
        <v>537</v>
      </c>
      <c r="P380" s="72" t="s">
        <v>886</v>
      </c>
      <c r="Q380" s="72" t="s">
        <v>1481</v>
      </c>
      <c r="R380" s="72" t="s">
        <v>63</v>
      </c>
      <c r="V380" s="60" t="str">
        <f t="shared" si="43"/>
        <v>3101-667/57бежевый</v>
      </c>
      <c r="W380" s="60" t="str">
        <f t="shared" si="40"/>
        <v>3101-667/57</v>
      </c>
      <c r="X380" s="60" t="str">
        <f t="shared" si="44"/>
        <v/>
      </c>
      <c r="AC380" s="51">
        <f t="shared" si="45"/>
        <v>95</v>
      </c>
      <c r="AD380" s="44">
        <f t="shared" si="46"/>
        <v>15</v>
      </c>
      <c r="AE380" s="51">
        <f t="shared" si="47"/>
        <v>95015</v>
      </c>
    </row>
    <row r="381" spans="1:31">
      <c r="A381" s="60" t="str">
        <f t="shared" si="41"/>
        <v>3101-667/57667/57</v>
      </c>
      <c r="B381" s="60" t="str">
        <f t="shared" si="42"/>
        <v>95-015-02</v>
      </c>
      <c r="C381" s="72" t="s">
        <v>1500</v>
      </c>
      <c r="D381" s="72" t="s">
        <v>1498</v>
      </c>
      <c r="E381" s="72" t="s">
        <v>961</v>
      </c>
      <c r="F381" s="73">
        <v>61</v>
      </c>
      <c r="G381" s="73" t="s">
        <v>1499</v>
      </c>
      <c r="H381" s="72" t="s">
        <v>63</v>
      </c>
      <c r="I381" s="72" t="s">
        <v>959</v>
      </c>
      <c r="J381" s="72" t="s">
        <v>318</v>
      </c>
      <c r="K381" s="72" t="s">
        <v>382</v>
      </c>
      <c r="L381" s="72" t="s">
        <v>885</v>
      </c>
      <c r="M381" s="72" t="s">
        <v>388</v>
      </c>
      <c r="N381" s="72" t="s">
        <v>44</v>
      </c>
      <c r="O381" s="72" t="s">
        <v>537</v>
      </c>
      <c r="P381" s="72" t="s">
        <v>886</v>
      </c>
      <c r="Q381" s="72" t="s">
        <v>1481</v>
      </c>
      <c r="R381" s="72" t="s">
        <v>63</v>
      </c>
      <c r="V381" s="60" t="str">
        <f t="shared" si="43"/>
        <v>3101-667/57бежевый</v>
      </c>
      <c r="W381" s="60" t="str">
        <f t="shared" si="40"/>
        <v>3101-667/57</v>
      </c>
      <c r="X381" s="60" t="str">
        <f t="shared" si="44"/>
        <v/>
      </c>
      <c r="AC381" s="51">
        <f t="shared" si="45"/>
        <v>95</v>
      </c>
      <c r="AD381" s="44">
        <f t="shared" si="46"/>
        <v>15</v>
      </c>
      <c r="AE381" s="51">
        <f t="shared" si="47"/>
        <v>95015</v>
      </c>
    </row>
    <row r="382" spans="1:31">
      <c r="A382" s="60" t="str">
        <f t="shared" si="41"/>
        <v>3101-667/57667/57</v>
      </c>
      <c r="B382" s="60" t="str">
        <f t="shared" si="42"/>
        <v>95-015-02</v>
      </c>
      <c r="C382" s="72" t="s">
        <v>1501</v>
      </c>
      <c r="D382" s="72" t="s">
        <v>1498</v>
      </c>
      <c r="E382" s="72" t="s">
        <v>963</v>
      </c>
      <c r="F382" s="73">
        <v>60</v>
      </c>
      <c r="G382" s="73" t="s">
        <v>1499</v>
      </c>
      <c r="H382" s="72" t="s">
        <v>63</v>
      </c>
      <c r="I382" s="72" t="s">
        <v>959</v>
      </c>
      <c r="J382" s="72" t="s">
        <v>318</v>
      </c>
      <c r="K382" s="72" t="s">
        <v>382</v>
      </c>
      <c r="L382" s="72" t="s">
        <v>885</v>
      </c>
      <c r="M382" s="72" t="s">
        <v>388</v>
      </c>
      <c r="N382" s="72" t="s">
        <v>44</v>
      </c>
      <c r="O382" s="72" t="s">
        <v>537</v>
      </c>
      <c r="P382" s="72" t="s">
        <v>886</v>
      </c>
      <c r="Q382" s="72" t="s">
        <v>1481</v>
      </c>
      <c r="R382" s="72" t="s">
        <v>63</v>
      </c>
      <c r="V382" s="60" t="str">
        <f t="shared" si="43"/>
        <v>3101-667/57бежевый</v>
      </c>
      <c r="W382" s="60" t="str">
        <f t="shared" si="40"/>
        <v>3101-667/57</v>
      </c>
      <c r="X382" s="60" t="str">
        <f t="shared" si="44"/>
        <v/>
      </c>
      <c r="AC382" s="51">
        <f t="shared" si="45"/>
        <v>95</v>
      </c>
      <c r="AD382" s="44">
        <f t="shared" si="46"/>
        <v>15</v>
      </c>
      <c r="AE382" s="51">
        <f t="shared" si="47"/>
        <v>95015</v>
      </c>
    </row>
    <row r="383" spans="1:31">
      <c r="A383" s="60" t="str">
        <f t="shared" si="41"/>
        <v>3101-667/57667/57</v>
      </c>
      <c r="B383" s="60" t="str">
        <f t="shared" si="42"/>
        <v>95-015-02</v>
      </c>
      <c r="C383" s="72" t="s">
        <v>1502</v>
      </c>
      <c r="D383" s="72" t="s">
        <v>1498</v>
      </c>
      <c r="E383" s="72" t="s">
        <v>965</v>
      </c>
      <c r="F383" s="73">
        <v>59</v>
      </c>
      <c r="G383" s="73" t="s">
        <v>1499</v>
      </c>
      <c r="H383" s="72" t="s">
        <v>63</v>
      </c>
      <c r="I383" s="72" t="s">
        <v>959</v>
      </c>
      <c r="J383" s="72" t="s">
        <v>318</v>
      </c>
      <c r="K383" s="72" t="s">
        <v>382</v>
      </c>
      <c r="L383" s="72" t="s">
        <v>885</v>
      </c>
      <c r="M383" s="72" t="s">
        <v>388</v>
      </c>
      <c r="N383" s="72" t="s">
        <v>44</v>
      </c>
      <c r="O383" s="72" t="s">
        <v>537</v>
      </c>
      <c r="P383" s="72" t="s">
        <v>886</v>
      </c>
      <c r="Q383" s="72" t="s">
        <v>1481</v>
      </c>
      <c r="R383" s="72" t="s">
        <v>63</v>
      </c>
      <c r="V383" s="60" t="str">
        <f t="shared" si="43"/>
        <v>3101-667/57бежевый</v>
      </c>
      <c r="W383" s="60" t="str">
        <f t="shared" si="40"/>
        <v>3101-667/57</v>
      </c>
      <c r="X383" s="60" t="str">
        <f t="shared" si="44"/>
        <v/>
      </c>
      <c r="AC383" s="51">
        <f t="shared" si="45"/>
        <v>95</v>
      </c>
      <c r="AD383" s="44">
        <f t="shared" si="46"/>
        <v>15</v>
      </c>
      <c r="AE383" s="51">
        <f t="shared" si="47"/>
        <v>95015</v>
      </c>
    </row>
    <row r="384" spans="1:31">
      <c r="A384" s="60" t="str">
        <f t="shared" si="41"/>
        <v>3101-667/57667/57</v>
      </c>
      <c r="B384" s="60" t="str">
        <f t="shared" si="42"/>
        <v>95-015-02</v>
      </c>
      <c r="C384" s="72" t="s">
        <v>1503</v>
      </c>
      <c r="D384" s="72" t="s">
        <v>1498</v>
      </c>
      <c r="E384" s="72" t="s">
        <v>967</v>
      </c>
      <c r="F384" s="73">
        <v>58</v>
      </c>
      <c r="G384" s="73" t="s">
        <v>1499</v>
      </c>
      <c r="H384" s="72" t="s">
        <v>63</v>
      </c>
      <c r="I384" s="72" t="s">
        <v>959</v>
      </c>
      <c r="J384" s="72" t="s">
        <v>318</v>
      </c>
      <c r="K384" s="72" t="s">
        <v>382</v>
      </c>
      <c r="L384" s="72" t="s">
        <v>885</v>
      </c>
      <c r="M384" s="72" t="s">
        <v>388</v>
      </c>
      <c r="N384" s="72" t="s">
        <v>44</v>
      </c>
      <c r="O384" s="72" t="s">
        <v>537</v>
      </c>
      <c r="P384" s="72" t="s">
        <v>886</v>
      </c>
      <c r="Q384" s="72" t="s">
        <v>1481</v>
      </c>
      <c r="R384" s="72" t="s">
        <v>63</v>
      </c>
      <c r="V384" s="60" t="str">
        <f t="shared" si="43"/>
        <v>3101-667/57бежевый</v>
      </c>
      <c r="W384" s="60" t="str">
        <f t="shared" si="40"/>
        <v>3101-667/57</v>
      </c>
      <c r="X384" s="60" t="str">
        <f t="shared" si="44"/>
        <v/>
      </c>
      <c r="AC384" s="51">
        <f t="shared" si="45"/>
        <v>95</v>
      </c>
      <c r="AD384" s="44">
        <f t="shared" si="46"/>
        <v>15</v>
      </c>
      <c r="AE384" s="51">
        <f t="shared" si="47"/>
        <v>95015</v>
      </c>
    </row>
    <row r="385" spans="1:31">
      <c r="A385" s="60" t="str">
        <f t="shared" si="41"/>
        <v>3101-667/57667/57</v>
      </c>
      <c r="B385" s="60" t="str">
        <f t="shared" si="42"/>
        <v>95-015-02</v>
      </c>
      <c r="C385" s="72" t="s">
        <v>1504</v>
      </c>
      <c r="D385" s="72" t="s">
        <v>1498</v>
      </c>
      <c r="E385" s="72" t="s">
        <v>969</v>
      </c>
      <c r="F385" s="73">
        <v>57</v>
      </c>
      <c r="G385" s="73" t="s">
        <v>1499</v>
      </c>
      <c r="H385" s="72" t="s">
        <v>63</v>
      </c>
      <c r="I385" s="72" t="s">
        <v>959</v>
      </c>
      <c r="J385" s="72" t="s">
        <v>318</v>
      </c>
      <c r="K385" s="72" t="s">
        <v>382</v>
      </c>
      <c r="L385" s="72" t="s">
        <v>885</v>
      </c>
      <c r="M385" s="72" t="s">
        <v>388</v>
      </c>
      <c r="N385" s="72" t="s">
        <v>44</v>
      </c>
      <c r="O385" s="72" t="s">
        <v>537</v>
      </c>
      <c r="P385" s="72" t="s">
        <v>886</v>
      </c>
      <c r="Q385" s="72" t="s">
        <v>1481</v>
      </c>
      <c r="R385" s="72" t="s">
        <v>63</v>
      </c>
      <c r="V385" s="60" t="str">
        <f t="shared" si="43"/>
        <v>3101-667/57бежевый</v>
      </c>
      <c r="W385" s="60" t="str">
        <f t="shared" si="40"/>
        <v>3101-667/57</v>
      </c>
      <c r="X385" s="60" t="str">
        <f t="shared" si="44"/>
        <v/>
      </c>
      <c r="AC385" s="51">
        <f t="shared" si="45"/>
        <v>95</v>
      </c>
      <c r="AD385" s="44">
        <f t="shared" si="46"/>
        <v>15</v>
      </c>
      <c r="AE385" s="51">
        <f t="shared" si="47"/>
        <v>95015</v>
      </c>
    </row>
    <row r="386" spans="1:31">
      <c r="A386" s="60" t="str">
        <f t="shared" si="41"/>
        <v>3101-667/57667/57</v>
      </c>
      <c r="B386" s="60" t="str">
        <f t="shared" si="42"/>
        <v>95-015-02</v>
      </c>
      <c r="C386" s="72" t="s">
        <v>1505</v>
      </c>
      <c r="D386" s="72" t="s">
        <v>1498</v>
      </c>
      <c r="E386" s="72" t="s">
        <v>1003</v>
      </c>
      <c r="F386" s="73">
        <v>56</v>
      </c>
      <c r="G386" s="73" t="s">
        <v>1499</v>
      </c>
      <c r="H386" s="72" t="s">
        <v>63</v>
      </c>
      <c r="I386" s="72" t="s">
        <v>959</v>
      </c>
      <c r="J386" s="72" t="s">
        <v>318</v>
      </c>
      <c r="K386" s="72" t="s">
        <v>382</v>
      </c>
      <c r="L386" s="72" t="s">
        <v>885</v>
      </c>
      <c r="M386" s="72" t="s">
        <v>388</v>
      </c>
      <c r="N386" s="72" t="s">
        <v>44</v>
      </c>
      <c r="O386" s="72" t="s">
        <v>537</v>
      </c>
      <c r="P386" s="72" t="s">
        <v>886</v>
      </c>
      <c r="Q386" s="72" t="s">
        <v>1481</v>
      </c>
      <c r="R386" s="72" t="s">
        <v>63</v>
      </c>
      <c r="V386" s="60" t="str">
        <f t="shared" si="43"/>
        <v>3101-667/57бежевый</v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3101-667/57</v>
      </c>
      <c r="X386" s="60" t="str">
        <f t="shared" si="44"/>
        <v/>
      </c>
      <c r="AC386" s="51">
        <f t="shared" si="45"/>
        <v>95</v>
      </c>
      <c r="AD386" s="44">
        <f t="shared" si="46"/>
        <v>15</v>
      </c>
      <c r="AE386" s="51">
        <f t="shared" si="47"/>
        <v>95015</v>
      </c>
    </row>
    <row r="387" spans="1:31">
      <c r="A387" s="60" t="str">
        <f t="shared" ref="A387:A450" si="49">IF(G387&amp;Q387&lt;&gt;"",W387&amp;Q387,"")</f>
        <v>3125-678/76678/76</v>
      </c>
      <c r="B387" s="60" t="str">
        <f t="shared" ref="B387:B450" si="50">IF(C387&lt;&gt;"",LEFT(C387,9),"")</f>
        <v>95-014-16</v>
      </c>
      <c r="C387" s="72" t="s">
        <v>1506</v>
      </c>
      <c r="D387" s="72" t="s">
        <v>1507</v>
      </c>
      <c r="E387" s="72" t="s">
        <v>963</v>
      </c>
      <c r="F387" s="73">
        <v>60</v>
      </c>
      <c r="G387" s="73" t="s">
        <v>1508</v>
      </c>
      <c r="H387" s="72" t="s">
        <v>55</v>
      </c>
      <c r="I387" s="72" t="s">
        <v>959</v>
      </c>
      <c r="J387" s="72" t="s">
        <v>324</v>
      </c>
      <c r="K387" s="72" t="s">
        <v>382</v>
      </c>
      <c r="L387" s="72" t="s">
        <v>885</v>
      </c>
      <c r="M387" s="72" t="s">
        <v>388</v>
      </c>
      <c r="N387" s="72" t="s">
        <v>44</v>
      </c>
      <c r="O387" s="72" t="s">
        <v>537</v>
      </c>
      <c r="P387" s="72" t="s">
        <v>886</v>
      </c>
      <c r="Q387" s="72" t="s">
        <v>1509</v>
      </c>
      <c r="R387" s="72" t="s">
        <v>71</v>
      </c>
      <c r="V387" s="60" t="str">
        <f t="shared" ref="V387:V450" si="51">W387&amp;H387</f>
        <v>3125-678/76темно-синий</v>
      </c>
      <c r="W387" s="60" t="str">
        <f t="shared" si="48"/>
        <v>3125-678/76</v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95</v>
      </c>
      <c r="AD387" s="44">
        <f t="shared" ref="AD387:AD450" si="54">IFERROR(VALUE(MID($C387,4,3)),0)</f>
        <v>14</v>
      </c>
      <c r="AE387" s="51">
        <f t="shared" ref="AE387:AE450" si="55">VALUE(RIGHT("00"&amp;AC387,2)&amp;RIGHT("000"&amp;AD387,3))</f>
        <v>95014</v>
      </c>
    </row>
    <row r="388" spans="1:31">
      <c r="A388" s="60" t="str">
        <f t="shared" si="49"/>
        <v>3125-678/76678/76</v>
      </c>
      <c r="B388" s="60" t="str">
        <f t="shared" si="50"/>
        <v>95-014-16</v>
      </c>
      <c r="C388" s="72" t="s">
        <v>1510</v>
      </c>
      <c r="D388" s="72" t="s">
        <v>1507</v>
      </c>
      <c r="E388" s="72" t="s">
        <v>965</v>
      </c>
      <c r="F388" s="73">
        <v>59</v>
      </c>
      <c r="G388" s="73" t="s">
        <v>1508</v>
      </c>
      <c r="H388" s="72" t="s">
        <v>55</v>
      </c>
      <c r="I388" s="72" t="s">
        <v>959</v>
      </c>
      <c r="J388" s="72" t="s">
        <v>324</v>
      </c>
      <c r="K388" s="72" t="s">
        <v>382</v>
      </c>
      <c r="L388" s="72" t="s">
        <v>885</v>
      </c>
      <c r="M388" s="72" t="s">
        <v>388</v>
      </c>
      <c r="N388" s="72" t="s">
        <v>44</v>
      </c>
      <c r="O388" s="72" t="s">
        <v>537</v>
      </c>
      <c r="P388" s="72" t="s">
        <v>886</v>
      </c>
      <c r="Q388" s="72" t="s">
        <v>1509</v>
      </c>
      <c r="R388" s="72" t="s">
        <v>71</v>
      </c>
      <c r="V388" s="60" t="str">
        <f t="shared" si="51"/>
        <v>3125-678/76темно-синий</v>
      </c>
      <c r="W388" s="60" t="str">
        <f t="shared" si="48"/>
        <v>3125-678/76</v>
      </c>
      <c r="X388" s="60" t="str">
        <f t="shared" si="52"/>
        <v/>
      </c>
      <c r="AC388" s="51">
        <f t="shared" si="53"/>
        <v>95</v>
      </c>
      <c r="AD388" s="44">
        <f t="shared" si="54"/>
        <v>14</v>
      </c>
      <c r="AE388" s="51">
        <f t="shared" si="55"/>
        <v>95014</v>
      </c>
    </row>
    <row r="389" spans="1:31">
      <c r="A389" s="60" t="str">
        <f t="shared" si="49"/>
        <v>3125-678/76678/76</v>
      </c>
      <c r="B389" s="60" t="str">
        <f t="shared" si="50"/>
        <v>95-014-16</v>
      </c>
      <c r="C389" s="72" t="s">
        <v>1511</v>
      </c>
      <c r="D389" s="72" t="s">
        <v>1507</v>
      </c>
      <c r="E389" s="72" t="s">
        <v>967</v>
      </c>
      <c r="F389" s="73">
        <v>58</v>
      </c>
      <c r="G389" s="73" t="s">
        <v>1508</v>
      </c>
      <c r="H389" s="72" t="s">
        <v>55</v>
      </c>
      <c r="I389" s="72" t="s">
        <v>959</v>
      </c>
      <c r="J389" s="72" t="s">
        <v>324</v>
      </c>
      <c r="K389" s="72" t="s">
        <v>382</v>
      </c>
      <c r="L389" s="72" t="s">
        <v>885</v>
      </c>
      <c r="M389" s="72" t="s">
        <v>388</v>
      </c>
      <c r="N389" s="72" t="s">
        <v>44</v>
      </c>
      <c r="O389" s="72" t="s">
        <v>537</v>
      </c>
      <c r="P389" s="72" t="s">
        <v>886</v>
      </c>
      <c r="Q389" s="72" t="s">
        <v>1509</v>
      </c>
      <c r="R389" s="72" t="s">
        <v>71</v>
      </c>
      <c r="V389" s="60" t="str">
        <f t="shared" si="51"/>
        <v>3125-678/76темно-синий</v>
      </c>
      <c r="W389" s="60" t="str">
        <f t="shared" si="48"/>
        <v>3125-678/76</v>
      </c>
      <c r="X389" s="60" t="str">
        <f t="shared" si="52"/>
        <v/>
      </c>
      <c r="AC389" s="51">
        <f t="shared" si="53"/>
        <v>95</v>
      </c>
      <c r="AD389" s="44">
        <f t="shared" si="54"/>
        <v>14</v>
      </c>
      <c r="AE389" s="51">
        <f t="shared" si="55"/>
        <v>95014</v>
      </c>
    </row>
    <row r="390" spans="1:31">
      <c r="A390" s="60" t="str">
        <f t="shared" si="49"/>
        <v>3125-678/76678/76</v>
      </c>
      <c r="B390" s="60" t="str">
        <f t="shared" si="50"/>
        <v>95-014-16</v>
      </c>
      <c r="C390" s="72" t="s">
        <v>1512</v>
      </c>
      <c r="D390" s="72" t="s">
        <v>1507</v>
      </c>
      <c r="E390" s="72" t="s">
        <v>969</v>
      </c>
      <c r="F390" s="73">
        <v>57</v>
      </c>
      <c r="G390" s="73" t="s">
        <v>1508</v>
      </c>
      <c r="H390" s="72" t="s">
        <v>55</v>
      </c>
      <c r="I390" s="72" t="s">
        <v>959</v>
      </c>
      <c r="J390" s="72" t="s">
        <v>324</v>
      </c>
      <c r="K390" s="72" t="s">
        <v>382</v>
      </c>
      <c r="L390" s="72" t="s">
        <v>885</v>
      </c>
      <c r="M390" s="72" t="s">
        <v>388</v>
      </c>
      <c r="N390" s="72" t="s">
        <v>44</v>
      </c>
      <c r="O390" s="72" t="s">
        <v>537</v>
      </c>
      <c r="P390" s="72" t="s">
        <v>886</v>
      </c>
      <c r="Q390" s="72" t="s">
        <v>1509</v>
      </c>
      <c r="R390" s="72" t="s">
        <v>71</v>
      </c>
      <c r="V390" s="60" t="str">
        <f t="shared" si="51"/>
        <v>3125-678/76темно-синий</v>
      </c>
      <c r="W390" s="60" t="str">
        <f t="shared" si="48"/>
        <v>3125-678/76</v>
      </c>
      <c r="X390" s="60" t="str">
        <f t="shared" si="52"/>
        <v/>
      </c>
      <c r="AC390" s="51">
        <f t="shared" si="53"/>
        <v>95</v>
      </c>
      <c r="AD390" s="44">
        <f t="shared" si="54"/>
        <v>14</v>
      </c>
      <c r="AE390" s="51">
        <f t="shared" si="55"/>
        <v>95014</v>
      </c>
    </row>
    <row r="391" spans="1:31">
      <c r="A391" s="60" t="str">
        <f t="shared" si="49"/>
        <v>3125-678/76678/76</v>
      </c>
      <c r="B391" s="60" t="str">
        <f t="shared" si="50"/>
        <v>95-014-16</v>
      </c>
      <c r="C391" s="72" t="s">
        <v>1513</v>
      </c>
      <c r="D391" s="72" t="s">
        <v>1507</v>
      </c>
      <c r="E391" s="72" t="s">
        <v>1003</v>
      </c>
      <c r="F391" s="73">
        <v>56</v>
      </c>
      <c r="G391" s="73" t="s">
        <v>1508</v>
      </c>
      <c r="H391" s="72" t="s">
        <v>55</v>
      </c>
      <c r="I391" s="72" t="s">
        <v>959</v>
      </c>
      <c r="J391" s="72" t="s">
        <v>324</v>
      </c>
      <c r="K391" s="72" t="s">
        <v>382</v>
      </c>
      <c r="L391" s="72" t="s">
        <v>885</v>
      </c>
      <c r="M391" s="72" t="s">
        <v>388</v>
      </c>
      <c r="N391" s="72" t="s">
        <v>44</v>
      </c>
      <c r="O391" s="72" t="s">
        <v>537</v>
      </c>
      <c r="P391" s="72" t="s">
        <v>886</v>
      </c>
      <c r="Q391" s="72" t="s">
        <v>1509</v>
      </c>
      <c r="R391" s="72" t="s">
        <v>71</v>
      </c>
      <c r="V391" s="60" t="str">
        <f t="shared" si="51"/>
        <v>3125-678/76темно-синий</v>
      </c>
      <c r="W391" s="60" t="str">
        <f t="shared" si="48"/>
        <v>3125-678/76</v>
      </c>
      <c r="X391" s="60" t="str">
        <f t="shared" si="52"/>
        <v/>
      </c>
      <c r="AC391" s="51">
        <f t="shared" si="53"/>
        <v>95</v>
      </c>
      <c r="AD391" s="44">
        <f t="shared" si="54"/>
        <v>14</v>
      </c>
      <c r="AE391" s="51">
        <f t="shared" si="55"/>
        <v>95014</v>
      </c>
    </row>
    <row r="392" spans="1:31">
      <c r="A392" s="60" t="str">
        <f t="shared" si="49"/>
        <v>3190-684/29684/29</v>
      </c>
      <c r="B392" s="60" t="str">
        <f t="shared" si="50"/>
        <v>95-013-26</v>
      </c>
      <c r="C392" s="72" t="s">
        <v>1514</v>
      </c>
      <c r="D392" s="72" t="s">
        <v>1515</v>
      </c>
      <c r="E392" s="72" t="s">
        <v>961</v>
      </c>
      <c r="F392" s="73">
        <v>61</v>
      </c>
      <c r="G392" s="73" t="s">
        <v>1516</v>
      </c>
      <c r="H392" s="72" t="s">
        <v>245</v>
      </c>
      <c r="I392" s="72" t="s">
        <v>959</v>
      </c>
      <c r="J392" s="72" t="s">
        <v>318</v>
      </c>
      <c r="K392" s="72" t="s">
        <v>382</v>
      </c>
      <c r="L392" s="72" t="s">
        <v>885</v>
      </c>
      <c r="M392" s="72" t="s">
        <v>388</v>
      </c>
      <c r="N392" s="72" t="s">
        <v>44</v>
      </c>
      <c r="O392" s="72" t="s">
        <v>537</v>
      </c>
      <c r="P392" s="72" t="s">
        <v>886</v>
      </c>
      <c r="Q392" s="72" t="s">
        <v>1517</v>
      </c>
      <c r="R392" s="72" t="s">
        <v>83</v>
      </c>
      <c r="V392" s="60" t="str">
        <f t="shared" si="51"/>
        <v>3190-684/29серый / синий</v>
      </c>
      <c r="W392" s="60" t="str">
        <f t="shared" si="48"/>
        <v>3190-684/29</v>
      </c>
      <c r="X392" s="60" t="str">
        <f t="shared" si="52"/>
        <v/>
      </c>
      <c r="AC392" s="51">
        <f t="shared" si="53"/>
        <v>95</v>
      </c>
      <c r="AD392" s="44">
        <f t="shared" si="54"/>
        <v>13</v>
      </c>
      <c r="AE392" s="51">
        <f t="shared" si="55"/>
        <v>95013</v>
      </c>
    </row>
    <row r="393" spans="1:31">
      <c r="A393" s="60" t="str">
        <f t="shared" si="49"/>
        <v>3190-684/29684/29</v>
      </c>
      <c r="B393" s="60" t="str">
        <f t="shared" si="50"/>
        <v>95-013-26</v>
      </c>
      <c r="C393" s="72" t="s">
        <v>1518</v>
      </c>
      <c r="D393" s="72" t="s">
        <v>1515</v>
      </c>
      <c r="E393" s="72" t="s">
        <v>963</v>
      </c>
      <c r="F393" s="73">
        <v>60</v>
      </c>
      <c r="G393" s="73" t="s">
        <v>1516</v>
      </c>
      <c r="H393" s="72" t="s">
        <v>245</v>
      </c>
      <c r="I393" s="72" t="s">
        <v>959</v>
      </c>
      <c r="J393" s="72" t="s">
        <v>318</v>
      </c>
      <c r="K393" s="72" t="s">
        <v>382</v>
      </c>
      <c r="L393" s="72" t="s">
        <v>885</v>
      </c>
      <c r="M393" s="72" t="s">
        <v>388</v>
      </c>
      <c r="N393" s="72" t="s">
        <v>44</v>
      </c>
      <c r="O393" s="72" t="s">
        <v>537</v>
      </c>
      <c r="P393" s="72" t="s">
        <v>886</v>
      </c>
      <c r="Q393" s="72" t="s">
        <v>1517</v>
      </c>
      <c r="R393" s="72" t="s">
        <v>83</v>
      </c>
      <c r="V393" s="60" t="str">
        <f t="shared" si="51"/>
        <v>3190-684/29серый / синий</v>
      </c>
      <c r="W393" s="60" t="str">
        <f t="shared" si="48"/>
        <v>3190-684/29</v>
      </c>
      <c r="X393" s="60" t="str">
        <f t="shared" si="52"/>
        <v/>
      </c>
      <c r="AC393" s="51">
        <f t="shared" si="53"/>
        <v>95</v>
      </c>
      <c r="AD393" s="44">
        <f t="shared" si="54"/>
        <v>13</v>
      </c>
      <c r="AE393" s="51">
        <f t="shared" si="55"/>
        <v>95013</v>
      </c>
    </row>
    <row r="394" spans="1:31">
      <c r="A394" s="60" t="str">
        <f t="shared" si="49"/>
        <v>3190-684/29684/29</v>
      </c>
      <c r="B394" s="60" t="str">
        <f t="shared" si="50"/>
        <v>95-013-26</v>
      </c>
      <c r="C394" s="72" t="s">
        <v>1519</v>
      </c>
      <c r="D394" s="72" t="s">
        <v>1515</v>
      </c>
      <c r="E394" s="72" t="s">
        <v>965</v>
      </c>
      <c r="F394" s="73">
        <v>59</v>
      </c>
      <c r="G394" s="73" t="s">
        <v>1516</v>
      </c>
      <c r="H394" s="72" t="s">
        <v>245</v>
      </c>
      <c r="I394" s="72" t="s">
        <v>959</v>
      </c>
      <c r="J394" s="72" t="s">
        <v>318</v>
      </c>
      <c r="K394" s="72" t="s">
        <v>382</v>
      </c>
      <c r="L394" s="72" t="s">
        <v>885</v>
      </c>
      <c r="M394" s="72" t="s">
        <v>388</v>
      </c>
      <c r="N394" s="72" t="s">
        <v>44</v>
      </c>
      <c r="O394" s="72" t="s">
        <v>537</v>
      </c>
      <c r="P394" s="72" t="s">
        <v>886</v>
      </c>
      <c r="Q394" s="72" t="s">
        <v>1517</v>
      </c>
      <c r="R394" s="72" t="s">
        <v>83</v>
      </c>
      <c r="V394" s="60" t="str">
        <f t="shared" si="51"/>
        <v>3190-684/29серый / синий</v>
      </c>
      <c r="W394" s="60" t="str">
        <f t="shared" si="48"/>
        <v>3190-684/29</v>
      </c>
      <c r="X394" s="60" t="str">
        <f t="shared" si="52"/>
        <v/>
      </c>
      <c r="AC394" s="51">
        <f t="shared" si="53"/>
        <v>95</v>
      </c>
      <c r="AD394" s="44">
        <f t="shared" si="54"/>
        <v>13</v>
      </c>
      <c r="AE394" s="51">
        <f t="shared" si="55"/>
        <v>95013</v>
      </c>
    </row>
    <row r="395" spans="1:31">
      <c r="A395" s="60" t="str">
        <f t="shared" si="49"/>
        <v>3190-684/29684/29</v>
      </c>
      <c r="B395" s="60" t="str">
        <f t="shared" si="50"/>
        <v>95-013-26</v>
      </c>
      <c r="C395" s="72" t="s">
        <v>1520</v>
      </c>
      <c r="D395" s="72" t="s">
        <v>1515</v>
      </c>
      <c r="E395" s="72" t="s">
        <v>967</v>
      </c>
      <c r="F395" s="73">
        <v>58</v>
      </c>
      <c r="G395" s="73" t="s">
        <v>1516</v>
      </c>
      <c r="H395" s="72" t="s">
        <v>245</v>
      </c>
      <c r="I395" s="72" t="s">
        <v>959</v>
      </c>
      <c r="J395" s="72" t="s">
        <v>318</v>
      </c>
      <c r="K395" s="72" t="s">
        <v>382</v>
      </c>
      <c r="L395" s="72" t="s">
        <v>885</v>
      </c>
      <c r="M395" s="72" t="s">
        <v>388</v>
      </c>
      <c r="N395" s="72" t="s">
        <v>44</v>
      </c>
      <c r="O395" s="72" t="s">
        <v>537</v>
      </c>
      <c r="P395" s="72" t="s">
        <v>886</v>
      </c>
      <c r="Q395" s="72" t="s">
        <v>1517</v>
      </c>
      <c r="R395" s="72" t="s">
        <v>83</v>
      </c>
      <c r="V395" s="60" t="str">
        <f t="shared" si="51"/>
        <v>3190-684/29серый / синий</v>
      </c>
      <c r="W395" s="60" t="str">
        <f t="shared" si="48"/>
        <v>3190-684/29</v>
      </c>
      <c r="X395" s="60" t="str">
        <f t="shared" si="52"/>
        <v/>
      </c>
      <c r="AC395" s="51">
        <f t="shared" si="53"/>
        <v>95</v>
      </c>
      <c r="AD395" s="44">
        <f t="shared" si="54"/>
        <v>13</v>
      </c>
      <c r="AE395" s="51">
        <f t="shared" si="55"/>
        <v>95013</v>
      </c>
    </row>
    <row r="396" spans="1:31">
      <c r="A396" s="60" t="str">
        <f t="shared" si="49"/>
        <v>3190-684/29684/29</v>
      </c>
      <c r="B396" s="60" t="str">
        <f t="shared" si="50"/>
        <v>95-013-26</v>
      </c>
      <c r="C396" s="72" t="s">
        <v>1521</v>
      </c>
      <c r="D396" s="72" t="s">
        <v>1515</v>
      </c>
      <c r="E396" s="72" t="s">
        <v>969</v>
      </c>
      <c r="F396" s="73">
        <v>57</v>
      </c>
      <c r="G396" s="73" t="s">
        <v>1516</v>
      </c>
      <c r="H396" s="72" t="s">
        <v>245</v>
      </c>
      <c r="I396" s="72" t="s">
        <v>959</v>
      </c>
      <c r="J396" s="72" t="s">
        <v>318</v>
      </c>
      <c r="K396" s="72" t="s">
        <v>382</v>
      </c>
      <c r="L396" s="72" t="s">
        <v>885</v>
      </c>
      <c r="M396" s="72" t="s">
        <v>388</v>
      </c>
      <c r="N396" s="72" t="s">
        <v>44</v>
      </c>
      <c r="O396" s="72" t="s">
        <v>537</v>
      </c>
      <c r="P396" s="72" t="s">
        <v>886</v>
      </c>
      <c r="Q396" s="72" t="s">
        <v>1517</v>
      </c>
      <c r="R396" s="72" t="s">
        <v>83</v>
      </c>
      <c r="V396" s="60" t="str">
        <f t="shared" si="51"/>
        <v>3190-684/29серый / синий</v>
      </c>
      <c r="W396" s="60" t="str">
        <f t="shared" si="48"/>
        <v>3190-684/29</v>
      </c>
      <c r="X396" s="60" t="str">
        <f t="shared" si="52"/>
        <v/>
      </c>
      <c r="AC396" s="51">
        <f t="shared" si="53"/>
        <v>95</v>
      </c>
      <c r="AD396" s="44">
        <f t="shared" si="54"/>
        <v>13</v>
      </c>
      <c r="AE396" s="51">
        <f t="shared" si="55"/>
        <v>95013</v>
      </c>
    </row>
    <row r="397" spans="1:31">
      <c r="A397" s="60" t="str">
        <f t="shared" si="49"/>
        <v>3215-684/29684/29</v>
      </c>
      <c r="B397" s="60" t="str">
        <f t="shared" si="50"/>
        <v>95-012-26</v>
      </c>
      <c r="C397" s="72" t="s">
        <v>1522</v>
      </c>
      <c r="D397" s="72" t="s">
        <v>1523</v>
      </c>
      <c r="E397" s="72" t="s">
        <v>961</v>
      </c>
      <c r="F397" s="73">
        <v>61</v>
      </c>
      <c r="G397" s="73" t="s">
        <v>1524</v>
      </c>
      <c r="H397" s="72" t="s">
        <v>245</v>
      </c>
      <c r="I397" s="72" t="s">
        <v>959</v>
      </c>
      <c r="J397" s="72" t="s">
        <v>327</v>
      </c>
      <c r="K397" s="72" t="s">
        <v>382</v>
      </c>
      <c r="L397" s="72" t="s">
        <v>885</v>
      </c>
      <c r="M397" s="72" t="s">
        <v>388</v>
      </c>
      <c r="N397" s="72" t="s">
        <v>44</v>
      </c>
      <c r="O397" s="72" t="s">
        <v>537</v>
      </c>
      <c r="P397" s="72" t="s">
        <v>886</v>
      </c>
      <c r="Q397" s="72" t="s">
        <v>1517</v>
      </c>
      <c r="R397" s="72" t="s">
        <v>83</v>
      </c>
      <c r="V397" s="60" t="str">
        <f t="shared" si="51"/>
        <v>3215-684/29серый / синий</v>
      </c>
      <c r="W397" s="60" t="str">
        <f t="shared" si="48"/>
        <v>3215-684/29</v>
      </c>
      <c r="X397" s="60" t="str">
        <f t="shared" si="52"/>
        <v/>
      </c>
      <c r="AC397" s="51">
        <f t="shared" si="53"/>
        <v>95</v>
      </c>
      <c r="AD397" s="44">
        <f t="shared" si="54"/>
        <v>12</v>
      </c>
      <c r="AE397" s="51">
        <f t="shared" si="55"/>
        <v>95012</v>
      </c>
    </row>
    <row r="398" spans="1:31">
      <c r="A398" s="60" t="str">
        <f t="shared" si="49"/>
        <v>3215-684/29684/29</v>
      </c>
      <c r="B398" s="60" t="str">
        <f t="shared" si="50"/>
        <v>95-012-26</v>
      </c>
      <c r="C398" s="72" t="s">
        <v>1525</v>
      </c>
      <c r="D398" s="72" t="s">
        <v>1523</v>
      </c>
      <c r="E398" s="72" t="s">
        <v>963</v>
      </c>
      <c r="F398" s="73">
        <v>60</v>
      </c>
      <c r="G398" s="73" t="s">
        <v>1524</v>
      </c>
      <c r="H398" s="72" t="s">
        <v>245</v>
      </c>
      <c r="I398" s="72" t="s">
        <v>959</v>
      </c>
      <c r="J398" s="72" t="s">
        <v>327</v>
      </c>
      <c r="K398" s="72" t="s">
        <v>382</v>
      </c>
      <c r="L398" s="72" t="s">
        <v>885</v>
      </c>
      <c r="M398" s="72" t="s">
        <v>388</v>
      </c>
      <c r="N398" s="72" t="s">
        <v>44</v>
      </c>
      <c r="O398" s="72" t="s">
        <v>537</v>
      </c>
      <c r="P398" s="72" t="s">
        <v>886</v>
      </c>
      <c r="Q398" s="72" t="s">
        <v>1517</v>
      </c>
      <c r="R398" s="72" t="s">
        <v>83</v>
      </c>
      <c r="V398" s="60" t="str">
        <f t="shared" si="51"/>
        <v>3215-684/29серый / синий</v>
      </c>
      <c r="W398" s="60" t="str">
        <f t="shared" si="48"/>
        <v>3215-684/29</v>
      </c>
      <c r="X398" s="60" t="str">
        <f t="shared" si="52"/>
        <v/>
      </c>
      <c r="AC398" s="51">
        <f t="shared" si="53"/>
        <v>95</v>
      </c>
      <c r="AD398" s="44">
        <f t="shared" si="54"/>
        <v>12</v>
      </c>
      <c r="AE398" s="51">
        <f t="shared" si="55"/>
        <v>95012</v>
      </c>
    </row>
    <row r="399" spans="1:31">
      <c r="A399" s="60" t="str">
        <f t="shared" si="49"/>
        <v>3215-684/29684/29</v>
      </c>
      <c r="B399" s="60" t="str">
        <f t="shared" si="50"/>
        <v>95-012-26</v>
      </c>
      <c r="C399" s="72" t="s">
        <v>1526</v>
      </c>
      <c r="D399" s="72" t="s">
        <v>1523</v>
      </c>
      <c r="E399" s="72" t="s">
        <v>965</v>
      </c>
      <c r="F399" s="73">
        <v>59</v>
      </c>
      <c r="G399" s="73" t="s">
        <v>1524</v>
      </c>
      <c r="H399" s="72" t="s">
        <v>245</v>
      </c>
      <c r="I399" s="72" t="s">
        <v>959</v>
      </c>
      <c r="J399" s="72" t="s">
        <v>327</v>
      </c>
      <c r="K399" s="72" t="s">
        <v>382</v>
      </c>
      <c r="L399" s="72" t="s">
        <v>885</v>
      </c>
      <c r="M399" s="72" t="s">
        <v>388</v>
      </c>
      <c r="N399" s="72" t="s">
        <v>44</v>
      </c>
      <c r="O399" s="72" t="s">
        <v>537</v>
      </c>
      <c r="P399" s="72" t="s">
        <v>886</v>
      </c>
      <c r="Q399" s="72" t="s">
        <v>1517</v>
      </c>
      <c r="R399" s="72" t="s">
        <v>83</v>
      </c>
      <c r="V399" s="60" t="str">
        <f t="shared" si="51"/>
        <v>3215-684/29серый / синий</v>
      </c>
      <c r="W399" s="60" t="str">
        <f t="shared" si="48"/>
        <v>3215-684/29</v>
      </c>
      <c r="X399" s="60" t="str">
        <f t="shared" si="52"/>
        <v/>
      </c>
      <c r="AC399" s="51">
        <f t="shared" si="53"/>
        <v>95</v>
      </c>
      <c r="AD399" s="44">
        <f t="shared" si="54"/>
        <v>12</v>
      </c>
      <c r="AE399" s="51">
        <f t="shared" si="55"/>
        <v>95012</v>
      </c>
    </row>
    <row r="400" spans="1:31">
      <c r="A400" s="60" t="str">
        <f t="shared" si="49"/>
        <v>3215-684/29684/29</v>
      </c>
      <c r="B400" s="60" t="str">
        <f t="shared" si="50"/>
        <v>95-012-26</v>
      </c>
      <c r="C400" s="72" t="s">
        <v>1527</v>
      </c>
      <c r="D400" s="72" t="s">
        <v>1523</v>
      </c>
      <c r="E400" s="72" t="s">
        <v>967</v>
      </c>
      <c r="F400" s="73">
        <v>58</v>
      </c>
      <c r="G400" s="73" t="s">
        <v>1524</v>
      </c>
      <c r="H400" s="72" t="s">
        <v>245</v>
      </c>
      <c r="I400" s="72" t="s">
        <v>959</v>
      </c>
      <c r="J400" s="72" t="s">
        <v>327</v>
      </c>
      <c r="K400" s="72" t="s">
        <v>382</v>
      </c>
      <c r="L400" s="72" t="s">
        <v>885</v>
      </c>
      <c r="M400" s="72" t="s">
        <v>388</v>
      </c>
      <c r="N400" s="72" t="s">
        <v>44</v>
      </c>
      <c r="O400" s="72" t="s">
        <v>537</v>
      </c>
      <c r="P400" s="72" t="s">
        <v>886</v>
      </c>
      <c r="Q400" s="72" t="s">
        <v>1517</v>
      </c>
      <c r="R400" s="72" t="s">
        <v>83</v>
      </c>
      <c r="V400" s="60" t="str">
        <f t="shared" si="51"/>
        <v>3215-684/29серый / синий</v>
      </c>
      <c r="W400" s="60" t="str">
        <f t="shared" si="48"/>
        <v>3215-684/29</v>
      </c>
      <c r="X400" s="60" t="str">
        <f t="shared" si="52"/>
        <v/>
      </c>
      <c r="AC400" s="51">
        <f t="shared" si="53"/>
        <v>95</v>
      </c>
      <c r="AD400" s="44">
        <f t="shared" si="54"/>
        <v>12</v>
      </c>
      <c r="AE400" s="51">
        <f t="shared" si="55"/>
        <v>95012</v>
      </c>
    </row>
    <row r="401" spans="1:31">
      <c r="A401" s="60" t="str">
        <f t="shared" si="49"/>
        <v>3215-684/29684/29</v>
      </c>
      <c r="B401" s="60" t="str">
        <f t="shared" si="50"/>
        <v>95-012-26</v>
      </c>
      <c r="C401" s="72" t="s">
        <v>1528</v>
      </c>
      <c r="D401" s="72" t="s">
        <v>1523</v>
      </c>
      <c r="E401" s="72" t="s">
        <v>969</v>
      </c>
      <c r="F401" s="73">
        <v>57</v>
      </c>
      <c r="G401" s="73" t="s">
        <v>1524</v>
      </c>
      <c r="H401" s="72" t="s">
        <v>245</v>
      </c>
      <c r="I401" s="72" t="s">
        <v>959</v>
      </c>
      <c r="J401" s="72" t="s">
        <v>327</v>
      </c>
      <c r="K401" s="72" t="s">
        <v>382</v>
      </c>
      <c r="L401" s="72" t="s">
        <v>885</v>
      </c>
      <c r="M401" s="72" t="s">
        <v>388</v>
      </c>
      <c r="N401" s="72" t="s">
        <v>44</v>
      </c>
      <c r="O401" s="72" t="s">
        <v>537</v>
      </c>
      <c r="P401" s="72" t="s">
        <v>886</v>
      </c>
      <c r="Q401" s="72" t="s">
        <v>1517</v>
      </c>
      <c r="R401" s="72" t="s">
        <v>83</v>
      </c>
      <c r="V401" s="60" t="str">
        <f t="shared" si="51"/>
        <v>3215-684/29серый / синий</v>
      </c>
      <c r="W401" s="60" t="str">
        <f t="shared" si="48"/>
        <v>3215-684/29</v>
      </c>
      <c r="X401" s="60" t="str">
        <f t="shared" si="52"/>
        <v/>
      </c>
      <c r="AC401" s="51">
        <f t="shared" si="53"/>
        <v>95</v>
      </c>
      <c r="AD401" s="44">
        <f t="shared" si="54"/>
        <v>12</v>
      </c>
      <c r="AE401" s="51">
        <f t="shared" si="55"/>
        <v>95012</v>
      </c>
    </row>
    <row r="402" spans="1:31">
      <c r="A402" s="60" t="str">
        <f t="shared" si="49"/>
        <v>3101-684/44684/44</v>
      </c>
      <c r="B402" s="60" t="str">
        <f t="shared" si="50"/>
        <v>95-011-06</v>
      </c>
      <c r="C402" s="72" t="s">
        <v>1529</v>
      </c>
      <c r="D402" s="72" t="s">
        <v>1530</v>
      </c>
      <c r="E402" s="72" t="s">
        <v>957</v>
      </c>
      <c r="F402" s="73">
        <v>62</v>
      </c>
      <c r="G402" s="73" t="s">
        <v>1531</v>
      </c>
      <c r="H402" s="72" t="s">
        <v>71</v>
      </c>
      <c r="I402" s="72" t="s">
        <v>959</v>
      </c>
      <c r="J402" s="72" t="s">
        <v>318</v>
      </c>
      <c r="K402" s="72" t="s">
        <v>382</v>
      </c>
      <c r="L402" s="72" t="s">
        <v>885</v>
      </c>
      <c r="M402" s="72" t="s">
        <v>388</v>
      </c>
      <c r="N402" s="72" t="s">
        <v>44</v>
      </c>
      <c r="O402" s="72" t="s">
        <v>537</v>
      </c>
      <c r="P402" s="72" t="s">
        <v>886</v>
      </c>
      <c r="Q402" s="72" t="s">
        <v>1532</v>
      </c>
      <c r="R402" s="72" t="s">
        <v>71</v>
      </c>
      <c r="V402" s="60" t="str">
        <f t="shared" si="51"/>
        <v>3101-684/44синий</v>
      </c>
      <c r="W402" s="60" t="str">
        <f t="shared" si="48"/>
        <v>3101-684/44</v>
      </c>
      <c r="X402" s="60" t="str">
        <f t="shared" si="52"/>
        <v/>
      </c>
      <c r="AC402" s="51">
        <f t="shared" si="53"/>
        <v>95</v>
      </c>
      <c r="AD402" s="44">
        <f t="shared" si="54"/>
        <v>11</v>
      </c>
      <c r="AE402" s="51">
        <f t="shared" si="55"/>
        <v>95011</v>
      </c>
    </row>
    <row r="403" spans="1:31">
      <c r="A403" s="60" t="str">
        <f t="shared" si="49"/>
        <v>3101-684/44684/44</v>
      </c>
      <c r="B403" s="60" t="str">
        <f t="shared" si="50"/>
        <v>95-011-06</v>
      </c>
      <c r="C403" s="72" t="s">
        <v>1533</v>
      </c>
      <c r="D403" s="72" t="s">
        <v>1530</v>
      </c>
      <c r="E403" s="72" t="s">
        <v>961</v>
      </c>
      <c r="F403" s="73">
        <v>61</v>
      </c>
      <c r="G403" s="73" t="s">
        <v>1531</v>
      </c>
      <c r="H403" s="72" t="s">
        <v>71</v>
      </c>
      <c r="I403" s="72" t="s">
        <v>959</v>
      </c>
      <c r="J403" s="72" t="s">
        <v>318</v>
      </c>
      <c r="K403" s="72" t="s">
        <v>382</v>
      </c>
      <c r="L403" s="72" t="s">
        <v>885</v>
      </c>
      <c r="M403" s="72" t="s">
        <v>388</v>
      </c>
      <c r="N403" s="72" t="s">
        <v>44</v>
      </c>
      <c r="O403" s="72" t="s">
        <v>537</v>
      </c>
      <c r="P403" s="72" t="s">
        <v>886</v>
      </c>
      <c r="Q403" s="72" t="s">
        <v>1532</v>
      </c>
      <c r="R403" s="72" t="s">
        <v>71</v>
      </c>
      <c r="V403" s="60" t="str">
        <f t="shared" si="51"/>
        <v>3101-684/44синий</v>
      </c>
      <c r="W403" s="60" t="str">
        <f t="shared" si="48"/>
        <v>3101-684/44</v>
      </c>
      <c r="X403" s="60" t="str">
        <f t="shared" si="52"/>
        <v/>
      </c>
      <c r="AC403" s="51">
        <f t="shared" si="53"/>
        <v>95</v>
      </c>
      <c r="AD403" s="44">
        <f t="shared" si="54"/>
        <v>11</v>
      </c>
      <c r="AE403" s="51">
        <f t="shared" si="55"/>
        <v>95011</v>
      </c>
    </row>
    <row r="404" spans="1:31">
      <c r="A404" s="60" t="str">
        <f t="shared" si="49"/>
        <v>3101-684/44684/44</v>
      </c>
      <c r="B404" s="60" t="str">
        <f t="shared" si="50"/>
        <v>95-011-06</v>
      </c>
      <c r="C404" s="72" t="s">
        <v>1534</v>
      </c>
      <c r="D404" s="72" t="s">
        <v>1530</v>
      </c>
      <c r="E404" s="72" t="s">
        <v>963</v>
      </c>
      <c r="F404" s="73">
        <v>60</v>
      </c>
      <c r="G404" s="73" t="s">
        <v>1531</v>
      </c>
      <c r="H404" s="72" t="s">
        <v>71</v>
      </c>
      <c r="I404" s="72" t="s">
        <v>959</v>
      </c>
      <c r="J404" s="72" t="s">
        <v>318</v>
      </c>
      <c r="K404" s="72" t="s">
        <v>382</v>
      </c>
      <c r="L404" s="72" t="s">
        <v>885</v>
      </c>
      <c r="M404" s="72" t="s">
        <v>388</v>
      </c>
      <c r="N404" s="72" t="s">
        <v>44</v>
      </c>
      <c r="O404" s="72" t="s">
        <v>537</v>
      </c>
      <c r="P404" s="72" t="s">
        <v>886</v>
      </c>
      <c r="Q404" s="72" t="s">
        <v>1532</v>
      </c>
      <c r="R404" s="72" t="s">
        <v>71</v>
      </c>
      <c r="V404" s="60" t="str">
        <f t="shared" si="51"/>
        <v>3101-684/44синий</v>
      </c>
      <c r="W404" s="60" t="str">
        <f t="shared" si="48"/>
        <v>3101-684/44</v>
      </c>
      <c r="X404" s="60" t="str">
        <f t="shared" si="52"/>
        <v/>
      </c>
      <c r="AC404" s="51">
        <f t="shared" si="53"/>
        <v>95</v>
      </c>
      <c r="AD404" s="44">
        <f t="shared" si="54"/>
        <v>11</v>
      </c>
      <c r="AE404" s="51">
        <f t="shared" si="55"/>
        <v>95011</v>
      </c>
    </row>
    <row r="405" spans="1:31">
      <c r="A405" s="60" t="str">
        <f t="shared" si="49"/>
        <v>3101-684/44684/44</v>
      </c>
      <c r="B405" s="60" t="str">
        <f t="shared" si="50"/>
        <v>95-011-06</v>
      </c>
      <c r="C405" s="72" t="s">
        <v>1535</v>
      </c>
      <c r="D405" s="72" t="s">
        <v>1530</v>
      </c>
      <c r="E405" s="72" t="s">
        <v>965</v>
      </c>
      <c r="F405" s="73">
        <v>59</v>
      </c>
      <c r="G405" s="73" t="s">
        <v>1531</v>
      </c>
      <c r="H405" s="72" t="s">
        <v>71</v>
      </c>
      <c r="I405" s="72" t="s">
        <v>959</v>
      </c>
      <c r="J405" s="72" t="s">
        <v>318</v>
      </c>
      <c r="K405" s="72" t="s">
        <v>382</v>
      </c>
      <c r="L405" s="72" t="s">
        <v>885</v>
      </c>
      <c r="M405" s="72" t="s">
        <v>388</v>
      </c>
      <c r="N405" s="72" t="s">
        <v>44</v>
      </c>
      <c r="O405" s="72" t="s">
        <v>537</v>
      </c>
      <c r="P405" s="72" t="s">
        <v>886</v>
      </c>
      <c r="Q405" s="72" t="s">
        <v>1532</v>
      </c>
      <c r="R405" s="72" t="s">
        <v>71</v>
      </c>
      <c r="V405" s="60" t="str">
        <f t="shared" si="51"/>
        <v>3101-684/44синий</v>
      </c>
      <c r="W405" s="60" t="str">
        <f t="shared" si="48"/>
        <v>3101-684/44</v>
      </c>
      <c r="X405" s="60" t="str">
        <f t="shared" si="52"/>
        <v/>
      </c>
      <c r="AC405" s="51">
        <f t="shared" si="53"/>
        <v>95</v>
      </c>
      <c r="AD405" s="44">
        <f t="shared" si="54"/>
        <v>11</v>
      </c>
      <c r="AE405" s="51">
        <f t="shared" si="55"/>
        <v>95011</v>
      </c>
    </row>
    <row r="406" spans="1:31">
      <c r="A406" s="60" t="str">
        <f t="shared" si="49"/>
        <v>3101-684/44684/44</v>
      </c>
      <c r="B406" s="60" t="str">
        <f t="shared" si="50"/>
        <v>95-011-06</v>
      </c>
      <c r="C406" s="72" t="s">
        <v>1536</v>
      </c>
      <c r="D406" s="72" t="s">
        <v>1530</v>
      </c>
      <c r="E406" s="72" t="s">
        <v>967</v>
      </c>
      <c r="F406" s="73">
        <v>58</v>
      </c>
      <c r="G406" s="73" t="s">
        <v>1531</v>
      </c>
      <c r="H406" s="72" t="s">
        <v>71</v>
      </c>
      <c r="I406" s="72" t="s">
        <v>959</v>
      </c>
      <c r="J406" s="72" t="s">
        <v>318</v>
      </c>
      <c r="K406" s="72" t="s">
        <v>382</v>
      </c>
      <c r="L406" s="72" t="s">
        <v>885</v>
      </c>
      <c r="M406" s="72" t="s">
        <v>388</v>
      </c>
      <c r="N406" s="72" t="s">
        <v>44</v>
      </c>
      <c r="O406" s="72" t="s">
        <v>537</v>
      </c>
      <c r="P406" s="72" t="s">
        <v>886</v>
      </c>
      <c r="Q406" s="72" t="s">
        <v>1532</v>
      </c>
      <c r="R406" s="72" t="s">
        <v>71</v>
      </c>
      <c r="V406" s="60" t="str">
        <f t="shared" si="51"/>
        <v>3101-684/44синий</v>
      </c>
      <c r="W406" s="60" t="str">
        <f t="shared" si="48"/>
        <v>3101-684/44</v>
      </c>
      <c r="X406" s="60" t="str">
        <f t="shared" si="52"/>
        <v/>
      </c>
      <c r="AC406" s="51">
        <f t="shared" si="53"/>
        <v>95</v>
      </c>
      <c r="AD406" s="44">
        <f t="shared" si="54"/>
        <v>11</v>
      </c>
      <c r="AE406" s="51">
        <f t="shared" si="55"/>
        <v>95011</v>
      </c>
    </row>
    <row r="407" spans="1:31">
      <c r="A407" s="60" t="str">
        <f t="shared" si="49"/>
        <v>3190-685/15685/15</v>
      </c>
      <c r="B407" s="60" t="str">
        <f t="shared" si="50"/>
        <v>95-010-21</v>
      </c>
      <c r="C407" s="72" t="s">
        <v>1537</v>
      </c>
      <c r="D407" s="72" t="s">
        <v>1538</v>
      </c>
      <c r="E407" s="72" t="s">
        <v>963</v>
      </c>
      <c r="F407" s="73">
        <v>60</v>
      </c>
      <c r="G407" s="73" t="s">
        <v>1539</v>
      </c>
      <c r="H407" s="72" t="s">
        <v>252</v>
      </c>
      <c r="I407" s="72" t="s">
        <v>959</v>
      </c>
      <c r="J407" s="72" t="s">
        <v>318</v>
      </c>
      <c r="K407" s="72" t="s">
        <v>382</v>
      </c>
      <c r="L407" s="72" t="s">
        <v>885</v>
      </c>
      <c r="M407" s="72" t="s">
        <v>388</v>
      </c>
      <c r="N407" s="72" t="s">
        <v>44</v>
      </c>
      <c r="O407" s="72" t="s">
        <v>537</v>
      </c>
      <c r="P407" s="72" t="s">
        <v>886</v>
      </c>
      <c r="Q407" s="72" t="s">
        <v>1540</v>
      </c>
      <c r="R407" s="72" t="s">
        <v>71</v>
      </c>
      <c r="V407" s="60" t="str">
        <f t="shared" si="51"/>
        <v>3190-685/15синий / красный</v>
      </c>
      <c r="W407" s="60" t="str">
        <f t="shared" si="48"/>
        <v>3190-685/15</v>
      </c>
      <c r="X407" s="60" t="str">
        <f t="shared" si="52"/>
        <v/>
      </c>
      <c r="AC407" s="51">
        <f t="shared" si="53"/>
        <v>95</v>
      </c>
      <c r="AD407" s="44">
        <f t="shared" si="54"/>
        <v>10</v>
      </c>
      <c r="AE407" s="51">
        <f t="shared" si="55"/>
        <v>95010</v>
      </c>
    </row>
    <row r="408" spans="1:31">
      <c r="A408" s="60" t="str">
        <f t="shared" si="49"/>
        <v>3190-685/15685/15</v>
      </c>
      <c r="B408" s="60" t="str">
        <f t="shared" si="50"/>
        <v>95-010-21</v>
      </c>
      <c r="C408" s="72" t="s">
        <v>1541</v>
      </c>
      <c r="D408" s="72" t="s">
        <v>1538</v>
      </c>
      <c r="E408" s="72" t="s">
        <v>965</v>
      </c>
      <c r="F408" s="73">
        <v>59</v>
      </c>
      <c r="G408" s="73" t="s">
        <v>1539</v>
      </c>
      <c r="H408" s="72" t="s">
        <v>252</v>
      </c>
      <c r="I408" s="72" t="s">
        <v>959</v>
      </c>
      <c r="J408" s="72" t="s">
        <v>318</v>
      </c>
      <c r="K408" s="72" t="s">
        <v>382</v>
      </c>
      <c r="L408" s="72" t="s">
        <v>885</v>
      </c>
      <c r="M408" s="72" t="s">
        <v>388</v>
      </c>
      <c r="N408" s="72" t="s">
        <v>44</v>
      </c>
      <c r="O408" s="72" t="s">
        <v>537</v>
      </c>
      <c r="P408" s="72" t="s">
        <v>886</v>
      </c>
      <c r="Q408" s="72" t="s">
        <v>1540</v>
      </c>
      <c r="R408" s="72" t="s">
        <v>71</v>
      </c>
      <c r="V408" s="60" t="str">
        <f t="shared" si="51"/>
        <v>3190-685/15синий / красный</v>
      </c>
      <c r="W408" s="60" t="str">
        <f t="shared" si="48"/>
        <v>3190-685/15</v>
      </c>
      <c r="X408" s="60" t="str">
        <f t="shared" si="52"/>
        <v/>
      </c>
      <c r="AC408" s="51">
        <f t="shared" si="53"/>
        <v>95</v>
      </c>
      <c r="AD408" s="44">
        <f t="shared" si="54"/>
        <v>10</v>
      </c>
      <c r="AE408" s="51">
        <f t="shared" si="55"/>
        <v>95010</v>
      </c>
    </row>
    <row r="409" spans="1:31">
      <c r="A409" s="60" t="str">
        <f t="shared" si="49"/>
        <v>3190-685/15685/15</v>
      </c>
      <c r="B409" s="60" t="str">
        <f t="shared" si="50"/>
        <v>95-010-21</v>
      </c>
      <c r="C409" s="72" t="s">
        <v>1542</v>
      </c>
      <c r="D409" s="72" t="s">
        <v>1538</v>
      </c>
      <c r="E409" s="72" t="s">
        <v>967</v>
      </c>
      <c r="F409" s="73">
        <v>58</v>
      </c>
      <c r="G409" s="73" t="s">
        <v>1539</v>
      </c>
      <c r="H409" s="72" t="s">
        <v>252</v>
      </c>
      <c r="I409" s="72" t="s">
        <v>959</v>
      </c>
      <c r="J409" s="72" t="s">
        <v>318</v>
      </c>
      <c r="K409" s="72" t="s">
        <v>382</v>
      </c>
      <c r="L409" s="72" t="s">
        <v>885</v>
      </c>
      <c r="M409" s="72" t="s">
        <v>388</v>
      </c>
      <c r="N409" s="72" t="s">
        <v>44</v>
      </c>
      <c r="O409" s="72" t="s">
        <v>537</v>
      </c>
      <c r="P409" s="72" t="s">
        <v>886</v>
      </c>
      <c r="Q409" s="72" t="s">
        <v>1540</v>
      </c>
      <c r="R409" s="72" t="s">
        <v>71</v>
      </c>
      <c r="V409" s="60" t="str">
        <f t="shared" si="51"/>
        <v>3190-685/15синий / красный</v>
      </c>
      <c r="W409" s="60" t="str">
        <f t="shared" si="48"/>
        <v>3190-685/15</v>
      </c>
      <c r="X409" s="60" t="str">
        <f t="shared" si="52"/>
        <v/>
      </c>
      <c r="AC409" s="51">
        <f t="shared" si="53"/>
        <v>95</v>
      </c>
      <c r="AD409" s="44">
        <f t="shared" si="54"/>
        <v>10</v>
      </c>
      <c r="AE409" s="51">
        <f t="shared" si="55"/>
        <v>95010</v>
      </c>
    </row>
    <row r="410" spans="1:31">
      <c r="A410" s="60" t="str">
        <f t="shared" si="49"/>
        <v>3190-685/15685/15</v>
      </c>
      <c r="B410" s="60" t="str">
        <f t="shared" si="50"/>
        <v>95-010-21</v>
      </c>
      <c r="C410" s="72" t="s">
        <v>1543</v>
      </c>
      <c r="D410" s="72" t="s">
        <v>1538</v>
      </c>
      <c r="E410" s="72" t="s">
        <v>969</v>
      </c>
      <c r="F410" s="73">
        <v>57</v>
      </c>
      <c r="G410" s="73" t="s">
        <v>1539</v>
      </c>
      <c r="H410" s="72" t="s">
        <v>252</v>
      </c>
      <c r="I410" s="72" t="s">
        <v>959</v>
      </c>
      <c r="J410" s="72" t="s">
        <v>318</v>
      </c>
      <c r="K410" s="72" t="s">
        <v>382</v>
      </c>
      <c r="L410" s="72" t="s">
        <v>885</v>
      </c>
      <c r="M410" s="72" t="s">
        <v>388</v>
      </c>
      <c r="N410" s="72" t="s">
        <v>44</v>
      </c>
      <c r="O410" s="72" t="s">
        <v>537</v>
      </c>
      <c r="P410" s="72" t="s">
        <v>886</v>
      </c>
      <c r="Q410" s="72" t="s">
        <v>1540</v>
      </c>
      <c r="R410" s="72" t="s">
        <v>71</v>
      </c>
      <c r="V410" s="60" t="str">
        <f t="shared" si="51"/>
        <v>3190-685/15синий / красный</v>
      </c>
      <c r="W410" s="60" t="str">
        <f t="shared" si="48"/>
        <v>3190-685/15</v>
      </c>
      <c r="X410" s="60" t="str">
        <f t="shared" si="52"/>
        <v/>
      </c>
      <c r="AC410" s="51">
        <f t="shared" si="53"/>
        <v>95</v>
      </c>
      <c r="AD410" s="44">
        <f t="shared" si="54"/>
        <v>10</v>
      </c>
      <c r="AE410" s="51">
        <f t="shared" si="55"/>
        <v>95010</v>
      </c>
    </row>
    <row r="411" spans="1:31">
      <c r="A411" s="60" t="str">
        <f t="shared" si="49"/>
        <v>3101-685/15685/15</v>
      </c>
      <c r="B411" s="60" t="str">
        <f t="shared" si="50"/>
        <v>95-009-21</v>
      </c>
      <c r="C411" s="72" t="s">
        <v>1544</v>
      </c>
      <c r="D411" s="72" t="s">
        <v>1545</v>
      </c>
      <c r="E411" s="72" t="s">
        <v>961</v>
      </c>
      <c r="F411" s="73">
        <v>61</v>
      </c>
      <c r="G411" s="73" t="s">
        <v>1546</v>
      </c>
      <c r="H411" s="72" t="s">
        <v>252</v>
      </c>
      <c r="I411" s="72" t="s">
        <v>959</v>
      </c>
      <c r="J411" s="72" t="s">
        <v>318</v>
      </c>
      <c r="K411" s="72" t="s">
        <v>382</v>
      </c>
      <c r="L411" s="72" t="s">
        <v>885</v>
      </c>
      <c r="M411" s="72" t="s">
        <v>388</v>
      </c>
      <c r="N411" s="72" t="s">
        <v>44</v>
      </c>
      <c r="O411" s="72" t="s">
        <v>537</v>
      </c>
      <c r="P411" s="72" t="s">
        <v>886</v>
      </c>
      <c r="Q411" s="72" t="s">
        <v>1540</v>
      </c>
      <c r="R411" s="72" t="s">
        <v>71</v>
      </c>
      <c r="V411" s="60" t="str">
        <f t="shared" si="51"/>
        <v>3101-685/15синий / красный</v>
      </c>
      <c r="W411" s="60" t="str">
        <f t="shared" si="48"/>
        <v>3101-685/15</v>
      </c>
      <c r="X411" s="60" t="str">
        <f t="shared" si="52"/>
        <v/>
      </c>
      <c r="AC411" s="51">
        <f t="shared" si="53"/>
        <v>95</v>
      </c>
      <c r="AD411" s="44">
        <f t="shared" si="54"/>
        <v>9</v>
      </c>
      <c r="AE411" s="51">
        <f t="shared" si="55"/>
        <v>95009</v>
      </c>
    </row>
    <row r="412" spans="1:31">
      <c r="A412" s="60" t="str">
        <f t="shared" si="49"/>
        <v>3101-685/15685/15</v>
      </c>
      <c r="B412" s="60" t="str">
        <f t="shared" si="50"/>
        <v>95-009-21</v>
      </c>
      <c r="C412" s="72" t="s">
        <v>1547</v>
      </c>
      <c r="D412" s="72" t="s">
        <v>1545</v>
      </c>
      <c r="E412" s="72" t="s">
        <v>963</v>
      </c>
      <c r="F412" s="73">
        <v>60</v>
      </c>
      <c r="G412" s="73" t="s">
        <v>1546</v>
      </c>
      <c r="H412" s="72" t="s">
        <v>252</v>
      </c>
      <c r="I412" s="72" t="s">
        <v>959</v>
      </c>
      <c r="J412" s="72" t="s">
        <v>318</v>
      </c>
      <c r="K412" s="72" t="s">
        <v>382</v>
      </c>
      <c r="L412" s="72" t="s">
        <v>885</v>
      </c>
      <c r="M412" s="72" t="s">
        <v>388</v>
      </c>
      <c r="N412" s="72" t="s">
        <v>44</v>
      </c>
      <c r="O412" s="72" t="s">
        <v>537</v>
      </c>
      <c r="P412" s="72" t="s">
        <v>886</v>
      </c>
      <c r="Q412" s="72" t="s">
        <v>1540</v>
      </c>
      <c r="R412" s="72" t="s">
        <v>71</v>
      </c>
      <c r="V412" s="60" t="str">
        <f t="shared" si="51"/>
        <v>3101-685/15синий / красный</v>
      </c>
      <c r="W412" s="60" t="str">
        <f t="shared" si="48"/>
        <v>3101-685/15</v>
      </c>
      <c r="X412" s="60" t="str">
        <f t="shared" si="52"/>
        <v/>
      </c>
      <c r="AC412" s="51">
        <f t="shared" si="53"/>
        <v>95</v>
      </c>
      <c r="AD412" s="44">
        <f t="shared" si="54"/>
        <v>9</v>
      </c>
      <c r="AE412" s="51">
        <f t="shared" si="55"/>
        <v>95009</v>
      </c>
    </row>
    <row r="413" spans="1:31">
      <c r="A413" s="60" t="str">
        <f t="shared" si="49"/>
        <v>3101-685/15685/15</v>
      </c>
      <c r="B413" s="60" t="str">
        <f t="shared" si="50"/>
        <v>95-009-21</v>
      </c>
      <c r="C413" s="72" t="s">
        <v>1548</v>
      </c>
      <c r="D413" s="72" t="s">
        <v>1545</v>
      </c>
      <c r="E413" s="72" t="s">
        <v>965</v>
      </c>
      <c r="F413" s="73">
        <v>59</v>
      </c>
      <c r="G413" s="73" t="s">
        <v>1546</v>
      </c>
      <c r="H413" s="72" t="s">
        <v>252</v>
      </c>
      <c r="I413" s="72" t="s">
        <v>959</v>
      </c>
      <c r="J413" s="72" t="s">
        <v>318</v>
      </c>
      <c r="K413" s="72" t="s">
        <v>382</v>
      </c>
      <c r="L413" s="72" t="s">
        <v>885</v>
      </c>
      <c r="M413" s="72" t="s">
        <v>388</v>
      </c>
      <c r="N413" s="72" t="s">
        <v>44</v>
      </c>
      <c r="O413" s="72" t="s">
        <v>537</v>
      </c>
      <c r="P413" s="72" t="s">
        <v>886</v>
      </c>
      <c r="Q413" s="72" t="s">
        <v>1540</v>
      </c>
      <c r="R413" s="72" t="s">
        <v>71</v>
      </c>
      <c r="V413" s="60" t="str">
        <f t="shared" si="51"/>
        <v>3101-685/15синий / красный</v>
      </c>
      <c r="W413" s="60" t="str">
        <f t="shared" si="48"/>
        <v>3101-685/15</v>
      </c>
      <c r="X413" s="60" t="str">
        <f t="shared" si="52"/>
        <v/>
      </c>
      <c r="AC413" s="51">
        <f t="shared" si="53"/>
        <v>95</v>
      </c>
      <c r="AD413" s="44">
        <f t="shared" si="54"/>
        <v>9</v>
      </c>
      <c r="AE413" s="51">
        <f t="shared" si="55"/>
        <v>95009</v>
      </c>
    </row>
    <row r="414" spans="1:31">
      <c r="A414" s="60" t="str">
        <f t="shared" si="49"/>
        <v>3101-685/15685/15</v>
      </c>
      <c r="B414" s="60" t="str">
        <f t="shared" si="50"/>
        <v>95-009-21</v>
      </c>
      <c r="C414" s="72" t="s">
        <v>1549</v>
      </c>
      <c r="D414" s="72" t="s">
        <v>1545</v>
      </c>
      <c r="E414" s="72" t="s">
        <v>967</v>
      </c>
      <c r="F414" s="73">
        <v>58</v>
      </c>
      <c r="G414" s="73" t="s">
        <v>1546</v>
      </c>
      <c r="H414" s="72" t="s">
        <v>252</v>
      </c>
      <c r="I414" s="72" t="s">
        <v>959</v>
      </c>
      <c r="J414" s="72" t="s">
        <v>318</v>
      </c>
      <c r="K414" s="72" t="s">
        <v>382</v>
      </c>
      <c r="L414" s="72" t="s">
        <v>885</v>
      </c>
      <c r="M414" s="72" t="s">
        <v>388</v>
      </c>
      <c r="N414" s="72" t="s">
        <v>44</v>
      </c>
      <c r="O414" s="72" t="s">
        <v>537</v>
      </c>
      <c r="P414" s="72" t="s">
        <v>886</v>
      </c>
      <c r="Q414" s="72" t="s">
        <v>1540</v>
      </c>
      <c r="R414" s="72" t="s">
        <v>71</v>
      </c>
      <c r="V414" s="60" t="str">
        <f t="shared" si="51"/>
        <v>3101-685/15синий / красный</v>
      </c>
      <c r="W414" s="60" t="str">
        <f t="shared" si="48"/>
        <v>3101-685/15</v>
      </c>
      <c r="X414" s="60" t="str">
        <f t="shared" si="52"/>
        <v/>
      </c>
      <c r="AC414" s="51">
        <f t="shared" si="53"/>
        <v>95</v>
      </c>
      <c r="AD414" s="44">
        <f t="shared" si="54"/>
        <v>9</v>
      </c>
      <c r="AE414" s="51">
        <f t="shared" si="55"/>
        <v>95009</v>
      </c>
    </row>
    <row r="415" spans="1:31">
      <c r="A415" s="60" t="str">
        <f t="shared" si="49"/>
        <v>3101-685/15685/15</v>
      </c>
      <c r="B415" s="60" t="str">
        <f t="shared" si="50"/>
        <v>95-009-21</v>
      </c>
      <c r="C415" s="72" t="s">
        <v>1550</v>
      </c>
      <c r="D415" s="72" t="s">
        <v>1545</v>
      </c>
      <c r="E415" s="72" t="s">
        <v>969</v>
      </c>
      <c r="F415" s="73">
        <v>57</v>
      </c>
      <c r="G415" s="73" t="s">
        <v>1546</v>
      </c>
      <c r="H415" s="72" t="s">
        <v>252</v>
      </c>
      <c r="I415" s="72" t="s">
        <v>959</v>
      </c>
      <c r="J415" s="72" t="s">
        <v>318</v>
      </c>
      <c r="K415" s="72" t="s">
        <v>382</v>
      </c>
      <c r="L415" s="72" t="s">
        <v>885</v>
      </c>
      <c r="M415" s="72" t="s">
        <v>388</v>
      </c>
      <c r="N415" s="72" t="s">
        <v>44</v>
      </c>
      <c r="O415" s="72" t="s">
        <v>537</v>
      </c>
      <c r="P415" s="72" t="s">
        <v>886</v>
      </c>
      <c r="Q415" s="72" t="s">
        <v>1540</v>
      </c>
      <c r="R415" s="72" t="s">
        <v>71</v>
      </c>
      <c r="V415" s="60" t="str">
        <f t="shared" si="51"/>
        <v>3101-685/15синий / красный</v>
      </c>
      <c r="W415" s="60" t="str">
        <f t="shared" si="48"/>
        <v>3101-685/15</v>
      </c>
      <c r="X415" s="60" t="str">
        <f t="shared" si="52"/>
        <v/>
      </c>
      <c r="AC415" s="51">
        <f t="shared" si="53"/>
        <v>95</v>
      </c>
      <c r="AD415" s="44">
        <f t="shared" si="54"/>
        <v>9</v>
      </c>
      <c r="AE415" s="51">
        <f t="shared" si="55"/>
        <v>95009</v>
      </c>
    </row>
    <row r="416" spans="1:31">
      <c r="A416" s="60" t="str">
        <f t="shared" si="49"/>
        <v>3190-685/55685/55</v>
      </c>
      <c r="B416" s="60" t="str">
        <f t="shared" si="50"/>
        <v>95-008-54</v>
      </c>
      <c r="C416" s="72" t="s">
        <v>1551</v>
      </c>
      <c r="D416" s="72" t="s">
        <v>1552</v>
      </c>
      <c r="E416" s="72" t="s">
        <v>961</v>
      </c>
      <c r="F416" s="73">
        <v>61</v>
      </c>
      <c r="G416" s="73" t="s">
        <v>1553</v>
      </c>
      <c r="H416" s="72" t="s">
        <v>96</v>
      </c>
      <c r="I416" s="72" t="s">
        <v>959</v>
      </c>
      <c r="J416" s="72" t="s">
        <v>318</v>
      </c>
      <c r="K416" s="72" t="s">
        <v>382</v>
      </c>
      <c r="L416" s="72" t="s">
        <v>885</v>
      </c>
      <c r="M416" s="72" t="s">
        <v>388</v>
      </c>
      <c r="N416" s="72" t="s">
        <v>44</v>
      </c>
      <c r="O416" s="72" t="s">
        <v>537</v>
      </c>
      <c r="P416" s="72" t="s">
        <v>886</v>
      </c>
      <c r="Q416" s="72" t="s">
        <v>1554</v>
      </c>
      <c r="R416" s="72" t="s">
        <v>63</v>
      </c>
      <c r="V416" s="60" t="str">
        <f t="shared" si="51"/>
        <v>3190-685/55бежевый / серый</v>
      </c>
      <c r="W416" s="60" t="str">
        <f t="shared" si="48"/>
        <v>3190-685/55</v>
      </c>
      <c r="X416" s="60" t="str">
        <f t="shared" si="52"/>
        <v/>
      </c>
      <c r="AC416" s="51">
        <f t="shared" si="53"/>
        <v>95</v>
      </c>
      <c r="AD416" s="44">
        <f t="shared" si="54"/>
        <v>8</v>
      </c>
      <c r="AE416" s="51">
        <f t="shared" si="55"/>
        <v>95008</v>
      </c>
    </row>
    <row r="417" spans="1:31">
      <c r="A417" s="60" t="str">
        <f t="shared" si="49"/>
        <v>3190-685/55685/55</v>
      </c>
      <c r="B417" s="60" t="str">
        <f t="shared" si="50"/>
        <v>95-008-54</v>
      </c>
      <c r="C417" s="72" t="s">
        <v>1555</v>
      </c>
      <c r="D417" s="72" t="s">
        <v>1552</v>
      </c>
      <c r="E417" s="72" t="s">
        <v>963</v>
      </c>
      <c r="F417" s="73">
        <v>60</v>
      </c>
      <c r="G417" s="73" t="s">
        <v>1553</v>
      </c>
      <c r="H417" s="72" t="s">
        <v>96</v>
      </c>
      <c r="I417" s="72" t="s">
        <v>959</v>
      </c>
      <c r="J417" s="72" t="s">
        <v>318</v>
      </c>
      <c r="K417" s="72" t="s">
        <v>382</v>
      </c>
      <c r="L417" s="72" t="s">
        <v>885</v>
      </c>
      <c r="M417" s="72" t="s">
        <v>388</v>
      </c>
      <c r="N417" s="72" t="s">
        <v>44</v>
      </c>
      <c r="O417" s="72" t="s">
        <v>537</v>
      </c>
      <c r="P417" s="72" t="s">
        <v>886</v>
      </c>
      <c r="Q417" s="72" t="s">
        <v>1554</v>
      </c>
      <c r="R417" s="72" t="s">
        <v>63</v>
      </c>
      <c r="V417" s="60" t="str">
        <f t="shared" si="51"/>
        <v>3190-685/55бежевый / серый</v>
      </c>
      <c r="W417" s="60" t="str">
        <f t="shared" si="48"/>
        <v>3190-685/55</v>
      </c>
      <c r="X417" s="60" t="str">
        <f t="shared" si="52"/>
        <v/>
      </c>
      <c r="AC417" s="51">
        <f t="shared" si="53"/>
        <v>95</v>
      </c>
      <c r="AD417" s="44">
        <f t="shared" si="54"/>
        <v>8</v>
      </c>
      <c r="AE417" s="51">
        <f t="shared" si="55"/>
        <v>95008</v>
      </c>
    </row>
    <row r="418" spans="1:31">
      <c r="A418" s="60" t="str">
        <f t="shared" si="49"/>
        <v>3190-685/55685/55</v>
      </c>
      <c r="B418" s="60" t="str">
        <f t="shared" si="50"/>
        <v>95-008-54</v>
      </c>
      <c r="C418" s="72" t="s">
        <v>1556</v>
      </c>
      <c r="D418" s="72" t="s">
        <v>1552</v>
      </c>
      <c r="E418" s="72" t="s">
        <v>965</v>
      </c>
      <c r="F418" s="73">
        <v>59</v>
      </c>
      <c r="G418" s="73" t="s">
        <v>1553</v>
      </c>
      <c r="H418" s="72" t="s">
        <v>96</v>
      </c>
      <c r="I418" s="72" t="s">
        <v>959</v>
      </c>
      <c r="J418" s="72" t="s">
        <v>318</v>
      </c>
      <c r="K418" s="72" t="s">
        <v>382</v>
      </c>
      <c r="L418" s="72" t="s">
        <v>885</v>
      </c>
      <c r="M418" s="72" t="s">
        <v>388</v>
      </c>
      <c r="N418" s="72" t="s">
        <v>44</v>
      </c>
      <c r="O418" s="72" t="s">
        <v>537</v>
      </c>
      <c r="P418" s="72" t="s">
        <v>886</v>
      </c>
      <c r="Q418" s="72" t="s">
        <v>1554</v>
      </c>
      <c r="R418" s="72" t="s">
        <v>63</v>
      </c>
      <c r="V418" s="60" t="str">
        <f t="shared" si="51"/>
        <v>3190-685/55бежевый / серый</v>
      </c>
      <c r="W418" s="60" t="str">
        <f t="shared" si="48"/>
        <v>3190-685/55</v>
      </c>
      <c r="X418" s="60" t="str">
        <f t="shared" si="52"/>
        <v/>
      </c>
      <c r="AC418" s="51">
        <f t="shared" si="53"/>
        <v>95</v>
      </c>
      <c r="AD418" s="44">
        <f t="shared" si="54"/>
        <v>8</v>
      </c>
      <c r="AE418" s="51">
        <f t="shared" si="55"/>
        <v>95008</v>
      </c>
    </row>
    <row r="419" spans="1:31">
      <c r="A419" s="60" t="str">
        <f t="shared" si="49"/>
        <v>3190-685/55685/55</v>
      </c>
      <c r="B419" s="60" t="str">
        <f t="shared" si="50"/>
        <v>95-008-54</v>
      </c>
      <c r="C419" s="72" t="s">
        <v>1557</v>
      </c>
      <c r="D419" s="72" t="s">
        <v>1552</v>
      </c>
      <c r="E419" s="72" t="s">
        <v>967</v>
      </c>
      <c r="F419" s="73">
        <v>58</v>
      </c>
      <c r="G419" s="73" t="s">
        <v>1553</v>
      </c>
      <c r="H419" s="72" t="s">
        <v>96</v>
      </c>
      <c r="I419" s="72" t="s">
        <v>959</v>
      </c>
      <c r="J419" s="72" t="s">
        <v>318</v>
      </c>
      <c r="K419" s="72" t="s">
        <v>382</v>
      </c>
      <c r="L419" s="72" t="s">
        <v>885</v>
      </c>
      <c r="M419" s="72" t="s">
        <v>388</v>
      </c>
      <c r="N419" s="72" t="s">
        <v>44</v>
      </c>
      <c r="O419" s="72" t="s">
        <v>537</v>
      </c>
      <c r="P419" s="72" t="s">
        <v>886</v>
      </c>
      <c r="Q419" s="72" t="s">
        <v>1554</v>
      </c>
      <c r="R419" s="72" t="s">
        <v>63</v>
      </c>
      <c r="V419" s="60" t="str">
        <f t="shared" si="51"/>
        <v>3190-685/55бежевый / серый</v>
      </c>
      <c r="W419" s="60" t="str">
        <f t="shared" si="48"/>
        <v>3190-685/55</v>
      </c>
      <c r="X419" s="60" t="str">
        <f t="shared" si="52"/>
        <v/>
      </c>
      <c r="AC419" s="51">
        <f t="shared" si="53"/>
        <v>95</v>
      </c>
      <c r="AD419" s="44">
        <f t="shared" si="54"/>
        <v>8</v>
      </c>
      <c r="AE419" s="51">
        <f t="shared" si="55"/>
        <v>95008</v>
      </c>
    </row>
    <row r="420" spans="1:31">
      <c r="A420" s="60" t="str">
        <f t="shared" si="49"/>
        <v>3190-685/55685/55</v>
      </c>
      <c r="B420" s="60" t="str">
        <f t="shared" si="50"/>
        <v>95-008-54</v>
      </c>
      <c r="C420" s="72" t="s">
        <v>1558</v>
      </c>
      <c r="D420" s="72" t="s">
        <v>1552</v>
      </c>
      <c r="E420" s="72" t="s">
        <v>969</v>
      </c>
      <c r="F420" s="73">
        <v>57</v>
      </c>
      <c r="G420" s="73" t="s">
        <v>1553</v>
      </c>
      <c r="H420" s="72" t="s">
        <v>96</v>
      </c>
      <c r="I420" s="72" t="s">
        <v>959</v>
      </c>
      <c r="J420" s="72" t="s">
        <v>318</v>
      </c>
      <c r="K420" s="72" t="s">
        <v>382</v>
      </c>
      <c r="L420" s="72" t="s">
        <v>885</v>
      </c>
      <c r="M420" s="72" t="s">
        <v>388</v>
      </c>
      <c r="N420" s="72" t="s">
        <v>44</v>
      </c>
      <c r="O420" s="72" t="s">
        <v>537</v>
      </c>
      <c r="P420" s="72" t="s">
        <v>886</v>
      </c>
      <c r="Q420" s="72" t="s">
        <v>1554</v>
      </c>
      <c r="R420" s="72" t="s">
        <v>63</v>
      </c>
      <c r="V420" s="60" t="str">
        <f t="shared" si="51"/>
        <v>3190-685/55бежевый / серый</v>
      </c>
      <c r="W420" s="60" t="str">
        <f t="shared" si="48"/>
        <v>3190-685/55</v>
      </c>
      <c r="X420" s="60" t="str">
        <f t="shared" si="52"/>
        <v/>
      </c>
      <c r="AC420" s="51">
        <f t="shared" si="53"/>
        <v>95</v>
      </c>
      <c r="AD420" s="44">
        <f t="shared" si="54"/>
        <v>8</v>
      </c>
      <c r="AE420" s="51">
        <f t="shared" si="55"/>
        <v>95008</v>
      </c>
    </row>
    <row r="421" spans="1:31">
      <c r="A421" s="60" t="str">
        <f t="shared" si="49"/>
        <v>3147-685/55685/55</v>
      </c>
      <c r="B421" s="60" t="str">
        <f t="shared" si="50"/>
        <v>95-007-54</v>
      </c>
      <c r="C421" s="72" t="s">
        <v>1559</v>
      </c>
      <c r="D421" s="72" t="s">
        <v>1560</v>
      </c>
      <c r="E421" s="72" t="s">
        <v>961</v>
      </c>
      <c r="F421" s="73">
        <v>61</v>
      </c>
      <c r="G421" s="73" t="s">
        <v>1561</v>
      </c>
      <c r="H421" s="72" t="s">
        <v>96</v>
      </c>
      <c r="I421" s="72" t="s">
        <v>959</v>
      </c>
      <c r="J421" s="72" t="s">
        <v>349</v>
      </c>
      <c r="K421" s="72" t="s">
        <v>382</v>
      </c>
      <c r="L421" s="72" t="s">
        <v>885</v>
      </c>
      <c r="M421" s="72" t="s">
        <v>388</v>
      </c>
      <c r="N421" s="72" t="s">
        <v>44</v>
      </c>
      <c r="O421" s="72" t="s">
        <v>537</v>
      </c>
      <c r="P421" s="72" t="s">
        <v>886</v>
      </c>
      <c r="Q421" s="72" t="s">
        <v>1554</v>
      </c>
      <c r="R421" s="72" t="s">
        <v>63</v>
      </c>
      <c r="V421" s="60" t="str">
        <f t="shared" si="51"/>
        <v>3147-685/55бежевый / серый</v>
      </c>
      <c r="W421" s="60" t="str">
        <f t="shared" si="48"/>
        <v>3147-685/55</v>
      </c>
      <c r="X421" s="60" t="str">
        <f t="shared" si="52"/>
        <v/>
      </c>
      <c r="AC421" s="51">
        <f t="shared" si="53"/>
        <v>95</v>
      </c>
      <c r="AD421" s="44">
        <f t="shared" si="54"/>
        <v>7</v>
      </c>
      <c r="AE421" s="51">
        <f t="shared" si="55"/>
        <v>95007</v>
      </c>
    </row>
    <row r="422" spans="1:31">
      <c r="A422" s="60" t="str">
        <f t="shared" si="49"/>
        <v>3147-685/55685/55</v>
      </c>
      <c r="B422" s="60" t="str">
        <f t="shared" si="50"/>
        <v>95-007-54</v>
      </c>
      <c r="C422" s="72" t="s">
        <v>1562</v>
      </c>
      <c r="D422" s="72" t="s">
        <v>1560</v>
      </c>
      <c r="E422" s="72" t="s">
        <v>963</v>
      </c>
      <c r="F422" s="73">
        <v>60</v>
      </c>
      <c r="G422" s="73" t="s">
        <v>1561</v>
      </c>
      <c r="H422" s="72" t="s">
        <v>96</v>
      </c>
      <c r="I422" s="72" t="s">
        <v>959</v>
      </c>
      <c r="J422" s="72" t="s">
        <v>349</v>
      </c>
      <c r="K422" s="72" t="s">
        <v>382</v>
      </c>
      <c r="L422" s="72" t="s">
        <v>885</v>
      </c>
      <c r="M422" s="72" t="s">
        <v>388</v>
      </c>
      <c r="N422" s="72" t="s">
        <v>44</v>
      </c>
      <c r="O422" s="72" t="s">
        <v>537</v>
      </c>
      <c r="P422" s="72" t="s">
        <v>886</v>
      </c>
      <c r="Q422" s="72" t="s">
        <v>1554</v>
      </c>
      <c r="R422" s="72" t="s">
        <v>63</v>
      </c>
      <c r="V422" s="60" t="str">
        <f t="shared" si="51"/>
        <v>3147-685/55бежевый / серый</v>
      </c>
      <c r="W422" s="60" t="str">
        <f t="shared" si="48"/>
        <v>3147-685/55</v>
      </c>
      <c r="X422" s="60" t="str">
        <f t="shared" si="52"/>
        <v/>
      </c>
      <c r="AC422" s="51">
        <f t="shared" si="53"/>
        <v>95</v>
      </c>
      <c r="AD422" s="44">
        <f t="shared" si="54"/>
        <v>7</v>
      </c>
      <c r="AE422" s="51">
        <f t="shared" si="55"/>
        <v>95007</v>
      </c>
    </row>
    <row r="423" spans="1:31">
      <c r="A423" s="60" t="str">
        <f t="shared" si="49"/>
        <v>3147-685/55685/55</v>
      </c>
      <c r="B423" s="60" t="str">
        <f t="shared" si="50"/>
        <v>95-007-54</v>
      </c>
      <c r="C423" s="72" t="s">
        <v>1563</v>
      </c>
      <c r="D423" s="72" t="s">
        <v>1560</v>
      </c>
      <c r="E423" s="72" t="s">
        <v>965</v>
      </c>
      <c r="F423" s="73">
        <v>59</v>
      </c>
      <c r="G423" s="73" t="s">
        <v>1561</v>
      </c>
      <c r="H423" s="72" t="s">
        <v>96</v>
      </c>
      <c r="I423" s="72" t="s">
        <v>959</v>
      </c>
      <c r="J423" s="72" t="s">
        <v>349</v>
      </c>
      <c r="K423" s="72" t="s">
        <v>382</v>
      </c>
      <c r="L423" s="72" t="s">
        <v>885</v>
      </c>
      <c r="M423" s="72" t="s">
        <v>388</v>
      </c>
      <c r="N423" s="72" t="s">
        <v>44</v>
      </c>
      <c r="O423" s="72" t="s">
        <v>537</v>
      </c>
      <c r="P423" s="72" t="s">
        <v>886</v>
      </c>
      <c r="Q423" s="72" t="s">
        <v>1554</v>
      </c>
      <c r="R423" s="72" t="s">
        <v>63</v>
      </c>
      <c r="V423" s="60" t="str">
        <f t="shared" si="51"/>
        <v>3147-685/55бежевый / серый</v>
      </c>
      <c r="W423" s="60" t="str">
        <f t="shared" si="48"/>
        <v>3147-685/55</v>
      </c>
      <c r="X423" s="60" t="str">
        <f t="shared" si="52"/>
        <v/>
      </c>
      <c r="AC423" s="51">
        <f t="shared" si="53"/>
        <v>95</v>
      </c>
      <c r="AD423" s="44">
        <f t="shared" si="54"/>
        <v>7</v>
      </c>
      <c r="AE423" s="51">
        <f t="shared" si="55"/>
        <v>95007</v>
      </c>
    </row>
    <row r="424" spans="1:31">
      <c r="A424" s="60" t="str">
        <f t="shared" si="49"/>
        <v>3147-685/55685/55</v>
      </c>
      <c r="B424" s="60" t="str">
        <f t="shared" si="50"/>
        <v>95-007-54</v>
      </c>
      <c r="C424" s="72" t="s">
        <v>1564</v>
      </c>
      <c r="D424" s="72" t="s">
        <v>1560</v>
      </c>
      <c r="E424" s="72" t="s">
        <v>967</v>
      </c>
      <c r="F424" s="73">
        <v>58</v>
      </c>
      <c r="G424" s="73" t="s">
        <v>1561</v>
      </c>
      <c r="H424" s="72" t="s">
        <v>96</v>
      </c>
      <c r="I424" s="72" t="s">
        <v>959</v>
      </c>
      <c r="J424" s="72" t="s">
        <v>349</v>
      </c>
      <c r="K424" s="72" t="s">
        <v>382</v>
      </c>
      <c r="L424" s="72" t="s">
        <v>885</v>
      </c>
      <c r="M424" s="72" t="s">
        <v>388</v>
      </c>
      <c r="N424" s="72" t="s">
        <v>44</v>
      </c>
      <c r="O424" s="72" t="s">
        <v>537</v>
      </c>
      <c r="P424" s="72" t="s">
        <v>886</v>
      </c>
      <c r="Q424" s="72" t="s">
        <v>1554</v>
      </c>
      <c r="R424" s="72" t="s">
        <v>63</v>
      </c>
      <c r="V424" s="60" t="str">
        <f t="shared" si="51"/>
        <v>3147-685/55бежевый / серый</v>
      </c>
      <c r="W424" s="60" t="str">
        <f t="shared" si="48"/>
        <v>3147-685/55</v>
      </c>
      <c r="X424" s="60" t="str">
        <f t="shared" si="52"/>
        <v/>
      </c>
      <c r="AC424" s="51">
        <f t="shared" si="53"/>
        <v>95</v>
      </c>
      <c r="AD424" s="44">
        <f t="shared" si="54"/>
        <v>7</v>
      </c>
      <c r="AE424" s="51">
        <f t="shared" si="55"/>
        <v>95007</v>
      </c>
    </row>
    <row r="425" spans="1:31">
      <c r="A425" s="60" t="str">
        <f t="shared" si="49"/>
        <v>3147-685/55685/55</v>
      </c>
      <c r="B425" s="60" t="str">
        <f t="shared" si="50"/>
        <v>95-007-54</v>
      </c>
      <c r="C425" s="72" t="s">
        <v>1565</v>
      </c>
      <c r="D425" s="72" t="s">
        <v>1560</v>
      </c>
      <c r="E425" s="72" t="s">
        <v>969</v>
      </c>
      <c r="F425" s="73">
        <v>57</v>
      </c>
      <c r="G425" s="73" t="s">
        <v>1561</v>
      </c>
      <c r="H425" s="72" t="s">
        <v>96</v>
      </c>
      <c r="I425" s="72" t="s">
        <v>959</v>
      </c>
      <c r="J425" s="72" t="s">
        <v>349</v>
      </c>
      <c r="K425" s="72" t="s">
        <v>382</v>
      </c>
      <c r="L425" s="72" t="s">
        <v>885</v>
      </c>
      <c r="M425" s="72" t="s">
        <v>388</v>
      </c>
      <c r="N425" s="72" t="s">
        <v>44</v>
      </c>
      <c r="O425" s="72" t="s">
        <v>537</v>
      </c>
      <c r="P425" s="72" t="s">
        <v>886</v>
      </c>
      <c r="Q425" s="72" t="s">
        <v>1554</v>
      </c>
      <c r="R425" s="72" t="s">
        <v>63</v>
      </c>
      <c r="V425" s="60" t="str">
        <f t="shared" si="51"/>
        <v>3147-685/55бежевый / серый</v>
      </c>
      <c r="W425" s="60" t="str">
        <f t="shared" si="48"/>
        <v>3147-685/55</v>
      </c>
      <c r="X425" s="60" t="str">
        <f t="shared" si="52"/>
        <v/>
      </c>
      <c r="AC425" s="51">
        <f t="shared" si="53"/>
        <v>95</v>
      </c>
      <c r="AD425" s="44">
        <f t="shared" si="54"/>
        <v>7</v>
      </c>
      <c r="AE425" s="51">
        <f t="shared" si="55"/>
        <v>95007</v>
      </c>
    </row>
    <row r="426" spans="1:31">
      <c r="A426" s="60" t="str">
        <f t="shared" si="49"/>
        <v>3125-699/51699/51</v>
      </c>
      <c r="B426" s="60" t="str">
        <f t="shared" si="50"/>
        <v>95-006-02</v>
      </c>
      <c r="C426" s="72" t="s">
        <v>1566</v>
      </c>
      <c r="D426" s="72" t="s">
        <v>1567</v>
      </c>
      <c r="E426" s="72" t="s">
        <v>957</v>
      </c>
      <c r="F426" s="73">
        <v>62</v>
      </c>
      <c r="G426" s="73" t="s">
        <v>1568</v>
      </c>
      <c r="H426" s="72" t="s">
        <v>63</v>
      </c>
      <c r="I426" s="72" t="s">
        <v>1394</v>
      </c>
      <c r="J426" s="72" t="s">
        <v>324</v>
      </c>
      <c r="K426" s="72" t="s">
        <v>382</v>
      </c>
      <c r="L426" s="72" t="s">
        <v>885</v>
      </c>
      <c r="M426" s="72" t="s">
        <v>388</v>
      </c>
      <c r="N426" s="72" t="s">
        <v>44</v>
      </c>
      <c r="O426" s="72" t="s">
        <v>537</v>
      </c>
      <c r="P426" s="72" t="s">
        <v>886</v>
      </c>
      <c r="Q426" s="72" t="s">
        <v>1569</v>
      </c>
      <c r="R426" s="72" t="s">
        <v>63</v>
      </c>
      <c r="V426" s="60" t="str">
        <f t="shared" si="51"/>
        <v>3125-699/51бежевый</v>
      </c>
      <c r="W426" s="60" t="str">
        <f t="shared" si="48"/>
        <v>3125-699/51</v>
      </c>
      <c r="X426" s="60" t="str">
        <f t="shared" si="52"/>
        <v/>
      </c>
      <c r="AC426" s="51">
        <f t="shared" si="53"/>
        <v>95</v>
      </c>
      <c r="AD426" s="44">
        <f t="shared" si="54"/>
        <v>6</v>
      </c>
      <c r="AE426" s="51">
        <f t="shared" si="55"/>
        <v>95006</v>
      </c>
    </row>
    <row r="427" spans="1:31">
      <c r="A427" s="60" t="str">
        <f t="shared" si="49"/>
        <v>3125-699/51699/51</v>
      </c>
      <c r="B427" s="60" t="str">
        <f t="shared" si="50"/>
        <v>95-006-02</v>
      </c>
      <c r="C427" s="72" t="s">
        <v>1570</v>
      </c>
      <c r="D427" s="72" t="s">
        <v>1567</v>
      </c>
      <c r="E427" s="72" t="s">
        <v>961</v>
      </c>
      <c r="F427" s="73">
        <v>61</v>
      </c>
      <c r="G427" s="73" t="s">
        <v>1568</v>
      </c>
      <c r="H427" s="72" t="s">
        <v>63</v>
      </c>
      <c r="I427" s="72" t="s">
        <v>1394</v>
      </c>
      <c r="J427" s="72" t="s">
        <v>324</v>
      </c>
      <c r="K427" s="72" t="s">
        <v>382</v>
      </c>
      <c r="L427" s="72" t="s">
        <v>885</v>
      </c>
      <c r="M427" s="72" t="s">
        <v>388</v>
      </c>
      <c r="N427" s="72" t="s">
        <v>44</v>
      </c>
      <c r="O427" s="72" t="s">
        <v>537</v>
      </c>
      <c r="P427" s="72" t="s">
        <v>886</v>
      </c>
      <c r="Q427" s="72" t="s">
        <v>1569</v>
      </c>
      <c r="R427" s="72" t="s">
        <v>63</v>
      </c>
      <c r="V427" s="60" t="str">
        <f t="shared" si="51"/>
        <v>3125-699/51бежевый</v>
      </c>
      <c r="W427" s="60" t="str">
        <f t="shared" si="48"/>
        <v>3125-699/51</v>
      </c>
      <c r="X427" s="60" t="str">
        <f t="shared" si="52"/>
        <v/>
      </c>
      <c r="AC427" s="51">
        <f t="shared" si="53"/>
        <v>95</v>
      </c>
      <c r="AD427" s="44">
        <f t="shared" si="54"/>
        <v>6</v>
      </c>
      <c r="AE427" s="51">
        <f t="shared" si="55"/>
        <v>95006</v>
      </c>
    </row>
    <row r="428" spans="1:31">
      <c r="A428" s="60" t="str">
        <f t="shared" si="49"/>
        <v>3125-699/51699/51</v>
      </c>
      <c r="B428" s="60" t="str">
        <f t="shared" si="50"/>
        <v>95-006-02</v>
      </c>
      <c r="C428" s="72" t="s">
        <v>1571</v>
      </c>
      <c r="D428" s="72" t="s">
        <v>1567</v>
      </c>
      <c r="E428" s="72" t="s">
        <v>963</v>
      </c>
      <c r="F428" s="73">
        <v>60</v>
      </c>
      <c r="G428" s="73" t="s">
        <v>1568</v>
      </c>
      <c r="H428" s="72" t="s">
        <v>63</v>
      </c>
      <c r="I428" s="72" t="s">
        <v>1394</v>
      </c>
      <c r="J428" s="72" t="s">
        <v>324</v>
      </c>
      <c r="K428" s="72" t="s">
        <v>382</v>
      </c>
      <c r="L428" s="72" t="s">
        <v>885</v>
      </c>
      <c r="M428" s="72" t="s">
        <v>388</v>
      </c>
      <c r="N428" s="72" t="s">
        <v>44</v>
      </c>
      <c r="O428" s="72" t="s">
        <v>537</v>
      </c>
      <c r="P428" s="72" t="s">
        <v>886</v>
      </c>
      <c r="Q428" s="72" t="s">
        <v>1569</v>
      </c>
      <c r="R428" s="72" t="s">
        <v>63</v>
      </c>
      <c r="V428" s="60" t="str">
        <f t="shared" si="51"/>
        <v>3125-699/51бежевый</v>
      </c>
      <c r="W428" s="60" t="str">
        <f t="shared" si="48"/>
        <v>3125-699/51</v>
      </c>
      <c r="X428" s="60" t="str">
        <f t="shared" si="52"/>
        <v/>
      </c>
      <c r="AC428" s="51">
        <f t="shared" si="53"/>
        <v>95</v>
      </c>
      <c r="AD428" s="44">
        <f t="shared" si="54"/>
        <v>6</v>
      </c>
      <c r="AE428" s="51">
        <f t="shared" si="55"/>
        <v>95006</v>
      </c>
    </row>
    <row r="429" spans="1:31">
      <c r="A429" s="60" t="str">
        <f t="shared" si="49"/>
        <v>3125-699/51699/51</v>
      </c>
      <c r="B429" s="60" t="str">
        <f t="shared" si="50"/>
        <v>95-006-02</v>
      </c>
      <c r="C429" s="72" t="s">
        <v>1572</v>
      </c>
      <c r="D429" s="72" t="s">
        <v>1567</v>
      </c>
      <c r="E429" s="72" t="s">
        <v>965</v>
      </c>
      <c r="F429" s="73">
        <v>59</v>
      </c>
      <c r="G429" s="73" t="s">
        <v>1568</v>
      </c>
      <c r="H429" s="72" t="s">
        <v>63</v>
      </c>
      <c r="I429" s="72" t="s">
        <v>1394</v>
      </c>
      <c r="J429" s="72" t="s">
        <v>324</v>
      </c>
      <c r="K429" s="72" t="s">
        <v>382</v>
      </c>
      <c r="L429" s="72" t="s">
        <v>885</v>
      </c>
      <c r="M429" s="72" t="s">
        <v>388</v>
      </c>
      <c r="N429" s="72" t="s">
        <v>44</v>
      </c>
      <c r="O429" s="72" t="s">
        <v>537</v>
      </c>
      <c r="P429" s="72" t="s">
        <v>886</v>
      </c>
      <c r="Q429" s="72" t="s">
        <v>1569</v>
      </c>
      <c r="R429" s="72" t="s">
        <v>63</v>
      </c>
      <c r="V429" s="60" t="str">
        <f t="shared" si="51"/>
        <v>3125-699/51бежевый</v>
      </c>
      <c r="W429" s="60" t="str">
        <f t="shared" si="48"/>
        <v>3125-699/51</v>
      </c>
      <c r="X429" s="60" t="str">
        <f t="shared" si="52"/>
        <v/>
      </c>
      <c r="AC429" s="51">
        <f t="shared" si="53"/>
        <v>95</v>
      </c>
      <c r="AD429" s="44">
        <f t="shared" si="54"/>
        <v>6</v>
      </c>
      <c r="AE429" s="51">
        <f t="shared" si="55"/>
        <v>95006</v>
      </c>
    </row>
    <row r="430" spans="1:31">
      <c r="A430" s="60" t="str">
        <f t="shared" si="49"/>
        <v>3125-699/51699/51</v>
      </c>
      <c r="B430" s="60" t="str">
        <f t="shared" si="50"/>
        <v>95-006-02</v>
      </c>
      <c r="C430" s="72" t="s">
        <v>1573</v>
      </c>
      <c r="D430" s="72" t="s">
        <v>1567</v>
      </c>
      <c r="E430" s="72" t="s">
        <v>967</v>
      </c>
      <c r="F430" s="73">
        <v>58</v>
      </c>
      <c r="G430" s="73" t="s">
        <v>1568</v>
      </c>
      <c r="H430" s="72" t="s">
        <v>63</v>
      </c>
      <c r="I430" s="72" t="s">
        <v>1394</v>
      </c>
      <c r="J430" s="72" t="s">
        <v>324</v>
      </c>
      <c r="K430" s="72" t="s">
        <v>382</v>
      </c>
      <c r="L430" s="72" t="s">
        <v>885</v>
      </c>
      <c r="M430" s="72" t="s">
        <v>388</v>
      </c>
      <c r="N430" s="72" t="s">
        <v>44</v>
      </c>
      <c r="O430" s="72" t="s">
        <v>537</v>
      </c>
      <c r="P430" s="72" t="s">
        <v>886</v>
      </c>
      <c r="Q430" s="72" t="s">
        <v>1569</v>
      </c>
      <c r="R430" s="72" t="s">
        <v>63</v>
      </c>
      <c r="V430" s="60" t="str">
        <f t="shared" si="51"/>
        <v>3125-699/51бежевый</v>
      </c>
      <c r="W430" s="60" t="str">
        <f t="shared" si="48"/>
        <v>3125-699/51</v>
      </c>
      <c r="X430" s="60" t="str">
        <f t="shared" si="52"/>
        <v/>
      </c>
      <c r="AC430" s="51">
        <f t="shared" si="53"/>
        <v>95</v>
      </c>
      <c r="AD430" s="44">
        <f t="shared" si="54"/>
        <v>6</v>
      </c>
      <c r="AE430" s="51">
        <f t="shared" si="55"/>
        <v>95006</v>
      </c>
    </row>
    <row r="431" spans="1:31">
      <c r="A431" s="60" t="str">
        <f t="shared" si="49"/>
        <v>3125-699/51699/51</v>
      </c>
      <c r="B431" s="60" t="str">
        <f t="shared" si="50"/>
        <v>95-006-02</v>
      </c>
      <c r="C431" s="72" t="s">
        <v>1574</v>
      </c>
      <c r="D431" s="72" t="s">
        <v>1567</v>
      </c>
      <c r="E431" s="72" t="s">
        <v>969</v>
      </c>
      <c r="F431" s="73">
        <v>57</v>
      </c>
      <c r="G431" s="73" t="s">
        <v>1568</v>
      </c>
      <c r="H431" s="72" t="s">
        <v>63</v>
      </c>
      <c r="I431" s="72" t="s">
        <v>1394</v>
      </c>
      <c r="J431" s="72" t="s">
        <v>324</v>
      </c>
      <c r="K431" s="72" t="s">
        <v>382</v>
      </c>
      <c r="L431" s="72" t="s">
        <v>885</v>
      </c>
      <c r="M431" s="72" t="s">
        <v>388</v>
      </c>
      <c r="N431" s="72" t="s">
        <v>44</v>
      </c>
      <c r="O431" s="72" t="s">
        <v>537</v>
      </c>
      <c r="P431" s="72" t="s">
        <v>886</v>
      </c>
      <c r="Q431" s="72" t="s">
        <v>1569</v>
      </c>
      <c r="R431" s="72" t="s">
        <v>63</v>
      </c>
      <c r="V431" s="60" t="str">
        <f t="shared" si="51"/>
        <v>3125-699/51бежевый</v>
      </c>
      <c r="W431" s="60" t="str">
        <f t="shared" si="48"/>
        <v>3125-699/51</v>
      </c>
      <c r="X431" s="60" t="str">
        <f t="shared" si="52"/>
        <v/>
      </c>
      <c r="AC431" s="51">
        <f t="shared" si="53"/>
        <v>95</v>
      </c>
      <c r="AD431" s="44">
        <f t="shared" si="54"/>
        <v>6</v>
      </c>
      <c r="AE431" s="51">
        <f t="shared" si="55"/>
        <v>95006</v>
      </c>
    </row>
    <row r="432" spans="1:31">
      <c r="A432" s="60" t="str">
        <f t="shared" si="49"/>
        <v>3190-699/51699/51</v>
      </c>
      <c r="B432" s="60" t="str">
        <f t="shared" si="50"/>
        <v>95-005-15</v>
      </c>
      <c r="C432" s="72" t="s">
        <v>1575</v>
      </c>
      <c r="D432" s="72" t="s">
        <v>1576</v>
      </c>
      <c r="E432" s="72" t="s">
        <v>963</v>
      </c>
      <c r="F432" s="73">
        <v>60</v>
      </c>
      <c r="G432" s="73" t="s">
        <v>1577</v>
      </c>
      <c r="H432" s="72" t="s">
        <v>226</v>
      </c>
      <c r="I432" s="72" t="s">
        <v>1394</v>
      </c>
      <c r="J432" s="72" t="s">
        <v>318</v>
      </c>
      <c r="K432" s="72" t="s">
        <v>382</v>
      </c>
      <c r="L432" s="72" t="s">
        <v>885</v>
      </c>
      <c r="M432" s="72" t="s">
        <v>388</v>
      </c>
      <c r="N432" s="72" t="s">
        <v>44</v>
      </c>
      <c r="O432" s="72" t="s">
        <v>537</v>
      </c>
      <c r="P432" s="72" t="s">
        <v>886</v>
      </c>
      <c r="Q432" s="72" t="s">
        <v>1569</v>
      </c>
      <c r="R432" s="72" t="s">
        <v>86</v>
      </c>
      <c r="V432" s="60" t="str">
        <f t="shared" si="51"/>
        <v>3190-699/51светло-коричневый</v>
      </c>
      <c r="W432" s="60" t="str">
        <f t="shared" si="48"/>
        <v>3190-699/51</v>
      </c>
      <c r="X432" s="60" t="str">
        <f t="shared" si="52"/>
        <v/>
      </c>
      <c r="AC432" s="51">
        <f t="shared" si="53"/>
        <v>95</v>
      </c>
      <c r="AD432" s="44">
        <f t="shared" si="54"/>
        <v>5</v>
      </c>
      <c r="AE432" s="51">
        <f t="shared" si="55"/>
        <v>95005</v>
      </c>
    </row>
    <row r="433" spans="1:31">
      <c r="A433" s="60" t="str">
        <f t="shared" si="49"/>
        <v>3190-699/51699/51</v>
      </c>
      <c r="B433" s="60" t="str">
        <f t="shared" si="50"/>
        <v>95-005-15</v>
      </c>
      <c r="C433" s="72" t="s">
        <v>1578</v>
      </c>
      <c r="D433" s="72" t="s">
        <v>1576</v>
      </c>
      <c r="E433" s="72" t="s">
        <v>965</v>
      </c>
      <c r="F433" s="73">
        <v>59</v>
      </c>
      <c r="G433" s="73" t="s">
        <v>1577</v>
      </c>
      <c r="H433" s="72" t="s">
        <v>226</v>
      </c>
      <c r="I433" s="72" t="s">
        <v>1394</v>
      </c>
      <c r="J433" s="72" t="s">
        <v>318</v>
      </c>
      <c r="K433" s="72" t="s">
        <v>382</v>
      </c>
      <c r="L433" s="72" t="s">
        <v>885</v>
      </c>
      <c r="M433" s="72" t="s">
        <v>388</v>
      </c>
      <c r="N433" s="72" t="s">
        <v>44</v>
      </c>
      <c r="O433" s="72" t="s">
        <v>537</v>
      </c>
      <c r="P433" s="72" t="s">
        <v>886</v>
      </c>
      <c r="Q433" s="72" t="s">
        <v>1569</v>
      </c>
      <c r="R433" s="72" t="s">
        <v>86</v>
      </c>
      <c r="V433" s="60" t="str">
        <f t="shared" si="51"/>
        <v>3190-699/51светло-коричневый</v>
      </c>
      <c r="W433" s="60" t="str">
        <f t="shared" si="48"/>
        <v>3190-699/51</v>
      </c>
      <c r="X433" s="60" t="str">
        <f t="shared" si="52"/>
        <v/>
      </c>
      <c r="AC433" s="51">
        <f t="shared" si="53"/>
        <v>95</v>
      </c>
      <c r="AD433" s="44">
        <f t="shared" si="54"/>
        <v>5</v>
      </c>
      <c r="AE433" s="51">
        <f t="shared" si="55"/>
        <v>95005</v>
      </c>
    </row>
    <row r="434" spans="1:31">
      <c r="A434" s="60" t="str">
        <f t="shared" si="49"/>
        <v>3190-699/51699/51</v>
      </c>
      <c r="B434" s="60" t="str">
        <f t="shared" si="50"/>
        <v>95-005-15</v>
      </c>
      <c r="C434" s="72" t="s">
        <v>1579</v>
      </c>
      <c r="D434" s="72" t="s">
        <v>1576</v>
      </c>
      <c r="E434" s="72" t="s">
        <v>967</v>
      </c>
      <c r="F434" s="73">
        <v>58</v>
      </c>
      <c r="G434" s="73" t="s">
        <v>1577</v>
      </c>
      <c r="H434" s="72" t="s">
        <v>226</v>
      </c>
      <c r="I434" s="72" t="s">
        <v>1394</v>
      </c>
      <c r="J434" s="72" t="s">
        <v>318</v>
      </c>
      <c r="K434" s="72" t="s">
        <v>382</v>
      </c>
      <c r="L434" s="72" t="s">
        <v>885</v>
      </c>
      <c r="M434" s="72" t="s">
        <v>388</v>
      </c>
      <c r="N434" s="72" t="s">
        <v>44</v>
      </c>
      <c r="O434" s="72" t="s">
        <v>537</v>
      </c>
      <c r="P434" s="72" t="s">
        <v>886</v>
      </c>
      <c r="Q434" s="72" t="s">
        <v>1569</v>
      </c>
      <c r="R434" s="72" t="s">
        <v>86</v>
      </c>
      <c r="V434" s="60" t="str">
        <f t="shared" si="51"/>
        <v>3190-699/51светло-коричневый</v>
      </c>
      <c r="W434" s="60" t="str">
        <f t="shared" si="48"/>
        <v>3190-699/51</v>
      </c>
      <c r="X434" s="60" t="str">
        <f t="shared" si="52"/>
        <v/>
      </c>
      <c r="AC434" s="51">
        <f t="shared" si="53"/>
        <v>95</v>
      </c>
      <c r="AD434" s="44">
        <f t="shared" si="54"/>
        <v>5</v>
      </c>
      <c r="AE434" s="51">
        <f t="shared" si="55"/>
        <v>95005</v>
      </c>
    </row>
    <row r="435" spans="1:31">
      <c r="A435" s="60" t="str">
        <f t="shared" si="49"/>
        <v>3190-699/51699/51</v>
      </c>
      <c r="B435" s="60" t="str">
        <f t="shared" si="50"/>
        <v>95-005-15</v>
      </c>
      <c r="C435" s="72" t="s">
        <v>1580</v>
      </c>
      <c r="D435" s="72" t="s">
        <v>1576</v>
      </c>
      <c r="E435" s="72" t="s">
        <v>969</v>
      </c>
      <c r="F435" s="73">
        <v>57</v>
      </c>
      <c r="G435" s="73" t="s">
        <v>1577</v>
      </c>
      <c r="H435" s="72" t="s">
        <v>226</v>
      </c>
      <c r="I435" s="72" t="s">
        <v>1394</v>
      </c>
      <c r="J435" s="72" t="s">
        <v>318</v>
      </c>
      <c r="K435" s="72" t="s">
        <v>382</v>
      </c>
      <c r="L435" s="72" t="s">
        <v>885</v>
      </c>
      <c r="M435" s="72" t="s">
        <v>388</v>
      </c>
      <c r="N435" s="72" t="s">
        <v>44</v>
      </c>
      <c r="O435" s="72" t="s">
        <v>537</v>
      </c>
      <c r="P435" s="72" t="s">
        <v>886</v>
      </c>
      <c r="Q435" s="72" t="s">
        <v>1569</v>
      </c>
      <c r="R435" s="72" t="s">
        <v>86</v>
      </c>
      <c r="V435" s="60" t="str">
        <f t="shared" si="51"/>
        <v>3190-699/51светло-коричневый</v>
      </c>
      <c r="W435" s="60" t="str">
        <f t="shared" si="48"/>
        <v>3190-699/51</v>
      </c>
      <c r="X435" s="60" t="str">
        <f t="shared" si="52"/>
        <v/>
      </c>
      <c r="AC435" s="51">
        <f t="shared" si="53"/>
        <v>95</v>
      </c>
      <c r="AD435" s="44">
        <f t="shared" si="54"/>
        <v>5</v>
      </c>
      <c r="AE435" s="51">
        <f t="shared" si="55"/>
        <v>95005</v>
      </c>
    </row>
    <row r="436" spans="1:31">
      <c r="A436" s="60" t="str">
        <f t="shared" si="49"/>
        <v>3190-699/78699/78</v>
      </c>
      <c r="B436" s="60" t="str">
        <f t="shared" si="50"/>
        <v>95-004-05</v>
      </c>
      <c r="C436" s="72" t="s">
        <v>1581</v>
      </c>
      <c r="D436" s="72" t="s">
        <v>1582</v>
      </c>
      <c r="E436" s="72" t="s">
        <v>963</v>
      </c>
      <c r="F436" s="73">
        <v>60</v>
      </c>
      <c r="G436" s="73" t="s">
        <v>1583</v>
      </c>
      <c r="H436" s="72" t="s">
        <v>277</v>
      </c>
      <c r="I436" s="72" t="s">
        <v>959</v>
      </c>
      <c r="J436" s="72" t="s">
        <v>318</v>
      </c>
      <c r="K436" s="72" t="s">
        <v>382</v>
      </c>
      <c r="L436" s="72" t="s">
        <v>885</v>
      </c>
      <c r="M436" s="72" t="s">
        <v>388</v>
      </c>
      <c r="N436" s="72" t="s">
        <v>44</v>
      </c>
      <c r="O436" s="72" t="s">
        <v>537</v>
      </c>
      <c r="P436" s="72" t="s">
        <v>886</v>
      </c>
      <c r="Q436" s="72" t="s">
        <v>1584</v>
      </c>
      <c r="R436" s="72" t="s">
        <v>83</v>
      </c>
      <c r="V436" s="60" t="str">
        <f t="shared" si="51"/>
        <v>3190-699/78темно-серый</v>
      </c>
      <c r="W436" s="60" t="str">
        <f t="shared" si="48"/>
        <v>3190-699/78</v>
      </c>
      <c r="X436" s="60" t="str">
        <f t="shared" si="52"/>
        <v/>
      </c>
      <c r="AC436" s="51">
        <f t="shared" si="53"/>
        <v>95</v>
      </c>
      <c r="AD436" s="44">
        <f t="shared" si="54"/>
        <v>4</v>
      </c>
      <c r="AE436" s="51">
        <f t="shared" si="55"/>
        <v>95004</v>
      </c>
    </row>
    <row r="437" spans="1:31">
      <c r="A437" s="60" t="str">
        <f t="shared" si="49"/>
        <v>3190-699/78699/78</v>
      </c>
      <c r="B437" s="60" t="str">
        <f t="shared" si="50"/>
        <v>95-004-05</v>
      </c>
      <c r="C437" s="72" t="s">
        <v>1585</v>
      </c>
      <c r="D437" s="72" t="s">
        <v>1582</v>
      </c>
      <c r="E437" s="72" t="s">
        <v>965</v>
      </c>
      <c r="F437" s="73">
        <v>59</v>
      </c>
      <c r="G437" s="73" t="s">
        <v>1583</v>
      </c>
      <c r="H437" s="72" t="s">
        <v>277</v>
      </c>
      <c r="I437" s="72" t="s">
        <v>959</v>
      </c>
      <c r="J437" s="72" t="s">
        <v>318</v>
      </c>
      <c r="K437" s="72" t="s">
        <v>382</v>
      </c>
      <c r="L437" s="72" t="s">
        <v>885</v>
      </c>
      <c r="M437" s="72" t="s">
        <v>388</v>
      </c>
      <c r="N437" s="72" t="s">
        <v>44</v>
      </c>
      <c r="O437" s="72" t="s">
        <v>537</v>
      </c>
      <c r="P437" s="72" t="s">
        <v>886</v>
      </c>
      <c r="Q437" s="72" t="s">
        <v>1584</v>
      </c>
      <c r="R437" s="72" t="s">
        <v>83</v>
      </c>
      <c r="V437" s="60" t="str">
        <f t="shared" si="51"/>
        <v>3190-699/78темно-серый</v>
      </c>
      <c r="W437" s="60" t="str">
        <f t="shared" si="48"/>
        <v>3190-699/78</v>
      </c>
      <c r="X437" s="60" t="str">
        <f t="shared" si="52"/>
        <v/>
      </c>
      <c r="AC437" s="51">
        <f t="shared" si="53"/>
        <v>95</v>
      </c>
      <c r="AD437" s="44">
        <f t="shared" si="54"/>
        <v>4</v>
      </c>
      <c r="AE437" s="51">
        <f t="shared" si="55"/>
        <v>95004</v>
      </c>
    </row>
    <row r="438" spans="1:31">
      <c r="A438" s="60" t="str">
        <f t="shared" si="49"/>
        <v>3190-699/78699/78</v>
      </c>
      <c r="B438" s="60" t="str">
        <f t="shared" si="50"/>
        <v>95-004-05</v>
      </c>
      <c r="C438" s="72" t="s">
        <v>1586</v>
      </c>
      <c r="D438" s="72" t="s">
        <v>1582</v>
      </c>
      <c r="E438" s="72" t="s">
        <v>967</v>
      </c>
      <c r="F438" s="73">
        <v>58</v>
      </c>
      <c r="G438" s="73" t="s">
        <v>1583</v>
      </c>
      <c r="H438" s="72" t="s">
        <v>277</v>
      </c>
      <c r="I438" s="72" t="s">
        <v>959</v>
      </c>
      <c r="J438" s="72" t="s">
        <v>318</v>
      </c>
      <c r="K438" s="72" t="s">
        <v>382</v>
      </c>
      <c r="L438" s="72" t="s">
        <v>885</v>
      </c>
      <c r="M438" s="72" t="s">
        <v>388</v>
      </c>
      <c r="N438" s="72" t="s">
        <v>44</v>
      </c>
      <c r="O438" s="72" t="s">
        <v>537</v>
      </c>
      <c r="P438" s="72" t="s">
        <v>886</v>
      </c>
      <c r="Q438" s="72" t="s">
        <v>1584</v>
      </c>
      <c r="R438" s="72" t="s">
        <v>83</v>
      </c>
      <c r="V438" s="60" t="str">
        <f t="shared" si="51"/>
        <v>3190-699/78темно-серый</v>
      </c>
      <c r="W438" s="60" t="str">
        <f t="shared" si="48"/>
        <v>3190-699/78</v>
      </c>
      <c r="X438" s="60" t="str">
        <f t="shared" si="52"/>
        <v/>
      </c>
      <c r="AC438" s="51">
        <f t="shared" si="53"/>
        <v>95</v>
      </c>
      <c r="AD438" s="44">
        <f t="shared" si="54"/>
        <v>4</v>
      </c>
      <c r="AE438" s="51">
        <f t="shared" si="55"/>
        <v>95004</v>
      </c>
    </row>
    <row r="439" spans="1:31">
      <c r="A439" s="60" t="str">
        <f t="shared" si="49"/>
        <v>3190-699/78699/78</v>
      </c>
      <c r="B439" s="60" t="str">
        <f t="shared" si="50"/>
        <v>95-004-05</v>
      </c>
      <c r="C439" s="72" t="s">
        <v>1587</v>
      </c>
      <c r="D439" s="72" t="s">
        <v>1582</v>
      </c>
      <c r="E439" s="72" t="s">
        <v>969</v>
      </c>
      <c r="F439" s="73">
        <v>57</v>
      </c>
      <c r="G439" s="73" t="s">
        <v>1583</v>
      </c>
      <c r="H439" s="72" t="s">
        <v>277</v>
      </c>
      <c r="I439" s="72" t="s">
        <v>959</v>
      </c>
      <c r="J439" s="72" t="s">
        <v>318</v>
      </c>
      <c r="K439" s="72" t="s">
        <v>382</v>
      </c>
      <c r="L439" s="72" t="s">
        <v>885</v>
      </c>
      <c r="M439" s="72" t="s">
        <v>388</v>
      </c>
      <c r="N439" s="72" t="s">
        <v>44</v>
      </c>
      <c r="O439" s="72" t="s">
        <v>537</v>
      </c>
      <c r="P439" s="72" t="s">
        <v>886</v>
      </c>
      <c r="Q439" s="72" t="s">
        <v>1584</v>
      </c>
      <c r="R439" s="72" t="s">
        <v>83</v>
      </c>
      <c r="V439" s="60" t="str">
        <f t="shared" si="51"/>
        <v>3190-699/78темно-серый</v>
      </c>
      <c r="W439" s="60" t="str">
        <f t="shared" si="48"/>
        <v>3190-699/78</v>
      </c>
      <c r="X439" s="60" t="str">
        <f t="shared" si="52"/>
        <v/>
      </c>
      <c r="AC439" s="51">
        <f t="shared" si="53"/>
        <v>95</v>
      </c>
      <c r="AD439" s="44">
        <f t="shared" si="54"/>
        <v>4</v>
      </c>
      <c r="AE439" s="51">
        <f t="shared" si="55"/>
        <v>95004</v>
      </c>
    </row>
    <row r="440" spans="1:31">
      <c r="A440" s="60" t="str">
        <f t="shared" si="49"/>
        <v>3190-699/78699/78</v>
      </c>
      <c r="B440" s="60" t="str">
        <f t="shared" si="50"/>
        <v>95-004-05</v>
      </c>
      <c r="C440" s="72" t="s">
        <v>1588</v>
      </c>
      <c r="D440" s="72" t="s">
        <v>1582</v>
      </c>
      <c r="E440" s="72" t="s">
        <v>1003</v>
      </c>
      <c r="F440" s="73">
        <v>56</v>
      </c>
      <c r="G440" s="73" t="s">
        <v>1583</v>
      </c>
      <c r="H440" s="72" t="s">
        <v>277</v>
      </c>
      <c r="I440" s="72" t="s">
        <v>959</v>
      </c>
      <c r="J440" s="72" t="s">
        <v>318</v>
      </c>
      <c r="K440" s="72" t="s">
        <v>382</v>
      </c>
      <c r="L440" s="72" t="s">
        <v>885</v>
      </c>
      <c r="M440" s="72" t="s">
        <v>388</v>
      </c>
      <c r="N440" s="72" t="s">
        <v>44</v>
      </c>
      <c r="O440" s="72" t="s">
        <v>537</v>
      </c>
      <c r="P440" s="72" t="s">
        <v>886</v>
      </c>
      <c r="Q440" s="72" t="s">
        <v>1584</v>
      </c>
      <c r="R440" s="72" t="s">
        <v>83</v>
      </c>
      <c r="V440" s="60" t="str">
        <f t="shared" si="51"/>
        <v>3190-699/78темно-серый</v>
      </c>
      <c r="W440" s="60" t="str">
        <f t="shared" si="48"/>
        <v>3190-699/78</v>
      </c>
      <c r="X440" s="60" t="str">
        <f t="shared" si="52"/>
        <v/>
      </c>
      <c r="AC440" s="51">
        <f t="shared" si="53"/>
        <v>95</v>
      </c>
      <c r="AD440" s="44">
        <f t="shared" si="54"/>
        <v>4</v>
      </c>
      <c r="AE440" s="51">
        <f t="shared" si="55"/>
        <v>95004</v>
      </c>
    </row>
    <row r="441" spans="1:31">
      <c r="A441" s="60" t="str">
        <f t="shared" si="49"/>
        <v>3125-699/78699/78</v>
      </c>
      <c r="B441" s="60" t="str">
        <f t="shared" si="50"/>
        <v>95-003-05</v>
      </c>
      <c r="C441" s="72" t="s">
        <v>1589</v>
      </c>
      <c r="D441" s="72" t="s">
        <v>1590</v>
      </c>
      <c r="E441" s="72" t="s">
        <v>957</v>
      </c>
      <c r="F441" s="73">
        <v>62</v>
      </c>
      <c r="G441" s="73" t="s">
        <v>1591</v>
      </c>
      <c r="H441" s="72" t="s">
        <v>277</v>
      </c>
      <c r="I441" s="72" t="s">
        <v>959</v>
      </c>
      <c r="J441" s="72" t="s">
        <v>324</v>
      </c>
      <c r="K441" s="72" t="s">
        <v>382</v>
      </c>
      <c r="L441" s="72" t="s">
        <v>885</v>
      </c>
      <c r="M441" s="72" t="s">
        <v>388</v>
      </c>
      <c r="N441" s="72" t="s">
        <v>44</v>
      </c>
      <c r="O441" s="72" t="s">
        <v>537</v>
      </c>
      <c r="P441" s="72" t="s">
        <v>886</v>
      </c>
      <c r="Q441" s="72" t="s">
        <v>1584</v>
      </c>
      <c r="R441" s="72" t="s">
        <v>83</v>
      </c>
      <c r="V441" s="60" t="str">
        <f t="shared" si="51"/>
        <v>3125-699/78темно-серый</v>
      </c>
      <c r="W441" s="60" t="str">
        <f t="shared" si="48"/>
        <v>3125-699/78</v>
      </c>
      <c r="X441" s="60" t="str">
        <f t="shared" si="52"/>
        <v/>
      </c>
      <c r="AC441" s="51">
        <f t="shared" si="53"/>
        <v>95</v>
      </c>
      <c r="AD441" s="44">
        <f t="shared" si="54"/>
        <v>3</v>
      </c>
      <c r="AE441" s="51">
        <f t="shared" si="55"/>
        <v>95003</v>
      </c>
    </row>
    <row r="442" spans="1:31">
      <c r="A442" s="60" t="str">
        <f t="shared" si="49"/>
        <v>3125-699/78699/78</v>
      </c>
      <c r="B442" s="60" t="str">
        <f t="shared" si="50"/>
        <v>95-003-05</v>
      </c>
      <c r="C442" s="72" t="s">
        <v>1592</v>
      </c>
      <c r="D442" s="72" t="s">
        <v>1590</v>
      </c>
      <c r="E442" s="72" t="s">
        <v>961</v>
      </c>
      <c r="F442" s="73">
        <v>61</v>
      </c>
      <c r="G442" s="73" t="s">
        <v>1591</v>
      </c>
      <c r="H442" s="72" t="s">
        <v>277</v>
      </c>
      <c r="I442" s="72" t="s">
        <v>959</v>
      </c>
      <c r="J442" s="72" t="s">
        <v>324</v>
      </c>
      <c r="K442" s="72" t="s">
        <v>382</v>
      </c>
      <c r="L442" s="72" t="s">
        <v>885</v>
      </c>
      <c r="M442" s="72" t="s">
        <v>388</v>
      </c>
      <c r="N442" s="72" t="s">
        <v>44</v>
      </c>
      <c r="O442" s="72" t="s">
        <v>537</v>
      </c>
      <c r="P442" s="72" t="s">
        <v>886</v>
      </c>
      <c r="Q442" s="72" t="s">
        <v>1584</v>
      </c>
      <c r="R442" s="72" t="s">
        <v>83</v>
      </c>
      <c r="V442" s="60" t="str">
        <f t="shared" si="51"/>
        <v>3125-699/78темно-серый</v>
      </c>
      <c r="W442" s="60" t="str">
        <f t="shared" si="48"/>
        <v>3125-699/78</v>
      </c>
      <c r="X442" s="60" t="str">
        <f t="shared" si="52"/>
        <v/>
      </c>
      <c r="AC442" s="51">
        <f t="shared" si="53"/>
        <v>95</v>
      </c>
      <c r="AD442" s="44">
        <f t="shared" si="54"/>
        <v>3</v>
      </c>
      <c r="AE442" s="51">
        <f t="shared" si="55"/>
        <v>95003</v>
      </c>
    </row>
    <row r="443" spans="1:31">
      <c r="A443" s="60" t="str">
        <f t="shared" si="49"/>
        <v>3125-699/78699/78</v>
      </c>
      <c r="B443" s="60" t="str">
        <f t="shared" si="50"/>
        <v>95-003-05</v>
      </c>
      <c r="C443" s="72" t="s">
        <v>1593</v>
      </c>
      <c r="D443" s="72" t="s">
        <v>1590</v>
      </c>
      <c r="E443" s="72" t="s">
        <v>963</v>
      </c>
      <c r="F443" s="73">
        <v>60</v>
      </c>
      <c r="G443" s="73" t="s">
        <v>1591</v>
      </c>
      <c r="H443" s="72" t="s">
        <v>277</v>
      </c>
      <c r="I443" s="72" t="s">
        <v>959</v>
      </c>
      <c r="J443" s="72" t="s">
        <v>324</v>
      </c>
      <c r="K443" s="72" t="s">
        <v>382</v>
      </c>
      <c r="L443" s="72" t="s">
        <v>885</v>
      </c>
      <c r="M443" s="72" t="s">
        <v>388</v>
      </c>
      <c r="N443" s="72" t="s">
        <v>44</v>
      </c>
      <c r="O443" s="72" t="s">
        <v>537</v>
      </c>
      <c r="P443" s="72" t="s">
        <v>886</v>
      </c>
      <c r="Q443" s="72" t="s">
        <v>1584</v>
      </c>
      <c r="R443" s="72" t="s">
        <v>83</v>
      </c>
      <c r="V443" s="60" t="str">
        <f t="shared" si="51"/>
        <v>3125-699/78темно-серый</v>
      </c>
      <c r="W443" s="60" t="str">
        <f t="shared" si="48"/>
        <v>3125-699/78</v>
      </c>
      <c r="X443" s="60" t="str">
        <f t="shared" si="52"/>
        <v/>
      </c>
      <c r="AC443" s="51">
        <f t="shared" si="53"/>
        <v>95</v>
      </c>
      <c r="AD443" s="44">
        <f t="shared" si="54"/>
        <v>3</v>
      </c>
      <c r="AE443" s="51">
        <f t="shared" si="55"/>
        <v>95003</v>
      </c>
    </row>
    <row r="444" spans="1:31">
      <c r="A444" s="60" t="str">
        <f t="shared" si="49"/>
        <v>3125-699/78699/78</v>
      </c>
      <c r="B444" s="60" t="str">
        <f t="shared" si="50"/>
        <v>95-003-05</v>
      </c>
      <c r="C444" s="72" t="s">
        <v>1594</v>
      </c>
      <c r="D444" s="72" t="s">
        <v>1590</v>
      </c>
      <c r="E444" s="72" t="s">
        <v>965</v>
      </c>
      <c r="F444" s="73">
        <v>59</v>
      </c>
      <c r="G444" s="73" t="s">
        <v>1591</v>
      </c>
      <c r="H444" s="72" t="s">
        <v>277</v>
      </c>
      <c r="I444" s="72" t="s">
        <v>959</v>
      </c>
      <c r="J444" s="72" t="s">
        <v>324</v>
      </c>
      <c r="K444" s="72" t="s">
        <v>382</v>
      </c>
      <c r="L444" s="72" t="s">
        <v>885</v>
      </c>
      <c r="M444" s="72" t="s">
        <v>388</v>
      </c>
      <c r="N444" s="72" t="s">
        <v>44</v>
      </c>
      <c r="O444" s="72" t="s">
        <v>537</v>
      </c>
      <c r="P444" s="72" t="s">
        <v>886</v>
      </c>
      <c r="Q444" s="72" t="s">
        <v>1584</v>
      </c>
      <c r="R444" s="72" t="s">
        <v>83</v>
      </c>
      <c r="V444" s="60" t="str">
        <f t="shared" si="51"/>
        <v>3125-699/78темно-серый</v>
      </c>
      <c r="W444" s="60" t="str">
        <f t="shared" si="48"/>
        <v>3125-699/78</v>
      </c>
      <c r="X444" s="60" t="str">
        <f t="shared" si="52"/>
        <v/>
      </c>
      <c r="AC444" s="51">
        <f t="shared" si="53"/>
        <v>95</v>
      </c>
      <c r="AD444" s="44">
        <f t="shared" si="54"/>
        <v>3</v>
      </c>
      <c r="AE444" s="51">
        <f t="shared" si="55"/>
        <v>95003</v>
      </c>
    </row>
    <row r="445" spans="1:31">
      <c r="A445" s="60" t="str">
        <f t="shared" si="49"/>
        <v>3125-699/78699/78</v>
      </c>
      <c r="B445" s="60" t="str">
        <f t="shared" si="50"/>
        <v>95-003-05</v>
      </c>
      <c r="C445" s="72" t="s">
        <v>1595</v>
      </c>
      <c r="D445" s="72" t="s">
        <v>1590</v>
      </c>
      <c r="E445" s="72" t="s">
        <v>967</v>
      </c>
      <c r="F445" s="73">
        <v>58</v>
      </c>
      <c r="G445" s="73" t="s">
        <v>1591</v>
      </c>
      <c r="H445" s="72" t="s">
        <v>277</v>
      </c>
      <c r="I445" s="72" t="s">
        <v>959</v>
      </c>
      <c r="J445" s="72" t="s">
        <v>324</v>
      </c>
      <c r="K445" s="72" t="s">
        <v>382</v>
      </c>
      <c r="L445" s="72" t="s">
        <v>885</v>
      </c>
      <c r="M445" s="72" t="s">
        <v>388</v>
      </c>
      <c r="N445" s="72" t="s">
        <v>44</v>
      </c>
      <c r="O445" s="72" t="s">
        <v>537</v>
      </c>
      <c r="P445" s="72" t="s">
        <v>886</v>
      </c>
      <c r="Q445" s="72" t="s">
        <v>1584</v>
      </c>
      <c r="R445" s="72" t="s">
        <v>83</v>
      </c>
      <c r="V445" s="60" t="str">
        <f t="shared" si="51"/>
        <v>3125-699/78темно-серый</v>
      </c>
      <c r="W445" s="60" t="str">
        <f t="shared" si="48"/>
        <v>3125-699/78</v>
      </c>
      <c r="X445" s="60" t="str">
        <f t="shared" si="52"/>
        <v/>
      </c>
      <c r="AC445" s="51">
        <f t="shared" si="53"/>
        <v>95</v>
      </c>
      <c r="AD445" s="44">
        <f t="shared" si="54"/>
        <v>3</v>
      </c>
      <c r="AE445" s="51">
        <f t="shared" si="55"/>
        <v>95003</v>
      </c>
    </row>
    <row r="446" spans="1:31">
      <c r="A446" s="60" t="str">
        <f t="shared" si="49"/>
        <v>3125-699/78699/78</v>
      </c>
      <c r="B446" s="60" t="str">
        <f t="shared" si="50"/>
        <v>95-003-05</v>
      </c>
      <c r="C446" s="72" t="s">
        <v>1596</v>
      </c>
      <c r="D446" s="72" t="s">
        <v>1590</v>
      </c>
      <c r="E446" s="72" t="s">
        <v>969</v>
      </c>
      <c r="F446" s="73">
        <v>57</v>
      </c>
      <c r="G446" s="73" t="s">
        <v>1591</v>
      </c>
      <c r="H446" s="72" t="s">
        <v>277</v>
      </c>
      <c r="I446" s="72" t="s">
        <v>959</v>
      </c>
      <c r="J446" s="72" t="s">
        <v>324</v>
      </c>
      <c r="K446" s="72" t="s">
        <v>382</v>
      </c>
      <c r="L446" s="72" t="s">
        <v>885</v>
      </c>
      <c r="M446" s="72" t="s">
        <v>388</v>
      </c>
      <c r="N446" s="72" t="s">
        <v>44</v>
      </c>
      <c r="O446" s="72" t="s">
        <v>537</v>
      </c>
      <c r="P446" s="72" t="s">
        <v>886</v>
      </c>
      <c r="Q446" s="72" t="s">
        <v>1584</v>
      </c>
      <c r="R446" s="72" t="s">
        <v>83</v>
      </c>
      <c r="V446" s="60" t="str">
        <f t="shared" si="51"/>
        <v>3125-699/78темно-серый</v>
      </c>
      <c r="W446" s="60" t="str">
        <f t="shared" si="48"/>
        <v>3125-699/78</v>
      </c>
      <c r="X446" s="60" t="str">
        <f t="shared" si="52"/>
        <v/>
      </c>
      <c r="AC446" s="51">
        <f t="shared" si="53"/>
        <v>95</v>
      </c>
      <c r="AD446" s="44">
        <f t="shared" si="54"/>
        <v>3</v>
      </c>
      <c r="AE446" s="51">
        <f t="shared" si="55"/>
        <v>95003</v>
      </c>
    </row>
    <row r="447" spans="1:31">
      <c r="A447" s="60" t="str">
        <f t="shared" si="49"/>
        <v>3125-699/78699/78</v>
      </c>
      <c r="B447" s="60" t="str">
        <f t="shared" si="50"/>
        <v>95-003-05</v>
      </c>
      <c r="C447" s="72" t="s">
        <v>1597</v>
      </c>
      <c r="D447" s="72" t="s">
        <v>1590</v>
      </c>
      <c r="E447" s="72" t="s">
        <v>1003</v>
      </c>
      <c r="F447" s="73">
        <v>56</v>
      </c>
      <c r="G447" s="73" t="s">
        <v>1591</v>
      </c>
      <c r="H447" s="72" t="s">
        <v>277</v>
      </c>
      <c r="I447" s="72" t="s">
        <v>959</v>
      </c>
      <c r="J447" s="72" t="s">
        <v>324</v>
      </c>
      <c r="K447" s="72" t="s">
        <v>382</v>
      </c>
      <c r="L447" s="72" t="s">
        <v>885</v>
      </c>
      <c r="M447" s="72" t="s">
        <v>388</v>
      </c>
      <c r="N447" s="72" t="s">
        <v>44</v>
      </c>
      <c r="O447" s="72" t="s">
        <v>537</v>
      </c>
      <c r="P447" s="72" t="s">
        <v>886</v>
      </c>
      <c r="Q447" s="72" t="s">
        <v>1584</v>
      </c>
      <c r="R447" s="72" t="s">
        <v>83</v>
      </c>
      <c r="V447" s="60" t="str">
        <f t="shared" si="51"/>
        <v>3125-699/78темно-серый</v>
      </c>
      <c r="W447" s="60" t="str">
        <f t="shared" si="48"/>
        <v>3125-699/78</v>
      </c>
      <c r="X447" s="60" t="str">
        <f t="shared" si="52"/>
        <v/>
      </c>
      <c r="AC447" s="51">
        <f t="shared" si="53"/>
        <v>95</v>
      </c>
      <c r="AD447" s="44">
        <f t="shared" si="54"/>
        <v>3</v>
      </c>
      <c r="AE447" s="51">
        <f t="shared" si="55"/>
        <v>95003</v>
      </c>
    </row>
    <row r="448" spans="1:31">
      <c r="A448" s="60" t="str">
        <f t="shared" si="49"/>
        <v>3101-699/79699/79</v>
      </c>
      <c r="B448" s="60" t="str">
        <f t="shared" si="50"/>
        <v>95-002-05</v>
      </c>
      <c r="C448" s="72" t="s">
        <v>1598</v>
      </c>
      <c r="D448" s="72" t="s">
        <v>1599</v>
      </c>
      <c r="E448" s="72" t="s">
        <v>957</v>
      </c>
      <c r="F448" s="73">
        <v>62</v>
      </c>
      <c r="G448" s="73" t="s">
        <v>1600</v>
      </c>
      <c r="H448" s="72" t="s">
        <v>277</v>
      </c>
      <c r="I448" s="72" t="s">
        <v>959</v>
      </c>
      <c r="J448" s="72" t="s">
        <v>318</v>
      </c>
      <c r="K448" s="72" t="s">
        <v>382</v>
      </c>
      <c r="L448" s="72" t="s">
        <v>885</v>
      </c>
      <c r="M448" s="72" t="s">
        <v>388</v>
      </c>
      <c r="N448" s="72" t="s">
        <v>44</v>
      </c>
      <c r="O448" s="72" t="s">
        <v>537</v>
      </c>
      <c r="P448" s="72" t="s">
        <v>886</v>
      </c>
      <c r="Q448" s="72" t="s">
        <v>1601</v>
      </c>
      <c r="R448" s="72" t="s">
        <v>83</v>
      </c>
      <c r="V448" s="60" t="str">
        <f t="shared" si="51"/>
        <v>3101-699/79темно-серый</v>
      </c>
      <c r="W448" s="60" t="str">
        <f t="shared" si="48"/>
        <v>3101-699/79</v>
      </c>
      <c r="X448" s="60" t="str">
        <f t="shared" si="52"/>
        <v/>
      </c>
      <c r="AC448" s="51">
        <f t="shared" si="53"/>
        <v>95</v>
      </c>
      <c r="AD448" s="44">
        <f t="shared" si="54"/>
        <v>2</v>
      </c>
      <c r="AE448" s="51">
        <f t="shared" si="55"/>
        <v>95002</v>
      </c>
    </row>
    <row r="449" spans="1:31">
      <c r="A449" s="60" t="str">
        <f t="shared" si="49"/>
        <v>3101-699/79699/79</v>
      </c>
      <c r="B449" s="60" t="str">
        <f t="shared" si="50"/>
        <v>95-002-05</v>
      </c>
      <c r="C449" s="72" t="s">
        <v>1602</v>
      </c>
      <c r="D449" s="72" t="s">
        <v>1599</v>
      </c>
      <c r="E449" s="72" t="s">
        <v>961</v>
      </c>
      <c r="F449" s="73">
        <v>61</v>
      </c>
      <c r="G449" s="73" t="s">
        <v>1600</v>
      </c>
      <c r="H449" s="72" t="s">
        <v>277</v>
      </c>
      <c r="I449" s="72" t="s">
        <v>959</v>
      </c>
      <c r="J449" s="72" t="s">
        <v>318</v>
      </c>
      <c r="K449" s="72" t="s">
        <v>382</v>
      </c>
      <c r="L449" s="72" t="s">
        <v>885</v>
      </c>
      <c r="M449" s="72" t="s">
        <v>388</v>
      </c>
      <c r="N449" s="72" t="s">
        <v>44</v>
      </c>
      <c r="O449" s="72" t="s">
        <v>537</v>
      </c>
      <c r="P449" s="72" t="s">
        <v>886</v>
      </c>
      <c r="Q449" s="72" t="s">
        <v>1601</v>
      </c>
      <c r="R449" s="72" t="s">
        <v>83</v>
      </c>
      <c r="V449" s="60" t="str">
        <f t="shared" si="51"/>
        <v>3101-699/79темно-серый</v>
      </c>
      <c r="W449" s="60" t="str">
        <f t="shared" si="48"/>
        <v>3101-699/79</v>
      </c>
      <c r="X449" s="60" t="str">
        <f t="shared" si="52"/>
        <v/>
      </c>
      <c r="AC449" s="51">
        <f t="shared" si="53"/>
        <v>95</v>
      </c>
      <c r="AD449" s="44">
        <f t="shared" si="54"/>
        <v>2</v>
      </c>
      <c r="AE449" s="51">
        <f t="shared" si="55"/>
        <v>95002</v>
      </c>
    </row>
    <row r="450" spans="1:31">
      <c r="A450" s="60" t="str">
        <f t="shared" si="49"/>
        <v>3101-699/79699/79</v>
      </c>
      <c r="B450" s="60" t="str">
        <f t="shared" si="50"/>
        <v>95-002-05</v>
      </c>
      <c r="C450" s="72" t="s">
        <v>1603</v>
      </c>
      <c r="D450" s="72" t="s">
        <v>1599</v>
      </c>
      <c r="E450" s="72" t="s">
        <v>963</v>
      </c>
      <c r="F450" s="73">
        <v>60</v>
      </c>
      <c r="G450" s="73" t="s">
        <v>1600</v>
      </c>
      <c r="H450" s="72" t="s">
        <v>277</v>
      </c>
      <c r="I450" s="72" t="s">
        <v>959</v>
      </c>
      <c r="J450" s="72" t="s">
        <v>318</v>
      </c>
      <c r="K450" s="72" t="s">
        <v>382</v>
      </c>
      <c r="L450" s="72" t="s">
        <v>885</v>
      </c>
      <c r="M450" s="72" t="s">
        <v>388</v>
      </c>
      <c r="N450" s="72" t="s">
        <v>44</v>
      </c>
      <c r="O450" s="72" t="s">
        <v>537</v>
      </c>
      <c r="P450" s="72" t="s">
        <v>886</v>
      </c>
      <c r="Q450" s="72" t="s">
        <v>1601</v>
      </c>
      <c r="R450" s="72" t="s">
        <v>83</v>
      </c>
      <c r="V450" s="60" t="str">
        <f t="shared" si="51"/>
        <v>3101-699/79темно-серый</v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3101-699/79</v>
      </c>
      <c r="X450" s="60" t="str">
        <f t="shared" si="52"/>
        <v/>
      </c>
      <c r="AC450" s="51">
        <f t="shared" si="53"/>
        <v>95</v>
      </c>
      <c r="AD450" s="44">
        <f t="shared" si="54"/>
        <v>2</v>
      </c>
      <c r="AE450" s="51">
        <f t="shared" si="55"/>
        <v>95002</v>
      </c>
    </row>
    <row r="451" spans="1:31">
      <c r="A451" s="60" t="str">
        <f t="shared" ref="A451:A514" si="57">IF(G451&amp;Q451&lt;&gt;"",W451&amp;Q451,"")</f>
        <v>3101-699/79699/79</v>
      </c>
      <c r="B451" s="60" t="str">
        <f t="shared" ref="B451:B514" si="58">IF(C451&lt;&gt;"",LEFT(C451,9),"")</f>
        <v>95-002-05</v>
      </c>
      <c r="C451" s="72" t="s">
        <v>1604</v>
      </c>
      <c r="D451" s="72" t="s">
        <v>1599</v>
      </c>
      <c r="E451" s="72" t="s">
        <v>965</v>
      </c>
      <c r="F451" s="73">
        <v>59</v>
      </c>
      <c r="G451" s="73" t="s">
        <v>1600</v>
      </c>
      <c r="H451" s="72" t="s">
        <v>277</v>
      </c>
      <c r="I451" s="72" t="s">
        <v>959</v>
      </c>
      <c r="J451" s="72" t="s">
        <v>318</v>
      </c>
      <c r="K451" s="72" t="s">
        <v>382</v>
      </c>
      <c r="L451" s="72" t="s">
        <v>885</v>
      </c>
      <c r="M451" s="72" t="s">
        <v>388</v>
      </c>
      <c r="N451" s="72" t="s">
        <v>44</v>
      </c>
      <c r="O451" s="72" t="s">
        <v>537</v>
      </c>
      <c r="P451" s="72" t="s">
        <v>886</v>
      </c>
      <c r="Q451" s="72" t="s">
        <v>1601</v>
      </c>
      <c r="R451" s="72" t="s">
        <v>83</v>
      </c>
      <c r="V451" s="60" t="str">
        <f t="shared" ref="V451:V514" si="59">W451&amp;H451</f>
        <v>3101-699/79темно-серый</v>
      </c>
      <c r="W451" s="60" t="str">
        <f t="shared" si="56"/>
        <v>3101-699/79</v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95</v>
      </c>
      <c r="AD451" s="44">
        <f t="shared" ref="AD451:AD514" si="62">IFERROR(VALUE(MID($C451,4,3)),0)</f>
        <v>2</v>
      </c>
      <c r="AE451" s="51">
        <f t="shared" ref="AE451:AE514" si="63">VALUE(RIGHT("00"&amp;AC451,2)&amp;RIGHT("000"&amp;AD451,3))</f>
        <v>95002</v>
      </c>
    </row>
    <row r="452" spans="1:31">
      <c r="A452" s="60" t="str">
        <f t="shared" si="57"/>
        <v>3101-699/79699/79</v>
      </c>
      <c r="B452" s="60" t="str">
        <f t="shared" si="58"/>
        <v>95-002-05</v>
      </c>
      <c r="C452" s="72" t="s">
        <v>1605</v>
      </c>
      <c r="D452" s="72" t="s">
        <v>1599</v>
      </c>
      <c r="E452" s="72" t="s">
        <v>967</v>
      </c>
      <c r="F452" s="73">
        <v>58</v>
      </c>
      <c r="G452" s="73" t="s">
        <v>1600</v>
      </c>
      <c r="H452" s="72" t="s">
        <v>277</v>
      </c>
      <c r="I452" s="72" t="s">
        <v>959</v>
      </c>
      <c r="J452" s="72" t="s">
        <v>318</v>
      </c>
      <c r="K452" s="72" t="s">
        <v>382</v>
      </c>
      <c r="L452" s="72" t="s">
        <v>885</v>
      </c>
      <c r="M452" s="72" t="s">
        <v>388</v>
      </c>
      <c r="N452" s="72" t="s">
        <v>44</v>
      </c>
      <c r="O452" s="72" t="s">
        <v>537</v>
      </c>
      <c r="P452" s="72" t="s">
        <v>886</v>
      </c>
      <c r="Q452" s="72" t="s">
        <v>1601</v>
      </c>
      <c r="R452" s="72" t="s">
        <v>83</v>
      </c>
      <c r="V452" s="60" t="str">
        <f t="shared" si="59"/>
        <v>3101-699/79темно-серый</v>
      </c>
      <c r="W452" s="60" t="str">
        <f t="shared" si="56"/>
        <v>3101-699/79</v>
      </c>
      <c r="X452" s="60" t="str">
        <f t="shared" si="60"/>
        <v/>
      </c>
      <c r="AC452" s="51">
        <f t="shared" si="61"/>
        <v>95</v>
      </c>
      <c r="AD452" s="44">
        <f t="shared" si="62"/>
        <v>2</v>
      </c>
      <c r="AE452" s="51">
        <f t="shared" si="63"/>
        <v>95002</v>
      </c>
    </row>
    <row r="453" spans="1:31">
      <c r="A453" s="60" t="str">
        <f t="shared" si="57"/>
        <v>3101-699/79699/79</v>
      </c>
      <c r="B453" s="60" t="str">
        <f t="shared" si="58"/>
        <v>95-002-05</v>
      </c>
      <c r="C453" s="72" t="s">
        <v>1606</v>
      </c>
      <c r="D453" s="72" t="s">
        <v>1599</v>
      </c>
      <c r="E453" s="72" t="s">
        <v>969</v>
      </c>
      <c r="F453" s="73">
        <v>57</v>
      </c>
      <c r="G453" s="73" t="s">
        <v>1600</v>
      </c>
      <c r="H453" s="72" t="s">
        <v>277</v>
      </c>
      <c r="I453" s="72" t="s">
        <v>959</v>
      </c>
      <c r="J453" s="72" t="s">
        <v>318</v>
      </c>
      <c r="K453" s="72" t="s">
        <v>382</v>
      </c>
      <c r="L453" s="72" t="s">
        <v>885</v>
      </c>
      <c r="M453" s="72" t="s">
        <v>388</v>
      </c>
      <c r="N453" s="72" t="s">
        <v>44</v>
      </c>
      <c r="O453" s="72" t="s">
        <v>537</v>
      </c>
      <c r="P453" s="72" t="s">
        <v>886</v>
      </c>
      <c r="Q453" s="72" t="s">
        <v>1601</v>
      </c>
      <c r="R453" s="72" t="s">
        <v>83</v>
      </c>
      <c r="V453" s="60" t="str">
        <f t="shared" si="59"/>
        <v>3101-699/79темно-серый</v>
      </c>
      <c r="W453" s="60" t="str">
        <f t="shared" si="56"/>
        <v>3101-699/79</v>
      </c>
      <c r="X453" s="60" t="str">
        <f t="shared" si="60"/>
        <v/>
      </c>
      <c r="AC453" s="51">
        <f t="shared" si="61"/>
        <v>95</v>
      </c>
      <c r="AD453" s="44">
        <f t="shared" si="62"/>
        <v>2</v>
      </c>
      <c r="AE453" s="51">
        <f t="shared" si="63"/>
        <v>95002</v>
      </c>
    </row>
    <row r="454" spans="1:31">
      <c r="A454" s="60" t="str">
        <f t="shared" si="57"/>
        <v>3101-699/79699/79</v>
      </c>
      <c r="B454" s="60" t="str">
        <f t="shared" si="58"/>
        <v>95-002-05</v>
      </c>
      <c r="C454" s="72" t="s">
        <v>1607</v>
      </c>
      <c r="D454" s="72" t="s">
        <v>1599</v>
      </c>
      <c r="E454" s="72" t="s">
        <v>1003</v>
      </c>
      <c r="F454" s="73">
        <v>56</v>
      </c>
      <c r="G454" s="73" t="s">
        <v>1600</v>
      </c>
      <c r="H454" s="72" t="s">
        <v>277</v>
      </c>
      <c r="I454" s="72" t="s">
        <v>959</v>
      </c>
      <c r="J454" s="72" t="s">
        <v>318</v>
      </c>
      <c r="K454" s="72" t="s">
        <v>382</v>
      </c>
      <c r="L454" s="72" t="s">
        <v>885</v>
      </c>
      <c r="M454" s="72" t="s">
        <v>388</v>
      </c>
      <c r="N454" s="72" t="s">
        <v>44</v>
      </c>
      <c r="O454" s="72" t="s">
        <v>537</v>
      </c>
      <c r="P454" s="72" t="s">
        <v>886</v>
      </c>
      <c r="Q454" s="72" t="s">
        <v>1601</v>
      </c>
      <c r="R454" s="72" t="s">
        <v>83</v>
      </c>
      <c r="V454" s="60" t="str">
        <f t="shared" si="59"/>
        <v>3101-699/79темно-серый</v>
      </c>
      <c r="W454" s="60" t="str">
        <f t="shared" si="56"/>
        <v>3101-699/79</v>
      </c>
      <c r="X454" s="60" t="str">
        <f t="shared" si="60"/>
        <v/>
      </c>
      <c r="AC454" s="51">
        <f t="shared" si="61"/>
        <v>95</v>
      </c>
      <c r="AD454" s="44">
        <f t="shared" si="62"/>
        <v>2</v>
      </c>
      <c r="AE454" s="51">
        <f t="shared" si="63"/>
        <v>95002</v>
      </c>
    </row>
    <row r="455" spans="1:31">
      <c r="A455" s="60" t="str">
        <f t="shared" si="57"/>
        <v>3190-709/21709/21</v>
      </c>
      <c r="B455" s="60" t="str">
        <f t="shared" si="58"/>
        <v>95-001-16</v>
      </c>
      <c r="C455" s="72" t="s">
        <v>1608</v>
      </c>
      <c r="D455" s="72" t="s">
        <v>1609</v>
      </c>
      <c r="E455" s="72" t="s">
        <v>961</v>
      </c>
      <c r="F455" s="73">
        <v>61</v>
      </c>
      <c r="G455" s="73" t="s">
        <v>1610</v>
      </c>
      <c r="H455" s="72" t="s">
        <v>55</v>
      </c>
      <c r="I455" s="72" t="s">
        <v>959</v>
      </c>
      <c r="J455" s="72" t="s">
        <v>318</v>
      </c>
      <c r="K455" s="72" t="s">
        <v>382</v>
      </c>
      <c r="L455" s="72" t="s">
        <v>885</v>
      </c>
      <c r="M455" s="72" t="s">
        <v>388</v>
      </c>
      <c r="N455" s="72" t="s">
        <v>44</v>
      </c>
      <c r="O455" s="72" t="s">
        <v>537</v>
      </c>
      <c r="P455" s="72" t="s">
        <v>886</v>
      </c>
      <c r="Q455" s="72" t="s">
        <v>1611</v>
      </c>
      <c r="R455" s="72" t="s">
        <v>71</v>
      </c>
      <c r="V455" s="60" t="str">
        <f t="shared" si="59"/>
        <v>3190-709/21темно-синий</v>
      </c>
      <c r="W455" s="60" t="str">
        <f t="shared" si="56"/>
        <v>3190-709/21</v>
      </c>
      <c r="X455" s="60" t="str">
        <f t="shared" si="60"/>
        <v/>
      </c>
      <c r="AC455" s="51">
        <f t="shared" si="61"/>
        <v>95</v>
      </c>
      <c r="AD455" s="44">
        <f t="shared" si="62"/>
        <v>1</v>
      </c>
      <c r="AE455" s="51">
        <f t="shared" si="63"/>
        <v>95001</v>
      </c>
    </row>
    <row r="456" spans="1:31">
      <c r="A456" s="60" t="str">
        <f t="shared" si="57"/>
        <v>3190-709/21709/21</v>
      </c>
      <c r="B456" s="60" t="str">
        <f t="shared" si="58"/>
        <v>95-001-16</v>
      </c>
      <c r="C456" s="72" t="s">
        <v>1612</v>
      </c>
      <c r="D456" s="72" t="s">
        <v>1609</v>
      </c>
      <c r="E456" s="72" t="s">
        <v>963</v>
      </c>
      <c r="F456" s="73">
        <v>60</v>
      </c>
      <c r="G456" s="73" t="s">
        <v>1610</v>
      </c>
      <c r="H456" s="72" t="s">
        <v>55</v>
      </c>
      <c r="I456" s="72" t="s">
        <v>959</v>
      </c>
      <c r="J456" s="72" t="s">
        <v>318</v>
      </c>
      <c r="K456" s="72" t="s">
        <v>382</v>
      </c>
      <c r="L456" s="72" t="s">
        <v>885</v>
      </c>
      <c r="M456" s="72" t="s">
        <v>388</v>
      </c>
      <c r="N456" s="72" t="s">
        <v>44</v>
      </c>
      <c r="O456" s="72" t="s">
        <v>537</v>
      </c>
      <c r="P456" s="72" t="s">
        <v>886</v>
      </c>
      <c r="Q456" s="72" t="s">
        <v>1611</v>
      </c>
      <c r="R456" s="72" t="s">
        <v>71</v>
      </c>
      <c r="V456" s="60" t="str">
        <f t="shared" si="59"/>
        <v>3190-709/21темно-синий</v>
      </c>
      <c r="W456" s="60" t="str">
        <f t="shared" si="56"/>
        <v>3190-709/21</v>
      </c>
      <c r="X456" s="60" t="str">
        <f t="shared" si="60"/>
        <v/>
      </c>
      <c r="AC456" s="51">
        <f t="shared" si="61"/>
        <v>95</v>
      </c>
      <c r="AD456" s="44">
        <f t="shared" si="62"/>
        <v>1</v>
      </c>
      <c r="AE456" s="51">
        <f t="shared" si="63"/>
        <v>95001</v>
      </c>
    </row>
    <row r="457" spans="1:31">
      <c r="A457" s="60" t="str">
        <f t="shared" si="57"/>
        <v>3190-709/21709/21</v>
      </c>
      <c r="B457" s="60" t="str">
        <f t="shared" si="58"/>
        <v>95-001-16</v>
      </c>
      <c r="C457" s="72" t="s">
        <v>1613</v>
      </c>
      <c r="D457" s="72" t="s">
        <v>1609</v>
      </c>
      <c r="E457" s="72" t="s">
        <v>965</v>
      </c>
      <c r="F457" s="73">
        <v>59</v>
      </c>
      <c r="G457" s="73" t="s">
        <v>1610</v>
      </c>
      <c r="H457" s="72" t="s">
        <v>55</v>
      </c>
      <c r="I457" s="72" t="s">
        <v>959</v>
      </c>
      <c r="J457" s="72" t="s">
        <v>318</v>
      </c>
      <c r="K457" s="72" t="s">
        <v>382</v>
      </c>
      <c r="L457" s="72" t="s">
        <v>885</v>
      </c>
      <c r="M457" s="72" t="s">
        <v>388</v>
      </c>
      <c r="N457" s="72" t="s">
        <v>44</v>
      </c>
      <c r="O457" s="72" t="s">
        <v>537</v>
      </c>
      <c r="P457" s="72" t="s">
        <v>886</v>
      </c>
      <c r="Q457" s="72" t="s">
        <v>1611</v>
      </c>
      <c r="R457" s="72" t="s">
        <v>71</v>
      </c>
      <c r="V457" s="60" t="str">
        <f t="shared" si="59"/>
        <v>3190-709/21темно-синий</v>
      </c>
      <c r="W457" s="60" t="str">
        <f t="shared" si="56"/>
        <v>3190-709/21</v>
      </c>
      <c r="X457" s="60" t="str">
        <f t="shared" si="60"/>
        <v/>
      </c>
      <c r="AC457" s="51">
        <f t="shared" si="61"/>
        <v>95</v>
      </c>
      <c r="AD457" s="44">
        <f t="shared" si="62"/>
        <v>1</v>
      </c>
      <c r="AE457" s="51">
        <f t="shared" si="63"/>
        <v>95001</v>
      </c>
    </row>
    <row r="458" spans="1:31">
      <c r="A458" s="60" t="str">
        <f t="shared" si="57"/>
        <v>3190-709/21709/21</v>
      </c>
      <c r="B458" s="60" t="str">
        <f t="shared" si="58"/>
        <v>95-001-16</v>
      </c>
      <c r="C458" s="72" t="s">
        <v>1614</v>
      </c>
      <c r="D458" s="72" t="s">
        <v>1609</v>
      </c>
      <c r="E458" s="72" t="s">
        <v>967</v>
      </c>
      <c r="F458" s="73">
        <v>58</v>
      </c>
      <c r="G458" s="73" t="s">
        <v>1610</v>
      </c>
      <c r="H458" s="72" t="s">
        <v>55</v>
      </c>
      <c r="I458" s="72" t="s">
        <v>959</v>
      </c>
      <c r="J458" s="72" t="s">
        <v>318</v>
      </c>
      <c r="K458" s="72" t="s">
        <v>382</v>
      </c>
      <c r="L458" s="72" t="s">
        <v>885</v>
      </c>
      <c r="M458" s="72" t="s">
        <v>388</v>
      </c>
      <c r="N458" s="72" t="s">
        <v>44</v>
      </c>
      <c r="O458" s="72" t="s">
        <v>537</v>
      </c>
      <c r="P458" s="72" t="s">
        <v>886</v>
      </c>
      <c r="Q458" s="72" t="s">
        <v>1611</v>
      </c>
      <c r="R458" s="72" t="s">
        <v>71</v>
      </c>
      <c r="V458" s="60" t="str">
        <f t="shared" si="59"/>
        <v>3190-709/21темно-синий</v>
      </c>
      <c r="W458" s="60" t="str">
        <f t="shared" si="56"/>
        <v>3190-709/21</v>
      </c>
      <c r="X458" s="60" t="str">
        <f t="shared" si="60"/>
        <v/>
      </c>
      <c r="AC458" s="51">
        <f t="shared" si="61"/>
        <v>95</v>
      </c>
      <c r="AD458" s="44">
        <f t="shared" si="62"/>
        <v>1</v>
      </c>
      <c r="AE458" s="51">
        <f t="shared" si="63"/>
        <v>95001</v>
      </c>
    </row>
    <row r="459" spans="1:31">
      <c r="A459" s="60" t="str">
        <f t="shared" si="57"/>
        <v>3035-635/75</v>
      </c>
      <c r="B459" s="60" t="str">
        <f t="shared" si="58"/>
        <v>95-081-</v>
      </c>
      <c r="C459" s="72" t="s">
        <v>2424</v>
      </c>
      <c r="G459" s="73" t="s">
        <v>1615</v>
      </c>
      <c r="V459" s="60" t="str">
        <f t="shared" si="59"/>
        <v>3035-635/75</v>
      </c>
      <c r="W459" s="60" t="str">
        <f t="shared" si="56"/>
        <v>3035-635/75</v>
      </c>
      <c r="X459" s="60" t="str">
        <f t="shared" si="60"/>
        <v/>
      </c>
      <c r="AC459" s="51">
        <f t="shared" si="61"/>
        <v>95</v>
      </c>
      <c r="AD459" s="44">
        <f t="shared" si="62"/>
        <v>81</v>
      </c>
      <c r="AE459" s="51">
        <f t="shared" si="63"/>
        <v>95081</v>
      </c>
    </row>
    <row r="460" spans="1:31">
      <c r="A460" s="60" t="str">
        <f t="shared" si="57"/>
        <v>3035-667/70</v>
      </c>
      <c r="B460" s="60" t="str">
        <f t="shared" si="58"/>
        <v>95-082-</v>
      </c>
      <c r="C460" s="72" t="s">
        <v>2425</v>
      </c>
      <c r="G460" s="73" t="s">
        <v>1616</v>
      </c>
      <c r="V460" s="60" t="str">
        <f t="shared" si="59"/>
        <v>3035-667/70</v>
      </c>
      <c r="W460" s="60" t="str">
        <f t="shared" si="56"/>
        <v>3035-667/70</v>
      </c>
      <c r="X460" s="60" t="str">
        <f t="shared" si="60"/>
        <v/>
      </c>
      <c r="AC460" s="51">
        <f t="shared" si="61"/>
        <v>95</v>
      </c>
      <c r="AD460" s="44">
        <f t="shared" si="62"/>
        <v>82</v>
      </c>
      <c r="AE460" s="51">
        <f t="shared" si="63"/>
        <v>95082</v>
      </c>
    </row>
    <row r="461" spans="1:31">
      <c r="A461" s="60" t="str">
        <f t="shared" si="57"/>
        <v>3101-667/70</v>
      </c>
      <c r="B461" s="60" t="str">
        <f t="shared" si="58"/>
        <v>95-083-</v>
      </c>
      <c r="C461" s="72" t="s">
        <v>2426</v>
      </c>
      <c r="G461" s="73" t="s">
        <v>1617</v>
      </c>
      <c r="V461" s="60" t="str">
        <f t="shared" si="59"/>
        <v>3101-667/70</v>
      </c>
      <c r="W461" s="60" t="str">
        <f t="shared" si="56"/>
        <v>3101-667/70</v>
      </c>
      <c r="X461" s="60" t="str">
        <f t="shared" si="60"/>
        <v/>
      </c>
      <c r="AC461" s="51">
        <f t="shared" si="61"/>
        <v>95</v>
      </c>
      <c r="AD461" s="44">
        <f t="shared" si="62"/>
        <v>83</v>
      </c>
      <c r="AE461" s="51">
        <f t="shared" si="63"/>
        <v>95083</v>
      </c>
    </row>
    <row r="462" spans="1:31">
      <c r="A462" s="60" t="str">
        <f t="shared" si="57"/>
        <v>3101-676/76</v>
      </c>
      <c r="B462" s="60" t="str">
        <f t="shared" si="58"/>
        <v>95-084-</v>
      </c>
      <c r="C462" s="72" t="s">
        <v>2427</v>
      </c>
      <c r="G462" s="73" t="s">
        <v>1618</v>
      </c>
      <c r="V462" s="60" t="str">
        <f t="shared" si="59"/>
        <v>3101-676/76</v>
      </c>
      <c r="W462" s="60" t="str">
        <f t="shared" si="56"/>
        <v>3101-676/76</v>
      </c>
      <c r="X462" s="60" t="str">
        <f t="shared" si="60"/>
        <v/>
      </c>
      <c r="AC462" s="51">
        <f t="shared" si="61"/>
        <v>95</v>
      </c>
      <c r="AD462" s="44">
        <f t="shared" si="62"/>
        <v>84</v>
      </c>
      <c r="AE462" s="51">
        <f t="shared" si="63"/>
        <v>95084</v>
      </c>
    </row>
    <row r="463" spans="1:31">
      <c r="A463" s="60" t="str">
        <f t="shared" si="57"/>
        <v>3109-635/75</v>
      </c>
      <c r="B463" s="60" t="str">
        <f t="shared" si="58"/>
        <v>95-085-</v>
      </c>
      <c r="C463" s="72" t="s">
        <v>2428</v>
      </c>
      <c r="G463" s="73" t="s">
        <v>1619</v>
      </c>
      <c r="V463" s="60" t="str">
        <f t="shared" si="59"/>
        <v>3109-635/75</v>
      </c>
      <c r="W463" s="60" t="str">
        <f t="shared" si="56"/>
        <v>3109-635/75</v>
      </c>
      <c r="X463" s="60" t="str">
        <f t="shared" si="60"/>
        <v/>
      </c>
      <c r="AC463" s="51">
        <f t="shared" si="61"/>
        <v>95</v>
      </c>
      <c r="AD463" s="44">
        <f t="shared" si="62"/>
        <v>85</v>
      </c>
      <c r="AE463" s="51">
        <f t="shared" si="63"/>
        <v>95085</v>
      </c>
    </row>
    <row r="464" spans="1:31">
      <c r="A464" s="60" t="str">
        <f t="shared" si="57"/>
        <v>3125-618/28</v>
      </c>
      <c r="B464" s="60" t="str">
        <f t="shared" si="58"/>
        <v>95-086-</v>
      </c>
      <c r="C464" s="72" t="s">
        <v>2429</v>
      </c>
      <c r="G464" s="73" t="s">
        <v>1620</v>
      </c>
      <c r="V464" s="60" t="str">
        <f t="shared" si="59"/>
        <v>3125-618/28</v>
      </c>
      <c r="W464" s="60" t="str">
        <f t="shared" si="56"/>
        <v>3125-618/28</v>
      </c>
      <c r="X464" s="60" t="str">
        <f t="shared" si="60"/>
        <v/>
      </c>
      <c r="AC464" s="51">
        <f t="shared" si="61"/>
        <v>95</v>
      </c>
      <c r="AD464" s="44">
        <f t="shared" si="62"/>
        <v>86</v>
      </c>
      <c r="AE464" s="51">
        <f t="shared" si="63"/>
        <v>95086</v>
      </c>
    </row>
    <row r="465" spans="1:31">
      <c r="A465" s="60" t="str">
        <f t="shared" si="57"/>
        <v>3125-620/21</v>
      </c>
      <c r="B465" s="60" t="str">
        <f t="shared" si="58"/>
        <v>95-087-</v>
      </c>
      <c r="C465" s="72" t="s">
        <v>2430</v>
      </c>
      <c r="G465" s="73" t="s">
        <v>1621</v>
      </c>
      <c r="V465" s="60" t="str">
        <f t="shared" si="59"/>
        <v>3125-620/21</v>
      </c>
      <c r="W465" s="60" t="str">
        <f t="shared" si="56"/>
        <v>3125-620/21</v>
      </c>
      <c r="X465" s="60" t="str">
        <f t="shared" si="60"/>
        <v/>
      </c>
      <c r="AC465" s="51">
        <f t="shared" si="61"/>
        <v>95</v>
      </c>
      <c r="AD465" s="44">
        <f t="shared" si="62"/>
        <v>87</v>
      </c>
      <c r="AE465" s="51">
        <f t="shared" si="63"/>
        <v>95087</v>
      </c>
    </row>
    <row r="466" spans="1:31">
      <c r="A466" s="60" t="str">
        <f t="shared" si="57"/>
        <v>3125-667/70</v>
      </c>
      <c r="B466" s="60" t="str">
        <f t="shared" si="58"/>
        <v>95-088-</v>
      </c>
      <c r="C466" s="72" t="s">
        <v>2431</v>
      </c>
      <c r="G466" s="73" t="s">
        <v>1622</v>
      </c>
      <c r="V466" s="60" t="str">
        <f t="shared" si="59"/>
        <v>3125-667/70</v>
      </c>
      <c r="W466" s="60" t="str">
        <f t="shared" si="56"/>
        <v>3125-667/70</v>
      </c>
      <c r="X466" s="60" t="str">
        <f t="shared" si="60"/>
        <v/>
      </c>
      <c r="AC466" s="51">
        <f t="shared" si="61"/>
        <v>95</v>
      </c>
      <c r="AD466" s="44">
        <f t="shared" si="62"/>
        <v>88</v>
      </c>
      <c r="AE466" s="51">
        <f t="shared" si="63"/>
        <v>95088</v>
      </c>
    </row>
    <row r="467" spans="1:31">
      <c r="A467" s="60" t="str">
        <f t="shared" si="57"/>
        <v>3125-676/76</v>
      </c>
      <c r="B467" s="60" t="str">
        <f t="shared" si="58"/>
        <v>95-089-</v>
      </c>
      <c r="C467" s="72" t="s">
        <v>2432</v>
      </c>
      <c r="G467" s="73" t="s">
        <v>1623</v>
      </c>
      <c r="V467" s="60" t="str">
        <f t="shared" si="59"/>
        <v>3125-676/76</v>
      </c>
      <c r="W467" s="60" t="str">
        <f t="shared" si="56"/>
        <v>3125-676/76</v>
      </c>
      <c r="X467" s="60" t="str">
        <f t="shared" si="60"/>
        <v/>
      </c>
      <c r="AC467" s="51">
        <f t="shared" si="61"/>
        <v>95</v>
      </c>
      <c r="AD467" s="44">
        <f t="shared" si="62"/>
        <v>89</v>
      </c>
      <c r="AE467" s="51">
        <f t="shared" si="63"/>
        <v>95089</v>
      </c>
    </row>
    <row r="468" spans="1:31">
      <c r="A468" s="60" t="str">
        <f t="shared" si="57"/>
        <v>3142-635/75</v>
      </c>
      <c r="B468" s="60" t="str">
        <f t="shared" si="58"/>
        <v>95-090-</v>
      </c>
      <c r="C468" s="72" t="s">
        <v>2433</v>
      </c>
      <c r="G468" s="73" t="s">
        <v>1624</v>
      </c>
      <c r="V468" s="60" t="str">
        <f t="shared" si="59"/>
        <v>3142-635/75</v>
      </c>
      <c r="W468" s="60" t="str">
        <f t="shared" si="56"/>
        <v>3142-635/75</v>
      </c>
      <c r="X468" s="60" t="str">
        <f t="shared" si="60"/>
        <v/>
      </c>
      <c r="AC468" s="51">
        <f t="shared" si="61"/>
        <v>95</v>
      </c>
      <c r="AD468" s="44">
        <f t="shared" si="62"/>
        <v>90</v>
      </c>
      <c r="AE468" s="51">
        <f t="shared" si="63"/>
        <v>95090</v>
      </c>
    </row>
    <row r="469" spans="1:31">
      <c r="A469" s="60" t="str">
        <f t="shared" si="57"/>
        <v>3142-655/55</v>
      </c>
      <c r="B469" s="60" t="str">
        <f t="shared" si="58"/>
        <v>95-091-</v>
      </c>
      <c r="C469" s="72" t="s">
        <v>2434</v>
      </c>
      <c r="G469" s="73" t="s">
        <v>1625</v>
      </c>
      <c r="V469" s="60" t="str">
        <f t="shared" si="59"/>
        <v>3142-655/55</v>
      </c>
      <c r="W469" s="60" t="str">
        <f t="shared" si="56"/>
        <v>3142-655/55</v>
      </c>
      <c r="X469" s="60" t="str">
        <f t="shared" si="60"/>
        <v/>
      </c>
      <c r="AC469" s="51">
        <f t="shared" si="61"/>
        <v>95</v>
      </c>
      <c r="AD469" s="44">
        <f t="shared" si="62"/>
        <v>91</v>
      </c>
      <c r="AE469" s="51">
        <f t="shared" si="63"/>
        <v>95091</v>
      </c>
    </row>
    <row r="470" spans="1:31">
      <c r="A470" s="60" t="str">
        <f t="shared" si="57"/>
        <v>3147-655/55</v>
      </c>
      <c r="B470" s="60" t="str">
        <f t="shared" si="58"/>
        <v>95-092-</v>
      </c>
      <c r="C470" s="72" t="s">
        <v>2435</v>
      </c>
      <c r="G470" s="73" t="s">
        <v>1626</v>
      </c>
      <c r="V470" s="60" t="str">
        <f t="shared" si="59"/>
        <v>3147-655/55</v>
      </c>
      <c r="W470" s="60" t="str">
        <f t="shared" si="56"/>
        <v>3147-655/55</v>
      </c>
      <c r="X470" s="60" t="str">
        <f t="shared" si="60"/>
        <v/>
      </c>
      <c r="AC470" s="51">
        <f t="shared" si="61"/>
        <v>95</v>
      </c>
      <c r="AD470" s="44">
        <f t="shared" si="62"/>
        <v>92</v>
      </c>
      <c r="AE470" s="51">
        <f t="shared" si="63"/>
        <v>95092</v>
      </c>
    </row>
    <row r="471" spans="1:31">
      <c r="A471" s="60" t="str">
        <f t="shared" si="57"/>
        <v>3147-667/70</v>
      </c>
      <c r="B471" s="60" t="str">
        <f t="shared" si="58"/>
        <v>95-093-</v>
      </c>
      <c r="C471" s="72" t="s">
        <v>2436</v>
      </c>
      <c r="G471" s="73" t="s">
        <v>1627</v>
      </c>
      <c r="V471" s="60" t="str">
        <f t="shared" si="59"/>
        <v>3147-667/70</v>
      </c>
      <c r="W471" s="60" t="str">
        <f t="shared" si="56"/>
        <v>3147-667/70</v>
      </c>
      <c r="X471" s="60" t="str">
        <f t="shared" si="60"/>
        <v/>
      </c>
      <c r="AC471" s="51">
        <f t="shared" si="61"/>
        <v>95</v>
      </c>
      <c r="AD471" s="44">
        <f t="shared" si="62"/>
        <v>93</v>
      </c>
      <c r="AE471" s="51">
        <f t="shared" si="63"/>
        <v>95093</v>
      </c>
    </row>
    <row r="472" spans="1:31">
      <c r="A472" s="60" t="str">
        <f t="shared" si="57"/>
        <v>3155-635/75</v>
      </c>
      <c r="B472" s="60" t="str">
        <f t="shared" si="58"/>
        <v>95-094-</v>
      </c>
      <c r="C472" s="72" t="s">
        <v>2437</v>
      </c>
      <c r="G472" s="73" t="s">
        <v>1628</v>
      </c>
      <c r="V472" s="60" t="str">
        <f t="shared" si="59"/>
        <v>3155-635/75</v>
      </c>
      <c r="W472" s="60" t="str">
        <f t="shared" si="56"/>
        <v>3155-635/75</v>
      </c>
      <c r="X472" s="60" t="str">
        <f t="shared" si="60"/>
        <v/>
      </c>
      <c r="AC472" s="51">
        <f t="shared" si="61"/>
        <v>95</v>
      </c>
      <c r="AD472" s="44">
        <f t="shared" si="62"/>
        <v>94</v>
      </c>
      <c r="AE472" s="51">
        <f t="shared" si="63"/>
        <v>95094</v>
      </c>
    </row>
    <row r="473" spans="1:31">
      <c r="A473" s="60" t="str">
        <f t="shared" si="57"/>
        <v>3190-618/28</v>
      </c>
      <c r="B473" s="60" t="str">
        <f t="shared" si="58"/>
        <v>95-095-</v>
      </c>
      <c r="C473" s="72" t="s">
        <v>2438</v>
      </c>
      <c r="G473" s="73" t="s">
        <v>1629</v>
      </c>
      <c r="V473" s="60" t="str">
        <f t="shared" si="59"/>
        <v>3190-618/28</v>
      </c>
      <c r="W473" s="60" t="str">
        <f t="shared" si="56"/>
        <v>3190-618/28</v>
      </c>
      <c r="X473" s="60" t="str">
        <f t="shared" si="60"/>
        <v/>
      </c>
      <c r="AC473" s="51">
        <f t="shared" si="61"/>
        <v>95</v>
      </c>
      <c r="AD473" s="44">
        <f t="shared" si="62"/>
        <v>95</v>
      </c>
      <c r="AE473" s="51">
        <f t="shared" si="63"/>
        <v>95095</v>
      </c>
    </row>
    <row r="474" spans="1:31">
      <c r="A474" s="60" t="str">
        <f t="shared" si="57"/>
        <v>3190-655/55</v>
      </c>
      <c r="B474" s="60" t="str">
        <f t="shared" si="58"/>
        <v>95-096-</v>
      </c>
      <c r="C474" s="72" t="s">
        <v>2439</v>
      </c>
      <c r="G474" s="73" t="s">
        <v>1630</v>
      </c>
      <c r="V474" s="60" t="str">
        <f t="shared" si="59"/>
        <v>3190-655/55</v>
      </c>
      <c r="W474" s="60" t="str">
        <f t="shared" si="56"/>
        <v>3190-655/55</v>
      </c>
      <c r="X474" s="60" t="str">
        <f t="shared" si="60"/>
        <v/>
      </c>
      <c r="AC474" s="51">
        <f t="shared" si="61"/>
        <v>95</v>
      </c>
      <c r="AD474" s="44">
        <f t="shared" si="62"/>
        <v>96</v>
      </c>
      <c r="AE474" s="51">
        <f t="shared" si="63"/>
        <v>95096</v>
      </c>
    </row>
    <row r="475" spans="1:31">
      <c r="A475" s="60" t="str">
        <f t="shared" si="57"/>
        <v>3190-667/70</v>
      </c>
      <c r="B475" s="60" t="str">
        <f t="shared" si="58"/>
        <v>95-097-</v>
      </c>
      <c r="C475" s="72" t="s">
        <v>2440</v>
      </c>
      <c r="G475" s="73" t="s">
        <v>1631</v>
      </c>
      <c r="V475" s="60" t="str">
        <f t="shared" si="59"/>
        <v>3190-667/70</v>
      </c>
      <c r="W475" s="60" t="str">
        <f t="shared" si="56"/>
        <v>3190-667/70</v>
      </c>
      <c r="X475" s="60" t="str">
        <f t="shared" si="60"/>
        <v/>
      </c>
      <c r="AC475" s="51">
        <f t="shared" si="61"/>
        <v>95</v>
      </c>
      <c r="AD475" s="44">
        <f t="shared" si="62"/>
        <v>97</v>
      </c>
      <c r="AE475" s="51">
        <f t="shared" si="63"/>
        <v>95097</v>
      </c>
    </row>
    <row r="476" spans="1:31">
      <c r="A476" s="60" t="str">
        <f t="shared" si="57"/>
        <v>3190-676/76</v>
      </c>
      <c r="B476" s="60" t="str">
        <f t="shared" si="58"/>
        <v>95-098-</v>
      </c>
      <c r="C476" s="72" t="s">
        <v>2441</v>
      </c>
      <c r="G476" s="73" t="s">
        <v>1632</v>
      </c>
      <c r="V476" s="60" t="str">
        <f t="shared" si="59"/>
        <v>3190-676/76</v>
      </c>
      <c r="W476" s="60" t="str">
        <f t="shared" si="56"/>
        <v>3190-676/76</v>
      </c>
      <c r="X476" s="60" t="str">
        <f t="shared" si="60"/>
        <v/>
      </c>
      <c r="AC476" s="51">
        <f t="shared" si="61"/>
        <v>95</v>
      </c>
      <c r="AD476" s="44">
        <f t="shared" si="62"/>
        <v>98</v>
      </c>
      <c r="AE476" s="51">
        <f t="shared" si="63"/>
        <v>95098</v>
      </c>
    </row>
    <row r="477" spans="1:31">
      <c r="A477" s="60" t="str">
        <f t="shared" si="57"/>
        <v>3216-624/91</v>
      </c>
      <c r="B477" s="60" t="str">
        <f t="shared" si="58"/>
        <v>95-099-</v>
      </c>
      <c r="C477" s="72" t="s">
        <v>2442</v>
      </c>
      <c r="G477" s="73" t="s">
        <v>1633</v>
      </c>
      <c r="V477" s="60" t="str">
        <f t="shared" si="59"/>
        <v>3216-624/91</v>
      </c>
      <c r="W477" s="60" t="str">
        <f t="shared" si="56"/>
        <v>3216-624/91</v>
      </c>
      <c r="X477" s="60" t="str">
        <f t="shared" si="60"/>
        <v/>
      </c>
      <c r="AC477" s="51">
        <f t="shared" si="61"/>
        <v>95</v>
      </c>
      <c r="AD477" s="44">
        <f t="shared" si="62"/>
        <v>99</v>
      </c>
      <c r="AE477" s="51">
        <f t="shared" si="63"/>
        <v>95099</v>
      </c>
    </row>
    <row r="478" spans="1:31">
      <c r="A478" s="60" t="str">
        <f t="shared" si="57"/>
        <v>3216-655/55</v>
      </c>
      <c r="B478" s="60" t="str">
        <f t="shared" si="58"/>
        <v>95-100-</v>
      </c>
      <c r="C478" s="72" t="s">
        <v>2443</v>
      </c>
      <c r="G478" s="73" t="s">
        <v>1634</v>
      </c>
      <c r="V478" s="60" t="str">
        <f t="shared" si="59"/>
        <v>3216-655/55</v>
      </c>
      <c r="W478" s="60" t="str">
        <f t="shared" si="56"/>
        <v>3216-655/55</v>
      </c>
      <c r="X478" s="60" t="str">
        <f t="shared" si="60"/>
        <v/>
      </c>
      <c r="AC478" s="51">
        <f t="shared" si="61"/>
        <v>95</v>
      </c>
      <c r="AD478" s="44">
        <f t="shared" si="62"/>
        <v>100</v>
      </c>
      <c r="AE478" s="51">
        <f t="shared" si="63"/>
        <v>95100</v>
      </c>
    </row>
    <row r="479" spans="1:31">
      <c r="A479" s="60" t="str">
        <f t="shared" si="57"/>
        <v>3363-676/76</v>
      </c>
      <c r="B479" s="60" t="str">
        <f t="shared" si="58"/>
        <v>95-101-</v>
      </c>
      <c r="C479" s="72" t="s">
        <v>2444</v>
      </c>
      <c r="G479" s="73" t="s">
        <v>1635</v>
      </c>
      <c r="V479" s="60" t="str">
        <f t="shared" si="59"/>
        <v>3363-676/76</v>
      </c>
      <c r="W479" s="60" t="str">
        <f t="shared" si="56"/>
        <v>3363-676/76</v>
      </c>
      <c r="X479" s="60" t="str">
        <f t="shared" si="60"/>
        <v/>
      </c>
      <c r="AC479" s="51">
        <f t="shared" si="61"/>
        <v>95</v>
      </c>
      <c r="AD479" s="44">
        <f t="shared" si="62"/>
        <v>101</v>
      </c>
      <c r="AE479" s="51">
        <f t="shared" si="63"/>
        <v>95101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05F0-163C-4C2B-86D4-7B4FE2683D83}">
  <sheetPr codeName="Лист11"/>
  <dimension ref="A1:C420"/>
  <sheetViews>
    <sheetView topLeftCell="A384" workbookViewId="0">
      <selection activeCell="B1" sqref="B1:B1048576"/>
    </sheetView>
  </sheetViews>
  <sheetFormatPr defaultRowHeight="15"/>
  <sheetData>
    <row r="1" spans="1:3">
      <c r="A1" t="s">
        <v>1643</v>
      </c>
      <c r="B1" t="s">
        <v>1644</v>
      </c>
      <c r="C1" t="s">
        <v>1645</v>
      </c>
    </row>
    <row r="2" spans="1:3">
      <c r="A2" t="s">
        <v>1646</v>
      </c>
      <c r="B2" t="s">
        <v>1647</v>
      </c>
      <c r="C2" t="s">
        <v>325</v>
      </c>
    </row>
    <row r="3" spans="1:3">
      <c r="A3" t="s">
        <v>1648</v>
      </c>
      <c r="B3" t="s">
        <v>1649</v>
      </c>
      <c r="C3" t="s">
        <v>1650</v>
      </c>
    </row>
    <row r="4" spans="1:3">
      <c r="A4" t="s">
        <v>1651</v>
      </c>
      <c r="B4" t="s">
        <v>1630</v>
      </c>
      <c r="C4" t="s">
        <v>1650</v>
      </c>
    </row>
    <row r="5" spans="1:3">
      <c r="A5" t="s">
        <v>1652</v>
      </c>
      <c r="B5" t="s">
        <v>1653</v>
      </c>
      <c r="C5" t="s">
        <v>1654</v>
      </c>
    </row>
    <row r="6" spans="1:3">
      <c r="A6" t="s">
        <v>1655</v>
      </c>
      <c r="B6" t="s">
        <v>1561</v>
      </c>
      <c r="C6" t="s">
        <v>1656</v>
      </c>
    </row>
    <row r="7" spans="1:3">
      <c r="A7" t="s">
        <v>1657</v>
      </c>
      <c r="B7" t="s">
        <v>1615</v>
      </c>
      <c r="C7" t="s">
        <v>1658</v>
      </c>
    </row>
    <row r="8" spans="1:3">
      <c r="A8" t="s">
        <v>1659</v>
      </c>
      <c r="B8" t="s">
        <v>1624</v>
      </c>
      <c r="C8" t="s">
        <v>1660</v>
      </c>
    </row>
    <row r="9" spans="1:3">
      <c r="A9" t="s">
        <v>1661</v>
      </c>
      <c r="B9" t="s">
        <v>1662</v>
      </c>
      <c r="C9" t="s">
        <v>325</v>
      </c>
    </row>
    <row r="10" spans="1:3">
      <c r="A10" t="s">
        <v>1663</v>
      </c>
      <c r="B10" t="s">
        <v>1664</v>
      </c>
      <c r="C10" t="s">
        <v>1650</v>
      </c>
    </row>
    <row r="11" spans="1:3">
      <c r="A11" t="s">
        <v>1665</v>
      </c>
      <c r="B11" t="s">
        <v>1666</v>
      </c>
      <c r="C11" t="s">
        <v>1667</v>
      </c>
    </row>
    <row r="12" spans="1:3">
      <c r="A12" t="s">
        <v>1668</v>
      </c>
      <c r="B12" t="s">
        <v>1628</v>
      </c>
      <c r="C12" t="s">
        <v>1667</v>
      </c>
    </row>
    <row r="13" spans="1:3">
      <c r="A13" t="s">
        <v>1669</v>
      </c>
      <c r="B13" t="s">
        <v>1670</v>
      </c>
      <c r="C13" t="s">
        <v>1654</v>
      </c>
    </row>
    <row r="14" spans="1:3">
      <c r="A14" t="s">
        <v>1671</v>
      </c>
      <c r="B14" t="s">
        <v>1672</v>
      </c>
      <c r="C14" t="s">
        <v>325</v>
      </c>
    </row>
    <row r="15" spans="1:3">
      <c r="A15" t="s">
        <v>1673</v>
      </c>
      <c r="B15" t="s">
        <v>1674</v>
      </c>
      <c r="C15" t="s">
        <v>1675</v>
      </c>
    </row>
    <row r="16" spans="1:3">
      <c r="A16" t="s">
        <v>1676</v>
      </c>
      <c r="B16" t="s">
        <v>1627</v>
      </c>
      <c r="C16" t="s">
        <v>1656</v>
      </c>
    </row>
    <row r="17" spans="1:3">
      <c r="A17" t="s">
        <v>1677</v>
      </c>
      <c r="B17" t="s">
        <v>1678</v>
      </c>
      <c r="C17" t="s">
        <v>1679</v>
      </c>
    </row>
    <row r="18" spans="1:3">
      <c r="A18" t="s">
        <v>1680</v>
      </c>
      <c r="B18" t="s">
        <v>1681</v>
      </c>
      <c r="C18" t="s">
        <v>1682</v>
      </c>
    </row>
    <row r="19" spans="1:3">
      <c r="A19" t="s">
        <v>1683</v>
      </c>
      <c r="B19" t="s">
        <v>1684</v>
      </c>
      <c r="C19" t="s">
        <v>1658</v>
      </c>
    </row>
    <row r="20" spans="1:3">
      <c r="A20" t="s">
        <v>1685</v>
      </c>
      <c r="B20" t="s">
        <v>1686</v>
      </c>
      <c r="C20" t="s">
        <v>1687</v>
      </c>
    </row>
    <row r="21" spans="1:3">
      <c r="A21" t="s">
        <v>1688</v>
      </c>
      <c r="B21" t="s">
        <v>1282</v>
      </c>
      <c r="C21" t="s">
        <v>1650</v>
      </c>
    </row>
    <row r="22" spans="1:3">
      <c r="A22" t="s">
        <v>1689</v>
      </c>
      <c r="B22" t="s">
        <v>1635</v>
      </c>
      <c r="C22" t="s">
        <v>1690</v>
      </c>
    </row>
    <row r="23" spans="1:3">
      <c r="A23" t="s">
        <v>1691</v>
      </c>
      <c r="B23" t="s">
        <v>1692</v>
      </c>
      <c r="C23" t="s">
        <v>1679</v>
      </c>
    </row>
    <row r="24" spans="1:3">
      <c r="A24" t="s">
        <v>1693</v>
      </c>
      <c r="B24" t="s">
        <v>1694</v>
      </c>
      <c r="C24" t="s">
        <v>1679</v>
      </c>
    </row>
    <row r="25" spans="1:3">
      <c r="A25" t="s">
        <v>1695</v>
      </c>
      <c r="B25" t="s">
        <v>1696</v>
      </c>
      <c r="C25" t="s">
        <v>1650</v>
      </c>
    </row>
    <row r="26" spans="1:3">
      <c r="A26" t="s">
        <v>1697</v>
      </c>
      <c r="B26" t="s">
        <v>1698</v>
      </c>
      <c r="C26" t="s">
        <v>1650</v>
      </c>
    </row>
    <row r="27" spans="1:3">
      <c r="A27" t="s">
        <v>1699</v>
      </c>
      <c r="B27" t="s">
        <v>1700</v>
      </c>
      <c r="C27" t="s">
        <v>1650</v>
      </c>
    </row>
    <row r="28" spans="1:3">
      <c r="A28" t="s">
        <v>1701</v>
      </c>
      <c r="B28" t="s">
        <v>1702</v>
      </c>
      <c r="C28" t="s">
        <v>1687</v>
      </c>
    </row>
    <row r="29" spans="1:3">
      <c r="A29" t="s">
        <v>1703</v>
      </c>
      <c r="B29" t="s">
        <v>1704</v>
      </c>
      <c r="C29" t="s">
        <v>1658</v>
      </c>
    </row>
    <row r="30" spans="1:3">
      <c r="A30" t="s">
        <v>1705</v>
      </c>
      <c r="B30" t="s">
        <v>1706</v>
      </c>
      <c r="C30" t="s">
        <v>1650</v>
      </c>
    </row>
    <row r="31" spans="1:3">
      <c r="A31" t="s">
        <v>1707</v>
      </c>
      <c r="B31" t="s">
        <v>1708</v>
      </c>
      <c r="C31" t="s">
        <v>325</v>
      </c>
    </row>
    <row r="32" spans="1:3">
      <c r="A32" t="s">
        <v>1709</v>
      </c>
      <c r="B32" t="s">
        <v>1619</v>
      </c>
      <c r="C32" t="s">
        <v>1650</v>
      </c>
    </row>
    <row r="33" spans="1:3">
      <c r="A33" t="s">
        <v>1710</v>
      </c>
      <c r="B33" t="s">
        <v>1622</v>
      </c>
      <c r="C33" t="s">
        <v>1679</v>
      </c>
    </row>
    <row r="34" spans="1:3">
      <c r="A34" t="s">
        <v>1711</v>
      </c>
      <c r="B34" t="s">
        <v>1712</v>
      </c>
      <c r="C34" t="s">
        <v>1682</v>
      </c>
    </row>
    <row r="35" spans="1:3">
      <c r="A35" t="s">
        <v>1713</v>
      </c>
      <c r="B35" t="s">
        <v>1714</v>
      </c>
      <c r="C35" t="s">
        <v>1650</v>
      </c>
    </row>
    <row r="36" spans="1:3">
      <c r="A36" t="s">
        <v>1715</v>
      </c>
      <c r="B36" t="s">
        <v>1399</v>
      </c>
      <c r="C36" t="s">
        <v>1687</v>
      </c>
    </row>
    <row r="37" spans="1:3">
      <c r="A37" t="s">
        <v>1716</v>
      </c>
      <c r="B37" t="s">
        <v>1409</v>
      </c>
      <c r="C37" t="s">
        <v>1667</v>
      </c>
    </row>
    <row r="38" spans="1:3">
      <c r="A38" t="s">
        <v>1717</v>
      </c>
      <c r="B38" t="s">
        <v>1718</v>
      </c>
      <c r="C38" t="s">
        <v>1675</v>
      </c>
    </row>
    <row r="39" spans="1:3">
      <c r="A39" t="s">
        <v>1719</v>
      </c>
      <c r="B39" t="s">
        <v>1621</v>
      </c>
      <c r="C39" t="s">
        <v>1679</v>
      </c>
    </row>
    <row r="40" spans="1:3">
      <c r="A40" t="s">
        <v>1720</v>
      </c>
      <c r="B40" t="s">
        <v>1721</v>
      </c>
      <c r="C40" t="s">
        <v>1687</v>
      </c>
    </row>
    <row r="41" spans="1:3">
      <c r="A41" t="s">
        <v>1722</v>
      </c>
      <c r="B41" t="s">
        <v>1723</v>
      </c>
      <c r="C41" t="s">
        <v>325</v>
      </c>
    </row>
    <row r="42" spans="1:3">
      <c r="A42" t="s">
        <v>1724</v>
      </c>
      <c r="B42" t="s">
        <v>1623</v>
      </c>
      <c r="C42" t="s">
        <v>1679</v>
      </c>
    </row>
    <row r="43" spans="1:3">
      <c r="A43" t="s">
        <v>1725</v>
      </c>
      <c r="B43" t="s">
        <v>1726</v>
      </c>
      <c r="C43" t="s">
        <v>1679</v>
      </c>
    </row>
    <row r="44" spans="1:3">
      <c r="A44" t="s">
        <v>1727</v>
      </c>
      <c r="B44" t="s">
        <v>1728</v>
      </c>
      <c r="C44" t="s">
        <v>1679</v>
      </c>
    </row>
    <row r="45" spans="1:3">
      <c r="A45" t="s">
        <v>1729</v>
      </c>
      <c r="B45" t="s">
        <v>1730</v>
      </c>
      <c r="C45" t="s">
        <v>1650</v>
      </c>
    </row>
    <row r="46" spans="1:3">
      <c r="A46" t="s">
        <v>1731</v>
      </c>
      <c r="B46" t="s">
        <v>1732</v>
      </c>
      <c r="C46" t="s">
        <v>1650</v>
      </c>
    </row>
    <row r="47" spans="1:3">
      <c r="A47" t="s">
        <v>1733</v>
      </c>
      <c r="B47" t="s">
        <v>1734</v>
      </c>
      <c r="C47" t="s">
        <v>1650</v>
      </c>
    </row>
    <row r="48" spans="1:3">
      <c r="A48" t="s">
        <v>1735</v>
      </c>
      <c r="B48" t="s">
        <v>1736</v>
      </c>
      <c r="C48" t="s">
        <v>1650</v>
      </c>
    </row>
    <row r="49" spans="1:3">
      <c r="A49" t="s">
        <v>1737</v>
      </c>
      <c r="B49" t="s">
        <v>1738</v>
      </c>
      <c r="C49" t="s">
        <v>1650</v>
      </c>
    </row>
    <row r="50" spans="1:3">
      <c r="A50" t="s">
        <v>1739</v>
      </c>
      <c r="B50" t="s">
        <v>1740</v>
      </c>
      <c r="C50" t="s">
        <v>1650</v>
      </c>
    </row>
    <row r="51" spans="1:3">
      <c r="A51" t="s">
        <v>1741</v>
      </c>
      <c r="B51" t="s">
        <v>1742</v>
      </c>
      <c r="C51" t="s">
        <v>325</v>
      </c>
    </row>
    <row r="52" spans="1:3">
      <c r="A52" t="s">
        <v>1743</v>
      </c>
      <c r="B52" t="s">
        <v>1744</v>
      </c>
      <c r="C52" t="s">
        <v>1667</v>
      </c>
    </row>
    <row r="53" spans="1:3">
      <c r="A53" t="s">
        <v>1745</v>
      </c>
      <c r="B53" t="s">
        <v>1746</v>
      </c>
      <c r="C53" t="s">
        <v>1667</v>
      </c>
    </row>
    <row r="54" spans="1:3">
      <c r="A54" t="s">
        <v>1747</v>
      </c>
      <c r="B54" t="s">
        <v>1748</v>
      </c>
      <c r="C54" t="s">
        <v>1679</v>
      </c>
    </row>
    <row r="55" spans="1:3">
      <c r="A55" t="s">
        <v>1749</v>
      </c>
      <c r="B55" t="s">
        <v>1416</v>
      </c>
      <c r="C55" t="s">
        <v>1658</v>
      </c>
    </row>
    <row r="56" spans="1:3">
      <c r="A56" t="s">
        <v>1750</v>
      </c>
      <c r="B56" t="s">
        <v>1751</v>
      </c>
      <c r="C56" t="s">
        <v>1687</v>
      </c>
    </row>
    <row r="57" spans="1:3">
      <c r="A57" t="s">
        <v>1752</v>
      </c>
      <c r="B57" t="s">
        <v>1632</v>
      </c>
      <c r="C57" t="s">
        <v>1650</v>
      </c>
    </row>
    <row r="58" spans="1:3">
      <c r="A58" t="s">
        <v>1753</v>
      </c>
      <c r="B58" t="s">
        <v>1754</v>
      </c>
      <c r="C58" t="s">
        <v>1687</v>
      </c>
    </row>
    <row r="59" spans="1:3">
      <c r="A59" t="s">
        <v>1755</v>
      </c>
      <c r="B59" t="s">
        <v>1618</v>
      </c>
      <c r="C59" t="s">
        <v>1667</v>
      </c>
    </row>
    <row r="60" spans="1:3">
      <c r="A60" t="s">
        <v>1756</v>
      </c>
      <c r="B60" t="s">
        <v>1626</v>
      </c>
      <c r="C60" t="s">
        <v>1656</v>
      </c>
    </row>
    <row r="61" spans="1:3">
      <c r="A61" t="s">
        <v>1757</v>
      </c>
      <c r="B61" t="s">
        <v>1758</v>
      </c>
      <c r="C61" t="s">
        <v>1650</v>
      </c>
    </row>
    <row r="62" spans="1:3">
      <c r="A62" t="s">
        <v>1759</v>
      </c>
      <c r="B62" t="s">
        <v>1760</v>
      </c>
      <c r="C62" t="s">
        <v>1679</v>
      </c>
    </row>
    <row r="63" spans="1:3">
      <c r="A63" t="s">
        <v>1761</v>
      </c>
      <c r="B63" t="s">
        <v>1762</v>
      </c>
      <c r="C63" t="s">
        <v>1667</v>
      </c>
    </row>
    <row r="64" spans="1:3">
      <c r="A64" t="s">
        <v>1763</v>
      </c>
      <c r="B64" t="s">
        <v>1764</v>
      </c>
      <c r="C64" t="s">
        <v>1650</v>
      </c>
    </row>
    <row r="65" spans="1:3">
      <c r="A65" t="s">
        <v>1765</v>
      </c>
      <c r="B65" t="s">
        <v>1625</v>
      </c>
      <c r="C65" t="s">
        <v>1660</v>
      </c>
    </row>
    <row r="66" spans="1:3">
      <c r="A66" t="s">
        <v>1766</v>
      </c>
      <c r="B66" t="s">
        <v>1634</v>
      </c>
      <c r="C66" t="s">
        <v>1767</v>
      </c>
    </row>
    <row r="67" spans="1:3">
      <c r="A67" t="s">
        <v>1768</v>
      </c>
      <c r="B67" t="s">
        <v>1616</v>
      </c>
      <c r="C67" t="s">
        <v>1658</v>
      </c>
    </row>
    <row r="68" spans="1:3">
      <c r="A68" t="s">
        <v>1769</v>
      </c>
      <c r="B68" t="s">
        <v>1770</v>
      </c>
      <c r="C68" t="s">
        <v>1650</v>
      </c>
    </row>
    <row r="69" spans="1:3">
      <c r="A69" t="s">
        <v>1771</v>
      </c>
      <c r="B69" t="s">
        <v>1772</v>
      </c>
      <c r="C69" t="s">
        <v>1773</v>
      </c>
    </row>
    <row r="70" spans="1:3">
      <c r="A70" t="s">
        <v>1774</v>
      </c>
      <c r="B70" t="s">
        <v>1775</v>
      </c>
      <c r="C70" t="s">
        <v>1654</v>
      </c>
    </row>
    <row r="71" spans="1:3">
      <c r="A71" t="s">
        <v>1776</v>
      </c>
      <c r="B71" t="s">
        <v>1617</v>
      </c>
      <c r="C71" t="s">
        <v>1667</v>
      </c>
    </row>
    <row r="72" spans="1:3">
      <c r="A72" t="s">
        <v>1777</v>
      </c>
      <c r="B72" t="s">
        <v>1629</v>
      </c>
      <c r="C72" t="s">
        <v>1650</v>
      </c>
    </row>
    <row r="73" spans="1:3">
      <c r="A73" t="s">
        <v>1778</v>
      </c>
      <c r="B73" t="s">
        <v>1779</v>
      </c>
      <c r="C73" t="s">
        <v>1650</v>
      </c>
    </row>
    <row r="74" spans="1:3">
      <c r="A74" t="s">
        <v>1780</v>
      </c>
      <c r="B74" t="s">
        <v>1620</v>
      </c>
      <c r="C74" t="s">
        <v>1679</v>
      </c>
    </row>
    <row r="75" spans="1:3">
      <c r="A75" t="s">
        <v>1781</v>
      </c>
      <c r="B75" t="s">
        <v>1095</v>
      </c>
      <c r="C75" t="s">
        <v>1667</v>
      </c>
    </row>
    <row r="76" spans="1:3">
      <c r="A76" t="s">
        <v>1782</v>
      </c>
      <c r="B76" t="s">
        <v>1783</v>
      </c>
      <c r="C76" t="s">
        <v>1675</v>
      </c>
    </row>
    <row r="77" spans="1:3">
      <c r="A77" t="s">
        <v>1784</v>
      </c>
      <c r="B77" t="s">
        <v>1236</v>
      </c>
      <c r="C77" t="s">
        <v>1679</v>
      </c>
    </row>
    <row r="78" spans="1:3">
      <c r="A78" t="s">
        <v>1785</v>
      </c>
      <c r="B78" t="s">
        <v>1786</v>
      </c>
      <c r="C78" t="s">
        <v>1687</v>
      </c>
    </row>
    <row r="79" spans="1:3">
      <c r="A79" t="s">
        <v>1787</v>
      </c>
      <c r="B79" t="s">
        <v>1788</v>
      </c>
      <c r="C79" t="s">
        <v>1789</v>
      </c>
    </row>
    <row r="80" spans="1:3">
      <c r="A80" t="s">
        <v>1790</v>
      </c>
      <c r="B80" t="s">
        <v>1170</v>
      </c>
      <c r="C80" t="s">
        <v>1791</v>
      </c>
    </row>
    <row r="81" spans="1:3">
      <c r="A81" t="s">
        <v>1792</v>
      </c>
      <c r="B81" t="s">
        <v>1049</v>
      </c>
      <c r="C81" t="s">
        <v>1767</v>
      </c>
    </row>
    <row r="82" spans="1:3">
      <c r="A82" t="s">
        <v>1793</v>
      </c>
      <c r="B82" t="s">
        <v>1794</v>
      </c>
      <c r="C82" t="s">
        <v>1795</v>
      </c>
    </row>
    <row r="83" spans="1:3">
      <c r="A83" t="s">
        <v>1796</v>
      </c>
      <c r="B83" t="s">
        <v>1424</v>
      </c>
      <c r="C83" t="s">
        <v>1650</v>
      </c>
    </row>
    <row r="84" spans="1:3">
      <c r="A84" t="s">
        <v>1797</v>
      </c>
      <c r="B84" t="s">
        <v>1798</v>
      </c>
      <c r="C84" t="s">
        <v>1799</v>
      </c>
    </row>
    <row r="85" spans="1:3">
      <c r="A85" t="s">
        <v>1800</v>
      </c>
      <c r="B85" t="s">
        <v>1086</v>
      </c>
      <c r="C85" t="s">
        <v>1795</v>
      </c>
    </row>
    <row r="86" spans="1:3">
      <c r="A86" t="s">
        <v>1801</v>
      </c>
      <c r="B86" t="s">
        <v>1068</v>
      </c>
      <c r="C86" t="s">
        <v>1650</v>
      </c>
    </row>
    <row r="87" spans="1:3">
      <c r="A87" t="s">
        <v>1802</v>
      </c>
      <c r="B87" t="s">
        <v>1077</v>
      </c>
      <c r="C87" t="s">
        <v>1660</v>
      </c>
    </row>
    <row r="88" spans="1:3">
      <c r="A88" t="s">
        <v>1803</v>
      </c>
      <c r="B88" t="s">
        <v>1061</v>
      </c>
      <c r="C88" t="s">
        <v>1687</v>
      </c>
    </row>
    <row r="89" spans="1:3">
      <c r="A89" t="s">
        <v>1804</v>
      </c>
      <c r="B89" t="s">
        <v>1805</v>
      </c>
      <c r="C89" t="s">
        <v>1806</v>
      </c>
    </row>
    <row r="90" spans="1:3">
      <c r="A90" t="s">
        <v>1807</v>
      </c>
      <c r="B90" t="s">
        <v>1056</v>
      </c>
      <c r="C90" t="s">
        <v>1808</v>
      </c>
    </row>
    <row r="91" spans="1:3">
      <c r="A91" t="s">
        <v>1809</v>
      </c>
      <c r="B91" t="s">
        <v>1810</v>
      </c>
      <c r="C91" t="s">
        <v>1808</v>
      </c>
    </row>
    <row r="92" spans="1:3">
      <c r="A92" t="s">
        <v>1811</v>
      </c>
      <c r="B92" t="s">
        <v>1812</v>
      </c>
      <c r="C92" t="s">
        <v>1667</v>
      </c>
    </row>
    <row r="93" spans="1:3">
      <c r="A93" t="s">
        <v>1813</v>
      </c>
      <c r="B93" t="s">
        <v>1041</v>
      </c>
      <c r="C93" t="s">
        <v>1690</v>
      </c>
    </row>
    <row r="94" spans="1:3">
      <c r="A94" t="s">
        <v>1814</v>
      </c>
      <c r="B94" t="s">
        <v>1815</v>
      </c>
      <c r="C94" t="s">
        <v>1808</v>
      </c>
    </row>
    <row r="95" spans="1:3">
      <c r="A95" t="s">
        <v>1816</v>
      </c>
      <c r="B95" t="s">
        <v>1817</v>
      </c>
      <c r="C95" t="s">
        <v>1679</v>
      </c>
    </row>
    <row r="96" spans="1:3">
      <c r="A96" t="s">
        <v>1818</v>
      </c>
      <c r="B96" t="s">
        <v>1819</v>
      </c>
      <c r="C96" t="s">
        <v>1656</v>
      </c>
    </row>
    <row r="97" spans="1:3">
      <c r="A97" t="s">
        <v>1820</v>
      </c>
      <c r="B97" t="s">
        <v>1821</v>
      </c>
      <c r="C97" t="s">
        <v>1687</v>
      </c>
    </row>
    <row r="98" spans="1:3">
      <c r="A98" t="s">
        <v>1822</v>
      </c>
      <c r="B98" t="s">
        <v>1823</v>
      </c>
      <c r="C98" t="s">
        <v>1690</v>
      </c>
    </row>
    <row r="99" spans="1:3">
      <c r="A99" t="s">
        <v>1824</v>
      </c>
      <c r="B99" t="s">
        <v>1825</v>
      </c>
      <c r="C99" t="s">
        <v>1675</v>
      </c>
    </row>
    <row r="100" spans="1:3">
      <c r="A100" t="s">
        <v>1826</v>
      </c>
      <c r="B100" t="s">
        <v>1136</v>
      </c>
      <c r="C100" t="s">
        <v>1690</v>
      </c>
    </row>
    <row r="101" spans="1:3">
      <c r="A101" t="s">
        <v>1827</v>
      </c>
      <c r="B101" t="s">
        <v>1490</v>
      </c>
      <c r="C101" t="s">
        <v>1650</v>
      </c>
    </row>
    <row r="102" spans="1:3">
      <c r="A102" t="s">
        <v>1828</v>
      </c>
      <c r="B102" t="s">
        <v>1292</v>
      </c>
      <c r="C102" t="s">
        <v>1656</v>
      </c>
    </row>
    <row r="103" spans="1:3">
      <c r="A103" t="s">
        <v>1829</v>
      </c>
      <c r="B103" t="s">
        <v>1830</v>
      </c>
      <c r="C103" t="s">
        <v>334</v>
      </c>
    </row>
    <row r="104" spans="1:3">
      <c r="A104" t="s">
        <v>1831</v>
      </c>
      <c r="B104" t="s">
        <v>997</v>
      </c>
      <c r="C104" t="s">
        <v>1650</v>
      </c>
    </row>
    <row r="105" spans="1:3">
      <c r="A105" t="s">
        <v>1832</v>
      </c>
      <c r="B105" t="s">
        <v>1833</v>
      </c>
      <c r="C105" t="s">
        <v>1656</v>
      </c>
    </row>
    <row r="106" spans="1:3">
      <c r="A106" t="s">
        <v>1834</v>
      </c>
      <c r="B106" t="s">
        <v>1835</v>
      </c>
      <c r="C106" t="s">
        <v>1650</v>
      </c>
    </row>
    <row r="107" spans="1:3">
      <c r="A107" t="s">
        <v>1836</v>
      </c>
      <c r="B107" t="s">
        <v>1154</v>
      </c>
      <c r="C107" t="s">
        <v>1650</v>
      </c>
    </row>
    <row r="108" spans="1:3">
      <c r="A108" t="s">
        <v>1837</v>
      </c>
      <c r="B108" t="s">
        <v>1838</v>
      </c>
      <c r="C108" t="s">
        <v>1650</v>
      </c>
    </row>
    <row r="109" spans="1:3">
      <c r="A109" t="s">
        <v>1839</v>
      </c>
      <c r="B109" t="s">
        <v>1840</v>
      </c>
      <c r="C109" t="s">
        <v>1841</v>
      </c>
    </row>
    <row r="110" spans="1:3">
      <c r="A110" t="s">
        <v>1842</v>
      </c>
      <c r="B110" t="s">
        <v>1163</v>
      </c>
      <c r="C110" t="s">
        <v>1660</v>
      </c>
    </row>
    <row r="111" spans="1:3">
      <c r="A111" t="s">
        <v>1843</v>
      </c>
      <c r="B111" t="s">
        <v>1844</v>
      </c>
      <c r="C111" t="s">
        <v>1667</v>
      </c>
    </row>
    <row r="112" spans="1:3">
      <c r="A112" t="s">
        <v>1845</v>
      </c>
      <c r="B112" t="s">
        <v>1846</v>
      </c>
      <c r="C112" t="s">
        <v>1679</v>
      </c>
    </row>
    <row r="113" spans="1:3">
      <c r="A113" t="s">
        <v>1847</v>
      </c>
      <c r="B113" t="s">
        <v>1848</v>
      </c>
      <c r="C113" t="s">
        <v>1650</v>
      </c>
    </row>
    <row r="114" spans="1:3">
      <c r="A114" t="s">
        <v>1849</v>
      </c>
      <c r="B114" t="s">
        <v>1850</v>
      </c>
      <c r="C114" t="s">
        <v>1687</v>
      </c>
    </row>
    <row r="115" spans="1:3">
      <c r="A115" t="s">
        <v>1851</v>
      </c>
      <c r="B115" t="s">
        <v>1852</v>
      </c>
      <c r="C115" t="s">
        <v>1667</v>
      </c>
    </row>
    <row r="116" spans="1:3">
      <c r="A116" t="s">
        <v>1853</v>
      </c>
      <c r="B116" t="s">
        <v>1854</v>
      </c>
      <c r="C116" t="s">
        <v>1679</v>
      </c>
    </row>
    <row r="117" spans="1:3">
      <c r="A117" t="s">
        <v>1855</v>
      </c>
      <c r="B117" t="s">
        <v>1856</v>
      </c>
      <c r="C117" t="s">
        <v>1679</v>
      </c>
    </row>
    <row r="118" spans="1:3">
      <c r="A118" t="s">
        <v>1857</v>
      </c>
      <c r="B118" t="s">
        <v>1858</v>
      </c>
      <c r="C118" t="s">
        <v>1679</v>
      </c>
    </row>
    <row r="119" spans="1:3">
      <c r="A119" t="s">
        <v>1859</v>
      </c>
      <c r="B119" t="s">
        <v>1860</v>
      </c>
      <c r="C119" t="s">
        <v>1650</v>
      </c>
    </row>
    <row r="120" spans="1:3">
      <c r="A120" t="s">
        <v>1861</v>
      </c>
      <c r="B120" t="s">
        <v>1862</v>
      </c>
      <c r="C120" t="s">
        <v>1650</v>
      </c>
    </row>
    <row r="121" spans="1:3">
      <c r="A121" t="s">
        <v>1863</v>
      </c>
      <c r="B121" t="s">
        <v>1864</v>
      </c>
      <c r="C121" t="s">
        <v>1650</v>
      </c>
    </row>
    <row r="122" spans="1:3">
      <c r="A122" t="s">
        <v>1865</v>
      </c>
      <c r="B122" t="s">
        <v>1866</v>
      </c>
      <c r="C122" t="s">
        <v>1650</v>
      </c>
    </row>
    <row r="123" spans="1:3">
      <c r="A123" t="s">
        <v>1867</v>
      </c>
      <c r="B123" t="s">
        <v>1868</v>
      </c>
      <c r="C123" t="s">
        <v>1650</v>
      </c>
    </row>
    <row r="124" spans="1:3">
      <c r="A124" t="s">
        <v>1869</v>
      </c>
      <c r="B124" t="s">
        <v>1870</v>
      </c>
      <c r="C124" t="s">
        <v>1679</v>
      </c>
    </row>
    <row r="125" spans="1:3">
      <c r="A125" t="s">
        <v>1871</v>
      </c>
      <c r="B125" t="s">
        <v>1872</v>
      </c>
      <c r="C125" t="s">
        <v>1687</v>
      </c>
    </row>
    <row r="126" spans="1:3">
      <c r="A126" t="s">
        <v>1873</v>
      </c>
      <c r="B126" t="s">
        <v>1591</v>
      </c>
      <c r="C126" t="s">
        <v>1679</v>
      </c>
    </row>
    <row r="127" spans="1:3">
      <c r="A127" t="s">
        <v>1874</v>
      </c>
      <c r="B127" t="s">
        <v>1875</v>
      </c>
      <c r="C127" t="s">
        <v>1654</v>
      </c>
    </row>
    <row r="128" spans="1:3">
      <c r="A128" t="s">
        <v>1876</v>
      </c>
      <c r="B128" t="s">
        <v>1877</v>
      </c>
      <c r="C128" t="s">
        <v>1679</v>
      </c>
    </row>
    <row r="129" spans="1:3">
      <c r="A129" t="s">
        <v>1878</v>
      </c>
      <c r="B129" t="s">
        <v>1879</v>
      </c>
      <c r="C129" t="s">
        <v>1682</v>
      </c>
    </row>
    <row r="130" spans="1:3">
      <c r="A130" t="s">
        <v>1880</v>
      </c>
      <c r="B130" t="s">
        <v>1881</v>
      </c>
      <c r="C130" t="s">
        <v>1682</v>
      </c>
    </row>
    <row r="131" spans="1:3">
      <c r="A131" t="s">
        <v>1882</v>
      </c>
      <c r="B131" t="s">
        <v>1583</v>
      </c>
      <c r="C131" t="s">
        <v>1650</v>
      </c>
    </row>
    <row r="132" spans="1:3">
      <c r="A132" t="s">
        <v>1883</v>
      </c>
      <c r="B132" t="s">
        <v>1145</v>
      </c>
      <c r="C132" t="s">
        <v>1687</v>
      </c>
    </row>
    <row r="133" spans="1:3">
      <c r="A133" t="s">
        <v>1884</v>
      </c>
      <c r="B133" t="s">
        <v>1885</v>
      </c>
      <c r="C133" t="s">
        <v>1682</v>
      </c>
    </row>
    <row r="134" spans="1:3">
      <c r="A134" t="s">
        <v>1886</v>
      </c>
      <c r="B134" t="s">
        <v>1887</v>
      </c>
      <c r="C134" t="s">
        <v>1682</v>
      </c>
    </row>
    <row r="135" spans="1:3">
      <c r="A135" t="s">
        <v>1888</v>
      </c>
      <c r="B135" t="s">
        <v>1889</v>
      </c>
      <c r="C135" t="s">
        <v>1650</v>
      </c>
    </row>
    <row r="136" spans="1:3">
      <c r="A136" t="s">
        <v>1890</v>
      </c>
      <c r="B136" t="s">
        <v>1891</v>
      </c>
      <c r="C136" t="s">
        <v>1675</v>
      </c>
    </row>
    <row r="137" spans="1:3">
      <c r="A137" t="s">
        <v>1892</v>
      </c>
      <c r="B137" t="s">
        <v>1893</v>
      </c>
      <c r="C137" t="s">
        <v>1690</v>
      </c>
    </row>
    <row r="138" spans="1:3">
      <c r="A138" t="s">
        <v>1894</v>
      </c>
      <c r="B138" t="s">
        <v>1895</v>
      </c>
      <c r="C138" t="s">
        <v>1675</v>
      </c>
    </row>
    <row r="139" spans="1:3">
      <c r="A139" t="s">
        <v>1896</v>
      </c>
      <c r="B139" t="s">
        <v>1897</v>
      </c>
      <c r="C139" t="s">
        <v>1650</v>
      </c>
    </row>
    <row r="140" spans="1:3">
      <c r="A140" t="s">
        <v>1898</v>
      </c>
      <c r="B140" t="s">
        <v>1899</v>
      </c>
      <c r="C140" t="s">
        <v>1667</v>
      </c>
    </row>
    <row r="141" spans="1:3">
      <c r="A141" t="s">
        <v>1900</v>
      </c>
      <c r="B141" t="s">
        <v>1219</v>
      </c>
      <c r="C141" t="s">
        <v>1690</v>
      </c>
    </row>
    <row r="142" spans="1:3">
      <c r="A142" t="s">
        <v>1901</v>
      </c>
      <c r="B142" t="s">
        <v>1902</v>
      </c>
      <c r="C142" t="s">
        <v>1650</v>
      </c>
    </row>
    <row r="143" spans="1:3">
      <c r="A143" t="s">
        <v>1903</v>
      </c>
      <c r="B143" t="s">
        <v>1360</v>
      </c>
      <c r="C143" t="s">
        <v>1658</v>
      </c>
    </row>
    <row r="144" spans="1:3">
      <c r="A144" t="s">
        <v>1904</v>
      </c>
      <c r="B144" t="s">
        <v>1348</v>
      </c>
      <c r="C144" t="s">
        <v>1679</v>
      </c>
    </row>
    <row r="145" spans="1:3">
      <c r="A145" t="s">
        <v>1905</v>
      </c>
      <c r="B145" t="s">
        <v>1330</v>
      </c>
      <c r="C145" t="s">
        <v>1687</v>
      </c>
    </row>
    <row r="146" spans="1:3">
      <c r="A146" t="s">
        <v>1906</v>
      </c>
      <c r="B146" t="s">
        <v>1323</v>
      </c>
      <c r="C146" t="s">
        <v>1808</v>
      </c>
    </row>
    <row r="147" spans="1:3">
      <c r="A147" t="s">
        <v>1907</v>
      </c>
      <c r="B147" t="s">
        <v>1339</v>
      </c>
      <c r="C147" t="s">
        <v>1660</v>
      </c>
    </row>
    <row r="148" spans="1:3">
      <c r="A148" t="s">
        <v>1908</v>
      </c>
      <c r="B148" t="s">
        <v>1356</v>
      </c>
      <c r="C148" t="s">
        <v>1650</v>
      </c>
    </row>
    <row r="149" spans="1:3">
      <c r="A149" t="s">
        <v>1909</v>
      </c>
      <c r="B149" t="s">
        <v>1300</v>
      </c>
      <c r="C149" t="s">
        <v>1650</v>
      </c>
    </row>
    <row r="150" spans="1:3">
      <c r="A150" t="s">
        <v>1910</v>
      </c>
      <c r="B150" t="s">
        <v>1393</v>
      </c>
      <c r="C150" t="s">
        <v>1650</v>
      </c>
    </row>
    <row r="151" spans="1:3">
      <c r="A151" t="s">
        <v>1911</v>
      </c>
      <c r="B151" t="s">
        <v>1120</v>
      </c>
      <c r="C151" t="s">
        <v>1687</v>
      </c>
    </row>
    <row r="152" spans="1:3">
      <c r="A152" t="s">
        <v>1912</v>
      </c>
      <c r="B152" t="s">
        <v>1385</v>
      </c>
      <c r="C152" t="s">
        <v>1656</v>
      </c>
    </row>
    <row r="153" spans="1:3">
      <c r="A153" t="s">
        <v>1913</v>
      </c>
      <c r="B153" t="s">
        <v>1914</v>
      </c>
      <c r="C153" t="s">
        <v>1667</v>
      </c>
    </row>
    <row r="154" spans="1:3">
      <c r="A154" t="s">
        <v>1915</v>
      </c>
      <c r="B154" t="s">
        <v>1916</v>
      </c>
      <c r="C154" t="s">
        <v>1679</v>
      </c>
    </row>
    <row r="155" spans="1:3">
      <c r="A155" t="s">
        <v>1917</v>
      </c>
      <c r="B155" t="s">
        <v>1369</v>
      </c>
      <c r="C155" t="s">
        <v>1791</v>
      </c>
    </row>
    <row r="156" spans="1:3">
      <c r="A156" t="s">
        <v>1918</v>
      </c>
      <c r="B156" t="s">
        <v>1104</v>
      </c>
      <c r="C156" t="s">
        <v>1690</v>
      </c>
    </row>
    <row r="157" spans="1:3">
      <c r="A157" t="s">
        <v>1919</v>
      </c>
      <c r="B157" t="s">
        <v>1920</v>
      </c>
      <c r="C157" t="s">
        <v>1682</v>
      </c>
    </row>
    <row r="158" spans="1:3">
      <c r="A158" t="s">
        <v>1921</v>
      </c>
      <c r="B158" t="s">
        <v>1922</v>
      </c>
      <c r="C158" t="s">
        <v>1682</v>
      </c>
    </row>
    <row r="159" spans="1:3">
      <c r="A159" t="s">
        <v>1923</v>
      </c>
      <c r="B159" t="s">
        <v>1924</v>
      </c>
      <c r="C159" t="s">
        <v>1682</v>
      </c>
    </row>
    <row r="160" spans="1:3">
      <c r="A160" t="s">
        <v>1925</v>
      </c>
      <c r="B160" t="s">
        <v>1926</v>
      </c>
      <c r="C160" t="s">
        <v>1682</v>
      </c>
    </row>
    <row r="161" spans="1:3">
      <c r="A161" t="s">
        <v>1927</v>
      </c>
      <c r="B161" t="s">
        <v>1246</v>
      </c>
      <c r="C161" t="s">
        <v>1650</v>
      </c>
    </row>
    <row r="162" spans="1:3">
      <c r="A162" t="s">
        <v>1928</v>
      </c>
      <c r="B162" t="s">
        <v>1255</v>
      </c>
      <c r="C162" t="s">
        <v>1667</v>
      </c>
    </row>
    <row r="163" spans="1:3">
      <c r="A163" t="s">
        <v>1929</v>
      </c>
      <c r="B163" t="s">
        <v>1480</v>
      </c>
      <c r="C163" t="s">
        <v>1679</v>
      </c>
    </row>
    <row r="164" spans="1:3">
      <c r="A164" t="s">
        <v>1930</v>
      </c>
      <c r="B164" t="s">
        <v>1931</v>
      </c>
      <c r="C164" t="s">
        <v>1675</v>
      </c>
    </row>
    <row r="165" spans="1:3">
      <c r="A165" t="s">
        <v>1932</v>
      </c>
      <c r="B165" t="s">
        <v>1933</v>
      </c>
      <c r="C165" t="s">
        <v>1679</v>
      </c>
    </row>
    <row r="166" spans="1:3">
      <c r="A166" t="s">
        <v>1934</v>
      </c>
      <c r="B166" t="s">
        <v>1935</v>
      </c>
      <c r="C166" t="s">
        <v>1679</v>
      </c>
    </row>
    <row r="167" spans="1:3">
      <c r="A167" t="s">
        <v>1936</v>
      </c>
      <c r="B167" t="s">
        <v>1937</v>
      </c>
      <c r="C167" t="s">
        <v>1791</v>
      </c>
    </row>
    <row r="168" spans="1:3">
      <c r="A168" t="s">
        <v>1938</v>
      </c>
      <c r="B168" t="s">
        <v>1939</v>
      </c>
      <c r="C168" t="s">
        <v>1650</v>
      </c>
    </row>
    <row r="169" spans="1:3">
      <c r="A169" t="s">
        <v>1940</v>
      </c>
      <c r="B169" t="s">
        <v>1941</v>
      </c>
      <c r="C169" t="s">
        <v>1650</v>
      </c>
    </row>
    <row r="170" spans="1:3">
      <c r="A170" t="s">
        <v>1942</v>
      </c>
      <c r="B170" t="s">
        <v>1600</v>
      </c>
      <c r="C170" t="s">
        <v>1667</v>
      </c>
    </row>
    <row r="171" spans="1:3">
      <c r="A171" t="s">
        <v>1943</v>
      </c>
      <c r="B171" t="s">
        <v>1610</v>
      </c>
      <c r="C171" t="s">
        <v>1650</v>
      </c>
    </row>
    <row r="172" spans="1:3">
      <c r="A172" t="s">
        <v>1944</v>
      </c>
      <c r="B172" t="s">
        <v>1945</v>
      </c>
      <c r="C172" t="s">
        <v>1679</v>
      </c>
    </row>
    <row r="173" spans="1:3">
      <c r="A173" t="s">
        <v>1946</v>
      </c>
      <c r="B173" t="s">
        <v>1947</v>
      </c>
      <c r="C173" t="s">
        <v>325</v>
      </c>
    </row>
    <row r="174" spans="1:3">
      <c r="A174" t="s">
        <v>1948</v>
      </c>
      <c r="B174" t="s">
        <v>1499</v>
      </c>
      <c r="C174" t="s">
        <v>1667</v>
      </c>
    </row>
    <row r="175" spans="1:3">
      <c r="A175" t="s">
        <v>1949</v>
      </c>
      <c r="B175" t="s">
        <v>1264</v>
      </c>
      <c r="C175" t="s">
        <v>1658</v>
      </c>
    </row>
    <row r="176" spans="1:3">
      <c r="A176" t="s">
        <v>1950</v>
      </c>
      <c r="B176" t="s">
        <v>1114</v>
      </c>
      <c r="C176" t="s">
        <v>1767</v>
      </c>
    </row>
    <row r="177" spans="1:3">
      <c r="A177" t="s">
        <v>1951</v>
      </c>
      <c r="B177" t="s">
        <v>1952</v>
      </c>
      <c r="C177" t="s">
        <v>1667</v>
      </c>
    </row>
    <row r="178" spans="1:3">
      <c r="A178" t="s">
        <v>1953</v>
      </c>
      <c r="B178" t="s">
        <v>1954</v>
      </c>
      <c r="C178" t="s">
        <v>1808</v>
      </c>
    </row>
    <row r="179" spans="1:3">
      <c r="A179" t="s">
        <v>1955</v>
      </c>
      <c r="B179" t="s">
        <v>1006</v>
      </c>
      <c r="C179" t="s">
        <v>1679</v>
      </c>
    </row>
    <row r="180" spans="1:3">
      <c r="A180" t="s">
        <v>1956</v>
      </c>
      <c r="B180" t="s">
        <v>1957</v>
      </c>
      <c r="C180" t="s">
        <v>1799</v>
      </c>
    </row>
    <row r="181" spans="1:3">
      <c r="A181" t="s">
        <v>1958</v>
      </c>
      <c r="B181" t="s">
        <v>1959</v>
      </c>
      <c r="C181" t="s">
        <v>1656</v>
      </c>
    </row>
    <row r="182" spans="1:3">
      <c r="A182" t="s">
        <v>1960</v>
      </c>
      <c r="B182" t="s">
        <v>1961</v>
      </c>
      <c r="C182" t="s">
        <v>1660</v>
      </c>
    </row>
    <row r="183" spans="1:3">
      <c r="A183" t="s">
        <v>1962</v>
      </c>
      <c r="B183" t="s">
        <v>1963</v>
      </c>
      <c r="C183" t="s">
        <v>1660</v>
      </c>
    </row>
    <row r="184" spans="1:3">
      <c r="A184" t="s">
        <v>1964</v>
      </c>
      <c r="B184" t="s">
        <v>1965</v>
      </c>
      <c r="C184" t="s">
        <v>1795</v>
      </c>
    </row>
    <row r="185" spans="1:3">
      <c r="A185" t="s">
        <v>1966</v>
      </c>
      <c r="B185" t="s">
        <v>1967</v>
      </c>
      <c r="C185" t="s">
        <v>1687</v>
      </c>
    </row>
    <row r="186" spans="1:3">
      <c r="A186" t="s">
        <v>1968</v>
      </c>
      <c r="B186" t="s">
        <v>1969</v>
      </c>
      <c r="C186" t="s">
        <v>1808</v>
      </c>
    </row>
    <row r="187" spans="1:3">
      <c r="A187" t="s">
        <v>1970</v>
      </c>
      <c r="B187" t="s">
        <v>1971</v>
      </c>
      <c r="C187" t="s">
        <v>1656</v>
      </c>
    </row>
    <row r="188" spans="1:3">
      <c r="A188" t="s">
        <v>1972</v>
      </c>
      <c r="B188" t="s">
        <v>1973</v>
      </c>
      <c r="C188" t="s">
        <v>1808</v>
      </c>
    </row>
    <row r="189" spans="1:3">
      <c r="A189" t="s">
        <v>1974</v>
      </c>
      <c r="B189" t="s">
        <v>1975</v>
      </c>
      <c r="C189" t="s">
        <v>1656</v>
      </c>
    </row>
    <row r="190" spans="1:3">
      <c r="A190" t="s">
        <v>1976</v>
      </c>
      <c r="B190" t="s">
        <v>1977</v>
      </c>
      <c r="C190" t="s">
        <v>1654</v>
      </c>
    </row>
    <row r="191" spans="1:3">
      <c r="A191" t="s">
        <v>1978</v>
      </c>
      <c r="B191" t="s">
        <v>1979</v>
      </c>
      <c r="C191" t="s">
        <v>1687</v>
      </c>
    </row>
    <row r="192" spans="1:3">
      <c r="A192" t="s">
        <v>1980</v>
      </c>
      <c r="B192" t="s">
        <v>1981</v>
      </c>
      <c r="C192" t="s">
        <v>1687</v>
      </c>
    </row>
    <row r="193" spans="1:3">
      <c r="A193" t="s">
        <v>1982</v>
      </c>
      <c r="B193" t="s">
        <v>1983</v>
      </c>
      <c r="C193" t="s">
        <v>1679</v>
      </c>
    </row>
    <row r="194" spans="1:3">
      <c r="A194" t="s">
        <v>1984</v>
      </c>
      <c r="B194" t="s">
        <v>1985</v>
      </c>
      <c r="C194" t="s">
        <v>1687</v>
      </c>
    </row>
    <row r="195" spans="1:3">
      <c r="A195" t="s">
        <v>1986</v>
      </c>
      <c r="B195" t="s">
        <v>1015</v>
      </c>
      <c r="C195" t="s">
        <v>1667</v>
      </c>
    </row>
    <row r="196" spans="1:3">
      <c r="A196" t="s">
        <v>1987</v>
      </c>
      <c r="B196" t="s">
        <v>1988</v>
      </c>
      <c r="C196" t="s">
        <v>1808</v>
      </c>
    </row>
    <row r="197" spans="1:3">
      <c r="A197" t="s">
        <v>1989</v>
      </c>
      <c r="B197" t="s">
        <v>1990</v>
      </c>
      <c r="C197" t="s">
        <v>1656</v>
      </c>
    </row>
    <row r="198" spans="1:3">
      <c r="A198" t="s">
        <v>1991</v>
      </c>
      <c r="B198" t="s">
        <v>1992</v>
      </c>
      <c r="C198" t="s">
        <v>1650</v>
      </c>
    </row>
    <row r="199" spans="1:3">
      <c r="A199" t="s">
        <v>1993</v>
      </c>
      <c r="B199" t="s">
        <v>1994</v>
      </c>
      <c r="C199" t="s">
        <v>1658</v>
      </c>
    </row>
    <row r="200" spans="1:3">
      <c r="A200" t="s">
        <v>1995</v>
      </c>
      <c r="B200" t="s">
        <v>1996</v>
      </c>
      <c r="C200" t="s">
        <v>1654</v>
      </c>
    </row>
    <row r="201" spans="1:3">
      <c r="A201" t="s">
        <v>1997</v>
      </c>
      <c r="B201" t="s">
        <v>1998</v>
      </c>
      <c r="C201" t="s">
        <v>1687</v>
      </c>
    </row>
    <row r="202" spans="1:3">
      <c r="A202" t="s">
        <v>1999</v>
      </c>
      <c r="B202" t="s">
        <v>2000</v>
      </c>
      <c r="C202" t="s">
        <v>1687</v>
      </c>
    </row>
    <row r="203" spans="1:3">
      <c r="A203" t="s">
        <v>2001</v>
      </c>
      <c r="B203" t="s">
        <v>2002</v>
      </c>
      <c r="C203" t="s">
        <v>1808</v>
      </c>
    </row>
    <row r="204" spans="1:3">
      <c r="A204" t="s">
        <v>2003</v>
      </c>
      <c r="B204" t="s">
        <v>2004</v>
      </c>
      <c r="C204" t="s">
        <v>1808</v>
      </c>
    </row>
    <row r="205" spans="1:3">
      <c r="A205" t="s">
        <v>2005</v>
      </c>
      <c r="B205" t="s">
        <v>2006</v>
      </c>
      <c r="C205" t="s">
        <v>1841</v>
      </c>
    </row>
    <row r="206" spans="1:3">
      <c r="A206" t="s">
        <v>2007</v>
      </c>
      <c r="B206" t="s">
        <v>2008</v>
      </c>
      <c r="C206" t="s">
        <v>1808</v>
      </c>
    </row>
    <row r="207" spans="1:3">
      <c r="A207" t="s">
        <v>2009</v>
      </c>
      <c r="B207" t="s">
        <v>2010</v>
      </c>
      <c r="C207" t="s">
        <v>332</v>
      </c>
    </row>
    <row r="208" spans="1:3">
      <c r="A208" t="s">
        <v>2011</v>
      </c>
      <c r="B208" t="s">
        <v>2012</v>
      </c>
      <c r="C208" t="s">
        <v>332</v>
      </c>
    </row>
    <row r="209" spans="1:3">
      <c r="A209" t="s">
        <v>2013</v>
      </c>
      <c r="B209" t="s">
        <v>2014</v>
      </c>
      <c r="C209" t="s">
        <v>332</v>
      </c>
    </row>
    <row r="210" spans="1:3">
      <c r="A210" t="s">
        <v>2015</v>
      </c>
      <c r="B210" t="s">
        <v>2016</v>
      </c>
      <c r="C210" t="s">
        <v>1682</v>
      </c>
    </row>
    <row r="211" spans="1:3">
      <c r="A211" t="s">
        <v>2017</v>
      </c>
      <c r="B211" t="s">
        <v>2018</v>
      </c>
      <c r="C211" t="s">
        <v>2019</v>
      </c>
    </row>
    <row r="212" spans="1:3">
      <c r="A212" t="s">
        <v>2020</v>
      </c>
      <c r="B212" t="s">
        <v>2021</v>
      </c>
      <c r="C212" t="s">
        <v>2019</v>
      </c>
    </row>
    <row r="213" spans="1:3">
      <c r="A213" t="s">
        <v>2022</v>
      </c>
      <c r="B213" t="s">
        <v>2023</v>
      </c>
      <c r="C213" t="s">
        <v>2024</v>
      </c>
    </row>
    <row r="214" spans="1:3">
      <c r="A214" t="s">
        <v>2025</v>
      </c>
      <c r="B214" t="s">
        <v>2026</v>
      </c>
      <c r="C214" t="s">
        <v>2027</v>
      </c>
    </row>
    <row r="215" spans="1:3">
      <c r="A215" t="s">
        <v>2028</v>
      </c>
      <c r="B215" t="s">
        <v>2029</v>
      </c>
      <c r="C215" t="s">
        <v>1667</v>
      </c>
    </row>
    <row r="216" spans="1:3">
      <c r="A216" t="s">
        <v>2030</v>
      </c>
      <c r="B216" t="s">
        <v>1568</v>
      </c>
      <c r="C216" t="s">
        <v>1679</v>
      </c>
    </row>
    <row r="217" spans="1:3">
      <c r="A217" t="s">
        <v>2031</v>
      </c>
      <c r="B217" t="s">
        <v>1577</v>
      </c>
      <c r="C217" t="s">
        <v>1650</v>
      </c>
    </row>
    <row r="218" spans="1:3">
      <c r="A218" t="s">
        <v>2032</v>
      </c>
      <c r="B218" t="s">
        <v>2033</v>
      </c>
      <c r="C218" t="s">
        <v>1795</v>
      </c>
    </row>
    <row r="219" spans="1:3">
      <c r="A219" t="s">
        <v>2034</v>
      </c>
      <c r="B219" t="s">
        <v>2035</v>
      </c>
      <c r="C219" t="s">
        <v>2027</v>
      </c>
    </row>
    <row r="220" spans="1:3">
      <c r="A220" t="s">
        <v>2036</v>
      </c>
      <c r="B220" t="s">
        <v>2037</v>
      </c>
      <c r="C220" t="s">
        <v>2038</v>
      </c>
    </row>
    <row r="221" spans="1:3">
      <c r="A221" t="s">
        <v>2039</v>
      </c>
      <c r="B221" t="s">
        <v>2040</v>
      </c>
      <c r="C221" t="s">
        <v>2038</v>
      </c>
    </row>
    <row r="222" spans="1:3">
      <c r="A222" t="s">
        <v>2041</v>
      </c>
      <c r="B222" t="s">
        <v>2042</v>
      </c>
      <c r="C222" t="s">
        <v>2043</v>
      </c>
    </row>
    <row r="223" spans="1:3">
      <c r="A223" t="s">
        <v>2044</v>
      </c>
      <c r="B223" t="s">
        <v>2045</v>
      </c>
      <c r="C223" t="s">
        <v>2027</v>
      </c>
    </row>
    <row r="224" spans="1:3">
      <c r="A224" t="s">
        <v>2046</v>
      </c>
      <c r="B224" t="s">
        <v>2047</v>
      </c>
      <c r="C224" t="s">
        <v>2038</v>
      </c>
    </row>
    <row r="225" spans="1:3">
      <c r="A225" t="s">
        <v>2048</v>
      </c>
      <c r="B225" t="s">
        <v>2049</v>
      </c>
      <c r="C225" t="s">
        <v>2043</v>
      </c>
    </row>
    <row r="226" spans="1:3">
      <c r="A226" t="s">
        <v>2050</v>
      </c>
      <c r="B226" t="s">
        <v>2051</v>
      </c>
      <c r="C226" t="s">
        <v>2043</v>
      </c>
    </row>
    <row r="227" spans="1:3">
      <c r="A227" t="s">
        <v>2052</v>
      </c>
      <c r="B227" t="s">
        <v>2053</v>
      </c>
      <c r="C227" t="s">
        <v>2038</v>
      </c>
    </row>
    <row r="228" spans="1:3">
      <c r="A228" t="s">
        <v>2054</v>
      </c>
      <c r="B228" t="s">
        <v>2055</v>
      </c>
      <c r="C228" t="s">
        <v>2024</v>
      </c>
    </row>
    <row r="229" spans="1:3">
      <c r="A229" t="s">
        <v>2056</v>
      </c>
      <c r="B229" t="s">
        <v>2057</v>
      </c>
      <c r="C229" t="s">
        <v>2043</v>
      </c>
    </row>
    <row r="230" spans="1:3">
      <c r="A230" t="s">
        <v>2058</v>
      </c>
      <c r="B230" t="s">
        <v>2059</v>
      </c>
      <c r="C230" t="s">
        <v>2027</v>
      </c>
    </row>
    <row r="231" spans="1:3">
      <c r="A231" t="s">
        <v>2060</v>
      </c>
      <c r="B231" t="s">
        <v>2061</v>
      </c>
      <c r="C231" t="s">
        <v>2043</v>
      </c>
    </row>
    <row r="232" spans="1:3">
      <c r="A232" t="s">
        <v>2062</v>
      </c>
      <c r="B232" t="s">
        <v>2063</v>
      </c>
      <c r="C232" t="s">
        <v>2027</v>
      </c>
    </row>
    <row r="233" spans="1:3">
      <c r="A233" t="s">
        <v>2064</v>
      </c>
      <c r="B233" t="s">
        <v>2065</v>
      </c>
      <c r="C233" t="s">
        <v>2038</v>
      </c>
    </row>
    <row r="234" spans="1:3">
      <c r="A234" t="s">
        <v>2066</v>
      </c>
      <c r="B234" t="s">
        <v>2067</v>
      </c>
      <c r="C234" t="s">
        <v>2024</v>
      </c>
    </row>
    <row r="235" spans="1:3">
      <c r="A235" t="s">
        <v>2068</v>
      </c>
      <c r="B235" t="s">
        <v>2069</v>
      </c>
      <c r="C235" t="s">
        <v>2038</v>
      </c>
    </row>
    <row r="236" spans="1:3">
      <c r="A236" t="s">
        <v>2070</v>
      </c>
      <c r="B236" t="s">
        <v>2071</v>
      </c>
      <c r="C236" t="s">
        <v>2019</v>
      </c>
    </row>
    <row r="237" spans="1:3">
      <c r="A237" t="s">
        <v>2072</v>
      </c>
      <c r="B237" t="s">
        <v>2073</v>
      </c>
      <c r="C237" t="s">
        <v>2019</v>
      </c>
    </row>
    <row r="238" spans="1:3">
      <c r="A238" t="s">
        <v>2074</v>
      </c>
      <c r="B238" t="s">
        <v>2075</v>
      </c>
      <c r="C238" t="s">
        <v>2024</v>
      </c>
    </row>
    <row r="239" spans="1:3">
      <c r="A239" t="s">
        <v>2076</v>
      </c>
      <c r="B239" t="s">
        <v>2077</v>
      </c>
      <c r="C239" t="s">
        <v>2027</v>
      </c>
    </row>
    <row r="240" spans="1:3">
      <c r="A240" t="s">
        <v>2078</v>
      </c>
      <c r="B240" t="s">
        <v>2079</v>
      </c>
      <c r="C240" t="s">
        <v>2027</v>
      </c>
    </row>
    <row r="241" spans="1:3">
      <c r="A241" t="s">
        <v>2080</v>
      </c>
      <c r="B241" t="s">
        <v>2081</v>
      </c>
      <c r="C241" t="s">
        <v>2027</v>
      </c>
    </row>
    <row r="242" spans="1:3">
      <c r="A242" t="s">
        <v>2082</v>
      </c>
      <c r="B242" t="s">
        <v>2083</v>
      </c>
      <c r="C242" t="s">
        <v>2027</v>
      </c>
    </row>
    <row r="243" spans="1:3">
      <c r="A243" t="s">
        <v>2084</v>
      </c>
      <c r="B243" t="s">
        <v>2085</v>
      </c>
      <c r="C243" t="s">
        <v>1650</v>
      </c>
    </row>
    <row r="244" spans="1:3">
      <c r="A244" t="s">
        <v>2086</v>
      </c>
      <c r="B244" t="s">
        <v>2087</v>
      </c>
      <c r="C244" t="s">
        <v>1679</v>
      </c>
    </row>
    <row r="245" spans="1:3">
      <c r="A245" t="s">
        <v>2088</v>
      </c>
      <c r="B245" t="s">
        <v>2089</v>
      </c>
      <c r="C245" t="s">
        <v>1654</v>
      </c>
    </row>
    <row r="246" spans="1:3">
      <c r="A246" t="s">
        <v>2090</v>
      </c>
      <c r="B246" t="s">
        <v>2091</v>
      </c>
      <c r="C246" t="s">
        <v>1841</v>
      </c>
    </row>
    <row r="247" spans="1:3">
      <c r="A247" t="s">
        <v>2092</v>
      </c>
      <c r="B247" t="s">
        <v>2093</v>
      </c>
      <c r="C247" t="s">
        <v>2043</v>
      </c>
    </row>
    <row r="248" spans="1:3">
      <c r="A248" t="s">
        <v>2094</v>
      </c>
      <c r="B248" t="s">
        <v>2095</v>
      </c>
      <c r="C248" t="s">
        <v>2043</v>
      </c>
    </row>
    <row r="249" spans="1:3">
      <c r="A249" t="s">
        <v>2096</v>
      </c>
      <c r="B249" t="s">
        <v>2097</v>
      </c>
      <c r="C249" t="s">
        <v>2043</v>
      </c>
    </row>
    <row r="250" spans="1:3">
      <c r="A250" t="s">
        <v>2098</v>
      </c>
      <c r="B250" t="s">
        <v>2099</v>
      </c>
      <c r="C250" t="s">
        <v>2043</v>
      </c>
    </row>
    <row r="251" spans="1:3">
      <c r="A251" t="s">
        <v>2100</v>
      </c>
      <c r="B251" t="s">
        <v>2101</v>
      </c>
      <c r="C251" t="s">
        <v>2024</v>
      </c>
    </row>
    <row r="252" spans="1:3">
      <c r="A252" t="s">
        <v>2102</v>
      </c>
      <c r="B252" t="s">
        <v>2103</v>
      </c>
      <c r="C252" t="s">
        <v>1667</v>
      </c>
    </row>
    <row r="253" spans="1:3">
      <c r="A253" t="s">
        <v>2104</v>
      </c>
      <c r="B253" t="s">
        <v>2105</v>
      </c>
      <c r="C253" t="s">
        <v>1656</v>
      </c>
    </row>
    <row r="254" spans="1:3">
      <c r="A254" t="s">
        <v>2106</v>
      </c>
      <c r="B254" t="s">
        <v>2107</v>
      </c>
      <c r="C254" t="s">
        <v>1654</v>
      </c>
    </row>
    <row r="255" spans="1:3">
      <c r="A255" t="s">
        <v>2108</v>
      </c>
      <c r="B255" t="s">
        <v>2109</v>
      </c>
      <c r="C255" t="s">
        <v>2043</v>
      </c>
    </row>
    <row r="256" spans="1:3">
      <c r="A256" t="s">
        <v>2110</v>
      </c>
      <c r="B256" t="s">
        <v>2111</v>
      </c>
      <c r="C256" t="s">
        <v>1667</v>
      </c>
    </row>
    <row r="257" spans="1:3">
      <c r="A257" t="s">
        <v>2112</v>
      </c>
      <c r="B257" t="s">
        <v>2113</v>
      </c>
      <c r="C257" t="s">
        <v>1654</v>
      </c>
    </row>
    <row r="258" spans="1:3">
      <c r="A258" t="s">
        <v>2114</v>
      </c>
      <c r="B258" t="s">
        <v>1034</v>
      </c>
      <c r="C258" t="s">
        <v>1687</v>
      </c>
    </row>
    <row r="259" spans="1:3">
      <c r="A259" t="s">
        <v>2115</v>
      </c>
      <c r="B259" t="s">
        <v>2116</v>
      </c>
      <c r="C259" t="s">
        <v>1687</v>
      </c>
    </row>
    <row r="260" spans="1:3">
      <c r="A260" t="s">
        <v>2117</v>
      </c>
      <c r="B260" t="s">
        <v>2118</v>
      </c>
      <c r="C260" t="s">
        <v>1841</v>
      </c>
    </row>
    <row r="261" spans="1:3">
      <c r="A261" t="s">
        <v>2119</v>
      </c>
      <c r="B261" t="s">
        <v>2120</v>
      </c>
      <c r="C261" t="s">
        <v>1841</v>
      </c>
    </row>
    <row r="262" spans="1:3">
      <c r="A262" t="s">
        <v>2121</v>
      </c>
      <c r="B262" t="s">
        <v>2122</v>
      </c>
      <c r="C262" t="s">
        <v>1841</v>
      </c>
    </row>
    <row r="263" spans="1:3">
      <c r="A263" t="s">
        <v>2123</v>
      </c>
      <c r="B263" t="s">
        <v>2124</v>
      </c>
      <c r="C263" t="s">
        <v>1841</v>
      </c>
    </row>
    <row r="264" spans="1:3">
      <c r="A264" t="s">
        <v>2125</v>
      </c>
      <c r="B264" t="s">
        <v>2126</v>
      </c>
      <c r="C264" t="s">
        <v>1690</v>
      </c>
    </row>
    <row r="265" spans="1:3">
      <c r="A265" t="s">
        <v>2127</v>
      </c>
      <c r="B265" t="s">
        <v>2128</v>
      </c>
      <c r="C265" t="s">
        <v>1808</v>
      </c>
    </row>
    <row r="266" spans="1:3">
      <c r="A266" t="s">
        <v>2129</v>
      </c>
      <c r="B266" t="s">
        <v>2130</v>
      </c>
      <c r="C266" t="s">
        <v>2038</v>
      </c>
    </row>
    <row r="267" spans="1:3">
      <c r="A267" t="s">
        <v>2131</v>
      </c>
      <c r="B267" t="s">
        <v>2132</v>
      </c>
      <c r="C267" t="s">
        <v>2038</v>
      </c>
    </row>
    <row r="268" spans="1:3">
      <c r="A268" t="s">
        <v>2133</v>
      </c>
      <c r="B268" t="s">
        <v>2134</v>
      </c>
      <c r="C268" t="s">
        <v>1658</v>
      </c>
    </row>
    <row r="269" spans="1:3">
      <c r="A269" t="s">
        <v>2135</v>
      </c>
      <c r="B269" t="s">
        <v>2136</v>
      </c>
      <c r="C269" t="s">
        <v>1658</v>
      </c>
    </row>
    <row r="270" spans="1:3">
      <c r="A270" t="s">
        <v>2137</v>
      </c>
      <c r="B270" t="s">
        <v>1531</v>
      </c>
      <c r="C270" t="s">
        <v>1667</v>
      </c>
    </row>
    <row r="271" spans="1:3">
      <c r="A271" t="s">
        <v>2138</v>
      </c>
      <c r="B271" t="s">
        <v>1546</v>
      </c>
      <c r="C271" t="s">
        <v>1667</v>
      </c>
    </row>
    <row r="272" spans="1:3">
      <c r="A272" t="s">
        <v>2139</v>
      </c>
      <c r="B272" t="s">
        <v>2140</v>
      </c>
      <c r="C272" t="s">
        <v>1667</v>
      </c>
    </row>
    <row r="273" spans="1:3">
      <c r="A273" t="s">
        <v>2141</v>
      </c>
      <c r="B273" t="s">
        <v>2142</v>
      </c>
      <c r="C273" t="s">
        <v>1650</v>
      </c>
    </row>
    <row r="274" spans="1:3">
      <c r="A274" t="s">
        <v>2143</v>
      </c>
      <c r="B274" t="s">
        <v>2144</v>
      </c>
      <c r="C274" t="s">
        <v>1650</v>
      </c>
    </row>
    <row r="275" spans="1:3">
      <c r="A275" t="s">
        <v>2145</v>
      </c>
      <c r="B275" t="s">
        <v>1304</v>
      </c>
      <c r="C275" t="s">
        <v>1795</v>
      </c>
    </row>
    <row r="276" spans="1:3">
      <c r="A276" t="s">
        <v>2146</v>
      </c>
      <c r="B276" t="s">
        <v>2147</v>
      </c>
      <c r="C276" t="s">
        <v>1795</v>
      </c>
    </row>
    <row r="277" spans="1:3">
      <c r="A277" t="s">
        <v>2148</v>
      </c>
      <c r="B277" t="s">
        <v>2149</v>
      </c>
      <c r="C277" t="s">
        <v>1795</v>
      </c>
    </row>
    <row r="278" spans="1:3">
      <c r="A278" t="s">
        <v>2150</v>
      </c>
      <c r="B278" t="s">
        <v>2151</v>
      </c>
      <c r="C278" t="s">
        <v>1679</v>
      </c>
    </row>
    <row r="279" spans="1:3">
      <c r="A279" t="s">
        <v>2152</v>
      </c>
      <c r="B279" t="s">
        <v>988</v>
      </c>
      <c r="C279" t="s">
        <v>1679</v>
      </c>
    </row>
    <row r="280" spans="1:3">
      <c r="A280" t="s">
        <v>2153</v>
      </c>
      <c r="B280" t="s">
        <v>1185</v>
      </c>
      <c r="C280" t="s">
        <v>1679</v>
      </c>
    </row>
    <row r="281" spans="1:3">
      <c r="A281" t="s">
        <v>2154</v>
      </c>
      <c r="B281" t="s">
        <v>2155</v>
      </c>
      <c r="C281" t="s">
        <v>1679</v>
      </c>
    </row>
    <row r="282" spans="1:3">
      <c r="A282" t="s">
        <v>2156</v>
      </c>
      <c r="B282" t="s">
        <v>2157</v>
      </c>
      <c r="C282" t="s">
        <v>1679</v>
      </c>
    </row>
    <row r="283" spans="1:3">
      <c r="A283" t="s">
        <v>2158</v>
      </c>
      <c r="B283" t="s">
        <v>2159</v>
      </c>
      <c r="C283" t="s">
        <v>1679</v>
      </c>
    </row>
    <row r="284" spans="1:3">
      <c r="A284" t="s">
        <v>2160</v>
      </c>
      <c r="B284" t="s">
        <v>2161</v>
      </c>
      <c r="C284" t="s">
        <v>1679</v>
      </c>
    </row>
    <row r="285" spans="1:3">
      <c r="A285" t="s">
        <v>2162</v>
      </c>
      <c r="B285" t="s">
        <v>2163</v>
      </c>
      <c r="C285" t="s">
        <v>1660</v>
      </c>
    </row>
    <row r="286" spans="1:3">
      <c r="A286" t="s">
        <v>2164</v>
      </c>
      <c r="B286" t="s">
        <v>2165</v>
      </c>
      <c r="C286" t="s">
        <v>1654</v>
      </c>
    </row>
    <row r="287" spans="1:3">
      <c r="A287" t="s">
        <v>2166</v>
      </c>
      <c r="B287" t="s">
        <v>2167</v>
      </c>
      <c r="C287" t="s">
        <v>1654</v>
      </c>
    </row>
    <row r="288" spans="1:3">
      <c r="A288" t="s">
        <v>2168</v>
      </c>
      <c r="B288" t="s">
        <v>2169</v>
      </c>
      <c r="C288" t="s">
        <v>1654</v>
      </c>
    </row>
    <row r="289" spans="1:3">
      <c r="A289" t="s">
        <v>2170</v>
      </c>
      <c r="B289" t="s">
        <v>958</v>
      </c>
      <c r="C289" t="s">
        <v>1650</v>
      </c>
    </row>
    <row r="290" spans="1:3">
      <c r="A290" t="s">
        <v>2171</v>
      </c>
      <c r="B290" t="s">
        <v>2172</v>
      </c>
      <c r="C290" t="s">
        <v>1650</v>
      </c>
    </row>
    <row r="291" spans="1:3">
      <c r="A291" t="s">
        <v>2173</v>
      </c>
      <c r="B291" t="s">
        <v>1194</v>
      </c>
      <c r="C291" t="s">
        <v>1650</v>
      </c>
    </row>
    <row r="292" spans="1:3">
      <c r="A292" t="s">
        <v>2174</v>
      </c>
      <c r="B292" t="s">
        <v>2175</v>
      </c>
      <c r="C292" t="s">
        <v>1650</v>
      </c>
    </row>
    <row r="293" spans="1:3">
      <c r="A293" t="s">
        <v>2176</v>
      </c>
      <c r="B293" t="s">
        <v>1433</v>
      </c>
      <c r="C293" t="s">
        <v>1650</v>
      </c>
    </row>
    <row r="294" spans="1:3">
      <c r="A294" t="s">
        <v>2177</v>
      </c>
      <c r="B294" t="s">
        <v>1516</v>
      </c>
      <c r="C294" t="s">
        <v>1650</v>
      </c>
    </row>
    <row r="295" spans="1:3">
      <c r="A295" t="s">
        <v>2178</v>
      </c>
      <c r="B295" t="s">
        <v>1539</v>
      </c>
      <c r="C295" t="s">
        <v>1650</v>
      </c>
    </row>
    <row r="296" spans="1:3">
      <c r="A296" t="s">
        <v>2179</v>
      </c>
      <c r="B296" t="s">
        <v>1202</v>
      </c>
      <c r="C296" t="s">
        <v>1687</v>
      </c>
    </row>
    <row r="297" spans="1:3">
      <c r="A297" t="s">
        <v>2180</v>
      </c>
      <c r="B297" t="s">
        <v>1438</v>
      </c>
      <c r="C297" t="s">
        <v>1687</v>
      </c>
    </row>
    <row r="298" spans="1:3">
      <c r="A298" t="s">
        <v>2181</v>
      </c>
      <c r="B298" t="s">
        <v>1473</v>
      </c>
      <c r="C298" t="s">
        <v>1687</v>
      </c>
    </row>
    <row r="299" spans="1:3">
      <c r="A299" t="s">
        <v>2182</v>
      </c>
      <c r="B299" t="s">
        <v>2183</v>
      </c>
      <c r="C299" t="s">
        <v>1650</v>
      </c>
    </row>
    <row r="300" spans="1:3">
      <c r="A300" t="s">
        <v>2184</v>
      </c>
      <c r="B300" t="s">
        <v>2185</v>
      </c>
      <c r="C300" t="s">
        <v>1687</v>
      </c>
    </row>
    <row r="301" spans="1:3">
      <c r="A301" t="s">
        <v>2186</v>
      </c>
      <c r="B301" t="s">
        <v>2187</v>
      </c>
      <c r="C301" t="s">
        <v>1687</v>
      </c>
    </row>
    <row r="302" spans="1:3">
      <c r="A302" t="s">
        <v>2188</v>
      </c>
      <c r="B302" t="s">
        <v>2189</v>
      </c>
      <c r="C302" t="s">
        <v>1687</v>
      </c>
    </row>
    <row r="303" spans="1:3">
      <c r="A303" t="s">
        <v>2190</v>
      </c>
      <c r="B303" t="s">
        <v>2191</v>
      </c>
      <c r="C303" t="s">
        <v>1687</v>
      </c>
    </row>
    <row r="304" spans="1:3">
      <c r="A304" t="s">
        <v>2192</v>
      </c>
      <c r="B304" t="s">
        <v>2193</v>
      </c>
      <c r="C304" t="s">
        <v>1841</v>
      </c>
    </row>
    <row r="305" spans="1:3">
      <c r="A305" t="s">
        <v>2194</v>
      </c>
      <c r="B305" t="s">
        <v>2195</v>
      </c>
      <c r="C305" t="s">
        <v>1841</v>
      </c>
    </row>
    <row r="306" spans="1:3">
      <c r="A306" t="s">
        <v>2196</v>
      </c>
      <c r="B306" t="s">
        <v>2197</v>
      </c>
      <c r="C306" t="s">
        <v>1767</v>
      </c>
    </row>
    <row r="307" spans="1:3">
      <c r="A307" t="s">
        <v>2198</v>
      </c>
      <c r="B307" t="s">
        <v>2199</v>
      </c>
      <c r="C307" t="s">
        <v>1654</v>
      </c>
    </row>
    <row r="308" spans="1:3">
      <c r="A308" t="s">
        <v>2200</v>
      </c>
      <c r="B308" t="s">
        <v>2201</v>
      </c>
      <c r="C308" t="s">
        <v>1679</v>
      </c>
    </row>
    <row r="309" spans="1:3">
      <c r="A309" t="s">
        <v>2202</v>
      </c>
      <c r="B309" t="s">
        <v>2203</v>
      </c>
      <c r="C309" t="s">
        <v>1656</v>
      </c>
    </row>
    <row r="310" spans="1:3">
      <c r="A310" t="s">
        <v>2204</v>
      </c>
      <c r="B310" t="s">
        <v>2205</v>
      </c>
      <c r="C310" t="s">
        <v>1656</v>
      </c>
    </row>
    <row r="311" spans="1:3">
      <c r="A311" t="s">
        <v>2206</v>
      </c>
      <c r="B311" t="s">
        <v>2207</v>
      </c>
      <c r="C311" t="s">
        <v>1667</v>
      </c>
    </row>
    <row r="312" spans="1:3">
      <c r="A312" t="s">
        <v>2208</v>
      </c>
      <c r="B312" t="s">
        <v>2209</v>
      </c>
      <c r="C312" t="s">
        <v>1660</v>
      </c>
    </row>
    <row r="313" spans="1:3">
      <c r="A313" t="s">
        <v>2210</v>
      </c>
      <c r="B313" t="s">
        <v>2211</v>
      </c>
      <c r="C313" t="s">
        <v>1660</v>
      </c>
    </row>
    <row r="314" spans="1:3">
      <c r="A314" t="s">
        <v>2212</v>
      </c>
      <c r="B314" t="s">
        <v>2213</v>
      </c>
      <c r="C314" t="s">
        <v>1650</v>
      </c>
    </row>
    <row r="315" spans="1:3">
      <c r="A315" t="s">
        <v>2214</v>
      </c>
      <c r="B315" t="s">
        <v>1524</v>
      </c>
      <c r="C315" t="s">
        <v>1687</v>
      </c>
    </row>
    <row r="316" spans="1:3">
      <c r="A316" t="s">
        <v>2215</v>
      </c>
      <c r="B316" t="s">
        <v>2216</v>
      </c>
      <c r="C316" t="s">
        <v>1767</v>
      </c>
    </row>
    <row r="317" spans="1:3">
      <c r="A317" t="s">
        <v>2217</v>
      </c>
      <c r="B317" t="s">
        <v>2218</v>
      </c>
      <c r="C317" t="s">
        <v>1690</v>
      </c>
    </row>
    <row r="318" spans="1:3">
      <c r="A318" t="s">
        <v>2219</v>
      </c>
      <c r="B318" t="s">
        <v>2220</v>
      </c>
      <c r="C318" t="s">
        <v>1682</v>
      </c>
    </row>
    <row r="319" spans="1:3">
      <c r="A319" t="s">
        <v>2221</v>
      </c>
      <c r="B319" t="s">
        <v>2222</v>
      </c>
      <c r="C319" t="s">
        <v>332</v>
      </c>
    </row>
    <row r="320" spans="1:3">
      <c r="A320" t="s">
        <v>2223</v>
      </c>
      <c r="B320" t="s">
        <v>2224</v>
      </c>
      <c r="C320" t="s">
        <v>332</v>
      </c>
    </row>
    <row r="321" spans="1:3">
      <c r="A321" t="s">
        <v>2225</v>
      </c>
      <c r="B321" t="s">
        <v>2226</v>
      </c>
      <c r="C321" t="s">
        <v>332</v>
      </c>
    </row>
    <row r="322" spans="1:3">
      <c r="A322" t="s">
        <v>2227</v>
      </c>
      <c r="B322" t="s">
        <v>2228</v>
      </c>
      <c r="C322" t="s">
        <v>1682</v>
      </c>
    </row>
    <row r="323" spans="1:3">
      <c r="A323" t="s">
        <v>2229</v>
      </c>
      <c r="B323" t="s">
        <v>2230</v>
      </c>
      <c r="C323" t="s">
        <v>1682</v>
      </c>
    </row>
    <row r="324" spans="1:3">
      <c r="A324" t="s">
        <v>2231</v>
      </c>
      <c r="B324" t="s">
        <v>2232</v>
      </c>
      <c r="C324" t="s">
        <v>1682</v>
      </c>
    </row>
    <row r="325" spans="1:3">
      <c r="A325" t="s">
        <v>2233</v>
      </c>
      <c r="B325" t="s">
        <v>2234</v>
      </c>
      <c r="C325" t="s">
        <v>1682</v>
      </c>
    </row>
    <row r="326" spans="1:3">
      <c r="A326" t="s">
        <v>2235</v>
      </c>
      <c r="B326" t="s">
        <v>2236</v>
      </c>
      <c r="C326" t="s">
        <v>1682</v>
      </c>
    </row>
    <row r="327" spans="1:3">
      <c r="A327" t="s">
        <v>2237</v>
      </c>
      <c r="B327" t="s">
        <v>2238</v>
      </c>
      <c r="C327" t="s">
        <v>1682</v>
      </c>
    </row>
    <row r="328" spans="1:3">
      <c r="A328" t="s">
        <v>2239</v>
      </c>
      <c r="B328" t="s">
        <v>2240</v>
      </c>
      <c r="C328" t="s">
        <v>1682</v>
      </c>
    </row>
    <row r="329" spans="1:3">
      <c r="A329" t="s">
        <v>2241</v>
      </c>
      <c r="B329" t="s">
        <v>2242</v>
      </c>
      <c r="C329" t="s">
        <v>1682</v>
      </c>
    </row>
    <row r="330" spans="1:3">
      <c r="A330" t="s">
        <v>2243</v>
      </c>
      <c r="B330" t="s">
        <v>2244</v>
      </c>
      <c r="C330" t="s">
        <v>1682</v>
      </c>
    </row>
    <row r="331" spans="1:3">
      <c r="A331" t="s">
        <v>2245</v>
      </c>
      <c r="B331" t="s">
        <v>2246</v>
      </c>
      <c r="C331" t="s">
        <v>1682</v>
      </c>
    </row>
    <row r="332" spans="1:3">
      <c r="A332" t="s">
        <v>2247</v>
      </c>
      <c r="B332" t="s">
        <v>2248</v>
      </c>
      <c r="C332" t="s">
        <v>1682</v>
      </c>
    </row>
    <row r="333" spans="1:3">
      <c r="A333" t="s">
        <v>2249</v>
      </c>
      <c r="B333" t="s">
        <v>2250</v>
      </c>
      <c r="C333" t="s">
        <v>1667</v>
      </c>
    </row>
    <row r="334" spans="1:3">
      <c r="A334" t="s">
        <v>2251</v>
      </c>
      <c r="B334" t="s">
        <v>2252</v>
      </c>
      <c r="C334" t="s">
        <v>1650</v>
      </c>
    </row>
    <row r="335" spans="1:3">
      <c r="A335" t="s">
        <v>2253</v>
      </c>
      <c r="B335" t="s">
        <v>2254</v>
      </c>
      <c r="C335" t="s">
        <v>1687</v>
      </c>
    </row>
    <row r="336" spans="1:3">
      <c r="A336" t="s">
        <v>2255</v>
      </c>
      <c r="B336" t="s">
        <v>2256</v>
      </c>
      <c r="C336" t="s">
        <v>1679</v>
      </c>
    </row>
    <row r="337" spans="1:3">
      <c r="A337" t="s">
        <v>2257</v>
      </c>
      <c r="B337" t="s">
        <v>2258</v>
      </c>
      <c r="C337" t="s">
        <v>1650</v>
      </c>
    </row>
    <row r="338" spans="1:3">
      <c r="A338" t="s">
        <v>2259</v>
      </c>
      <c r="B338" t="s">
        <v>2260</v>
      </c>
      <c r="C338" t="s">
        <v>1650</v>
      </c>
    </row>
    <row r="339" spans="1:3">
      <c r="A339" t="s">
        <v>2261</v>
      </c>
      <c r="B339" t="s">
        <v>2262</v>
      </c>
      <c r="C339" t="s">
        <v>1650</v>
      </c>
    </row>
    <row r="340" spans="1:3">
      <c r="A340" t="s">
        <v>2263</v>
      </c>
      <c r="B340" t="s">
        <v>2264</v>
      </c>
      <c r="C340" t="s">
        <v>1650</v>
      </c>
    </row>
    <row r="341" spans="1:3">
      <c r="A341" t="s">
        <v>2265</v>
      </c>
      <c r="B341" t="s">
        <v>2266</v>
      </c>
      <c r="C341" t="s">
        <v>1795</v>
      </c>
    </row>
    <row r="342" spans="1:3">
      <c r="A342" t="s">
        <v>2267</v>
      </c>
      <c r="B342" t="s">
        <v>1024</v>
      </c>
      <c r="C342" t="s">
        <v>1667</v>
      </c>
    </row>
    <row r="343" spans="1:3">
      <c r="A343" t="s">
        <v>2268</v>
      </c>
      <c r="B343" t="s">
        <v>2269</v>
      </c>
      <c r="C343" t="s">
        <v>1679</v>
      </c>
    </row>
    <row r="344" spans="1:3">
      <c r="A344" t="s">
        <v>2270</v>
      </c>
      <c r="B344" t="s">
        <v>2271</v>
      </c>
      <c r="C344" t="s">
        <v>1667</v>
      </c>
    </row>
    <row r="345" spans="1:3">
      <c r="A345" t="s">
        <v>2272</v>
      </c>
      <c r="B345" t="s">
        <v>2273</v>
      </c>
      <c r="C345" t="s">
        <v>1667</v>
      </c>
    </row>
    <row r="346" spans="1:3">
      <c r="A346" t="s">
        <v>2274</v>
      </c>
      <c r="B346" t="s">
        <v>1455</v>
      </c>
      <c r="C346" t="s">
        <v>1650</v>
      </c>
    </row>
    <row r="347" spans="1:3">
      <c r="A347" t="s">
        <v>2275</v>
      </c>
      <c r="B347" t="s">
        <v>2276</v>
      </c>
      <c r="C347" t="s">
        <v>1658</v>
      </c>
    </row>
    <row r="348" spans="1:3">
      <c r="A348" t="s">
        <v>2277</v>
      </c>
      <c r="B348" t="s">
        <v>2278</v>
      </c>
      <c r="C348" t="s">
        <v>1687</v>
      </c>
    </row>
    <row r="349" spans="1:3">
      <c r="A349" t="s">
        <v>2279</v>
      </c>
      <c r="B349" t="s">
        <v>2280</v>
      </c>
      <c r="C349" t="s">
        <v>332</v>
      </c>
    </row>
    <row r="350" spans="1:3">
      <c r="A350" t="s">
        <v>2281</v>
      </c>
      <c r="B350" t="s">
        <v>2282</v>
      </c>
      <c r="C350" t="s">
        <v>1682</v>
      </c>
    </row>
    <row r="351" spans="1:3">
      <c r="A351" t="s">
        <v>2283</v>
      </c>
      <c r="B351" t="s">
        <v>2284</v>
      </c>
      <c r="C351" t="s">
        <v>1682</v>
      </c>
    </row>
    <row r="352" spans="1:3">
      <c r="A352" t="s">
        <v>2285</v>
      </c>
      <c r="B352" t="s">
        <v>2286</v>
      </c>
      <c r="C352" t="s">
        <v>1682</v>
      </c>
    </row>
    <row r="353" spans="1:3">
      <c r="A353" t="s">
        <v>2287</v>
      </c>
      <c r="B353" t="s">
        <v>2288</v>
      </c>
      <c r="C353" t="s">
        <v>1682</v>
      </c>
    </row>
    <row r="354" spans="1:3">
      <c r="A354" t="s">
        <v>2289</v>
      </c>
      <c r="B354" t="s">
        <v>2290</v>
      </c>
      <c r="C354" t="s">
        <v>1682</v>
      </c>
    </row>
    <row r="355" spans="1:3">
      <c r="A355" t="s">
        <v>2291</v>
      </c>
      <c r="B355" t="s">
        <v>2292</v>
      </c>
      <c r="C355" t="s">
        <v>1682</v>
      </c>
    </row>
    <row r="356" spans="1:3">
      <c r="A356" t="s">
        <v>2293</v>
      </c>
      <c r="B356" t="s">
        <v>2294</v>
      </c>
      <c r="C356" t="s">
        <v>1687</v>
      </c>
    </row>
    <row r="357" spans="1:3">
      <c r="A357" t="s">
        <v>2295</v>
      </c>
      <c r="B357" t="s">
        <v>2296</v>
      </c>
      <c r="C357" t="s">
        <v>1654</v>
      </c>
    </row>
    <row r="358" spans="1:3">
      <c r="A358" t="s">
        <v>2297</v>
      </c>
      <c r="B358" t="s">
        <v>2298</v>
      </c>
      <c r="C358" t="s">
        <v>1650</v>
      </c>
    </row>
    <row r="359" spans="1:3">
      <c r="A359" t="s">
        <v>2299</v>
      </c>
      <c r="B359" t="s">
        <v>1446</v>
      </c>
      <c r="C359" t="s">
        <v>1679</v>
      </c>
    </row>
    <row r="360" spans="1:3">
      <c r="A360" t="s">
        <v>2300</v>
      </c>
      <c r="B360" t="s">
        <v>2301</v>
      </c>
      <c r="C360" t="s">
        <v>1658</v>
      </c>
    </row>
    <row r="361" spans="1:3">
      <c r="A361" t="s">
        <v>2302</v>
      </c>
      <c r="B361" t="s">
        <v>972</v>
      </c>
      <c r="C361" t="s">
        <v>1650</v>
      </c>
    </row>
    <row r="362" spans="1:3">
      <c r="A362" t="s">
        <v>2303</v>
      </c>
      <c r="B362" t="s">
        <v>2304</v>
      </c>
      <c r="C362" t="s">
        <v>1841</v>
      </c>
    </row>
    <row r="363" spans="1:3">
      <c r="A363" t="s">
        <v>2305</v>
      </c>
      <c r="B363" t="s">
        <v>1228</v>
      </c>
      <c r="C363" t="s">
        <v>1791</v>
      </c>
    </row>
    <row r="364" spans="1:3">
      <c r="A364" t="s">
        <v>2306</v>
      </c>
      <c r="B364" t="s">
        <v>2307</v>
      </c>
      <c r="C364" t="s">
        <v>1690</v>
      </c>
    </row>
    <row r="365" spans="1:3">
      <c r="A365" t="s">
        <v>2308</v>
      </c>
      <c r="B365" t="s">
        <v>2309</v>
      </c>
      <c r="C365" t="s">
        <v>1650</v>
      </c>
    </row>
    <row r="366" spans="1:3">
      <c r="A366" t="s">
        <v>2310</v>
      </c>
      <c r="B366" t="s">
        <v>1273</v>
      </c>
      <c r="C366" t="s">
        <v>1679</v>
      </c>
    </row>
    <row r="367" spans="1:3">
      <c r="A367" t="s">
        <v>2311</v>
      </c>
      <c r="B367" t="s">
        <v>1508</v>
      </c>
      <c r="C367" t="s">
        <v>1679</v>
      </c>
    </row>
    <row r="368" spans="1:3">
      <c r="A368" t="s">
        <v>2312</v>
      </c>
      <c r="B368" t="s">
        <v>980</v>
      </c>
      <c r="C368" t="s">
        <v>1656</v>
      </c>
    </row>
    <row r="369" spans="1:3">
      <c r="A369" t="s">
        <v>2313</v>
      </c>
      <c r="B369" t="s">
        <v>1464</v>
      </c>
      <c r="C369" t="s">
        <v>1667</v>
      </c>
    </row>
    <row r="370" spans="1:3">
      <c r="A370" t="s">
        <v>2314</v>
      </c>
      <c r="B370" t="s">
        <v>2315</v>
      </c>
      <c r="C370" t="s">
        <v>1650</v>
      </c>
    </row>
    <row r="371" spans="1:3">
      <c r="A371" t="s">
        <v>2316</v>
      </c>
      <c r="B371" t="s">
        <v>1129</v>
      </c>
      <c r="C371" t="s">
        <v>1656</v>
      </c>
    </row>
    <row r="372" spans="1:3">
      <c r="A372" t="s">
        <v>2317</v>
      </c>
      <c r="B372" t="s">
        <v>2318</v>
      </c>
      <c r="C372" t="s">
        <v>1682</v>
      </c>
    </row>
    <row r="373" spans="1:3">
      <c r="A373" t="s">
        <v>2319</v>
      </c>
      <c r="B373" t="s">
        <v>2320</v>
      </c>
      <c r="C373" t="s">
        <v>1682</v>
      </c>
    </row>
    <row r="374" spans="1:3">
      <c r="A374" t="s">
        <v>2321</v>
      </c>
      <c r="B374" t="s">
        <v>2322</v>
      </c>
      <c r="C374" t="s">
        <v>1679</v>
      </c>
    </row>
    <row r="375" spans="1:3">
      <c r="A375" t="s">
        <v>2323</v>
      </c>
      <c r="B375" t="s">
        <v>2324</v>
      </c>
      <c r="C375" t="s">
        <v>1650</v>
      </c>
    </row>
    <row r="376" spans="1:3">
      <c r="A376" t="s">
        <v>2325</v>
      </c>
      <c r="B376" t="s">
        <v>2326</v>
      </c>
      <c r="C376" t="s">
        <v>1687</v>
      </c>
    </row>
    <row r="377" spans="1:3">
      <c r="A377" t="s">
        <v>2327</v>
      </c>
      <c r="B377" t="s">
        <v>2328</v>
      </c>
      <c r="C377" t="s">
        <v>1767</v>
      </c>
    </row>
    <row r="378" spans="1:3">
      <c r="A378" t="s">
        <v>2329</v>
      </c>
      <c r="B378" t="s">
        <v>2330</v>
      </c>
      <c r="C378" t="s">
        <v>1679</v>
      </c>
    </row>
    <row r="379" spans="1:3">
      <c r="A379" t="s">
        <v>2331</v>
      </c>
      <c r="B379" t="s">
        <v>2332</v>
      </c>
      <c r="C379" t="s">
        <v>1679</v>
      </c>
    </row>
    <row r="380" spans="1:3">
      <c r="A380" t="s">
        <v>2333</v>
      </c>
      <c r="B380" t="s">
        <v>2334</v>
      </c>
      <c r="C380" t="s">
        <v>1650</v>
      </c>
    </row>
    <row r="381" spans="1:3">
      <c r="A381" t="s">
        <v>2335</v>
      </c>
      <c r="B381" t="s">
        <v>2336</v>
      </c>
      <c r="C381" t="s">
        <v>1650</v>
      </c>
    </row>
    <row r="382" spans="1:3">
      <c r="A382" t="s">
        <v>2337</v>
      </c>
      <c r="B382" t="s">
        <v>2338</v>
      </c>
      <c r="C382" t="s">
        <v>1650</v>
      </c>
    </row>
    <row r="383" spans="1:3">
      <c r="A383" t="s">
        <v>2339</v>
      </c>
      <c r="B383" t="s">
        <v>2340</v>
      </c>
      <c r="C383" t="s">
        <v>1687</v>
      </c>
    </row>
    <row r="384" spans="1:3">
      <c r="A384" t="s">
        <v>2341</v>
      </c>
      <c r="B384" t="s">
        <v>2342</v>
      </c>
      <c r="C384" t="s">
        <v>1650</v>
      </c>
    </row>
    <row r="385" spans="1:3">
      <c r="A385" t="s">
        <v>2343</v>
      </c>
      <c r="B385" t="s">
        <v>2344</v>
      </c>
      <c r="C385" t="s">
        <v>1650</v>
      </c>
    </row>
    <row r="386" spans="1:3">
      <c r="A386" t="s">
        <v>2345</v>
      </c>
      <c r="B386" t="s">
        <v>2346</v>
      </c>
      <c r="C386" t="s">
        <v>1650</v>
      </c>
    </row>
    <row r="387" spans="1:3">
      <c r="A387" t="s">
        <v>2347</v>
      </c>
      <c r="B387" t="s">
        <v>2348</v>
      </c>
      <c r="C387" t="s">
        <v>1650</v>
      </c>
    </row>
    <row r="388" spans="1:3">
      <c r="A388" t="s">
        <v>2349</v>
      </c>
      <c r="B388" t="s">
        <v>2350</v>
      </c>
      <c r="C388" t="s">
        <v>1650</v>
      </c>
    </row>
    <row r="389" spans="1:3">
      <c r="A389" t="s">
        <v>2351</v>
      </c>
      <c r="B389" t="s">
        <v>2352</v>
      </c>
      <c r="C389" t="s">
        <v>1767</v>
      </c>
    </row>
    <row r="390" spans="1:3">
      <c r="A390" t="s">
        <v>2353</v>
      </c>
      <c r="B390" t="s">
        <v>2354</v>
      </c>
      <c r="C390" t="s">
        <v>1690</v>
      </c>
    </row>
    <row r="391" spans="1:3">
      <c r="A391" t="s">
        <v>2355</v>
      </c>
      <c r="B391" t="s">
        <v>2356</v>
      </c>
      <c r="C391" t="s">
        <v>1658</v>
      </c>
    </row>
    <row r="392" spans="1:3">
      <c r="A392" t="s">
        <v>2357</v>
      </c>
      <c r="B392" t="s">
        <v>2358</v>
      </c>
      <c r="C392" t="s">
        <v>1658</v>
      </c>
    </row>
    <row r="393" spans="1:3">
      <c r="A393" t="s">
        <v>2359</v>
      </c>
      <c r="B393" t="s">
        <v>2360</v>
      </c>
      <c r="C393" t="s">
        <v>1656</v>
      </c>
    </row>
    <row r="394" spans="1:3">
      <c r="A394" t="s">
        <v>2361</v>
      </c>
      <c r="B394" t="s">
        <v>2362</v>
      </c>
      <c r="C394" t="s">
        <v>1679</v>
      </c>
    </row>
    <row r="395" spans="1:3">
      <c r="A395" t="s">
        <v>2363</v>
      </c>
      <c r="B395" t="s">
        <v>1378</v>
      </c>
      <c r="C395" t="s">
        <v>1656</v>
      </c>
    </row>
    <row r="396" spans="1:3">
      <c r="A396" t="s">
        <v>2364</v>
      </c>
      <c r="B396" t="s">
        <v>2365</v>
      </c>
      <c r="C396" t="s">
        <v>1687</v>
      </c>
    </row>
    <row r="397" spans="1:3">
      <c r="A397" t="s">
        <v>2366</v>
      </c>
      <c r="B397" t="s">
        <v>2367</v>
      </c>
      <c r="C397" t="s">
        <v>2024</v>
      </c>
    </row>
    <row r="398" spans="1:3">
      <c r="A398" t="s">
        <v>2368</v>
      </c>
      <c r="B398" t="s">
        <v>2369</v>
      </c>
      <c r="C398" t="s">
        <v>2024</v>
      </c>
    </row>
    <row r="399" spans="1:3">
      <c r="A399" t="s">
        <v>2370</v>
      </c>
      <c r="B399" t="s">
        <v>2371</v>
      </c>
      <c r="C399" t="s">
        <v>2027</v>
      </c>
    </row>
    <row r="400" spans="1:3">
      <c r="A400" t="s">
        <v>2372</v>
      </c>
      <c r="B400" t="s">
        <v>2373</v>
      </c>
      <c r="C400" t="s">
        <v>2043</v>
      </c>
    </row>
    <row r="401" spans="1:3">
      <c r="A401" t="s">
        <v>2374</v>
      </c>
      <c r="B401" t="s">
        <v>2375</v>
      </c>
      <c r="C401" t="s">
        <v>2038</v>
      </c>
    </row>
    <row r="402" spans="1:3">
      <c r="A402" t="s">
        <v>2376</v>
      </c>
      <c r="B402" t="s">
        <v>1178</v>
      </c>
      <c r="C402" t="s">
        <v>1658</v>
      </c>
    </row>
    <row r="403" spans="1:3">
      <c r="A403" t="s">
        <v>2377</v>
      </c>
      <c r="B403" t="s">
        <v>2378</v>
      </c>
      <c r="C403" t="s">
        <v>1650</v>
      </c>
    </row>
    <row r="404" spans="1:3">
      <c r="A404" t="s">
        <v>2379</v>
      </c>
      <c r="B404" t="s">
        <v>2380</v>
      </c>
      <c r="C404" t="s">
        <v>1650</v>
      </c>
    </row>
    <row r="405" spans="1:3">
      <c r="A405" t="s">
        <v>2381</v>
      </c>
      <c r="B405" t="s">
        <v>2382</v>
      </c>
      <c r="C405" t="s">
        <v>1767</v>
      </c>
    </row>
    <row r="406" spans="1:3">
      <c r="A406" t="s">
        <v>2383</v>
      </c>
      <c r="B406" t="s">
        <v>2384</v>
      </c>
      <c r="C406" t="s">
        <v>1690</v>
      </c>
    </row>
    <row r="407" spans="1:3">
      <c r="A407" t="s">
        <v>2385</v>
      </c>
      <c r="B407" t="s">
        <v>2386</v>
      </c>
      <c r="C407" t="s">
        <v>1660</v>
      </c>
    </row>
    <row r="408" spans="1:3">
      <c r="A408" t="s">
        <v>2387</v>
      </c>
      <c r="B408" t="s">
        <v>2388</v>
      </c>
      <c r="C408" t="s">
        <v>1682</v>
      </c>
    </row>
    <row r="409" spans="1:3">
      <c r="A409" t="s">
        <v>2389</v>
      </c>
      <c r="B409" t="s">
        <v>2390</v>
      </c>
      <c r="C409" t="s">
        <v>1682</v>
      </c>
    </row>
    <row r="410" spans="1:3">
      <c r="A410" t="s">
        <v>2391</v>
      </c>
      <c r="B410" t="s">
        <v>2392</v>
      </c>
      <c r="C410" t="s">
        <v>1795</v>
      </c>
    </row>
    <row r="411" spans="1:3">
      <c r="A411" t="s">
        <v>2393</v>
      </c>
      <c r="B411" t="s">
        <v>2394</v>
      </c>
      <c r="C411" t="s">
        <v>1650</v>
      </c>
    </row>
    <row r="412" spans="1:3">
      <c r="A412" t="s">
        <v>2395</v>
      </c>
      <c r="B412" t="s">
        <v>2396</v>
      </c>
      <c r="C412" t="s">
        <v>1667</v>
      </c>
    </row>
    <row r="413" spans="1:3">
      <c r="A413" t="s">
        <v>2397</v>
      </c>
      <c r="B413" t="s">
        <v>2398</v>
      </c>
      <c r="C413" t="s">
        <v>1679</v>
      </c>
    </row>
    <row r="414" spans="1:3">
      <c r="A414" t="s">
        <v>2399</v>
      </c>
      <c r="B414" t="s">
        <v>2400</v>
      </c>
      <c r="C414" t="s">
        <v>1660</v>
      </c>
    </row>
    <row r="415" spans="1:3">
      <c r="A415" t="s">
        <v>2401</v>
      </c>
      <c r="B415" t="s">
        <v>2402</v>
      </c>
      <c r="C415" t="s">
        <v>1690</v>
      </c>
    </row>
    <row r="416" spans="1:3">
      <c r="A416" t="s">
        <v>2403</v>
      </c>
      <c r="B416" t="s">
        <v>2404</v>
      </c>
      <c r="C416" t="s">
        <v>1687</v>
      </c>
    </row>
    <row r="417" spans="1:3">
      <c r="A417" t="s">
        <v>2405</v>
      </c>
      <c r="B417" t="s">
        <v>2406</v>
      </c>
      <c r="C417" t="s">
        <v>1682</v>
      </c>
    </row>
    <row r="418" spans="1:3">
      <c r="A418" t="s">
        <v>2407</v>
      </c>
      <c r="B418" t="s">
        <v>2408</v>
      </c>
      <c r="C418" t="s">
        <v>1687</v>
      </c>
    </row>
    <row r="419" spans="1:3">
      <c r="A419" t="s">
        <v>2409</v>
      </c>
      <c r="B419" t="s">
        <v>2410</v>
      </c>
      <c r="C419" t="s">
        <v>1687</v>
      </c>
    </row>
    <row r="420" spans="1:3">
      <c r="A420" t="s">
        <v>2411</v>
      </c>
      <c r="B420" t="s">
        <v>2412</v>
      </c>
      <c r="C420" t="s">
        <v>1658</v>
      </c>
    </row>
  </sheetData>
  <phoneticPr fontId="36" type="noConversion"/>
  <conditionalFormatting sqref="B1:B1048576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P458"/>
  <sheetViews>
    <sheetView workbookViewId="0">
      <selection sqref="A1:P458"/>
    </sheetView>
  </sheetViews>
  <sheetFormatPr defaultRowHeight="15"/>
  <sheetData>
    <row r="1" spans="1:16">
      <c r="A1" s="141" t="s">
        <v>366</v>
      </c>
      <c r="B1" s="141" t="s">
        <v>367</v>
      </c>
      <c r="C1" s="141" t="s">
        <v>368</v>
      </c>
      <c r="D1" s="141" t="s">
        <v>369</v>
      </c>
      <c r="E1" s="141" t="s">
        <v>370</v>
      </c>
      <c r="F1" s="141" t="s">
        <v>371</v>
      </c>
      <c r="G1" s="141" t="s">
        <v>372</v>
      </c>
      <c r="H1" s="141" t="s">
        <v>373</v>
      </c>
      <c r="I1" s="141" t="s">
        <v>374</v>
      </c>
      <c r="J1" s="141" t="s">
        <v>375</v>
      </c>
      <c r="K1" s="141" t="s">
        <v>376</v>
      </c>
      <c r="L1" s="141" t="s">
        <v>377</v>
      </c>
      <c r="M1" s="141" t="s">
        <v>378</v>
      </c>
      <c r="N1" s="141" t="s">
        <v>379</v>
      </c>
      <c r="O1" s="141" t="s">
        <v>380</v>
      </c>
      <c r="P1" s="141" t="s">
        <v>381</v>
      </c>
    </row>
    <row r="2" spans="1:16">
      <c r="A2" s="142" t="s">
        <v>955</v>
      </c>
      <c r="B2" s="142" t="s">
        <v>956</v>
      </c>
      <c r="C2" s="142" t="s">
        <v>957</v>
      </c>
      <c r="D2" s="172">
        <v>62</v>
      </c>
      <c r="E2" s="142" t="s">
        <v>958</v>
      </c>
      <c r="F2" s="142" t="s">
        <v>277</v>
      </c>
      <c r="G2" s="142" t="s">
        <v>959</v>
      </c>
      <c r="H2" s="142" t="s">
        <v>318</v>
      </c>
      <c r="I2" s="142" t="s">
        <v>382</v>
      </c>
      <c r="J2" s="142" t="s">
        <v>885</v>
      </c>
      <c r="K2" s="142" t="s">
        <v>388</v>
      </c>
      <c r="L2" s="142" t="s">
        <v>44</v>
      </c>
      <c r="M2" s="142" t="s">
        <v>537</v>
      </c>
      <c r="N2" s="142" t="s">
        <v>886</v>
      </c>
      <c r="O2" s="172">
        <v>79</v>
      </c>
      <c r="P2" s="142" t="s">
        <v>83</v>
      </c>
    </row>
    <row r="3" spans="1:16">
      <c r="A3" s="142" t="s">
        <v>960</v>
      </c>
      <c r="B3" s="142" t="s">
        <v>956</v>
      </c>
      <c r="C3" s="142" t="s">
        <v>961</v>
      </c>
      <c r="D3" s="172">
        <v>61</v>
      </c>
      <c r="E3" s="142" t="s">
        <v>958</v>
      </c>
      <c r="F3" s="142" t="s">
        <v>277</v>
      </c>
      <c r="G3" s="142" t="s">
        <v>959</v>
      </c>
      <c r="H3" s="142" t="s">
        <v>318</v>
      </c>
      <c r="I3" s="142" t="s">
        <v>382</v>
      </c>
      <c r="J3" s="142" t="s">
        <v>885</v>
      </c>
      <c r="K3" s="142" t="s">
        <v>388</v>
      </c>
      <c r="L3" s="142" t="s">
        <v>44</v>
      </c>
      <c r="M3" s="142" t="s">
        <v>537</v>
      </c>
      <c r="N3" s="142" t="s">
        <v>886</v>
      </c>
      <c r="O3" s="172">
        <v>79</v>
      </c>
      <c r="P3" s="142" t="s">
        <v>83</v>
      </c>
    </row>
    <row r="4" spans="1:16">
      <c r="A4" s="142" t="s">
        <v>962</v>
      </c>
      <c r="B4" s="142" t="s">
        <v>956</v>
      </c>
      <c r="C4" s="142" t="s">
        <v>963</v>
      </c>
      <c r="D4" s="172">
        <v>60</v>
      </c>
      <c r="E4" s="142" t="s">
        <v>958</v>
      </c>
      <c r="F4" s="142" t="s">
        <v>277</v>
      </c>
      <c r="G4" s="142" t="s">
        <v>959</v>
      </c>
      <c r="H4" s="142" t="s">
        <v>318</v>
      </c>
      <c r="I4" s="142" t="s">
        <v>382</v>
      </c>
      <c r="J4" s="142" t="s">
        <v>885</v>
      </c>
      <c r="K4" s="142" t="s">
        <v>388</v>
      </c>
      <c r="L4" s="142" t="s">
        <v>44</v>
      </c>
      <c r="M4" s="142" t="s">
        <v>537</v>
      </c>
      <c r="N4" s="142" t="s">
        <v>886</v>
      </c>
      <c r="O4" s="172">
        <v>79</v>
      </c>
      <c r="P4" s="142" t="s">
        <v>83</v>
      </c>
    </row>
    <row r="5" spans="1:16">
      <c r="A5" s="142" t="s">
        <v>964</v>
      </c>
      <c r="B5" s="142" t="s">
        <v>956</v>
      </c>
      <c r="C5" s="142" t="s">
        <v>965</v>
      </c>
      <c r="D5" s="172">
        <v>59</v>
      </c>
      <c r="E5" s="142" t="s">
        <v>958</v>
      </c>
      <c r="F5" s="142" t="s">
        <v>277</v>
      </c>
      <c r="G5" s="142" t="s">
        <v>959</v>
      </c>
      <c r="H5" s="142" t="s">
        <v>318</v>
      </c>
      <c r="I5" s="142" t="s">
        <v>382</v>
      </c>
      <c r="J5" s="142" t="s">
        <v>885</v>
      </c>
      <c r="K5" s="142" t="s">
        <v>388</v>
      </c>
      <c r="L5" s="142" t="s">
        <v>44</v>
      </c>
      <c r="M5" s="142" t="s">
        <v>537</v>
      </c>
      <c r="N5" s="142" t="s">
        <v>886</v>
      </c>
      <c r="O5" s="172">
        <v>79</v>
      </c>
      <c r="P5" s="142" t="s">
        <v>83</v>
      </c>
    </row>
    <row r="6" spans="1:16">
      <c r="A6" s="142" t="s">
        <v>966</v>
      </c>
      <c r="B6" s="142" t="s">
        <v>956</v>
      </c>
      <c r="C6" s="142" t="s">
        <v>967</v>
      </c>
      <c r="D6" s="172">
        <v>58</v>
      </c>
      <c r="E6" s="142" t="s">
        <v>958</v>
      </c>
      <c r="F6" s="142" t="s">
        <v>277</v>
      </c>
      <c r="G6" s="142" t="s">
        <v>959</v>
      </c>
      <c r="H6" s="142" t="s">
        <v>318</v>
      </c>
      <c r="I6" s="142" t="s">
        <v>382</v>
      </c>
      <c r="J6" s="142" t="s">
        <v>885</v>
      </c>
      <c r="K6" s="142" t="s">
        <v>388</v>
      </c>
      <c r="L6" s="142" t="s">
        <v>44</v>
      </c>
      <c r="M6" s="142" t="s">
        <v>537</v>
      </c>
      <c r="N6" s="142" t="s">
        <v>886</v>
      </c>
      <c r="O6" s="172">
        <v>79</v>
      </c>
      <c r="P6" s="142" t="s">
        <v>83</v>
      </c>
    </row>
    <row r="7" spans="1:16">
      <c r="A7" s="142" t="s">
        <v>968</v>
      </c>
      <c r="B7" s="142" t="s">
        <v>956</v>
      </c>
      <c r="C7" s="142" t="s">
        <v>969</v>
      </c>
      <c r="D7" s="172">
        <v>57</v>
      </c>
      <c r="E7" s="142" t="s">
        <v>958</v>
      </c>
      <c r="F7" s="142" t="s">
        <v>277</v>
      </c>
      <c r="G7" s="142" t="s">
        <v>959</v>
      </c>
      <c r="H7" s="142" t="s">
        <v>318</v>
      </c>
      <c r="I7" s="142" t="s">
        <v>382</v>
      </c>
      <c r="J7" s="142" t="s">
        <v>885</v>
      </c>
      <c r="K7" s="142" t="s">
        <v>388</v>
      </c>
      <c r="L7" s="142" t="s">
        <v>44</v>
      </c>
      <c r="M7" s="142" t="s">
        <v>537</v>
      </c>
      <c r="N7" s="142" t="s">
        <v>886</v>
      </c>
      <c r="O7" s="172">
        <v>79</v>
      </c>
      <c r="P7" s="142" t="s">
        <v>83</v>
      </c>
    </row>
    <row r="8" spans="1:16">
      <c r="A8" s="142" t="s">
        <v>970</v>
      </c>
      <c r="B8" s="142" t="s">
        <v>971</v>
      </c>
      <c r="C8" s="142" t="s">
        <v>961</v>
      </c>
      <c r="D8" s="172">
        <v>61</v>
      </c>
      <c r="E8" s="142" t="s">
        <v>972</v>
      </c>
      <c r="F8" s="142" t="s">
        <v>63</v>
      </c>
      <c r="G8" s="142" t="s">
        <v>959</v>
      </c>
      <c r="H8" s="142" t="s">
        <v>318</v>
      </c>
      <c r="I8" s="142" t="s">
        <v>382</v>
      </c>
      <c r="J8" s="142" t="s">
        <v>885</v>
      </c>
      <c r="K8" s="142" t="s">
        <v>388</v>
      </c>
      <c r="L8" s="142" t="s">
        <v>44</v>
      </c>
      <c r="M8" s="142" t="s">
        <v>537</v>
      </c>
      <c r="N8" s="142" t="s">
        <v>886</v>
      </c>
      <c r="O8" s="142" t="s">
        <v>973</v>
      </c>
      <c r="P8" s="142" t="s">
        <v>63</v>
      </c>
    </row>
    <row r="9" spans="1:16">
      <c r="A9" s="142" t="s">
        <v>974</v>
      </c>
      <c r="B9" s="142" t="s">
        <v>971</v>
      </c>
      <c r="C9" s="142" t="s">
        <v>963</v>
      </c>
      <c r="D9" s="172">
        <v>60</v>
      </c>
      <c r="E9" s="142" t="s">
        <v>972</v>
      </c>
      <c r="F9" s="142" t="s">
        <v>63</v>
      </c>
      <c r="G9" s="142" t="s">
        <v>959</v>
      </c>
      <c r="H9" s="142" t="s">
        <v>318</v>
      </c>
      <c r="I9" s="142" t="s">
        <v>382</v>
      </c>
      <c r="J9" s="142" t="s">
        <v>885</v>
      </c>
      <c r="K9" s="142" t="s">
        <v>388</v>
      </c>
      <c r="L9" s="142" t="s">
        <v>44</v>
      </c>
      <c r="M9" s="142" t="s">
        <v>537</v>
      </c>
      <c r="N9" s="142" t="s">
        <v>886</v>
      </c>
      <c r="O9" s="142" t="s">
        <v>973</v>
      </c>
      <c r="P9" s="142" t="s">
        <v>63</v>
      </c>
    </row>
    <row r="10" spans="1:16">
      <c r="A10" s="142" t="s">
        <v>975</v>
      </c>
      <c r="B10" s="142" t="s">
        <v>971</v>
      </c>
      <c r="C10" s="142" t="s">
        <v>965</v>
      </c>
      <c r="D10" s="172">
        <v>59</v>
      </c>
      <c r="E10" s="142" t="s">
        <v>972</v>
      </c>
      <c r="F10" s="142" t="s">
        <v>63</v>
      </c>
      <c r="G10" s="142" t="s">
        <v>959</v>
      </c>
      <c r="H10" s="142" t="s">
        <v>318</v>
      </c>
      <c r="I10" s="142" t="s">
        <v>382</v>
      </c>
      <c r="J10" s="142" t="s">
        <v>885</v>
      </c>
      <c r="K10" s="142" t="s">
        <v>388</v>
      </c>
      <c r="L10" s="142" t="s">
        <v>44</v>
      </c>
      <c r="M10" s="142" t="s">
        <v>537</v>
      </c>
      <c r="N10" s="142" t="s">
        <v>886</v>
      </c>
      <c r="O10" s="142" t="s">
        <v>973</v>
      </c>
      <c r="P10" s="142" t="s">
        <v>63</v>
      </c>
    </row>
    <row r="11" spans="1:16">
      <c r="A11" s="142" t="s">
        <v>976</v>
      </c>
      <c r="B11" s="142" t="s">
        <v>971</v>
      </c>
      <c r="C11" s="142" t="s">
        <v>967</v>
      </c>
      <c r="D11" s="172">
        <v>58</v>
      </c>
      <c r="E11" s="142" t="s">
        <v>972</v>
      </c>
      <c r="F11" s="142" t="s">
        <v>63</v>
      </c>
      <c r="G11" s="142" t="s">
        <v>959</v>
      </c>
      <c r="H11" s="142" t="s">
        <v>318</v>
      </c>
      <c r="I11" s="142" t="s">
        <v>382</v>
      </c>
      <c r="J11" s="142" t="s">
        <v>885</v>
      </c>
      <c r="K11" s="142" t="s">
        <v>388</v>
      </c>
      <c r="L11" s="142" t="s">
        <v>44</v>
      </c>
      <c r="M11" s="142" t="s">
        <v>537</v>
      </c>
      <c r="N11" s="142" t="s">
        <v>886</v>
      </c>
      <c r="O11" s="142" t="s">
        <v>973</v>
      </c>
      <c r="P11" s="142" t="s">
        <v>63</v>
      </c>
    </row>
    <row r="12" spans="1:16">
      <c r="A12" s="142" t="s">
        <v>977</v>
      </c>
      <c r="B12" s="142" t="s">
        <v>971</v>
      </c>
      <c r="C12" s="142" t="s">
        <v>969</v>
      </c>
      <c r="D12" s="172">
        <v>57</v>
      </c>
      <c r="E12" s="142" t="s">
        <v>972</v>
      </c>
      <c r="F12" s="142" t="s">
        <v>63</v>
      </c>
      <c r="G12" s="142" t="s">
        <v>959</v>
      </c>
      <c r="H12" s="142" t="s">
        <v>318</v>
      </c>
      <c r="I12" s="142" t="s">
        <v>382</v>
      </c>
      <c r="J12" s="142" t="s">
        <v>885</v>
      </c>
      <c r="K12" s="142" t="s">
        <v>388</v>
      </c>
      <c r="L12" s="142" t="s">
        <v>44</v>
      </c>
      <c r="M12" s="142" t="s">
        <v>537</v>
      </c>
      <c r="N12" s="142" t="s">
        <v>886</v>
      </c>
      <c r="O12" s="142" t="s">
        <v>973</v>
      </c>
      <c r="P12" s="142" t="s">
        <v>63</v>
      </c>
    </row>
    <row r="13" spans="1:16">
      <c r="A13" s="142" t="s">
        <v>978</v>
      </c>
      <c r="B13" s="142" t="s">
        <v>979</v>
      </c>
      <c r="C13" s="142" t="s">
        <v>957</v>
      </c>
      <c r="D13" s="172">
        <v>62</v>
      </c>
      <c r="E13" s="142" t="s">
        <v>980</v>
      </c>
      <c r="F13" s="142" t="s">
        <v>63</v>
      </c>
      <c r="G13" s="142" t="s">
        <v>959</v>
      </c>
      <c r="H13" s="142" t="s">
        <v>349</v>
      </c>
      <c r="I13" s="142" t="s">
        <v>382</v>
      </c>
      <c r="J13" s="142" t="s">
        <v>885</v>
      </c>
      <c r="K13" s="142" t="s">
        <v>388</v>
      </c>
      <c r="L13" s="142" t="s">
        <v>44</v>
      </c>
      <c r="M13" s="142" t="s">
        <v>537</v>
      </c>
      <c r="N13" s="142" t="s">
        <v>886</v>
      </c>
      <c r="O13" s="142" t="s">
        <v>973</v>
      </c>
      <c r="P13" s="142" t="s">
        <v>63</v>
      </c>
    </row>
    <row r="14" spans="1:16">
      <c r="A14" s="142" t="s">
        <v>981</v>
      </c>
      <c r="B14" s="142" t="s">
        <v>979</v>
      </c>
      <c r="C14" s="142" t="s">
        <v>961</v>
      </c>
      <c r="D14" s="172">
        <v>61</v>
      </c>
      <c r="E14" s="142" t="s">
        <v>980</v>
      </c>
      <c r="F14" s="142" t="s">
        <v>63</v>
      </c>
      <c r="G14" s="142" t="s">
        <v>959</v>
      </c>
      <c r="H14" s="142" t="s">
        <v>349</v>
      </c>
      <c r="I14" s="142" t="s">
        <v>382</v>
      </c>
      <c r="J14" s="142" t="s">
        <v>885</v>
      </c>
      <c r="K14" s="142" t="s">
        <v>388</v>
      </c>
      <c r="L14" s="142" t="s">
        <v>44</v>
      </c>
      <c r="M14" s="142" t="s">
        <v>537</v>
      </c>
      <c r="N14" s="142" t="s">
        <v>886</v>
      </c>
      <c r="O14" s="142" t="s">
        <v>973</v>
      </c>
      <c r="P14" s="142" t="s">
        <v>63</v>
      </c>
    </row>
    <row r="15" spans="1:16">
      <c r="A15" s="142" t="s">
        <v>982</v>
      </c>
      <c r="B15" s="142" t="s">
        <v>979</v>
      </c>
      <c r="C15" s="142" t="s">
        <v>963</v>
      </c>
      <c r="D15" s="172">
        <v>60</v>
      </c>
      <c r="E15" s="142" t="s">
        <v>980</v>
      </c>
      <c r="F15" s="142" t="s">
        <v>63</v>
      </c>
      <c r="G15" s="142" t="s">
        <v>959</v>
      </c>
      <c r="H15" s="142" t="s">
        <v>349</v>
      </c>
      <c r="I15" s="142" t="s">
        <v>382</v>
      </c>
      <c r="J15" s="142" t="s">
        <v>885</v>
      </c>
      <c r="K15" s="142" t="s">
        <v>388</v>
      </c>
      <c r="L15" s="142" t="s">
        <v>44</v>
      </c>
      <c r="M15" s="142" t="s">
        <v>537</v>
      </c>
      <c r="N15" s="142" t="s">
        <v>886</v>
      </c>
      <c r="O15" s="142" t="s">
        <v>973</v>
      </c>
      <c r="P15" s="142" t="s">
        <v>63</v>
      </c>
    </row>
    <row r="16" spans="1:16">
      <c r="A16" s="142" t="s">
        <v>983</v>
      </c>
      <c r="B16" s="142" t="s">
        <v>979</v>
      </c>
      <c r="C16" s="142" t="s">
        <v>965</v>
      </c>
      <c r="D16" s="172">
        <v>59</v>
      </c>
      <c r="E16" s="142" t="s">
        <v>980</v>
      </c>
      <c r="F16" s="142" t="s">
        <v>63</v>
      </c>
      <c r="G16" s="142" t="s">
        <v>959</v>
      </c>
      <c r="H16" s="142" t="s">
        <v>349</v>
      </c>
      <c r="I16" s="142" t="s">
        <v>382</v>
      </c>
      <c r="J16" s="142" t="s">
        <v>885</v>
      </c>
      <c r="K16" s="142" t="s">
        <v>388</v>
      </c>
      <c r="L16" s="142" t="s">
        <v>44</v>
      </c>
      <c r="M16" s="142" t="s">
        <v>537</v>
      </c>
      <c r="N16" s="142" t="s">
        <v>886</v>
      </c>
      <c r="O16" s="142" t="s">
        <v>973</v>
      </c>
      <c r="P16" s="142" t="s">
        <v>63</v>
      </c>
    </row>
    <row r="17" spans="1:16">
      <c r="A17" s="142" t="s">
        <v>984</v>
      </c>
      <c r="B17" s="142" t="s">
        <v>979</v>
      </c>
      <c r="C17" s="142" t="s">
        <v>967</v>
      </c>
      <c r="D17" s="172">
        <v>58</v>
      </c>
      <c r="E17" s="142" t="s">
        <v>980</v>
      </c>
      <c r="F17" s="142" t="s">
        <v>63</v>
      </c>
      <c r="G17" s="142" t="s">
        <v>959</v>
      </c>
      <c r="H17" s="142" t="s">
        <v>349</v>
      </c>
      <c r="I17" s="142" t="s">
        <v>382</v>
      </c>
      <c r="J17" s="142" t="s">
        <v>885</v>
      </c>
      <c r="K17" s="142" t="s">
        <v>388</v>
      </c>
      <c r="L17" s="142" t="s">
        <v>44</v>
      </c>
      <c r="M17" s="142" t="s">
        <v>537</v>
      </c>
      <c r="N17" s="142" t="s">
        <v>886</v>
      </c>
      <c r="O17" s="142" t="s">
        <v>973</v>
      </c>
      <c r="P17" s="142" t="s">
        <v>63</v>
      </c>
    </row>
    <row r="18" spans="1:16">
      <c r="A18" s="142" t="s">
        <v>985</v>
      </c>
      <c r="B18" s="142" t="s">
        <v>979</v>
      </c>
      <c r="C18" s="142" t="s">
        <v>969</v>
      </c>
      <c r="D18" s="172">
        <v>57</v>
      </c>
      <c r="E18" s="142" t="s">
        <v>980</v>
      </c>
      <c r="F18" s="142" t="s">
        <v>63</v>
      </c>
      <c r="G18" s="142" t="s">
        <v>959</v>
      </c>
      <c r="H18" s="142" t="s">
        <v>349</v>
      </c>
      <c r="I18" s="142" t="s">
        <v>382</v>
      </c>
      <c r="J18" s="142" t="s">
        <v>885</v>
      </c>
      <c r="K18" s="142" t="s">
        <v>388</v>
      </c>
      <c r="L18" s="142" t="s">
        <v>44</v>
      </c>
      <c r="M18" s="142" t="s">
        <v>537</v>
      </c>
      <c r="N18" s="142" t="s">
        <v>886</v>
      </c>
      <c r="O18" s="142" t="s">
        <v>973</v>
      </c>
      <c r="P18" s="142" t="s">
        <v>63</v>
      </c>
    </row>
    <row r="19" spans="1:16">
      <c r="A19" s="142" t="s">
        <v>986</v>
      </c>
      <c r="B19" s="142" t="s">
        <v>987</v>
      </c>
      <c r="C19" s="142" t="s">
        <v>957</v>
      </c>
      <c r="D19" s="172">
        <v>62</v>
      </c>
      <c r="E19" s="142" t="s">
        <v>988</v>
      </c>
      <c r="F19" s="142" t="s">
        <v>53</v>
      </c>
      <c r="G19" s="142" t="s">
        <v>959</v>
      </c>
      <c r="H19" s="142" t="s">
        <v>324</v>
      </c>
      <c r="I19" s="142" t="s">
        <v>382</v>
      </c>
      <c r="J19" s="142" t="s">
        <v>885</v>
      </c>
      <c r="K19" s="142" t="s">
        <v>388</v>
      </c>
      <c r="L19" s="142" t="s">
        <v>44</v>
      </c>
      <c r="M19" s="142" t="s">
        <v>537</v>
      </c>
      <c r="N19" s="142" t="s">
        <v>886</v>
      </c>
      <c r="O19" s="142" t="s">
        <v>989</v>
      </c>
      <c r="P19" s="142" t="s">
        <v>53</v>
      </c>
    </row>
    <row r="20" spans="1:16">
      <c r="A20" s="142" t="s">
        <v>990</v>
      </c>
      <c r="B20" s="142" t="s">
        <v>987</v>
      </c>
      <c r="C20" s="142" t="s">
        <v>961</v>
      </c>
      <c r="D20" s="172">
        <v>61</v>
      </c>
      <c r="E20" s="142" t="s">
        <v>988</v>
      </c>
      <c r="F20" s="142" t="s">
        <v>53</v>
      </c>
      <c r="G20" s="142" t="s">
        <v>959</v>
      </c>
      <c r="H20" s="142" t="s">
        <v>324</v>
      </c>
      <c r="I20" s="142" t="s">
        <v>382</v>
      </c>
      <c r="J20" s="142" t="s">
        <v>885</v>
      </c>
      <c r="K20" s="142" t="s">
        <v>388</v>
      </c>
      <c r="L20" s="142" t="s">
        <v>44</v>
      </c>
      <c r="M20" s="142" t="s">
        <v>537</v>
      </c>
      <c r="N20" s="142" t="s">
        <v>886</v>
      </c>
      <c r="O20" s="142" t="s">
        <v>989</v>
      </c>
      <c r="P20" s="142" t="s">
        <v>53</v>
      </c>
    </row>
    <row r="21" spans="1:16">
      <c r="A21" s="142" t="s">
        <v>991</v>
      </c>
      <c r="B21" s="142" t="s">
        <v>987</v>
      </c>
      <c r="C21" s="142" t="s">
        <v>963</v>
      </c>
      <c r="D21" s="172">
        <v>60</v>
      </c>
      <c r="E21" s="142" t="s">
        <v>988</v>
      </c>
      <c r="F21" s="142" t="s">
        <v>53</v>
      </c>
      <c r="G21" s="142" t="s">
        <v>959</v>
      </c>
      <c r="H21" s="142" t="s">
        <v>324</v>
      </c>
      <c r="I21" s="142" t="s">
        <v>382</v>
      </c>
      <c r="J21" s="142" t="s">
        <v>885</v>
      </c>
      <c r="K21" s="142" t="s">
        <v>388</v>
      </c>
      <c r="L21" s="142" t="s">
        <v>44</v>
      </c>
      <c r="M21" s="142" t="s">
        <v>537</v>
      </c>
      <c r="N21" s="142" t="s">
        <v>886</v>
      </c>
      <c r="O21" s="142" t="s">
        <v>989</v>
      </c>
      <c r="P21" s="142" t="s">
        <v>53</v>
      </c>
    </row>
    <row r="22" spans="1:16">
      <c r="A22" s="142" t="s">
        <v>992</v>
      </c>
      <c r="B22" s="142" t="s">
        <v>987</v>
      </c>
      <c r="C22" s="142" t="s">
        <v>965</v>
      </c>
      <c r="D22" s="172">
        <v>59</v>
      </c>
      <c r="E22" s="142" t="s">
        <v>988</v>
      </c>
      <c r="F22" s="142" t="s">
        <v>53</v>
      </c>
      <c r="G22" s="142" t="s">
        <v>959</v>
      </c>
      <c r="H22" s="142" t="s">
        <v>324</v>
      </c>
      <c r="I22" s="142" t="s">
        <v>382</v>
      </c>
      <c r="J22" s="142" t="s">
        <v>885</v>
      </c>
      <c r="K22" s="142" t="s">
        <v>388</v>
      </c>
      <c r="L22" s="142" t="s">
        <v>44</v>
      </c>
      <c r="M22" s="142" t="s">
        <v>537</v>
      </c>
      <c r="N22" s="142" t="s">
        <v>886</v>
      </c>
      <c r="O22" s="142" t="s">
        <v>989</v>
      </c>
      <c r="P22" s="142" t="s">
        <v>53</v>
      </c>
    </row>
    <row r="23" spans="1:16">
      <c r="A23" s="142" t="s">
        <v>993</v>
      </c>
      <c r="B23" s="142" t="s">
        <v>987</v>
      </c>
      <c r="C23" s="142" t="s">
        <v>967</v>
      </c>
      <c r="D23" s="172">
        <v>58</v>
      </c>
      <c r="E23" s="142" t="s">
        <v>988</v>
      </c>
      <c r="F23" s="142" t="s">
        <v>53</v>
      </c>
      <c r="G23" s="142" t="s">
        <v>959</v>
      </c>
      <c r="H23" s="142" t="s">
        <v>324</v>
      </c>
      <c r="I23" s="142" t="s">
        <v>382</v>
      </c>
      <c r="J23" s="142" t="s">
        <v>885</v>
      </c>
      <c r="K23" s="142" t="s">
        <v>388</v>
      </c>
      <c r="L23" s="142" t="s">
        <v>44</v>
      </c>
      <c r="M23" s="142" t="s">
        <v>537</v>
      </c>
      <c r="N23" s="142" t="s">
        <v>886</v>
      </c>
      <c r="O23" s="142" t="s">
        <v>989</v>
      </c>
      <c r="P23" s="142" t="s">
        <v>53</v>
      </c>
    </row>
    <row r="24" spans="1:16">
      <c r="A24" s="142" t="s">
        <v>994</v>
      </c>
      <c r="B24" s="142" t="s">
        <v>987</v>
      </c>
      <c r="C24" s="142" t="s">
        <v>969</v>
      </c>
      <c r="D24" s="172">
        <v>57</v>
      </c>
      <c r="E24" s="142" t="s">
        <v>988</v>
      </c>
      <c r="F24" s="142" t="s">
        <v>53</v>
      </c>
      <c r="G24" s="142" t="s">
        <v>959</v>
      </c>
      <c r="H24" s="142" t="s">
        <v>324</v>
      </c>
      <c r="I24" s="142" t="s">
        <v>382</v>
      </c>
      <c r="J24" s="142" t="s">
        <v>885</v>
      </c>
      <c r="K24" s="142" t="s">
        <v>388</v>
      </c>
      <c r="L24" s="142" t="s">
        <v>44</v>
      </c>
      <c r="M24" s="142" t="s">
        <v>537</v>
      </c>
      <c r="N24" s="142" t="s">
        <v>886</v>
      </c>
      <c r="O24" s="142" t="s">
        <v>989</v>
      </c>
      <c r="P24" s="142" t="s">
        <v>53</v>
      </c>
    </row>
    <row r="25" spans="1:16">
      <c r="A25" s="142" t="s">
        <v>995</v>
      </c>
      <c r="B25" s="142" t="s">
        <v>996</v>
      </c>
      <c r="C25" s="142" t="s">
        <v>963</v>
      </c>
      <c r="D25" s="172">
        <v>60</v>
      </c>
      <c r="E25" s="142" t="s">
        <v>997</v>
      </c>
      <c r="F25" s="142" t="s">
        <v>55</v>
      </c>
      <c r="G25" s="142" t="s">
        <v>959</v>
      </c>
      <c r="H25" s="142" t="s">
        <v>318</v>
      </c>
      <c r="I25" s="142" t="s">
        <v>382</v>
      </c>
      <c r="J25" s="142" t="s">
        <v>885</v>
      </c>
      <c r="K25" s="142" t="s">
        <v>388</v>
      </c>
      <c r="L25" s="142" t="s">
        <v>44</v>
      </c>
      <c r="M25" s="142" t="s">
        <v>537</v>
      </c>
      <c r="N25" s="142" t="s">
        <v>886</v>
      </c>
      <c r="O25" s="142" t="s">
        <v>998</v>
      </c>
      <c r="P25" s="142" t="s">
        <v>71</v>
      </c>
    </row>
    <row r="26" spans="1:16">
      <c r="A26" s="142" t="s">
        <v>999</v>
      </c>
      <c r="B26" s="142" t="s">
        <v>996</v>
      </c>
      <c r="C26" s="142" t="s">
        <v>965</v>
      </c>
      <c r="D26" s="172">
        <v>59</v>
      </c>
      <c r="E26" s="142" t="s">
        <v>997</v>
      </c>
      <c r="F26" s="142" t="s">
        <v>55</v>
      </c>
      <c r="G26" s="142" t="s">
        <v>959</v>
      </c>
      <c r="H26" s="142" t="s">
        <v>318</v>
      </c>
      <c r="I26" s="142" t="s">
        <v>382</v>
      </c>
      <c r="J26" s="142" t="s">
        <v>885</v>
      </c>
      <c r="K26" s="142" t="s">
        <v>388</v>
      </c>
      <c r="L26" s="142" t="s">
        <v>44</v>
      </c>
      <c r="M26" s="142" t="s">
        <v>537</v>
      </c>
      <c r="N26" s="142" t="s">
        <v>886</v>
      </c>
      <c r="O26" s="142" t="s">
        <v>998</v>
      </c>
      <c r="P26" s="142" t="s">
        <v>71</v>
      </c>
    </row>
    <row r="27" spans="1:16">
      <c r="A27" s="142" t="s">
        <v>1000</v>
      </c>
      <c r="B27" s="142" t="s">
        <v>996</v>
      </c>
      <c r="C27" s="142" t="s">
        <v>967</v>
      </c>
      <c r="D27" s="172">
        <v>58</v>
      </c>
      <c r="E27" s="142" t="s">
        <v>997</v>
      </c>
      <c r="F27" s="142" t="s">
        <v>55</v>
      </c>
      <c r="G27" s="142" t="s">
        <v>959</v>
      </c>
      <c r="H27" s="142" t="s">
        <v>318</v>
      </c>
      <c r="I27" s="142" t="s">
        <v>382</v>
      </c>
      <c r="J27" s="142" t="s">
        <v>885</v>
      </c>
      <c r="K27" s="142" t="s">
        <v>388</v>
      </c>
      <c r="L27" s="142" t="s">
        <v>44</v>
      </c>
      <c r="M27" s="142" t="s">
        <v>537</v>
      </c>
      <c r="N27" s="142" t="s">
        <v>886</v>
      </c>
      <c r="O27" s="142" t="s">
        <v>998</v>
      </c>
      <c r="P27" s="142" t="s">
        <v>71</v>
      </c>
    </row>
    <row r="28" spans="1:16">
      <c r="A28" s="142" t="s">
        <v>1001</v>
      </c>
      <c r="B28" s="142" t="s">
        <v>996</v>
      </c>
      <c r="C28" s="142" t="s">
        <v>969</v>
      </c>
      <c r="D28" s="172">
        <v>57</v>
      </c>
      <c r="E28" s="142" t="s">
        <v>997</v>
      </c>
      <c r="F28" s="142" t="s">
        <v>55</v>
      </c>
      <c r="G28" s="142" t="s">
        <v>959</v>
      </c>
      <c r="H28" s="142" t="s">
        <v>318</v>
      </c>
      <c r="I28" s="142" t="s">
        <v>382</v>
      </c>
      <c r="J28" s="142" t="s">
        <v>885</v>
      </c>
      <c r="K28" s="142" t="s">
        <v>388</v>
      </c>
      <c r="L28" s="142" t="s">
        <v>44</v>
      </c>
      <c r="M28" s="142" t="s">
        <v>537</v>
      </c>
      <c r="N28" s="142" t="s">
        <v>886</v>
      </c>
      <c r="O28" s="142" t="s">
        <v>998</v>
      </c>
      <c r="P28" s="142" t="s">
        <v>71</v>
      </c>
    </row>
    <row r="29" spans="1:16">
      <c r="A29" s="142" t="s">
        <v>1002</v>
      </c>
      <c r="B29" s="142" t="s">
        <v>996</v>
      </c>
      <c r="C29" s="142" t="s">
        <v>1003</v>
      </c>
      <c r="D29" s="172">
        <v>56</v>
      </c>
      <c r="E29" s="142" t="s">
        <v>997</v>
      </c>
      <c r="F29" s="142" t="s">
        <v>55</v>
      </c>
      <c r="G29" s="142" t="s">
        <v>959</v>
      </c>
      <c r="H29" s="142" t="s">
        <v>318</v>
      </c>
      <c r="I29" s="142" t="s">
        <v>382</v>
      </c>
      <c r="J29" s="142" t="s">
        <v>885</v>
      </c>
      <c r="K29" s="142" t="s">
        <v>388</v>
      </c>
      <c r="L29" s="142" t="s">
        <v>44</v>
      </c>
      <c r="M29" s="142" t="s">
        <v>537</v>
      </c>
      <c r="N29" s="142" t="s">
        <v>886</v>
      </c>
      <c r="O29" s="142" t="s">
        <v>998</v>
      </c>
      <c r="P29" s="142" t="s">
        <v>71</v>
      </c>
    </row>
    <row r="30" spans="1:16">
      <c r="A30" s="142" t="s">
        <v>1004</v>
      </c>
      <c r="B30" s="142" t="s">
        <v>1005</v>
      </c>
      <c r="C30" s="142" t="s">
        <v>957</v>
      </c>
      <c r="D30" s="172">
        <v>62</v>
      </c>
      <c r="E30" s="142" t="s">
        <v>1006</v>
      </c>
      <c r="F30" s="142" t="s">
        <v>53</v>
      </c>
      <c r="G30" s="142" t="s">
        <v>959</v>
      </c>
      <c r="H30" s="142" t="s">
        <v>324</v>
      </c>
      <c r="I30" s="142" t="s">
        <v>382</v>
      </c>
      <c r="J30" s="142" t="s">
        <v>885</v>
      </c>
      <c r="K30" s="142" t="s">
        <v>388</v>
      </c>
      <c r="L30" s="142" t="s">
        <v>44</v>
      </c>
      <c r="M30" s="142" t="s">
        <v>537</v>
      </c>
      <c r="N30" s="142" t="s">
        <v>886</v>
      </c>
      <c r="O30" s="142" t="s">
        <v>1007</v>
      </c>
      <c r="P30" s="142" t="s">
        <v>53</v>
      </c>
    </row>
    <row r="31" spans="1:16">
      <c r="A31" s="142" t="s">
        <v>1008</v>
      </c>
      <c r="B31" s="142" t="s">
        <v>1005</v>
      </c>
      <c r="C31" s="142" t="s">
        <v>961</v>
      </c>
      <c r="D31" s="172">
        <v>61</v>
      </c>
      <c r="E31" s="142" t="s">
        <v>1006</v>
      </c>
      <c r="F31" s="142" t="s">
        <v>53</v>
      </c>
      <c r="G31" s="142" t="s">
        <v>959</v>
      </c>
      <c r="H31" s="142" t="s">
        <v>324</v>
      </c>
      <c r="I31" s="142" t="s">
        <v>382</v>
      </c>
      <c r="J31" s="142" t="s">
        <v>885</v>
      </c>
      <c r="K31" s="142" t="s">
        <v>388</v>
      </c>
      <c r="L31" s="142" t="s">
        <v>44</v>
      </c>
      <c r="M31" s="142" t="s">
        <v>537</v>
      </c>
      <c r="N31" s="142" t="s">
        <v>886</v>
      </c>
      <c r="O31" s="142" t="s">
        <v>1007</v>
      </c>
      <c r="P31" s="142" t="s">
        <v>53</v>
      </c>
    </row>
    <row r="32" spans="1:16">
      <c r="A32" s="142" t="s">
        <v>1009</v>
      </c>
      <c r="B32" s="142" t="s">
        <v>1005</v>
      </c>
      <c r="C32" s="142" t="s">
        <v>963</v>
      </c>
      <c r="D32" s="172">
        <v>60</v>
      </c>
      <c r="E32" s="142" t="s">
        <v>1006</v>
      </c>
      <c r="F32" s="142" t="s">
        <v>53</v>
      </c>
      <c r="G32" s="142" t="s">
        <v>959</v>
      </c>
      <c r="H32" s="142" t="s">
        <v>324</v>
      </c>
      <c r="I32" s="142" t="s">
        <v>382</v>
      </c>
      <c r="J32" s="142" t="s">
        <v>885</v>
      </c>
      <c r="K32" s="142" t="s">
        <v>388</v>
      </c>
      <c r="L32" s="142" t="s">
        <v>44</v>
      </c>
      <c r="M32" s="142" t="s">
        <v>537</v>
      </c>
      <c r="N32" s="142" t="s">
        <v>886</v>
      </c>
      <c r="O32" s="142" t="s">
        <v>1007</v>
      </c>
      <c r="P32" s="142" t="s">
        <v>53</v>
      </c>
    </row>
    <row r="33" spans="1:16">
      <c r="A33" s="142" t="s">
        <v>1010</v>
      </c>
      <c r="B33" s="142" t="s">
        <v>1005</v>
      </c>
      <c r="C33" s="142" t="s">
        <v>965</v>
      </c>
      <c r="D33" s="172">
        <v>59</v>
      </c>
      <c r="E33" s="142" t="s">
        <v>1006</v>
      </c>
      <c r="F33" s="142" t="s">
        <v>53</v>
      </c>
      <c r="G33" s="142" t="s">
        <v>959</v>
      </c>
      <c r="H33" s="142" t="s">
        <v>324</v>
      </c>
      <c r="I33" s="142" t="s">
        <v>382</v>
      </c>
      <c r="J33" s="142" t="s">
        <v>885</v>
      </c>
      <c r="K33" s="142" t="s">
        <v>388</v>
      </c>
      <c r="L33" s="142" t="s">
        <v>44</v>
      </c>
      <c r="M33" s="142" t="s">
        <v>537</v>
      </c>
      <c r="N33" s="142" t="s">
        <v>886</v>
      </c>
      <c r="O33" s="142" t="s">
        <v>1007</v>
      </c>
      <c r="P33" s="142" t="s">
        <v>53</v>
      </c>
    </row>
    <row r="34" spans="1:16">
      <c r="A34" s="142" t="s">
        <v>1011</v>
      </c>
      <c r="B34" s="142" t="s">
        <v>1005</v>
      </c>
      <c r="C34" s="142" t="s">
        <v>967</v>
      </c>
      <c r="D34" s="172">
        <v>58</v>
      </c>
      <c r="E34" s="142" t="s">
        <v>1006</v>
      </c>
      <c r="F34" s="142" t="s">
        <v>53</v>
      </c>
      <c r="G34" s="142" t="s">
        <v>959</v>
      </c>
      <c r="H34" s="142" t="s">
        <v>324</v>
      </c>
      <c r="I34" s="142" t="s">
        <v>382</v>
      </c>
      <c r="J34" s="142" t="s">
        <v>885</v>
      </c>
      <c r="K34" s="142" t="s">
        <v>388</v>
      </c>
      <c r="L34" s="142" t="s">
        <v>44</v>
      </c>
      <c r="M34" s="142" t="s">
        <v>537</v>
      </c>
      <c r="N34" s="142" t="s">
        <v>886</v>
      </c>
      <c r="O34" s="142" t="s">
        <v>1007</v>
      </c>
      <c r="P34" s="142" t="s">
        <v>53</v>
      </c>
    </row>
    <row r="35" spans="1:16">
      <c r="A35" s="142" t="s">
        <v>1012</v>
      </c>
      <c r="B35" s="142" t="s">
        <v>1005</v>
      </c>
      <c r="C35" s="142" t="s">
        <v>969</v>
      </c>
      <c r="D35" s="172">
        <v>57</v>
      </c>
      <c r="E35" s="142" t="s">
        <v>1006</v>
      </c>
      <c r="F35" s="142" t="s">
        <v>53</v>
      </c>
      <c r="G35" s="142" t="s">
        <v>959</v>
      </c>
      <c r="H35" s="142" t="s">
        <v>324</v>
      </c>
      <c r="I35" s="142" t="s">
        <v>382</v>
      </c>
      <c r="J35" s="142" t="s">
        <v>885</v>
      </c>
      <c r="K35" s="142" t="s">
        <v>388</v>
      </c>
      <c r="L35" s="142" t="s">
        <v>44</v>
      </c>
      <c r="M35" s="142" t="s">
        <v>537</v>
      </c>
      <c r="N35" s="142" t="s">
        <v>886</v>
      </c>
      <c r="O35" s="142" t="s">
        <v>1007</v>
      </c>
      <c r="P35" s="142" t="s">
        <v>53</v>
      </c>
    </row>
    <row r="36" spans="1:16">
      <c r="A36" s="142" t="s">
        <v>1013</v>
      </c>
      <c r="B36" s="142" t="s">
        <v>1014</v>
      </c>
      <c r="C36" s="142" t="s">
        <v>957</v>
      </c>
      <c r="D36" s="172">
        <v>62</v>
      </c>
      <c r="E36" s="142" t="s">
        <v>1015</v>
      </c>
      <c r="F36" s="142" t="s">
        <v>53</v>
      </c>
      <c r="G36" s="142" t="s">
        <v>959</v>
      </c>
      <c r="H36" s="142" t="s">
        <v>318</v>
      </c>
      <c r="I36" s="142" t="s">
        <v>382</v>
      </c>
      <c r="J36" s="142" t="s">
        <v>885</v>
      </c>
      <c r="K36" s="142" t="s">
        <v>388</v>
      </c>
      <c r="L36" s="142" t="s">
        <v>44</v>
      </c>
      <c r="M36" s="142" t="s">
        <v>537</v>
      </c>
      <c r="N36" s="142" t="s">
        <v>886</v>
      </c>
      <c r="O36" s="142" t="s">
        <v>1007</v>
      </c>
      <c r="P36" s="142" t="s">
        <v>53</v>
      </c>
    </row>
    <row r="37" spans="1:16">
      <c r="A37" s="142" t="s">
        <v>1016</v>
      </c>
      <c r="B37" s="142" t="s">
        <v>1014</v>
      </c>
      <c r="C37" s="142" t="s">
        <v>961</v>
      </c>
      <c r="D37" s="172">
        <v>61</v>
      </c>
      <c r="E37" s="142" t="s">
        <v>1015</v>
      </c>
      <c r="F37" s="142" t="s">
        <v>53</v>
      </c>
      <c r="G37" s="142" t="s">
        <v>959</v>
      </c>
      <c r="H37" s="142" t="s">
        <v>318</v>
      </c>
      <c r="I37" s="142" t="s">
        <v>382</v>
      </c>
      <c r="J37" s="142" t="s">
        <v>885</v>
      </c>
      <c r="K37" s="142" t="s">
        <v>388</v>
      </c>
      <c r="L37" s="142" t="s">
        <v>44</v>
      </c>
      <c r="M37" s="142" t="s">
        <v>537</v>
      </c>
      <c r="N37" s="142" t="s">
        <v>886</v>
      </c>
      <c r="O37" s="142" t="s">
        <v>1007</v>
      </c>
      <c r="P37" s="142" t="s">
        <v>53</v>
      </c>
    </row>
    <row r="38" spans="1:16">
      <c r="A38" s="142" t="s">
        <v>1017</v>
      </c>
      <c r="B38" s="142" t="s">
        <v>1014</v>
      </c>
      <c r="C38" s="142" t="s">
        <v>963</v>
      </c>
      <c r="D38" s="172">
        <v>60</v>
      </c>
      <c r="E38" s="142" t="s">
        <v>1015</v>
      </c>
      <c r="F38" s="142" t="s">
        <v>53</v>
      </c>
      <c r="G38" s="142" t="s">
        <v>959</v>
      </c>
      <c r="H38" s="142" t="s">
        <v>318</v>
      </c>
      <c r="I38" s="142" t="s">
        <v>382</v>
      </c>
      <c r="J38" s="142" t="s">
        <v>885</v>
      </c>
      <c r="K38" s="142" t="s">
        <v>388</v>
      </c>
      <c r="L38" s="142" t="s">
        <v>44</v>
      </c>
      <c r="M38" s="142" t="s">
        <v>537</v>
      </c>
      <c r="N38" s="142" t="s">
        <v>886</v>
      </c>
      <c r="O38" s="142" t="s">
        <v>1007</v>
      </c>
      <c r="P38" s="142" t="s">
        <v>53</v>
      </c>
    </row>
    <row r="39" spans="1:16">
      <c r="A39" s="142" t="s">
        <v>1018</v>
      </c>
      <c r="B39" s="142" t="s">
        <v>1014</v>
      </c>
      <c r="C39" s="142" t="s">
        <v>965</v>
      </c>
      <c r="D39" s="172">
        <v>59</v>
      </c>
      <c r="E39" s="142" t="s">
        <v>1015</v>
      </c>
      <c r="F39" s="142" t="s">
        <v>53</v>
      </c>
      <c r="G39" s="142" t="s">
        <v>959</v>
      </c>
      <c r="H39" s="142" t="s">
        <v>318</v>
      </c>
      <c r="I39" s="142" t="s">
        <v>382</v>
      </c>
      <c r="J39" s="142" t="s">
        <v>885</v>
      </c>
      <c r="K39" s="142" t="s">
        <v>388</v>
      </c>
      <c r="L39" s="142" t="s">
        <v>44</v>
      </c>
      <c r="M39" s="142" t="s">
        <v>537</v>
      </c>
      <c r="N39" s="142" t="s">
        <v>886</v>
      </c>
      <c r="O39" s="142" t="s">
        <v>1007</v>
      </c>
      <c r="P39" s="142" t="s">
        <v>53</v>
      </c>
    </row>
    <row r="40" spans="1:16">
      <c r="A40" s="142" t="s">
        <v>1019</v>
      </c>
      <c r="B40" s="142" t="s">
        <v>1014</v>
      </c>
      <c r="C40" s="142" t="s">
        <v>967</v>
      </c>
      <c r="D40" s="172">
        <v>58</v>
      </c>
      <c r="E40" s="142" t="s">
        <v>1015</v>
      </c>
      <c r="F40" s="142" t="s">
        <v>53</v>
      </c>
      <c r="G40" s="142" t="s">
        <v>959</v>
      </c>
      <c r="H40" s="142" t="s">
        <v>318</v>
      </c>
      <c r="I40" s="142" t="s">
        <v>382</v>
      </c>
      <c r="J40" s="142" t="s">
        <v>885</v>
      </c>
      <c r="K40" s="142" t="s">
        <v>388</v>
      </c>
      <c r="L40" s="142" t="s">
        <v>44</v>
      </c>
      <c r="M40" s="142" t="s">
        <v>537</v>
      </c>
      <c r="N40" s="142" t="s">
        <v>886</v>
      </c>
      <c r="O40" s="142" t="s">
        <v>1007</v>
      </c>
      <c r="P40" s="142" t="s">
        <v>53</v>
      </c>
    </row>
    <row r="41" spans="1:16">
      <c r="A41" s="142" t="s">
        <v>1020</v>
      </c>
      <c r="B41" s="142" t="s">
        <v>1014</v>
      </c>
      <c r="C41" s="142" t="s">
        <v>969</v>
      </c>
      <c r="D41" s="172">
        <v>57</v>
      </c>
      <c r="E41" s="142" t="s">
        <v>1015</v>
      </c>
      <c r="F41" s="142" t="s">
        <v>53</v>
      </c>
      <c r="G41" s="142" t="s">
        <v>959</v>
      </c>
      <c r="H41" s="142" t="s">
        <v>318</v>
      </c>
      <c r="I41" s="142" t="s">
        <v>382</v>
      </c>
      <c r="J41" s="142" t="s">
        <v>885</v>
      </c>
      <c r="K41" s="142" t="s">
        <v>388</v>
      </c>
      <c r="L41" s="142" t="s">
        <v>44</v>
      </c>
      <c r="M41" s="142" t="s">
        <v>537</v>
      </c>
      <c r="N41" s="142" t="s">
        <v>886</v>
      </c>
      <c r="O41" s="142" t="s">
        <v>1007</v>
      </c>
      <c r="P41" s="142" t="s">
        <v>53</v>
      </c>
    </row>
    <row r="42" spans="1:16">
      <c r="A42" s="142" t="s">
        <v>1021</v>
      </c>
      <c r="B42" s="142" t="s">
        <v>1014</v>
      </c>
      <c r="C42" s="142" t="s">
        <v>1003</v>
      </c>
      <c r="D42" s="172">
        <v>56</v>
      </c>
      <c r="E42" s="142" t="s">
        <v>1015</v>
      </c>
      <c r="F42" s="142" t="s">
        <v>53</v>
      </c>
      <c r="G42" s="142" t="s">
        <v>959</v>
      </c>
      <c r="H42" s="142" t="s">
        <v>318</v>
      </c>
      <c r="I42" s="142" t="s">
        <v>382</v>
      </c>
      <c r="J42" s="142" t="s">
        <v>885</v>
      </c>
      <c r="K42" s="142" t="s">
        <v>388</v>
      </c>
      <c r="L42" s="142" t="s">
        <v>44</v>
      </c>
      <c r="M42" s="142" t="s">
        <v>537</v>
      </c>
      <c r="N42" s="142" t="s">
        <v>886</v>
      </c>
      <c r="O42" s="142" t="s">
        <v>1007</v>
      </c>
      <c r="P42" s="142" t="s">
        <v>53</v>
      </c>
    </row>
    <row r="43" spans="1:16">
      <c r="A43" s="142" t="s">
        <v>1022</v>
      </c>
      <c r="B43" s="142" t="s">
        <v>1023</v>
      </c>
      <c r="C43" s="142" t="s">
        <v>957</v>
      </c>
      <c r="D43" s="172">
        <v>62</v>
      </c>
      <c r="E43" s="142" t="s">
        <v>1024</v>
      </c>
      <c r="F43" s="142" t="s">
        <v>83</v>
      </c>
      <c r="G43" s="142" t="s">
        <v>959</v>
      </c>
      <c r="H43" s="142" t="s">
        <v>318</v>
      </c>
      <c r="I43" s="142" t="s">
        <v>382</v>
      </c>
      <c r="J43" s="142" t="s">
        <v>885</v>
      </c>
      <c r="K43" s="142" t="s">
        <v>388</v>
      </c>
      <c r="L43" s="142" t="s">
        <v>44</v>
      </c>
      <c r="M43" s="142" t="s">
        <v>537</v>
      </c>
      <c r="N43" s="142" t="s">
        <v>886</v>
      </c>
      <c r="O43" s="142" t="s">
        <v>1025</v>
      </c>
      <c r="P43" s="142" t="s">
        <v>83</v>
      </c>
    </row>
    <row r="44" spans="1:16">
      <c r="A44" s="142" t="s">
        <v>1026</v>
      </c>
      <c r="B44" s="142" t="s">
        <v>1023</v>
      </c>
      <c r="C44" s="142" t="s">
        <v>961</v>
      </c>
      <c r="D44" s="172">
        <v>61</v>
      </c>
      <c r="E44" s="142" t="s">
        <v>1024</v>
      </c>
      <c r="F44" s="142" t="s">
        <v>83</v>
      </c>
      <c r="G44" s="142" t="s">
        <v>959</v>
      </c>
      <c r="H44" s="142" t="s">
        <v>318</v>
      </c>
      <c r="I44" s="142" t="s">
        <v>382</v>
      </c>
      <c r="J44" s="142" t="s">
        <v>885</v>
      </c>
      <c r="K44" s="142" t="s">
        <v>388</v>
      </c>
      <c r="L44" s="142" t="s">
        <v>44</v>
      </c>
      <c r="M44" s="142" t="s">
        <v>537</v>
      </c>
      <c r="N44" s="142" t="s">
        <v>886</v>
      </c>
      <c r="O44" s="142" t="s">
        <v>1025</v>
      </c>
      <c r="P44" s="142" t="s">
        <v>83</v>
      </c>
    </row>
    <row r="45" spans="1:16">
      <c r="A45" s="142" t="s">
        <v>1027</v>
      </c>
      <c r="B45" s="142" t="s">
        <v>1023</v>
      </c>
      <c r="C45" s="142" t="s">
        <v>963</v>
      </c>
      <c r="D45" s="172">
        <v>60</v>
      </c>
      <c r="E45" s="142" t="s">
        <v>1024</v>
      </c>
      <c r="F45" s="142" t="s">
        <v>83</v>
      </c>
      <c r="G45" s="142" t="s">
        <v>959</v>
      </c>
      <c r="H45" s="142" t="s">
        <v>318</v>
      </c>
      <c r="I45" s="142" t="s">
        <v>382</v>
      </c>
      <c r="J45" s="142" t="s">
        <v>885</v>
      </c>
      <c r="K45" s="142" t="s">
        <v>388</v>
      </c>
      <c r="L45" s="142" t="s">
        <v>44</v>
      </c>
      <c r="M45" s="142" t="s">
        <v>537</v>
      </c>
      <c r="N45" s="142" t="s">
        <v>886</v>
      </c>
      <c r="O45" s="142" t="s">
        <v>1025</v>
      </c>
      <c r="P45" s="142" t="s">
        <v>83</v>
      </c>
    </row>
    <row r="46" spans="1:16">
      <c r="A46" s="142" t="s">
        <v>1028</v>
      </c>
      <c r="B46" s="142" t="s">
        <v>1023</v>
      </c>
      <c r="C46" s="142" t="s">
        <v>965</v>
      </c>
      <c r="D46" s="172">
        <v>59</v>
      </c>
      <c r="E46" s="142" t="s">
        <v>1024</v>
      </c>
      <c r="F46" s="142" t="s">
        <v>83</v>
      </c>
      <c r="G46" s="142" t="s">
        <v>959</v>
      </c>
      <c r="H46" s="142" t="s">
        <v>318</v>
      </c>
      <c r="I46" s="142" t="s">
        <v>382</v>
      </c>
      <c r="J46" s="142" t="s">
        <v>885</v>
      </c>
      <c r="K46" s="142" t="s">
        <v>388</v>
      </c>
      <c r="L46" s="142" t="s">
        <v>44</v>
      </c>
      <c r="M46" s="142" t="s">
        <v>537</v>
      </c>
      <c r="N46" s="142" t="s">
        <v>886</v>
      </c>
      <c r="O46" s="142" t="s">
        <v>1025</v>
      </c>
      <c r="P46" s="142" t="s">
        <v>83</v>
      </c>
    </row>
    <row r="47" spans="1:16">
      <c r="A47" s="142" t="s">
        <v>1029</v>
      </c>
      <c r="B47" s="142" t="s">
        <v>1023</v>
      </c>
      <c r="C47" s="142" t="s">
        <v>967</v>
      </c>
      <c r="D47" s="172">
        <v>58</v>
      </c>
      <c r="E47" s="142" t="s">
        <v>1024</v>
      </c>
      <c r="F47" s="142" t="s">
        <v>83</v>
      </c>
      <c r="G47" s="142" t="s">
        <v>959</v>
      </c>
      <c r="H47" s="142" t="s">
        <v>318</v>
      </c>
      <c r="I47" s="142" t="s">
        <v>382</v>
      </c>
      <c r="J47" s="142" t="s">
        <v>885</v>
      </c>
      <c r="K47" s="142" t="s">
        <v>388</v>
      </c>
      <c r="L47" s="142" t="s">
        <v>44</v>
      </c>
      <c r="M47" s="142" t="s">
        <v>537</v>
      </c>
      <c r="N47" s="142" t="s">
        <v>886</v>
      </c>
      <c r="O47" s="142" t="s">
        <v>1025</v>
      </c>
      <c r="P47" s="142" t="s">
        <v>83</v>
      </c>
    </row>
    <row r="48" spans="1:16">
      <c r="A48" s="142" t="s">
        <v>1030</v>
      </c>
      <c r="B48" s="142" t="s">
        <v>1023</v>
      </c>
      <c r="C48" s="142" t="s">
        <v>969</v>
      </c>
      <c r="D48" s="172">
        <v>57</v>
      </c>
      <c r="E48" s="142" t="s">
        <v>1024</v>
      </c>
      <c r="F48" s="142" t="s">
        <v>83</v>
      </c>
      <c r="G48" s="142" t="s">
        <v>959</v>
      </c>
      <c r="H48" s="142" t="s">
        <v>318</v>
      </c>
      <c r="I48" s="142" t="s">
        <v>382</v>
      </c>
      <c r="J48" s="142" t="s">
        <v>885</v>
      </c>
      <c r="K48" s="142" t="s">
        <v>388</v>
      </c>
      <c r="L48" s="142" t="s">
        <v>44</v>
      </c>
      <c r="M48" s="142" t="s">
        <v>537</v>
      </c>
      <c r="N48" s="142" t="s">
        <v>886</v>
      </c>
      <c r="O48" s="142" t="s">
        <v>1025</v>
      </c>
      <c r="P48" s="142" t="s">
        <v>83</v>
      </c>
    </row>
    <row r="49" spans="1:16">
      <c r="A49" s="142" t="s">
        <v>1031</v>
      </c>
      <c r="B49" s="142" t="s">
        <v>1023</v>
      </c>
      <c r="C49" s="142" t="s">
        <v>1003</v>
      </c>
      <c r="D49" s="172">
        <v>56</v>
      </c>
      <c r="E49" s="142" t="s">
        <v>1024</v>
      </c>
      <c r="F49" s="142" t="s">
        <v>83</v>
      </c>
      <c r="G49" s="142" t="s">
        <v>959</v>
      </c>
      <c r="H49" s="142" t="s">
        <v>318</v>
      </c>
      <c r="I49" s="142" t="s">
        <v>382</v>
      </c>
      <c r="J49" s="142" t="s">
        <v>885</v>
      </c>
      <c r="K49" s="142" t="s">
        <v>388</v>
      </c>
      <c r="L49" s="142" t="s">
        <v>44</v>
      </c>
      <c r="M49" s="142" t="s">
        <v>537</v>
      </c>
      <c r="N49" s="142" t="s">
        <v>886</v>
      </c>
      <c r="O49" s="142" t="s">
        <v>1025</v>
      </c>
      <c r="P49" s="142" t="s">
        <v>83</v>
      </c>
    </row>
    <row r="50" spans="1:16">
      <c r="A50" s="142" t="s">
        <v>1032</v>
      </c>
      <c r="B50" s="142" t="s">
        <v>1033</v>
      </c>
      <c r="C50" s="142" t="s">
        <v>961</v>
      </c>
      <c r="D50" s="172">
        <v>61</v>
      </c>
      <c r="E50" s="142" t="s">
        <v>1034</v>
      </c>
      <c r="F50" s="142" t="s">
        <v>83</v>
      </c>
      <c r="G50" s="142" t="s">
        <v>959</v>
      </c>
      <c r="H50" s="142" t="s">
        <v>327</v>
      </c>
      <c r="I50" s="142" t="s">
        <v>382</v>
      </c>
      <c r="J50" s="142" t="s">
        <v>885</v>
      </c>
      <c r="K50" s="142" t="s">
        <v>388</v>
      </c>
      <c r="L50" s="142" t="s">
        <v>44</v>
      </c>
      <c r="M50" s="142" t="s">
        <v>537</v>
      </c>
      <c r="N50" s="142" t="s">
        <v>886</v>
      </c>
      <c r="O50" s="142" t="s">
        <v>1025</v>
      </c>
      <c r="P50" s="142" t="s">
        <v>83</v>
      </c>
    </row>
    <row r="51" spans="1:16">
      <c r="A51" s="142" t="s">
        <v>1035</v>
      </c>
      <c r="B51" s="142" t="s">
        <v>1033</v>
      </c>
      <c r="C51" s="142" t="s">
        <v>963</v>
      </c>
      <c r="D51" s="172">
        <v>60</v>
      </c>
      <c r="E51" s="142" t="s">
        <v>1034</v>
      </c>
      <c r="F51" s="142" t="s">
        <v>83</v>
      </c>
      <c r="G51" s="142" t="s">
        <v>959</v>
      </c>
      <c r="H51" s="142" t="s">
        <v>327</v>
      </c>
      <c r="I51" s="142" t="s">
        <v>382</v>
      </c>
      <c r="J51" s="142" t="s">
        <v>885</v>
      </c>
      <c r="K51" s="142" t="s">
        <v>388</v>
      </c>
      <c r="L51" s="142" t="s">
        <v>44</v>
      </c>
      <c r="M51" s="142" t="s">
        <v>537</v>
      </c>
      <c r="N51" s="142" t="s">
        <v>886</v>
      </c>
      <c r="O51" s="142" t="s">
        <v>1025</v>
      </c>
      <c r="P51" s="142" t="s">
        <v>83</v>
      </c>
    </row>
    <row r="52" spans="1:16">
      <c r="A52" s="142" t="s">
        <v>1036</v>
      </c>
      <c r="B52" s="142" t="s">
        <v>1033</v>
      </c>
      <c r="C52" s="142" t="s">
        <v>965</v>
      </c>
      <c r="D52" s="172">
        <v>59</v>
      </c>
      <c r="E52" s="142" t="s">
        <v>1034</v>
      </c>
      <c r="F52" s="142" t="s">
        <v>83</v>
      </c>
      <c r="G52" s="142" t="s">
        <v>959</v>
      </c>
      <c r="H52" s="142" t="s">
        <v>327</v>
      </c>
      <c r="I52" s="142" t="s">
        <v>382</v>
      </c>
      <c r="J52" s="142" t="s">
        <v>885</v>
      </c>
      <c r="K52" s="142" t="s">
        <v>388</v>
      </c>
      <c r="L52" s="142" t="s">
        <v>44</v>
      </c>
      <c r="M52" s="142" t="s">
        <v>537</v>
      </c>
      <c r="N52" s="142" t="s">
        <v>886</v>
      </c>
      <c r="O52" s="142" t="s">
        <v>1025</v>
      </c>
      <c r="P52" s="142" t="s">
        <v>83</v>
      </c>
    </row>
    <row r="53" spans="1:16">
      <c r="A53" s="142" t="s">
        <v>1037</v>
      </c>
      <c r="B53" s="142" t="s">
        <v>1033</v>
      </c>
      <c r="C53" s="142" t="s">
        <v>967</v>
      </c>
      <c r="D53" s="172">
        <v>58</v>
      </c>
      <c r="E53" s="142" t="s">
        <v>1034</v>
      </c>
      <c r="F53" s="142" t="s">
        <v>83</v>
      </c>
      <c r="G53" s="142" t="s">
        <v>959</v>
      </c>
      <c r="H53" s="142" t="s">
        <v>327</v>
      </c>
      <c r="I53" s="142" t="s">
        <v>382</v>
      </c>
      <c r="J53" s="142" t="s">
        <v>885</v>
      </c>
      <c r="K53" s="142" t="s">
        <v>388</v>
      </c>
      <c r="L53" s="142" t="s">
        <v>44</v>
      </c>
      <c r="M53" s="142" t="s">
        <v>537</v>
      </c>
      <c r="N53" s="142" t="s">
        <v>886</v>
      </c>
      <c r="O53" s="142" t="s">
        <v>1025</v>
      </c>
      <c r="P53" s="142" t="s">
        <v>83</v>
      </c>
    </row>
    <row r="54" spans="1:16">
      <c r="A54" s="142" t="s">
        <v>1038</v>
      </c>
      <c r="B54" s="142" t="s">
        <v>1033</v>
      </c>
      <c r="C54" s="142" t="s">
        <v>969</v>
      </c>
      <c r="D54" s="172">
        <v>57</v>
      </c>
      <c r="E54" s="142" t="s">
        <v>1034</v>
      </c>
      <c r="F54" s="142" t="s">
        <v>83</v>
      </c>
      <c r="G54" s="142" t="s">
        <v>959</v>
      </c>
      <c r="H54" s="142" t="s">
        <v>327</v>
      </c>
      <c r="I54" s="142" t="s">
        <v>382</v>
      </c>
      <c r="J54" s="142" t="s">
        <v>885</v>
      </c>
      <c r="K54" s="142" t="s">
        <v>388</v>
      </c>
      <c r="L54" s="142" t="s">
        <v>44</v>
      </c>
      <c r="M54" s="142" t="s">
        <v>537</v>
      </c>
      <c r="N54" s="142" t="s">
        <v>886</v>
      </c>
      <c r="O54" s="142" t="s">
        <v>1025</v>
      </c>
      <c r="P54" s="142" t="s">
        <v>83</v>
      </c>
    </row>
    <row r="55" spans="1:16">
      <c r="A55" s="142" t="s">
        <v>1039</v>
      </c>
      <c r="B55" s="142" t="s">
        <v>1040</v>
      </c>
      <c r="C55" s="142" t="s">
        <v>961</v>
      </c>
      <c r="D55" s="172">
        <v>61</v>
      </c>
      <c r="E55" s="142" t="s">
        <v>1041</v>
      </c>
      <c r="F55" s="142" t="s">
        <v>53</v>
      </c>
      <c r="G55" s="142" t="s">
        <v>959</v>
      </c>
      <c r="H55" s="142" t="s">
        <v>325</v>
      </c>
      <c r="I55" s="142" t="s">
        <v>382</v>
      </c>
      <c r="J55" s="142" t="s">
        <v>885</v>
      </c>
      <c r="K55" s="142" t="s">
        <v>388</v>
      </c>
      <c r="L55" s="142" t="s">
        <v>44</v>
      </c>
      <c r="M55" s="142" t="s">
        <v>537</v>
      </c>
      <c r="N55" s="142" t="s">
        <v>886</v>
      </c>
      <c r="O55" s="142" t="s">
        <v>1042</v>
      </c>
      <c r="P55" s="142" t="s">
        <v>53</v>
      </c>
    </row>
    <row r="56" spans="1:16">
      <c r="A56" s="142" t="s">
        <v>1043</v>
      </c>
      <c r="B56" s="142" t="s">
        <v>1040</v>
      </c>
      <c r="C56" s="142" t="s">
        <v>965</v>
      </c>
      <c r="D56" s="172">
        <v>59</v>
      </c>
      <c r="E56" s="142" t="s">
        <v>1041</v>
      </c>
      <c r="F56" s="142" t="s">
        <v>53</v>
      </c>
      <c r="G56" s="142" t="s">
        <v>959</v>
      </c>
      <c r="H56" s="142" t="s">
        <v>325</v>
      </c>
      <c r="I56" s="142" t="s">
        <v>382</v>
      </c>
      <c r="J56" s="142" t="s">
        <v>885</v>
      </c>
      <c r="K56" s="142" t="s">
        <v>388</v>
      </c>
      <c r="L56" s="142" t="s">
        <v>44</v>
      </c>
      <c r="M56" s="142" t="s">
        <v>537</v>
      </c>
      <c r="N56" s="142" t="s">
        <v>886</v>
      </c>
      <c r="O56" s="142" t="s">
        <v>1042</v>
      </c>
      <c r="P56" s="142" t="s">
        <v>53</v>
      </c>
    </row>
    <row r="57" spans="1:16">
      <c r="A57" s="142" t="s">
        <v>1044</v>
      </c>
      <c r="B57" s="142" t="s">
        <v>1040</v>
      </c>
      <c r="C57" s="142" t="s">
        <v>967</v>
      </c>
      <c r="D57" s="172">
        <v>58</v>
      </c>
      <c r="E57" s="142" t="s">
        <v>1041</v>
      </c>
      <c r="F57" s="142" t="s">
        <v>53</v>
      </c>
      <c r="G57" s="142" t="s">
        <v>959</v>
      </c>
      <c r="H57" s="142" t="s">
        <v>325</v>
      </c>
      <c r="I57" s="142" t="s">
        <v>382</v>
      </c>
      <c r="J57" s="142" t="s">
        <v>885</v>
      </c>
      <c r="K57" s="142" t="s">
        <v>388</v>
      </c>
      <c r="L57" s="142" t="s">
        <v>44</v>
      </c>
      <c r="M57" s="142" t="s">
        <v>537</v>
      </c>
      <c r="N57" s="142" t="s">
        <v>886</v>
      </c>
      <c r="O57" s="142" t="s">
        <v>1042</v>
      </c>
      <c r="P57" s="142" t="s">
        <v>53</v>
      </c>
    </row>
    <row r="58" spans="1:16">
      <c r="A58" s="142" t="s">
        <v>1045</v>
      </c>
      <c r="B58" s="142" t="s">
        <v>1040</v>
      </c>
      <c r="C58" s="142" t="s">
        <v>969</v>
      </c>
      <c r="D58" s="172">
        <v>57</v>
      </c>
      <c r="E58" s="142" t="s">
        <v>1041</v>
      </c>
      <c r="F58" s="142" t="s">
        <v>53</v>
      </c>
      <c r="G58" s="142" t="s">
        <v>959</v>
      </c>
      <c r="H58" s="142" t="s">
        <v>325</v>
      </c>
      <c r="I58" s="142" t="s">
        <v>382</v>
      </c>
      <c r="J58" s="142" t="s">
        <v>885</v>
      </c>
      <c r="K58" s="142" t="s">
        <v>388</v>
      </c>
      <c r="L58" s="142" t="s">
        <v>44</v>
      </c>
      <c r="M58" s="142" t="s">
        <v>537</v>
      </c>
      <c r="N58" s="142" t="s">
        <v>886</v>
      </c>
      <c r="O58" s="142" t="s">
        <v>1042</v>
      </c>
      <c r="P58" s="142" t="s">
        <v>53</v>
      </c>
    </row>
    <row r="59" spans="1:16">
      <c r="A59" s="142" t="s">
        <v>1046</v>
      </c>
      <c r="B59" s="142" t="s">
        <v>1040</v>
      </c>
      <c r="C59" s="142" t="s">
        <v>1003</v>
      </c>
      <c r="D59" s="172">
        <v>56</v>
      </c>
      <c r="E59" s="142" t="s">
        <v>1041</v>
      </c>
      <c r="F59" s="142" t="s">
        <v>53</v>
      </c>
      <c r="G59" s="142" t="s">
        <v>959</v>
      </c>
      <c r="H59" s="142" t="s">
        <v>325</v>
      </c>
      <c r="I59" s="142" t="s">
        <v>382</v>
      </c>
      <c r="J59" s="142" t="s">
        <v>885</v>
      </c>
      <c r="K59" s="142" t="s">
        <v>388</v>
      </c>
      <c r="L59" s="142" t="s">
        <v>44</v>
      </c>
      <c r="M59" s="142" t="s">
        <v>537</v>
      </c>
      <c r="N59" s="142" t="s">
        <v>886</v>
      </c>
      <c r="O59" s="142" t="s">
        <v>1042</v>
      </c>
      <c r="P59" s="142" t="s">
        <v>53</v>
      </c>
    </row>
    <row r="60" spans="1:16">
      <c r="A60" s="142" t="s">
        <v>1047</v>
      </c>
      <c r="B60" s="142" t="s">
        <v>1048</v>
      </c>
      <c r="C60" s="142" t="s">
        <v>961</v>
      </c>
      <c r="D60" s="172">
        <v>61</v>
      </c>
      <c r="E60" s="142" t="s">
        <v>1049</v>
      </c>
      <c r="F60" s="142" t="s">
        <v>53</v>
      </c>
      <c r="G60" s="142" t="s">
        <v>959</v>
      </c>
      <c r="H60" s="142" t="s">
        <v>327</v>
      </c>
      <c r="I60" s="142" t="s">
        <v>382</v>
      </c>
      <c r="J60" s="142" t="s">
        <v>885</v>
      </c>
      <c r="K60" s="142" t="s">
        <v>388</v>
      </c>
      <c r="L60" s="142" t="s">
        <v>44</v>
      </c>
      <c r="M60" s="142" t="s">
        <v>537</v>
      </c>
      <c r="N60" s="142" t="s">
        <v>886</v>
      </c>
      <c r="O60" s="142" t="s">
        <v>1042</v>
      </c>
      <c r="P60" s="142" t="s">
        <v>53</v>
      </c>
    </row>
    <row r="61" spans="1:16">
      <c r="A61" s="142" t="s">
        <v>1050</v>
      </c>
      <c r="B61" s="142" t="s">
        <v>1048</v>
      </c>
      <c r="C61" s="142" t="s">
        <v>963</v>
      </c>
      <c r="D61" s="172">
        <v>60</v>
      </c>
      <c r="E61" s="142" t="s">
        <v>1049</v>
      </c>
      <c r="F61" s="142" t="s">
        <v>53</v>
      </c>
      <c r="G61" s="142" t="s">
        <v>959</v>
      </c>
      <c r="H61" s="142" t="s">
        <v>327</v>
      </c>
      <c r="I61" s="142" t="s">
        <v>382</v>
      </c>
      <c r="J61" s="142" t="s">
        <v>885</v>
      </c>
      <c r="K61" s="142" t="s">
        <v>388</v>
      </c>
      <c r="L61" s="142" t="s">
        <v>44</v>
      </c>
      <c r="M61" s="142" t="s">
        <v>537</v>
      </c>
      <c r="N61" s="142" t="s">
        <v>886</v>
      </c>
      <c r="O61" s="142" t="s">
        <v>1042</v>
      </c>
      <c r="P61" s="142" t="s">
        <v>53</v>
      </c>
    </row>
    <row r="62" spans="1:16">
      <c r="A62" s="142" t="s">
        <v>1051</v>
      </c>
      <c r="B62" s="142" t="s">
        <v>1048</v>
      </c>
      <c r="C62" s="142" t="s">
        <v>965</v>
      </c>
      <c r="D62" s="172">
        <v>59</v>
      </c>
      <c r="E62" s="142" t="s">
        <v>1049</v>
      </c>
      <c r="F62" s="142" t="s">
        <v>53</v>
      </c>
      <c r="G62" s="142" t="s">
        <v>959</v>
      </c>
      <c r="H62" s="142" t="s">
        <v>327</v>
      </c>
      <c r="I62" s="142" t="s">
        <v>382</v>
      </c>
      <c r="J62" s="142" t="s">
        <v>885</v>
      </c>
      <c r="K62" s="142" t="s">
        <v>388</v>
      </c>
      <c r="L62" s="142" t="s">
        <v>44</v>
      </c>
      <c r="M62" s="142" t="s">
        <v>537</v>
      </c>
      <c r="N62" s="142" t="s">
        <v>886</v>
      </c>
      <c r="O62" s="142" t="s">
        <v>1042</v>
      </c>
      <c r="P62" s="142" t="s">
        <v>53</v>
      </c>
    </row>
    <row r="63" spans="1:16">
      <c r="A63" s="142" t="s">
        <v>1052</v>
      </c>
      <c r="B63" s="142" t="s">
        <v>1048</v>
      </c>
      <c r="C63" s="142" t="s">
        <v>967</v>
      </c>
      <c r="D63" s="172">
        <v>58</v>
      </c>
      <c r="E63" s="142" t="s">
        <v>1049</v>
      </c>
      <c r="F63" s="142" t="s">
        <v>53</v>
      </c>
      <c r="G63" s="142" t="s">
        <v>959</v>
      </c>
      <c r="H63" s="142" t="s">
        <v>327</v>
      </c>
      <c r="I63" s="142" t="s">
        <v>382</v>
      </c>
      <c r="J63" s="142" t="s">
        <v>885</v>
      </c>
      <c r="K63" s="142" t="s">
        <v>388</v>
      </c>
      <c r="L63" s="142" t="s">
        <v>44</v>
      </c>
      <c r="M63" s="142" t="s">
        <v>537</v>
      </c>
      <c r="N63" s="142" t="s">
        <v>886</v>
      </c>
      <c r="O63" s="142" t="s">
        <v>1042</v>
      </c>
      <c r="P63" s="142" t="s">
        <v>53</v>
      </c>
    </row>
    <row r="64" spans="1:16">
      <c r="A64" s="142" t="s">
        <v>1053</v>
      </c>
      <c r="B64" s="142" t="s">
        <v>1048</v>
      </c>
      <c r="C64" s="142" t="s">
        <v>969</v>
      </c>
      <c r="D64" s="172">
        <v>57</v>
      </c>
      <c r="E64" s="142" t="s">
        <v>1049</v>
      </c>
      <c r="F64" s="142" t="s">
        <v>53</v>
      </c>
      <c r="G64" s="142" t="s">
        <v>959</v>
      </c>
      <c r="H64" s="142" t="s">
        <v>327</v>
      </c>
      <c r="I64" s="142" t="s">
        <v>382</v>
      </c>
      <c r="J64" s="142" t="s">
        <v>885</v>
      </c>
      <c r="K64" s="142" t="s">
        <v>388</v>
      </c>
      <c r="L64" s="142" t="s">
        <v>44</v>
      </c>
      <c r="M64" s="142" t="s">
        <v>537</v>
      </c>
      <c r="N64" s="142" t="s">
        <v>886</v>
      </c>
      <c r="O64" s="142" t="s">
        <v>1042</v>
      </c>
      <c r="P64" s="142" t="s">
        <v>53</v>
      </c>
    </row>
    <row r="65" spans="1:16">
      <c r="A65" s="142" t="s">
        <v>1054</v>
      </c>
      <c r="B65" s="142" t="s">
        <v>1055</v>
      </c>
      <c r="C65" s="142" t="s">
        <v>965</v>
      </c>
      <c r="D65" s="172">
        <v>59</v>
      </c>
      <c r="E65" s="142" t="s">
        <v>1056</v>
      </c>
      <c r="F65" s="142" t="s">
        <v>53</v>
      </c>
      <c r="G65" s="142" t="s">
        <v>959</v>
      </c>
      <c r="H65" s="142" t="s">
        <v>350</v>
      </c>
      <c r="I65" s="142" t="s">
        <v>382</v>
      </c>
      <c r="J65" s="142" t="s">
        <v>885</v>
      </c>
      <c r="K65" s="142" t="s">
        <v>388</v>
      </c>
      <c r="L65" s="142" t="s">
        <v>44</v>
      </c>
      <c r="M65" s="142" t="s">
        <v>537</v>
      </c>
      <c r="N65" s="142" t="s">
        <v>886</v>
      </c>
      <c r="O65" s="142" t="s">
        <v>1042</v>
      </c>
      <c r="P65" s="142" t="s">
        <v>53</v>
      </c>
    </row>
    <row r="66" spans="1:16">
      <c r="A66" s="142" t="s">
        <v>1057</v>
      </c>
      <c r="B66" s="142" t="s">
        <v>1055</v>
      </c>
      <c r="C66" s="142" t="s">
        <v>967</v>
      </c>
      <c r="D66" s="172">
        <v>58</v>
      </c>
      <c r="E66" s="142" t="s">
        <v>1056</v>
      </c>
      <c r="F66" s="142" t="s">
        <v>53</v>
      </c>
      <c r="G66" s="142" t="s">
        <v>959</v>
      </c>
      <c r="H66" s="142" t="s">
        <v>350</v>
      </c>
      <c r="I66" s="142" t="s">
        <v>382</v>
      </c>
      <c r="J66" s="142" t="s">
        <v>885</v>
      </c>
      <c r="K66" s="142" t="s">
        <v>388</v>
      </c>
      <c r="L66" s="142" t="s">
        <v>44</v>
      </c>
      <c r="M66" s="142" t="s">
        <v>537</v>
      </c>
      <c r="N66" s="142" t="s">
        <v>886</v>
      </c>
      <c r="O66" s="142" t="s">
        <v>1042</v>
      </c>
      <c r="P66" s="142" t="s">
        <v>53</v>
      </c>
    </row>
    <row r="67" spans="1:16">
      <c r="A67" s="142" t="s">
        <v>1058</v>
      </c>
      <c r="B67" s="142" t="s">
        <v>1055</v>
      </c>
      <c r="C67" s="142" t="s">
        <v>969</v>
      </c>
      <c r="D67" s="172">
        <v>57</v>
      </c>
      <c r="E67" s="142" t="s">
        <v>1056</v>
      </c>
      <c r="F67" s="142" t="s">
        <v>53</v>
      </c>
      <c r="G67" s="142" t="s">
        <v>959</v>
      </c>
      <c r="H67" s="142" t="s">
        <v>350</v>
      </c>
      <c r="I67" s="142" t="s">
        <v>382</v>
      </c>
      <c r="J67" s="142" t="s">
        <v>885</v>
      </c>
      <c r="K67" s="142" t="s">
        <v>388</v>
      </c>
      <c r="L67" s="142" t="s">
        <v>44</v>
      </c>
      <c r="M67" s="142" t="s">
        <v>537</v>
      </c>
      <c r="N67" s="142" t="s">
        <v>886</v>
      </c>
      <c r="O67" s="142" t="s">
        <v>1042</v>
      </c>
      <c r="P67" s="142" t="s">
        <v>53</v>
      </c>
    </row>
    <row r="68" spans="1:16">
      <c r="A68" s="142" t="s">
        <v>1059</v>
      </c>
      <c r="B68" s="142" t="s">
        <v>1060</v>
      </c>
      <c r="C68" s="142" t="s">
        <v>963</v>
      </c>
      <c r="D68" s="172">
        <v>60</v>
      </c>
      <c r="E68" s="142" t="s">
        <v>1061</v>
      </c>
      <c r="F68" s="142" t="s">
        <v>53</v>
      </c>
      <c r="G68" s="142" t="s">
        <v>959</v>
      </c>
      <c r="H68" s="142" t="s">
        <v>327</v>
      </c>
      <c r="I68" s="142" t="s">
        <v>382</v>
      </c>
      <c r="J68" s="142" t="s">
        <v>885</v>
      </c>
      <c r="K68" s="142" t="s">
        <v>388</v>
      </c>
      <c r="L68" s="142" t="s">
        <v>44</v>
      </c>
      <c r="M68" s="142" t="s">
        <v>537</v>
      </c>
      <c r="N68" s="142" t="s">
        <v>886</v>
      </c>
      <c r="O68" s="142" t="s">
        <v>1042</v>
      </c>
      <c r="P68" s="142" t="s">
        <v>53</v>
      </c>
    </row>
    <row r="69" spans="1:16">
      <c r="A69" s="142" t="s">
        <v>1062</v>
      </c>
      <c r="B69" s="142" t="s">
        <v>1060</v>
      </c>
      <c r="C69" s="142" t="s">
        <v>965</v>
      </c>
      <c r="D69" s="172">
        <v>59</v>
      </c>
      <c r="E69" s="142" t="s">
        <v>1061</v>
      </c>
      <c r="F69" s="142" t="s">
        <v>53</v>
      </c>
      <c r="G69" s="142" t="s">
        <v>959</v>
      </c>
      <c r="H69" s="142" t="s">
        <v>327</v>
      </c>
      <c r="I69" s="142" t="s">
        <v>382</v>
      </c>
      <c r="J69" s="142" t="s">
        <v>885</v>
      </c>
      <c r="K69" s="142" t="s">
        <v>388</v>
      </c>
      <c r="L69" s="142" t="s">
        <v>44</v>
      </c>
      <c r="M69" s="142" t="s">
        <v>537</v>
      </c>
      <c r="N69" s="142" t="s">
        <v>886</v>
      </c>
      <c r="O69" s="142" t="s">
        <v>1042</v>
      </c>
      <c r="P69" s="142" t="s">
        <v>53</v>
      </c>
    </row>
    <row r="70" spans="1:16">
      <c r="A70" s="142" t="s">
        <v>1063</v>
      </c>
      <c r="B70" s="142" t="s">
        <v>1060</v>
      </c>
      <c r="C70" s="142" t="s">
        <v>967</v>
      </c>
      <c r="D70" s="172">
        <v>58</v>
      </c>
      <c r="E70" s="142" t="s">
        <v>1061</v>
      </c>
      <c r="F70" s="142" t="s">
        <v>53</v>
      </c>
      <c r="G70" s="142" t="s">
        <v>959</v>
      </c>
      <c r="H70" s="142" t="s">
        <v>327</v>
      </c>
      <c r="I70" s="142" t="s">
        <v>382</v>
      </c>
      <c r="J70" s="142" t="s">
        <v>885</v>
      </c>
      <c r="K70" s="142" t="s">
        <v>388</v>
      </c>
      <c r="L70" s="142" t="s">
        <v>44</v>
      </c>
      <c r="M70" s="142" t="s">
        <v>537</v>
      </c>
      <c r="N70" s="142" t="s">
        <v>886</v>
      </c>
      <c r="O70" s="142" t="s">
        <v>1042</v>
      </c>
      <c r="P70" s="142" t="s">
        <v>53</v>
      </c>
    </row>
    <row r="71" spans="1:16">
      <c r="A71" s="142" t="s">
        <v>1064</v>
      </c>
      <c r="B71" s="142" t="s">
        <v>1060</v>
      </c>
      <c r="C71" s="142" t="s">
        <v>969</v>
      </c>
      <c r="D71" s="172">
        <v>57</v>
      </c>
      <c r="E71" s="142" t="s">
        <v>1061</v>
      </c>
      <c r="F71" s="142" t="s">
        <v>53</v>
      </c>
      <c r="G71" s="142" t="s">
        <v>959</v>
      </c>
      <c r="H71" s="142" t="s">
        <v>327</v>
      </c>
      <c r="I71" s="142" t="s">
        <v>382</v>
      </c>
      <c r="J71" s="142" t="s">
        <v>885</v>
      </c>
      <c r="K71" s="142" t="s">
        <v>388</v>
      </c>
      <c r="L71" s="142" t="s">
        <v>44</v>
      </c>
      <c r="M71" s="142" t="s">
        <v>537</v>
      </c>
      <c r="N71" s="142" t="s">
        <v>886</v>
      </c>
      <c r="O71" s="142" t="s">
        <v>1042</v>
      </c>
      <c r="P71" s="142" t="s">
        <v>53</v>
      </c>
    </row>
    <row r="72" spans="1:16">
      <c r="A72" s="142" t="s">
        <v>1065</v>
      </c>
      <c r="B72" s="142" t="s">
        <v>1060</v>
      </c>
      <c r="C72" s="142" t="s">
        <v>1003</v>
      </c>
      <c r="D72" s="172">
        <v>56</v>
      </c>
      <c r="E72" s="142" t="s">
        <v>1061</v>
      </c>
      <c r="F72" s="142" t="s">
        <v>53</v>
      </c>
      <c r="G72" s="142" t="s">
        <v>959</v>
      </c>
      <c r="H72" s="142" t="s">
        <v>327</v>
      </c>
      <c r="I72" s="142" t="s">
        <v>382</v>
      </c>
      <c r="J72" s="142" t="s">
        <v>885</v>
      </c>
      <c r="K72" s="142" t="s">
        <v>388</v>
      </c>
      <c r="L72" s="142" t="s">
        <v>44</v>
      </c>
      <c r="M72" s="142" t="s">
        <v>537</v>
      </c>
      <c r="N72" s="142" t="s">
        <v>886</v>
      </c>
      <c r="O72" s="142" t="s">
        <v>1042</v>
      </c>
      <c r="P72" s="142" t="s">
        <v>53</v>
      </c>
    </row>
    <row r="73" spans="1:16">
      <c r="A73" s="142" t="s">
        <v>1066</v>
      </c>
      <c r="B73" s="142" t="s">
        <v>1067</v>
      </c>
      <c r="C73" s="142" t="s">
        <v>957</v>
      </c>
      <c r="D73" s="172">
        <v>62</v>
      </c>
      <c r="E73" s="142" t="s">
        <v>1068</v>
      </c>
      <c r="F73" s="142" t="s">
        <v>53</v>
      </c>
      <c r="G73" s="142" t="s">
        <v>959</v>
      </c>
      <c r="H73" s="142" t="s">
        <v>318</v>
      </c>
      <c r="I73" s="142" t="s">
        <v>382</v>
      </c>
      <c r="J73" s="142" t="s">
        <v>885</v>
      </c>
      <c r="K73" s="142" t="s">
        <v>388</v>
      </c>
      <c r="L73" s="142" t="s">
        <v>44</v>
      </c>
      <c r="M73" s="142" t="s">
        <v>537</v>
      </c>
      <c r="N73" s="142" t="s">
        <v>886</v>
      </c>
      <c r="O73" s="142" t="s">
        <v>1042</v>
      </c>
      <c r="P73" s="142" t="s">
        <v>53</v>
      </c>
    </row>
    <row r="74" spans="1:16">
      <c r="A74" s="142" t="s">
        <v>1069</v>
      </c>
      <c r="B74" s="142" t="s">
        <v>1067</v>
      </c>
      <c r="C74" s="142" t="s">
        <v>961</v>
      </c>
      <c r="D74" s="172">
        <v>61</v>
      </c>
      <c r="E74" s="142" t="s">
        <v>1068</v>
      </c>
      <c r="F74" s="142" t="s">
        <v>53</v>
      </c>
      <c r="G74" s="142" t="s">
        <v>959</v>
      </c>
      <c r="H74" s="142" t="s">
        <v>318</v>
      </c>
      <c r="I74" s="142" t="s">
        <v>382</v>
      </c>
      <c r="J74" s="142" t="s">
        <v>885</v>
      </c>
      <c r="K74" s="142" t="s">
        <v>388</v>
      </c>
      <c r="L74" s="142" t="s">
        <v>44</v>
      </c>
      <c r="M74" s="142" t="s">
        <v>537</v>
      </c>
      <c r="N74" s="142" t="s">
        <v>886</v>
      </c>
      <c r="O74" s="142" t="s">
        <v>1042</v>
      </c>
      <c r="P74" s="142" t="s">
        <v>53</v>
      </c>
    </row>
    <row r="75" spans="1:16">
      <c r="A75" s="142" t="s">
        <v>1070</v>
      </c>
      <c r="B75" s="142" t="s">
        <v>1067</v>
      </c>
      <c r="C75" s="142" t="s">
        <v>963</v>
      </c>
      <c r="D75" s="172">
        <v>60</v>
      </c>
      <c r="E75" s="142" t="s">
        <v>1068</v>
      </c>
      <c r="F75" s="142" t="s">
        <v>53</v>
      </c>
      <c r="G75" s="142" t="s">
        <v>959</v>
      </c>
      <c r="H75" s="142" t="s">
        <v>318</v>
      </c>
      <c r="I75" s="142" t="s">
        <v>382</v>
      </c>
      <c r="J75" s="142" t="s">
        <v>885</v>
      </c>
      <c r="K75" s="142" t="s">
        <v>388</v>
      </c>
      <c r="L75" s="142" t="s">
        <v>44</v>
      </c>
      <c r="M75" s="142" t="s">
        <v>537</v>
      </c>
      <c r="N75" s="142" t="s">
        <v>886</v>
      </c>
      <c r="O75" s="142" t="s">
        <v>1042</v>
      </c>
      <c r="P75" s="142" t="s">
        <v>53</v>
      </c>
    </row>
    <row r="76" spans="1:16">
      <c r="A76" s="142" t="s">
        <v>1071</v>
      </c>
      <c r="B76" s="142" t="s">
        <v>1067</v>
      </c>
      <c r="C76" s="142" t="s">
        <v>965</v>
      </c>
      <c r="D76" s="172">
        <v>59</v>
      </c>
      <c r="E76" s="142" t="s">
        <v>1068</v>
      </c>
      <c r="F76" s="142" t="s">
        <v>53</v>
      </c>
      <c r="G76" s="142" t="s">
        <v>959</v>
      </c>
      <c r="H76" s="142" t="s">
        <v>318</v>
      </c>
      <c r="I76" s="142" t="s">
        <v>382</v>
      </c>
      <c r="J76" s="142" t="s">
        <v>885</v>
      </c>
      <c r="K76" s="142" t="s">
        <v>388</v>
      </c>
      <c r="L76" s="142" t="s">
        <v>44</v>
      </c>
      <c r="M76" s="142" t="s">
        <v>537</v>
      </c>
      <c r="N76" s="142" t="s">
        <v>886</v>
      </c>
      <c r="O76" s="142" t="s">
        <v>1042</v>
      </c>
      <c r="P76" s="142" t="s">
        <v>53</v>
      </c>
    </row>
    <row r="77" spans="1:16">
      <c r="A77" s="142" t="s">
        <v>1072</v>
      </c>
      <c r="B77" s="142" t="s">
        <v>1067</v>
      </c>
      <c r="C77" s="142" t="s">
        <v>967</v>
      </c>
      <c r="D77" s="172">
        <v>58</v>
      </c>
      <c r="E77" s="142" t="s">
        <v>1068</v>
      </c>
      <c r="F77" s="142" t="s">
        <v>53</v>
      </c>
      <c r="G77" s="142" t="s">
        <v>959</v>
      </c>
      <c r="H77" s="142" t="s">
        <v>318</v>
      </c>
      <c r="I77" s="142" t="s">
        <v>382</v>
      </c>
      <c r="J77" s="142" t="s">
        <v>885</v>
      </c>
      <c r="K77" s="142" t="s">
        <v>388</v>
      </c>
      <c r="L77" s="142" t="s">
        <v>44</v>
      </c>
      <c r="M77" s="142" t="s">
        <v>537</v>
      </c>
      <c r="N77" s="142" t="s">
        <v>886</v>
      </c>
      <c r="O77" s="142" t="s">
        <v>1042</v>
      </c>
      <c r="P77" s="142" t="s">
        <v>53</v>
      </c>
    </row>
    <row r="78" spans="1:16">
      <c r="A78" s="142" t="s">
        <v>1073</v>
      </c>
      <c r="B78" s="142" t="s">
        <v>1067</v>
      </c>
      <c r="C78" s="142" t="s">
        <v>969</v>
      </c>
      <c r="D78" s="172">
        <v>57</v>
      </c>
      <c r="E78" s="142" t="s">
        <v>1068</v>
      </c>
      <c r="F78" s="142" t="s">
        <v>53</v>
      </c>
      <c r="G78" s="142" t="s">
        <v>959</v>
      </c>
      <c r="H78" s="142" t="s">
        <v>318</v>
      </c>
      <c r="I78" s="142" t="s">
        <v>382</v>
      </c>
      <c r="J78" s="142" t="s">
        <v>885</v>
      </c>
      <c r="K78" s="142" t="s">
        <v>388</v>
      </c>
      <c r="L78" s="142" t="s">
        <v>44</v>
      </c>
      <c r="M78" s="142" t="s">
        <v>537</v>
      </c>
      <c r="N78" s="142" t="s">
        <v>886</v>
      </c>
      <c r="O78" s="142" t="s">
        <v>1042</v>
      </c>
      <c r="P78" s="142" t="s">
        <v>53</v>
      </c>
    </row>
    <row r="79" spans="1:16">
      <c r="A79" s="142" t="s">
        <v>1074</v>
      </c>
      <c r="B79" s="142" t="s">
        <v>1067</v>
      </c>
      <c r="C79" s="142" t="s">
        <v>1003</v>
      </c>
      <c r="D79" s="172">
        <v>56</v>
      </c>
      <c r="E79" s="142" t="s">
        <v>1068</v>
      </c>
      <c r="F79" s="142" t="s">
        <v>53</v>
      </c>
      <c r="G79" s="142" t="s">
        <v>959</v>
      </c>
      <c r="H79" s="142" t="s">
        <v>318</v>
      </c>
      <c r="I79" s="142" t="s">
        <v>382</v>
      </c>
      <c r="J79" s="142" t="s">
        <v>885</v>
      </c>
      <c r="K79" s="142" t="s">
        <v>388</v>
      </c>
      <c r="L79" s="142" t="s">
        <v>44</v>
      </c>
      <c r="M79" s="142" t="s">
        <v>537</v>
      </c>
      <c r="N79" s="142" t="s">
        <v>886</v>
      </c>
      <c r="O79" s="142" t="s">
        <v>1042</v>
      </c>
      <c r="P79" s="142" t="s">
        <v>53</v>
      </c>
    </row>
    <row r="80" spans="1:16">
      <c r="A80" s="142" t="s">
        <v>1075</v>
      </c>
      <c r="B80" s="142" t="s">
        <v>1076</v>
      </c>
      <c r="C80" s="142" t="s">
        <v>957</v>
      </c>
      <c r="D80" s="172">
        <v>62</v>
      </c>
      <c r="E80" s="142" t="s">
        <v>1077</v>
      </c>
      <c r="F80" s="142" t="s">
        <v>53</v>
      </c>
      <c r="G80" s="142" t="s">
        <v>959</v>
      </c>
      <c r="H80" s="142" t="s">
        <v>318</v>
      </c>
      <c r="I80" s="142" t="s">
        <v>382</v>
      </c>
      <c r="J80" s="142" t="s">
        <v>885</v>
      </c>
      <c r="K80" s="142" t="s">
        <v>388</v>
      </c>
      <c r="L80" s="142" t="s">
        <v>44</v>
      </c>
      <c r="M80" s="142" t="s">
        <v>537</v>
      </c>
      <c r="N80" s="142" t="s">
        <v>886</v>
      </c>
      <c r="O80" s="142" t="s">
        <v>1042</v>
      </c>
      <c r="P80" s="142" t="s">
        <v>53</v>
      </c>
    </row>
    <row r="81" spans="1:16">
      <c r="A81" s="142" t="s">
        <v>1078</v>
      </c>
      <c r="B81" s="142" t="s">
        <v>1076</v>
      </c>
      <c r="C81" s="142" t="s">
        <v>961</v>
      </c>
      <c r="D81" s="172">
        <v>61</v>
      </c>
      <c r="E81" s="142" t="s">
        <v>1077</v>
      </c>
      <c r="F81" s="142" t="s">
        <v>53</v>
      </c>
      <c r="G81" s="142" t="s">
        <v>959</v>
      </c>
      <c r="H81" s="142" t="s">
        <v>318</v>
      </c>
      <c r="I81" s="142" t="s">
        <v>382</v>
      </c>
      <c r="J81" s="142" t="s">
        <v>885</v>
      </c>
      <c r="K81" s="142" t="s">
        <v>388</v>
      </c>
      <c r="L81" s="142" t="s">
        <v>44</v>
      </c>
      <c r="M81" s="142" t="s">
        <v>537</v>
      </c>
      <c r="N81" s="142" t="s">
        <v>886</v>
      </c>
      <c r="O81" s="142" t="s">
        <v>1042</v>
      </c>
      <c r="P81" s="142" t="s">
        <v>53</v>
      </c>
    </row>
    <row r="82" spans="1:16">
      <c r="A82" s="142" t="s">
        <v>1079</v>
      </c>
      <c r="B82" s="142" t="s">
        <v>1076</v>
      </c>
      <c r="C82" s="142" t="s">
        <v>963</v>
      </c>
      <c r="D82" s="172">
        <v>60</v>
      </c>
      <c r="E82" s="142" t="s">
        <v>1077</v>
      </c>
      <c r="F82" s="142" t="s">
        <v>53</v>
      </c>
      <c r="G82" s="142" t="s">
        <v>959</v>
      </c>
      <c r="H82" s="142" t="s">
        <v>318</v>
      </c>
      <c r="I82" s="142" t="s">
        <v>382</v>
      </c>
      <c r="J82" s="142" t="s">
        <v>885</v>
      </c>
      <c r="K82" s="142" t="s">
        <v>388</v>
      </c>
      <c r="L82" s="142" t="s">
        <v>44</v>
      </c>
      <c r="M82" s="142" t="s">
        <v>537</v>
      </c>
      <c r="N82" s="142" t="s">
        <v>886</v>
      </c>
      <c r="O82" s="142" t="s">
        <v>1042</v>
      </c>
      <c r="P82" s="142" t="s">
        <v>53</v>
      </c>
    </row>
    <row r="83" spans="1:16">
      <c r="A83" s="142" t="s">
        <v>1080</v>
      </c>
      <c r="B83" s="142" t="s">
        <v>1076</v>
      </c>
      <c r="C83" s="142" t="s">
        <v>965</v>
      </c>
      <c r="D83" s="172">
        <v>59</v>
      </c>
      <c r="E83" s="142" t="s">
        <v>1077</v>
      </c>
      <c r="F83" s="142" t="s">
        <v>53</v>
      </c>
      <c r="G83" s="142" t="s">
        <v>959</v>
      </c>
      <c r="H83" s="142" t="s">
        <v>318</v>
      </c>
      <c r="I83" s="142" t="s">
        <v>382</v>
      </c>
      <c r="J83" s="142" t="s">
        <v>885</v>
      </c>
      <c r="K83" s="142" t="s">
        <v>388</v>
      </c>
      <c r="L83" s="142" t="s">
        <v>44</v>
      </c>
      <c r="M83" s="142" t="s">
        <v>537</v>
      </c>
      <c r="N83" s="142" t="s">
        <v>886</v>
      </c>
      <c r="O83" s="142" t="s">
        <v>1042</v>
      </c>
      <c r="P83" s="142" t="s">
        <v>53</v>
      </c>
    </row>
    <row r="84" spans="1:16">
      <c r="A84" s="142" t="s">
        <v>1081</v>
      </c>
      <c r="B84" s="142" t="s">
        <v>1076</v>
      </c>
      <c r="C84" s="142" t="s">
        <v>967</v>
      </c>
      <c r="D84" s="172">
        <v>58</v>
      </c>
      <c r="E84" s="142" t="s">
        <v>1077</v>
      </c>
      <c r="F84" s="142" t="s">
        <v>53</v>
      </c>
      <c r="G84" s="142" t="s">
        <v>959</v>
      </c>
      <c r="H84" s="142" t="s">
        <v>318</v>
      </c>
      <c r="I84" s="142" t="s">
        <v>382</v>
      </c>
      <c r="J84" s="142" t="s">
        <v>885</v>
      </c>
      <c r="K84" s="142" t="s">
        <v>388</v>
      </c>
      <c r="L84" s="142" t="s">
        <v>44</v>
      </c>
      <c r="M84" s="142" t="s">
        <v>537</v>
      </c>
      <c r="N84" s="142" t="s">
        <v>886</v>
      </c>
      <c r="O84" s="142" t="s">
        <v>1042</v>
      </c>
      <c r="P84" s="142" t="s">
        <v>53</v>
      </c>
    </row>
    <row r="85" spans="1:16">
      <c r="A85" s="142" t="s">
        <v>1082</v>
      </c>
      <c r="B85" s="142" t="s">
        <v>1076</v>
      </c>
      <c r="C85" s="142" t="s">
        <v>969</v>
      </c>
      <c r="D85" s="172">
        <v>57</v>
      </c>
      <c r="E85" s="142" t="s">
        <v>1077</v>
      </c>
      <c r="F85" s="142" t="s">
        <v>53</v>
      </c>
      <c r="G85" s="142" t="s">
        <v>959</v>
      </c>
      <c r="H85" s="142" t="s">
        <v>318</v>
      </c>
      <c r="I85" s="142" t="s">
        <v>382</v>
      </c>
      <c r="J85" s="142" t="s">
        <v>885</v>
      </c>
      <c r="K85" s="142" t="s">
        <v>388</v>
      </c>
      <c r="L85" s="142" t="s">
        <v>44</v>
      </c>
      <c r="M85" s="142" t="s">
        <v>537</v>
      </c>
      <c r="N85" s="142" t="s">
        <v>886</v>
      </c>
      <c r="O85" s="142" t="s">
        <v>1042</v>
      </c>
      <c r="P85" s="142" t="s">
        <v>53</v>
      </c>
    </row>
    <row r="86" spans="1:16">
      <c r="A86" s="142" t="s">
        <v>1083</v>
      </c>
      <c r="B86" s="142" t="s">
        <v>1076</v>
      </c>
      <c r="C86" s="142" t="s">
        <v>1003</v>
      </c>
      <c r="D86" s="172">
        <v>56</v>
      </c>
      <c r="E86" s="142" t="s">
        <v>1077</v>
      </c>
      <c r="F86" s="142" t="s">
        <v>53</v>
      </c>
      <c r="G86" s="142" t="s">
        <v>959</v>
      </c>
      <c r="H86" s="142" t="s">
        <v>318</v>
      </c>
      <c r="I86" s="142" t="s">
        <v>382</v>
      </c>
      <c r="J86" s="142" t="s">
        <v>885</v>
      </c>
      <c r="K86" s="142" t="s">
        <v>388</v>
      </c>
      <c r="L86" s="142" t="s">
        <v>44</v>
      </c>
      <c r="M86" s="142" t="s">
        <v>537</v>
      </c>
      <c r="N86" s="142" t="s">
        <v>886</v>
      </c>
      <c r="O86" s="142" t="s">
        <v>1042</v>
      </c>
      <c r="P86" s="142" t="s">
        <v>53</v>
      </c>
    </row>
    <row r="87" spans="1:16">
      <c r="A87" s="142" t="s">
        <v>1084</v>
      </c>
      <c r="B87" s="142" t="s">
        <v>1085</v>
      </c>
      <c r="C87" s="142" t="s">
        <v>957</v>
      </c>
      <c r="D87" s="172">
        <v>62</v>
      </c>
      <c r="E87" s="142" t="s">
        <v>1086</v>
      </c>
      <c r="F87" s="142" t="s">
        <v>53</v>
      </c>
      <c r="G87" s="142" t="s">
        <v>959</v>
      </c>
      <c r="H87" s="142" t="s">
        <v>324</v>
      </c>
      <c r="I87" s="142" t="s">
        <v>382</v>
      </c>
      <c r="J87" s="142" t="s">
        <v>885</v>
      </c>
      <c r="K87" s="142" t="s">
        <v>388</v>
      </c>
      <c r="L87" s="142" t="s">
        <v>44</v>
      </c>
      <c r="M87" s="142" t="s">
        <v>537</v>
      </c>
      <c r="N87" s="142" t="s">
        <v>886</v>
      </c>
      <c r="O87" s="142" t="s">
        <v>1042</v>
      </c>
      <c r="P87" s="142" t="s">
        <v>53</v>
      </c>
    </row>
    <row r="88" spans="1:16">
      <c r="A88" s="142" t="s">
        <v>1087</v>
      </c>
      <c r="B88" s="142" t="s">
        <v>1085</v>
      </c>
      <c r="C88" s="142" t="s">
        <v>961</v>
      </c>
      <c r="D88" s="172">
        <v>61</v>
      </c>
      <c r="E88" s="142" t="s">
        <v>1086</v>
      </c>
      <c r="F88" s="142" t="s">
        <v>53</v>
      </c>
      <c r="G88" s="142" t="s">
        <v>959</v>
      </c>
      <c r="H88" s="142" t="s">
        <v>324</v>
      </c>
      <c r="I88" s="142" t="s">
        <v>382</v>
      </c>
      <c r="J88" s="142" t="s">
        <v>885</v>
      </c>
      <c r="K88" s="142" t="s">
        <v>388</v>
      </c>
      <c r="L88" s="142" t="s">
        <v>44</v>
      </c>
      <c r="M88" s="142" t="s">
        <v>537</v>
      </c>
      <c r="N88" s="142" t="s">
        <v>886</v>
      </c>
      <c r="O88" s="142" t="s">
        <v>1042</v>
      </c>
      <c r="P88" s="142" t="s">
        <v>53</v>
      </c>
    </row>
    <row r="89" spans="1:16">
      <c r="A89" s="142" t="s">
        <v>1088</v>
      </c>
      <c r="B89" s="142" t="s">
        <v>1085</v>
      </c>
      <c r="C89" s="142" t="s">
        <v>963</v>
      </c>
      <c r="D89" s="172">
        <v>60</v>
      </c>
      <c r="E89" s="142" t="s">
        <v>1086</v>
      </c>
      <c r="F89" s="142" t="s">
        <v>53</v>
      </c>
      <c r="G89" s="142" t="s">
        <v>959</v>
      </c>
      <c r="H89" s="142" t="s">
        <v>324</v>
      </c>
      <c r="I89" s="142" t="s">
        <v>382</v>
      </c>
      <c r="J89" s="142" t="s">
        <v>885</v>
      </c>
      <c r="K89" s="142" t="s">
        <v>388</v>
      </c>
      <c r="L89" s="142" t="s">
        <v>44</v>
      </c>
      <c r="M89" s="142" t="s">
        <v>537</v>
      </c>
      <c r="N89" s="142" t="s">
        <v>886</v>
      </c>
      <c r="O89" s="142" t="s">
        <v>1042</v>
      </c>
      <c r="P89" s="142" t="s">
        <v>53</v>
      </c>
    </row>
    <row r="90" spans="1:16">
      <c r="A90" s="142" t="s">
        <v>1089</v>
      </c>
      <c r="B90" s="142" t="s">
        <v>1085</v>
      </c>
      <c r="C90" s="142" t="s">
        <v>965</v>
      </c>
      <c r="D90" s="172">
        <v>59</v>
      </c>
      <c r="E90" s="142" t="s">
        <v>1086</v>
      </c>
      <c r="F90" s="142" t="s">
        <v>53</v>
      </c>
      <c r="G90" s="142" t="s">
        <v>959</v>
      </c>
      <c r="H90" s="142" t="s">
        <v>324</v>
      </c>
      <c r="I90" s="142" t="s">
        <v>382</v>
      </c>
      <c r="J90" s="142" t="s">
        <v>885</v>
      </c>
      <c r="K90" s="142" t="s">
        <v>388</v>
      </c>
      <c r="L90" s="142" t="s">
        <v>44</v>
      </c>
      <c r="M90" s="142" t="s">
        <v>537</v>
      </c>
      <c r="N90" s="142" t="s">
        <v>886</v>
      </c>
      <c r="O90" s="142" t="s">
        <v>1042</v>
      </c>
      <c r="P90" s="142" t="s">
        <v>53</v>
      </c>
    </row>
    <row r="91" spans="1:16">
      <c r="A91" s="142" t="s">
        <v>1090</v>
      </c>
      <c r="B91" s="142" t="s">
        <v>1085</v>
      </c>
      <c r="C91" s="142" t="s">
        <v>967</v>
      </c>
      <c r="D91" s="172">
        <v>58</v>
      </c>
      <c r="E91" s="142" t="s">
        <v>1086</v>
      </c>
      <c r="F91" s="142" t="s">
        <v>53</v>
      </c>
      <c r="G91" s="142" t="s">
        <v>959</v>
      </c>
      <c r="H91" s="142" t="s">
        <v>324</v>
      </c>
      <c r="I91" s="142" t="s">
        <v>382</v>
      </c>
      <c r="J91" s="142" t="s">
        <v>885</v>
      </c>
      <c r="K91" s="142" t="s">
        <v>388</v>
      </c>
      <c r="L91" s="142" t="s">
        <v>44</v>
      </c>
      <c r="M91" s="142" t="s">
        <v>537</v>
      </c>
      <c r="N91" s="142" t="s">
        <v>886</v>
      </c>
      <c r="O91" s="142" t="s">
        <v>1042</v>
      </c>
      <c r="P91" s="142" t="s">
        <v>53</v>
      </c>
    </row>
    <row r="92" spans="1:16">
      <c r="A92" s="142" t="s">
        <v>1091</v>
      </c>
      <c r="B92" s="142" t="s">
        <v>1085</v>
      </c>
      <c r="C92" s="142" t="s">
        <v>969</v>
      </c>
      <c r="D92" s="172">
        <v>57</v>
      </c>
      <c r="E92" s="142" t="s">
        <v>1086</v>
      </c>
      <c r="F92" s="142" t="s">
        <v>53</v>
      </c>
      <c r="G92" s="142" t="s">
        <v>959</v>
      </c>
      <c r="H92" s="142" t="s">
        <v>324</v>
      </c>
      <c r="I92" s="142" t="s">
        <v>382</v>
      </c>
      <c r="J92" s="142" t="s">
        <v>885</v>
      </c>
      <c r="K92" s="142" t="s">
        <v>388</v>
      </c>
      <c r="L92" s="142" t="s">
        <v>44</v>
      </c>
      <c r="M92" s="142" t="s">
        <v>537</v>
      </c>
      <c r="N92" s="142" t="s">
        <v>886</v>
      </c>
      <c r="O92" s="142" t="s">
        <v>1042</v>
      </c>
      <c r="P92" s="142" t="s">
        <v>53</v>
      </c>
    </row>
    <row r="93" spans="1:16">
      <c r="A93" s="142" t="s">
        <v>1092</v>
      </c>
      <c r="B93" s="142" t="s">
        <v>1085</v>
      </c>
      <c r="C93" s="142" t="s">
        <v>1003</v>
      </c>
      <c r="D93" s="172">
        <v>56</v>
      </c>
      <c r="E93" s="142" t="s">
        <v>1086</v>
      </c>
      <c r="F93" s="142" t="s">
        <v>53</v>
      </c>
      <c r="G93" s="142" t="s">
        <v>959</v>
      </c>
      <c r="H93" s="142" t="s">
        <v>324</v>
      </c>
      <c r="I93" s="142" t="s">
        <v>382</v>
      </c>
      <c r="J93" s="142" t="s">
        <v>885</v>
      </c>
      <c r="K93" s="142" t="s">
        <v>388</v>
      </c>
      <c r="L93" s="142" t="s">
        <v>44</v>
      </c>
      <c r="M93" s="142" t="s">
        <v>537</v>
      </c>
      <c r="N93" s="142" t="s">
        <v>886</v>
      </c>
      <c r="O93" s="142" t="s">
        <v>1042</v>
      </c>
      <c r="P93" s="142" t="s">
        <v>53</v>
      </c>
    </row>
    <row r="94" spans="1:16">
      <c r="A94" s="142" t="s">
        <v>1093</v>
      </c>
      <c r="B94" s="142" t="s">
        <v>1094</v>
      </c>
      <c r="C94" s="142" t="s">
        <v>957</v>
      </c>
      <c r="D94" s="172">
        <v>62</v>
      </c>
      <c r="E94" s="142" t="s">
        <v>1095</v>
      </c>
      <c r="F94" s="142" t="s">
        <v>53</v>
      </c>
      <c r="G94" s="142" t="s">
        <v>959</v>
      </c>
      <c r="H94" s="142" t="s">
        <v>318</v>
      </c>
      <c r="I94" s="142" t="s">
        <v>382</v>
      </c>
      <c r="J94" s="142" t="s">
        <v>885</v>
      </c>
      <c r="K94" s="142" t="s">
        <v>388</v>
      </c>
      <c r="L94" s="142" t="s">
        <v>44</v>
      </c>
      <c r="M94" s="142" t="s">
        <v>537</v>
      </c>
      <c r="N94" s="142" t="s">
        <v>886</v>
      </c>
      <c r="O94" s="142" t="s">
        <v>1042</v>
      </c>
      <c r="P94" s="142" t="s">
        <v>53</v>
      </c>
    </row>
    <row r="95" spans="1:16">
      <c r="A95" s="142" t="s">
        <v>1096</v>
      </c>
      <c r="B95" s="142" t="s">
        <v>1094</v>
      </c>
      <c r="C95" s="142" t="s">
        <v>961</v>
      </c>
      <c r="D95" s="172">
        <v>61</v>
      </c>
      <c r="E95" s="142" t="s">
        <v>1095</v>
      </c>
      <c r="F95" s="142" t="s">
        <v>53</v>
      </c>
      <c r="G95" s="142" t="s">
        <v>959</v>
      </c>
      <c r="H95" s="142" t="s">
        <v>318</v>
      </c>
      <c r="I95" s="142" t="s">
        <v>382</v>
      </c>
      <c r="J95" s="142" t="s">
        <v>885</v>
      </c>
      <c r="K95" s="142" t="s">
        <v>388</v>
      </c>
      <c r="L95" s="142" t="s">
        <v>44</v>
      </c>
      <c r="M95" s="142" t="s">
        <v>537</v>
      </c>
      <c r="N95" s="142" t="s">
        <v>886</v>
      </c>
      <c r="O95" s="142" t="s">
        <v>1042</v>
      </c>
      <c r="P95" s="142" t="s">
        <v>53</v>
      </c>
    </row>
    <row r="96" spans="1:16">
      <c r="A96" s="142" t="s">
        <v>1097</v>
      </c>
      <c r="B96" s="142" t="s">
        <v>1094</v>
      </c>
      <c r="C96" s="142" t="s">
        <v>963</v>
      </c>
      <c r="D96" s="172">
        <v>60</v>
      </c>
      <c r="E96" s="142" t="s">
        <v>1095</v>
      </c>
      <c r="F96" s="142" t="s">
        <v>53</v>
      </c>
      <c r="G96" s="142" t="s">
        <v>959</v>
      </c>
      <c r="H96" s="142" t="s">
        <v>318</v>
      </c>
      <c r="I96" s="142" t="s">
        <v>382</v>
      </c>
      <c r="J96" s="142" t="s">
        <v>885</v>
      </c>
      <c r="K96" s="142" t="s">
        <v>388</v>
      </c>
      <c r="L96" s="142" t="s">
        <v>44</v>
      </c>
      <c r="M96" s="142" t="s">
        <v>537</v>
      </c>
      <c r="N96" s="142" t="s">
        <v>886</v>
      </c>
      <c r="O96" s="142" t="s">
        <v>1042</v>
      </c>
      <c r="P96" s="142" t="s">
        <v>53</v>
      </c>
    </row>
    <row r="97" spans="1:16">
      <c r="A97" s="142" t="s">
        <v>1098</v>
      </c>
      <c r="B97" s="142" t="s">
        <v>1094</v>
      </c>
      <c r="C97" s="142" t="s">
        <v>965</v>
      </c>
      <c r="D97" s="172">
        <v>59</v>
      </c>
      <c r="E97" s="142" t="s">
        <v>1095</v>
      </c>
      <c r="F97" s="142" t="s">
        <v>53</v>
      </c>
      <c r="G97" s="142" t="s">
        <v>959</v>
      </c>
      <c r="H97" s="142" t="s">
        <v>318</v>
      </c>
      <c r="I97" s="142" t="s">
        <v>382</v>
      </c>
      <c r="J97" s="142" t="s">
        <v>885</v>
      </c>
      <c r="K97" s="142" t="s">
        <v>388</v>
      </c>
      <c r="L97" s="142" t="s">
        <v>44</v>
      </c>
      <c r="M97" s="142" t="s">
        <v>537</v>
      </c>
      <c r="N97" s="142" t="s">
        <v>886</v>
      </c>
      <c r="O97" s="142" t="s">
        <v>1042</v>
      </c>
      <c r="P97" s="142" t="s">
        <v>53</v>
      </c>
    </row>
    <row r="98" spans="1:16">
      <c r="A98" s="142" t="s">
        <v>1099</v>
      </c>
      <c r="B98" s="142" t="s">
        <v>1094</v>
      </c>
      <c r="C98" s="142" t="s">
        <v>967</v>
      </c>
      <c r="D98" s="172">
        <v>58</v>
      </c>
      <c r="E98" s="142" t="s">
        <v>1095</v>
      </c>
      <c r="F98" s="142" t="s">
        <v>53</v>
      </c>
      <c r="G98" s="142" t="s">
        <v>959</v>
      </c>
      <c r="H98" s="142" t="s">
        <v>318</v>
      </c>
      <c r="I98" s="142" t="s">
        <v>382</v>
      </c>
      <c r="J98" s="142" t="s">
        <v>885</v>
      </c>
      <c r="K98" s="142" t="s">
        <v>388</v>
      </c>
      <c r="L98" s="142" t="s">
        <v>44</v>
      </c>
      <c r="M98" s="142" t="s">
        <v>537</v>
      </c>
      <c r="N98" s="142" t="s">
        <v>886</v>
      </c>
      <c r="O98" s="142" t="s">
        <v>1042</v>
      </c>
      <c r="P98" s="142" t="s">
        <v>53</v>
      </c>
    </row>
    <row r="99" spans="1:16">
      <c r="A99" s="142" t="s">
        <v>1100</v>
      </c>
      <c r="B99" s="142" t="s">
        <v>1094</v>
      </c>
      <c r="C99" s="142" t="s">
        <v>969</v>
      </c>
      <c r="D99" s="172">
        <v>57</v>
      </c>
      <c r="E99" s="142" t="s">
        <v>1095</v>
      </c>
      <c r="F99" s="142" t="s">
        <v>53</v>
      </c>
      <c r="G99" s="142" t="s">
        <v>959</v>
      </c>
      <c r="H99" s="142" t="s">
        <v>318</v>
      </c>
      <c r="I99" s="142" t="s">
        <v>382</v>
      </c>
      <c r="J99" s="142" t="s">
        <v>885</v>
      </c>
      <c r="K99" s="142" t="s">
        <v>388</v>
      </c>
      <c r="L99" s="142" t="s">
        <v>44</v>
      </c>
      <c r="M99" s="142" t="s">
        <v>537</v>
      </c>
      <c r="N99" s="142" t="s">
        <v>886</v>
      </c>
      <c r="O99" s="142" t="s">
        <v>1042</v>
      </c>
      <c r="P99" s="142" t="s">
        <v>53</v>
      </c>
    </row>
    <row r="100" spans="1:16">
      <c r="A100" s="142" t="s">
        <v>1101</v>
      </c>
      <c r="B100" s="142" t="s">
        <v>1094</v>
      </c>
      <c r="C100" s="142" t="s">
        <v>1003</v>
      </c>
      <c r="D100" s="172">
        <v>56</v>
      </c>
      <c r="E100" s="142" t="s">
        <v>1095</v>
      </c>
      <c r="F100" s="142" t="s">
        <v>53</v>
      </c>
      <c r="G100" s="142" t="s">
        <v>959</v>
      </c>
      <c r="H100" s="142" t="s">
        <v>318</v>
      </c>
      <c r="I100" s="142" t="s">
        <v>382</v>
      </c>
      <c r="J100" s="142" t="s">
        <v>885</v>
      </c>
      <c r="K100" s="142" t="s">
        <v>388</v>
      </c>
      <c r="L100" s="142" t="s">
        <v>44</v>
      </c>
      <c r="M100" s="142" t="s">
        <v>537</v>
      </c>
      <c r="N100" s="142" t="s">
        <v>886</v>
      </c>
      <c r="O100" s="142" t="s">
        <v>1042</v>
      </c>
      <c r="P100" s="142" t="s">
        <v>53</v>
      </c>
    </row>
    <row r="101" spans="1:16">
      <c r="A101" s="142" t="s">
        <v>1102</v>
      </c>
      <c r="B101" s="142" t="s">
        <v>1103</v>
      </c>
      <c r="C101" s="142" t="s">
        <v>957</v>
      </c>
      <c r="D101" s="172">
        <v>62</v>
      </c>
      <c r="E101" s="142" t="s">
        <v>1104</v>
      </c>
      <c r="F101" s="142" t="s">
        <v>55</v>
      </c>
      <c r="G101" s="142" t="s">
        <v>959</v>
      </c>
      <c r="H101" s="142" t="s">
        <v>325</v>
      </c>
      <c r="I101" s="142" t="s">
        <v>382</v>
      </c>
      <c r="J101" s="142" t="s">
        <v>885</v>
      </c>
      <c r="K101" s="142" t="s">
        <v>388</v>
      </c>
      <c r="L101" s="142" t="s">
        <v>44</v>
      </c>
      <c r="M101" s="142" t="s">
        <v>537</v>
      </c>
      <c r="N101" s="142" t="s">
        <v>886</v>
      </c>
      <c r="O101" s="142" t="s">
        <v>1105</v>
      </c>
      <c r="P101" s="142" t="s">
        <v>71</v>
      </c>
    </row>
    <row r="102" spans="1:16">
      <c r="A102" s="142" t="s">
        <v>1106</v>
      </c>
      <c r="B102" s="142" t="s">
        <v>1103</v>
      </c>
      <c r="C102" s="142" t="s">
        <v>961</v>
      </c>
      <c r="D102" s="172">
        <v>61</v>
      </c>
      <c r="E102" s="142" t="s">
        <v>1104</v>
      </c>
      <c r="F102" s="142" t="s">
        <v>55</v>
      </c>
      <c r="G102" s="142" t="s">
        <v>959</v>
      </c>
      <c r="H102" s="142" t="s">
        <v>325</v>
      </c>
      <c r="I102" s="142" t="s">
        <v>382</v>
      </c>
      <c r="J102" s="142" t="s">
        <v>885</v>
      </c>
      <c r="K102" s="142" t="s">
        <v>388</v>
      </c>
      <c r="L102" s="142" t="s">
        <v>44</v>
      </c>
      <c r="M102" s="142" t="s">
        <v>537</v>
      </c>
      <c r="N102" s="142" t="s">
        <v>886</v>
      </c>
      <c r="O102" s="142" t="s">
        <v>1105</v>
      </c>
      <c r="P102" s="142" t="s">
        <v>71</v>
      </c>
    </row>
    <row r="103" spans="1:16">
      <c r="A103" s="142" t="s">
        <v>1107</v>
      </c>
      <c r="B103" s="142" t="s">
        <v>1103</v>
      </c>
      <c r="C103" s="142" t="s">
        <v>963</v>
      </c>
      <c r="D103" s="172">
        <v>60</v>
      </c>
      <c r="E103" s="142" t="s">
        <v>1104</v>
      </c>
      <c r="F103" s="142" t="s">
        <v>55</v>
      </c>
      <c r="G103" s="142" t="s">
        <v>959</v>
      </c>
      <c r="H103" s="142" t="s">
        <v>325</v>
      </c>
      <c r="I103" s="142" t="s">
        <v>382</v>
      </c>
      <c r="J103" s="142" t="s">
        <v>885</v>
      </c>
      <c r="K103" s="142" t="s">
        <v>388</v>
      </c>
      <c r="L103" s="142" t="s">
        <v>44</v>
      </c>
      <c r="M103" s="142" t="s">
        <v>537</v>
      </c>
      <c r="N103" s="142" t="s">
        <v>886</v>
      </c>
      <c r="O103" s="142" t="s">
        <v>1105</v>
      </c>
      <c r="P103" s="142" t="s">
        <v>71</v>
      </c>
    </row>
    <row r="104" spans="1:16">
      <c r="A104" s="142" t="s">
        <v>1108</v>
      </c>
      <c r="B104" s="142" t="s">
        <v>1103</v>
      </c>
      <c r="C104" s="142" t="s">
        <v>965</v>
      </c>
      <c r="D104" s="172">
        <v>59</v>
      </c>
      <c r="E104" s="142" t="s">
        <v>1104</v>
      </c>
      <c r="F104" s="142" t="s">
        <v>55</v>
      </c>
      <c r="G104" s="142" t="s">
        <v>959</v>
      </c>
      <c r="H104" s="142" t="s">
        <v>325</v>
      </c>
      <c r="I104" s="142" t="s">
        <v>382</v>
      </c>
      <c r="J104" s="142" t="s">
        <v>885</v>
      </c>
      <c r="K104" s="142" t="s">
        <v>388</v>
      </c>
      <c r="L104" s="142" t="s">
        <v>44</v>
      </c>
      <c r="M104" s="142" t="s">
        <v>537</v>
      </c>
      <c r="N104" s="142" t="s">
        <v>886</v>
      </c>
      <c r="O104" s="142" t="s">
        <v>1105</v>
      </c>
      <c r="P104" s="142" t="s">
        <v>71</v>
      </c>
    </row>
    <row r="105" spans="1:16">
      <c r="A105" s="142" t="s">
        <v>1109</v>
      </c>
      <c r="B105" s="142" t="s">
        <v>1103</v>
      </c>
      <c r="C105" s="142" t="s">
        <v>967</v>
      </c>
      <c r="D105" s="172">
        <v>58</v>
      </c>
      <c r="E105" s="142" t="s">
        <v>1104</v>
      </c>
      <c r="F105" s="142" t="s">
        <v>55</v>
      </c>
      <c r="G105" s="142" t="s">
        <v>959</v>
      </c>
      <c r="H105" s="142" t="s">
        <v>325</v>
      </c>
      <c r="I105" s="142" t="s">
        <v>382</v>
      </c>
      <c r="J105" s="142" t="s">
        <v>885</v>
      </c>
      <c r="K105" s="142" t="s">
        <v>388</v>
      </c>
      <c r="L105" s="142" t="s">
        <v>44</v>
      </c>
      <c r="M105" s="142" t="s">
        <v>537</v>
      </c>
      <c r="N105" s="142" t="s">
        <v>886</v>
      </c>
      <c r="O105" s="142" t="s">
        <v>1105</v>
      </c>
      <c r="P105" s="142" t="s">
        <v>71</v>
      </c>
    </row>
    <row r="106" spans="1:16">
      <c r="A106" s="142" t="s">
        <v>1110</v>
      </c>
      <c r="B106" s="142" t="s">
        <v>1103</v>
      </c>
      <c r="C106" s="142" t="s">
        <v>969</v>
      </c>
      <c r="D106" s="172">
        <v>57</v>
      </c>
      <c r="E106" s="142" t="s">
        <v>1104</v>
      </c>
      <c r="F106" s="142" t="s">
        <v>55</v>
      </c>
      <c r="G106" s="142" t="s">
        <v>959</v>
      </c>
      <c r="H106" s="142" t="s">
        <v>325</v>
      </c>
      <c r="I106" s="142" t="s">
        <v>382</v>
      </c>
      <c r="J106" s="142" t="s">
        <v>885</v>
      </c>
      <c r="K106" s="142" t="s">
        <v>388</v>
      </c>
      <c r="L106" s="142" t="s">
        <v>44</v>
      </c>
      <c r="M106" s="142" t="s">
        <v>537</v>
      </c>
      <c r="N106" s="142" t="s">
        <v>886</v>
      </c>
      <c r="O106" s="142" t="s">
        <v>1105</v>
      </c>
      <c r="P106" s="142" t="s">
        <v>71</v>
      </c>
    </row>
    <row r="107" spans="1:16">
      <c r="A107" s="142" t="s">
        <v>1111</v>
      </c>
      <c r="B107" s="142" t="s">
        <v>1103</v>
      </c>
      <c r="C107" s="142" t="s">
        <v>1003</v>
      </c>
      <c r="D107" s="172">
        <v>56</v>
      </c>
      <c r="E107" s="142" t="s">
        <v>1104</v>
      </c>
      <c r="F107" s="142" t="s">
        <v>55</v>
      </c>
      <c r="G107" s="142" t="s">
        <v>959</v>
      </c>
      <c r="H107" s="142" t="s">
        <v>325</v>
      </c>
      <c r="I107" s="142" t="s">
        <v>382</v>
      </c>
      <c r="J107" s="142" t="s">
        <v>885</v>
      </c>
      <c r="K107" s="142" t="s">
        <v>388</v>
      </c>
      <c r="L107" s="142" t="s">
        <v>44</v>
      </c>
      <c r="M107" s="142" t="s">
        <v>537</v>
      </c>
      <c r="N107" s="142" t="s">
        <v>886</v>
      </c>
      <c r="O107" s="142" t="s">
        <v>1105</v>
      </c>
      <c r="P107" s="142" t="s">
        <v>71</v>
      </c>
    </row>
    <row r="108" spans="1:16">
      <c r="A108" s="142" t="s">
        <v>1112</v>
      </c>
      <c r="B108" s="142" t="s">
        <v>1113</v>
      </c>
      <c r="C108" s="142" t="s">
        <v>963</v>
      </c>
      <c r="D108" s="172">
        <v>60</v>
      </c>
      <c r="E108" s="142" t="s">
        <v>1114</v>
      </c>
      <c r="F108" s="142" t="s">
        <v>55</v>
      </c>
      <c r="G108" s="142" t="s">
        <v>959</v>
      </c>
      <c r="H108" s="142" t="s">
        <v>327</v>
      </c>
      <c r="I108" s="142" t="s">
        <v>382</v>
      </c>
      <c r="J108" s="142" t="s">
        <v>885</v>
      </c>
      <c r="K108" s="142" t="s">
        <v>388</v>
      </c>
      <c r="L108" s="142" t="s">
        <v>44</v>
      </c>
      <c r="M108" s="142" t="s">
        <v>537</v>
      </c>
      <c r="N108" s="142" t="s">
        <v>886</v>
      </c>
      <c r="O108" s="142" t="s">
        <v>1105</v>
      </c>
      <c r="P108" s="142" t="s">
        <v>71</v>
      </c>
    </row>
    <row r="109" spans="1:16">
      <c r="A109" s="142" t="s">
        <v>1115</v>
      </c>
      <c r="B109" s="142" t="s">
        <v>1113</v>
      </c>
      <c r="C109" s="142" t="s">
        <v>965</v>
      </c>
      <c r="D109" s="172">
        <v>59</v>
      </c>
      <c r="E109" s="142" t="s">
        <v>1114</v>
      </c>
      <c r="F109" s="142" t="s">
        <v>55</v>
      </c>
      <c r="G109" s="142" t="s">
        <v>959</v>
      </c>
      <c r="H109" s="142" t="s">
        <v>327</v>
      </c>
      <c r="I109" s="142" t="s">
        <v>382</v>
      </c>
      <c r="J109" s="142" t="s">
        <v>885</v>
      </c>
      <c r="K109" s="142" t="s">
        <v>388</v>
      </c>
      <c r="L109" s="142" t="s">
        <v>44</v>
      </c>
      <c r="M109" s="142" t="s">
        <v>537</v>
      </c>
      <c r="N109" s="142" t="s">
        <v>886</v>
      </c>
      <c r="O109" s="142" t="s">
        <v>1105</v>
      </c>
      <c r="P109" s="142" t="s">
        <v>71</v>
      </c>
    </row>
    <row r="110" spans="1:16">
      <c r="A110" s="142" t="s">
        <v>1116</v>
      </c>
      <c r="B110" s="142" t="s">
        <v>1113</v>
      </c>
      <c r="C110" s="142" t="s">
        <v>967</v>
      </c>
      <c r="D110" s="172">
        <v>58</v>
      </c>
      <c r="E110" s="142" t="s">
        <v>1114</v>
      </c>
      <c r="F110" s="142" t="s">
        <v>55</v>
      </c>
      <c r="G110" s="142" t="s">
        <v>959</v>
      </c>
      <c r="H110" s="142" t="s">
        <v>327</v>
      </c>
      <c r="I110" s="142" t="s">
        <v>382</v>
      </c>
      <c r="J110" s="142" t="s">
        <v>885</v>
      </c>
      <c r="K110" s="142" t="s">
        <v>388</v>
      </c>
      <c r="L110" s="142" t="s">
        <v>44</v>
      </c>
      <c r="M110" s="142" t="s">
        <v>537</v>
      </c>
      <c r="N110" s="142" t="s">
        <v>886</v>
      </c>
      <c r="O110" s="142" t="s">
        <v>1105</v>
      </c>
      <c r="P110" s="142" t="s">
        <v>71</v>
      </c>
    </row>
    <row r="111" spans="1:16">
      <c r="A111" s="142" t="s">
        <v>1117</v>
      </c>
      <c r="B111" s="142" t="s">
        <v>1113</v>
      </c>
      <c r="C111" s="142" t="s">
        <v>969</v>
      </c>
      <c r="D111" s="172">
        <v>57</v>
      </c>
      <c r="E111" s="142" t="s">
        <v>1114</v>
      </c>
      <c r="F111" s="142" t="s">
        <v>55</v>
      </c>
      <c r="G111" s="142" t="s">
        <v>959</v>
      </c>
      <c r="H111" s="142" t="s">
        <v>327</v>
      </c>
      <c r="I111" s="142" t="s">
        <v>382</v>
      </c>
      <c r="J111" s="142" t="s">
        <v>885</v>
      </c>
      <c r="K111" s="142" t="s">
        <v>388</v>
      </c>
      <c r="L111" s="142" t="s">
        <v>44</v>
      </c>
      <c r="M111" s="142" t="s">
        <v>537</v>
      </c>
      <c r="N111" s="142" t="s">
        <v>886</v>
      </c>
      <c r="O111" s="142" t="s">
        <v>1105</v>
      </c>
      <c r="P111" s="142" t="s">
        <v>71</v>
      </c>
    </row>
    <row r="112" spans="1:16">
      <c r="A112" s="142" t="s">
        <v>1118</v>
      </c>
      <c r="B112" s="142" t="s">
        <v>1119</v>
      </c>
      <c r="C112" s="142" t="s">
        <v>957</v>
      </c>
      <c r="D112" s="172">
        <v>62</v>
      </c>
      <c r="E112" s="142" t="s">
        <v>1120</v>
      </c>
      <c r="F112" s="142" t="s">
        <v>55</v>
      </c>
      <c r="G112" s="142" t="s">
        <v>959</v>
      </c>
      <c r="H112" s="142" t="s">
        <v>327</v>
      </c>
      <c r="I112" s="142" t="s">
        <v>382</v>
      </c>
      <c r="J112" s="142" t="s">
        <v>885</v>
      </c>
      <c r="K112" s="142" t="s">
        <v>388</v>
      </c>
      <c r="L112" s="142" t="s">
        <v>44</v>
      </c>
      <c r="M112" s="142" t="s">
        <v>537</v>
      </c>
      <c r="N112" s="142" t="s">
        <v>886</v>
      </c>
      <c r="O112" s="142" t="s">
        <v>1105</v>
      </c>
      <c r="P112" s="142" t="s">
        <v>71</v>
      </c>
    </row>
    <row r="113" spans="1:16">
      <c r="A113" s="142" t="s">
        <v>1121</v>
      </c>
      <c r="B113" s="142" t="s">
        <v>1119</v>
      </c>
      <c r="C113" s="142" t="s">
        <v>961</v>
      </c>
      <c r="D113" s="172">
        <v>61</v>
      </c>
      <c r="E113" s="142" t="s">
        <v>1120</v>
      </c>
      <c r="F113" s="142" t="s">
        <v>55</v>
      </c>
      <c r="G113" s="142" t="s">
        <v>959</v>
      </c>
      <c r="H113" s="142" t="s">
        <v>327</v>
      </c>
      <c r="I113" s="142" t="s">
        <v>382</v>
      </c>
      <c r="J113" s="142" t="s">
        <v>885</v>
      </c>
      <c r="K113" s="142" t="s">
        <v>388</v>
      </c>
      <c r="L113" s="142" t="s">
        <v>44</v>
      </c>
      <c r="M113" s="142" t="s">
        <v>537</v>
      </c>
      <c r="N113" s="142" t="s">
        <v>886</v>
      </c>
      <c r="O113" s="142" t="s">
        <v>1105</v>
      </c>
      <c r="P113" s="142" t="s">
        <v>71</v>
      </c>
    </row>
    <row r="114" spans="1:16">
      <c r="A114" s="142" t="s">
        <v>1122</v>
      </c>
      <c r="B114" s="142" t="s">
        <v>1119</v>
      </c>
      <c r="C114" s="142" t="s">
        <v>963</v>
      </c>
      <c r="D114" s="172">
        <v>60</v>
      </c>
      <c r="E114" s="142" t="s">
        <v>1120</v>
      </c>
      <c r="F114" s="142" t="s">
        <v>55</v>
      </c>
      <c r="G114" s="142" t="s">
        <v>959</v>
      </c>
      <c r="H114" s="142" t="s">
        <v>327</v>
      </c>
      <c r="I114" s="142" t="s">
        <v>382</v>
      </c>
      <c r="J114" s="142" t="s">
        <v>885</v>
      </c>
      <c r="K114" s="142" t="s">
        <v>388</v>
      </c>
      <c r="L114" s="142" t="s">
        <v>44</v>
      </c>
      <c r="M114" s="142" t="s">
        <v>537</v>
      </c>
      <c r="N114" s="142" t="s">
        <v>886</v>
      </c>
      <c r="O114" s="142" t="s">
        <v>1105</v>
      </c>
      <c r="P114" s="142" t="s">
        <v>71</v>
      </c>
    </row>
    <row r="115" spans="1:16">
      <c r="A115" s="142" t="s">
        <v>1123</v>
      </c>
      <c r="B115" s="142" t="s">
        <v>1119</v>
      </c>
      <c r="C115" s="142" t="s">
        <v>965</v>
      </c>
      <c r="D115" s="172">
        <v>59</v>
      </c>
      <c r="E115" s="142" t="s">
        <v>1120</v>
      </c>
      <c r="F115" s="142" t="s">
        <v>55</v>
      </c>
      <c r="G115" s="142" t="s">
        <v>959</v>
      </c>
      <c r="H115" s="142" t="s">
        <v>327</v>
      </c>
      <c r="I115" s="142" t="s">
        <v>382</v>
      </c>
      <c r="J115" s="142" t="s">
        <v>885</v>
      </c>
      <c r="K115" s="142" t="s">
        <v>388</v>
      </c>
      <c r="L115" s="142" t="s">
        <v>44</v>
      </c>
      <c r="M115" s="142" t="s">
        <v>537</v>
      </c>
      <c r="N115" s="142" t="s">
        <v>886</v>
      </c>
      <c r="O115" s="142" t="s">
        <v>1105</v>
      </c>
      <c r="P115" s="142" t="s">
        <v>71</v>
      </c>
    </row>
    <row r="116" spans="1:16">
      <c r="A116" s="142" t="s">
        <v>1124</v>
      </c>
      <c r="B116" s="142" t="s">
        <v>1119</v>
      </c>
      <c r="C116" s="142" t="s">
        <v>967</v>
      </c>
      <c r="D116" s="172">
        <v>58</v>
      </c>
      <c r="E116" s="142" t="s">
        <v>1120</v>
      </c>
      <c r="F116" s="142" t="s">
        <v>55</v>
      </c>
      <c r="G116" s="142" t="s">
        <v>959</v>
      </c>
      <c r="H116" s="142" t="s">
        <v>327</v>
      </c>
      <c r="I116" s="142" t="s">
        <v>382</v>
      </c>
      <c r="J116" s="142" t="s">
        <v>885</v>
      </c>
      <c r="K116" s="142" t="s">
        <v>388</v>
      </c>
      <c r="L116" s="142" t="s">
        <v>44</v>
      </c>
      <c r="M116" s="142" t="s">
        <v>537</v>
      </c>
      <c r="N116" s="142" t="s">
        <v>886</v>
      </c>
      <c r="O116" s="142" t="s">
        <v>1105</v>
      </c>
      <c r="P116" s="142" t="s">
        <v>71</v>
      </c>
    </row>
    <row r="117" spans="1:16">
      <c r="A117" s="142" t="s">
        <v>1125</v>
      </c>
      <c r="B117" s="142" t="s">
        <v>1119</v>
      </c>
      <c r="C117" s="142" t="s">
        <v>969</v>
      </c>
      <c r="D117" s="172">
        <v>57</v>
      </c>
      <c r="E117" s="142" t="s">
        <v>1120</v>
      </c>
      <c r="F117" s="142" t="s">
        <v>55</v>
      </c>
      <c r="G117" s="142" t="s">
        <v>959</v>
      </c>
      <c r="H117" s="142" t="s">
        <v>327</v>
      </c>
      <c r="I117" s="142" t="s">
        <v>382</v>
      </c>
      <c r="J117" s="142" t="s">
        <v>885</v>
      </c>
      <c r="K117" s="142" t="s">
        <v>388</v>
      </c>
      <c r="L117" s="142" t="s">
        <v>44</v>
      </c>
      <c r="M117" s="142" t="s">
        <v>537</v>
      </c>
      <c r="N117" s="142" t="s">
        <v>886</v>
      </c>
      <c r="O117" s="142" t="s">
        <v>1105</v>
      </c>
      <c r="P117" s="142" t="s">
        <v>71</v>
      </c>
    </row>
    <row r="118" spans="1:16">
      <c r="A118" s="142" t="s">
        <v>1126</v>
      </c>
      <c r="B118" s="142" t="s">
        <v>1119</v>
      </c>
      <c r="C118" s="142" t="s">
        <v>1003</v>
      </c>
      <c r="D118" s="172">
        <v>56</v>
      </c>
      <c r="E118" s="142" t="s">
        <v>1120</v>
      </c>
      <c r="F118" s="142" t="s">
        <v>55</v>
      </c>
      <c r="G118" s="142" t="s">
        <v>959</v>
      </c>
      <c r="H118" s="142" t="s">
        <v>327</v>
      </c>
      <c r="I118" s="142" t="s">
        <v>382</v>
      </c>
      <c r="J118" s="142" t="s">
        <v>885</v>
      </c>
      <c r="K118" s="142" t="s">
        <v>388</v>
      </c>
      <c r="L118" s="142" t="s">
        <v>44</v>
      </c>
      <c r="M118" s="142" t="s">
        <v>537</v>
      </c>
      <c r="N118" s="142" t="s">
        <v>886</v>
      </c>
      <c r="O118" s="142" t="s">
        <v>1105</v>
      </c>
      <c r="P118" s="142" t="s">
        <v>71</v>
      </c>
    </row>
    <row r="119" spans="1:16">
      <c r="A119" s="142" t="s">
        <v>1127</v>
      </c>
      <c r="B119" s="142" t="s">
        <v>1128</v>
      </c>
      <c r="C119" s="142" t="s">
        <v>963</v>
      </c>
      <c r="D119" s="172">
        <v>60</v>
      </c>
      <c r="E119" s="142" t="s">
        <v>1129</v>
      </c>
      <c r="F119" s="142" t="s">
        <v>55</v>
      </c>
      <c r="G119" s="142" t="s">
        <v>959</v>
      </c>
      <c r="H119" s="142" t="s">
        <v>349</v>
      </c>
      <c r="I119" s="142" t="s">
        <v>382</v>
      </c>
      <c r="J119" s="142" t="s">
        <v>885</v>
      </c>
      <c r="K119" s="142" t="s">
        <v>388</v>
      </c>
      <c r="L119" s="142" t="s">
        <v>44</v>
      </c>
      <c r="M119" s="142" t="s">
        <v>537</v>
      </c>
      <c r="N119" s="142" t="s">
        <v>886</v>
      </c>
      <c r="O119" s="142" t="s">
        <v>1130</v>
      </c>
      <c r="P119" s="142" t="s">
        <v>71</v>
      </c>
    </row>
    <row r="120" spans="1:16">
      <c r="A120" s="142" t="s">
        <v>1131</v>
      </c>
      <c r="B120" s="142" t="s">
        <v>1128</v>
      </c>
      <c r="C120" s="142" t="s">
        <v>965</v>
      </c>
      <c r="D120" s="172">
        <v>59</v>
      </c>
      <c r="E120" s="142" t="s">
        <v>1129</v>
      </c>
      <c r="F120" s="142" t="s">
        <v>55</v>
      </c>
      <c r="G120" s="142" t="s">
        <v>959</v>
      </c>
      <c r="H120" s="142" t="s">
        <v>349</v>
      </c>
      <c r="I120" s="142" t="s">
        <v>382</v>
      </c>
      <c r="J120" s="142" t="s">
        <v>885</v>
      </c>
      <c r="K120" s="142" t="s">
        <v>388</v>
      </c>
      <c r="L120" s="142" t="s">
        <v>44</v>
      </c>
      <c r="M120" s="142" t="s">
        <v>537</v>
      </c>
      <c r="N120" s="142" t="s">
        <v>886</v>
      </c>
      <c r="O120" s="142" t="s">
        <v>1130</v>
      </c>
      <c r="P120" s="142" t="s">
        <v>71</v>
      </c>
    </row>
    <row r="121" spans="1:16">
      <c r="A121" s="142" t="s">
        <v>1132</v>
      </c>
      <c r="B121" s="142" t="s">
        <v>1128</v>
      </c>
      <c r="C121" s="142" t="s">
        <v>967</v>
      </c>
      <c r="D121" s="172">
        <v>58</v>
      </c>
      <c r="E121" s="142" t="s">
        <v>1129</v>
      </c>
      <c r="F121" s="142" t="s">
        <v>55</v>
      </c>
      <c r="G121" s="142" t="s">
        <v>959</v>
      </c>
      <c r="H121" s="142" t="s">
        <v>349</v>
      </c>
      <c r="I121" s="142" t="s">
        <v>382</v>
      </c>
      <c r="J121" s="142" t="s">
        <v>885</v>
      </c>
      <c r="K121" s="142" t="s">
        <v>388</v>
      </c>
      <c r="L121" s="142" t="s">
        <v>44</v>
      </c>
      <c r="M121" s="142" t="s">
        <v>537</v>
      </c>
      <c r="N121" s="142" t="s">
        <v>886</v>
      </c>
      <c r="O121" s="142" t="s">
        <v>1130</v>
      </c>
      <c r="P121" s="142" t="s">
        <v>71</v>
      </c>
    </row>
    <row r="122" spans="1:16">
      <c r="A122" s="142" t="s">
        <v>1133</v>
      </c>
      <c r="B122" s="142" t="s">
        <v>1128</v>
      </c>
      <c r="C122" s="142" t="s">
        <v>969</v>
      </c>
      <c r="D122" s="172">
        <v>57</v>
      </c>
      <c r="E122" s="142" t="s">
        <v>1129</v>
      </c>
      <c r="F122" s="142" t="s">
        <v>55</v>
      </c>
      <c r="G122" s="142" t="s">
        <v>959</v>
      </c>
      <c r="H122" s="142" t="s">
        <v>349</v>
      </c>
      <c r="I122" s="142" t="s">
        <v>382</v>
      </c>
      <c r="J122" s="142" t="s">
        <v>885</v>
      </c>
      <c r="K122" s="142" t="s">
        <v>388</v>
      </c>
      <c r="L122" s="142" t="s">
        <v>44</v>
      </c>
      <c r="M122" s="142" t="s">
        <v>537</v>
      </c>
      <c r="N122" s="142" t="s">
        <v>886</v>
      </c>
      <c r="O122" s="142" t="s">
        <v>1130</v>
      </c>
      <c r="P122" s="142" t="s">
        <v>71</v>
      </c>
    </row>
    <row r="123" spans="1:16">
      <c r="A123" s="142" t="s">
        <v>1134</v>
      </c>
      <c r="B123" s="142" t="s">
        <v>1135</v>
      </c>
      <c r="C123" s="142" t="s">
        <v>961</v>
      </c>
      <c r="D123" s="172">
        <v>61</v>
      </c>
      <c r="E123" s="142" t="s">
        <v>1136</v>
      </c>
      <c r="F123" s="142" t="s">
        <v>71</v>
      </c>
      <c r="G123" s="142" t="s">
        <v>959</v>
      </c>
      <c r="H123" s="142" t="s">
        <v>325</v>
      </c>
      <c r="I123" s="142" t="s">
        <v>382</v>
      </c>
      <c r="J123" s="142" t="s">
        <v>885</v>
      </c>
      <c r="K123" s="142" t="s">
        <v>388</v>
      </c>
      <c r="L123" s="142" t="s">
        <v>44</v>
      </c>
      <c r="M123" s="142" t="s">
        <v>537</v>
      </c>
      <c r="N123" s="142" t="s">
        <v>886</v>
      </c>
      <c r="O123" s="142" t="s">
        <v>1137</v>
      </c>
      <c r="P123" s="142" t="s">
        <v>71</v>
      </c>
    </row>
    <row r="124" spans="1:16">
      <c r="A124" s="142" t="s">
        <v>1138</v>
      </c>
      <c r="B124" s="142" t="s">
        <v>1135</v>
      </c>
      <c r="C124" s="142" t="s">
        <v>963</v>
      </c>
      <c r="D124" s="172">
        <v>60</v>
      </c>
      <c r="E124" s="142" t="s">
        <v>1136</v>
      </c>
      <c r="F124" s="142" t="s">
        <v>71</v>
      </c>
      <c r="G124" s="142" t="s">
        <v>959</v>
      </c>
      <c r="H124" s="142" t="s">
        <v>325</v>
      </c>
      <c r="I124" s="142" t="s">
        <v>382</v>
      </c>
      <c r="J124" s="142" t="s">
        <v>885</v>
      </c>
      <c r="K124" s="142" t="s">
        <v>388</v>
      </c>
      <c r="L124" s="142" t="s">
        <v>44</v>
      </c>
      <c r="M124" s="142" t="s">
        <v>537</v>
      </c>
      <c r="N124" s="142" t="s">
        <v>886</v>
      </c>
      <c r="O124" s="142" t="s">
        <v>1137</v>
      </c>
      <c r="P124" s="142" t="s">
        <v>71</v>
      </c>
    </row>
    <row r="125" spans="1:16">
      <c r="A125" s="142" t="s">
        <v>1139</v>
      </c>
      <c r="B125" s="142" t="s">
        <v>1135</v>
      </c>
      <c r="C125" s="142" t="s">
        <v>965</v>
      </c>
      <c r="D125" s="172">
        <v>59</v>
      </c>
      <c r="E125" s="142" t="s">
        <v>1136</v>
      </c>
      <c r="F125" s="142" t="s">
        <v>71</v>
      </c>
      <c r="G125" s="142" t="s">
        <v>959</v>
      </c>
      <c r="H125" s="142" t="s">
        <v>325</v>
      </c>
      <c r="I125" s="142" t="s">
        <v>382</v>
      </c>
      <c r="J125" s="142" t="s">
        <v>885</v>
      </c>
      <c r="K125" s="142" t="s">
        <v>388</v>
      </c>
      <c r="L125" s="142" t="s">
        <v>44</v>
      </c>
      <c r="M125" s="142" t="s">
        <v>537</v>
      </c>
      <c r="N125" s="142" t="s">
        <v>886</v>
      </c>
      <c r="O125" s="142" t="s">
        <v>1137</v>
      </c>
      <c r="P125" s="142" t="s">
        <v>71</v>
      </c>
    </row>
    <row r="126" spans="1:16">
      <c r="A126" s="142" t="s">
        <v>1140</v>
      </c>
      <c r="B126" s="142" t="s">
        <v>1135</v>
      </c>
      <c r="C126" s="142" t="s">
        <v>967</v>
      </c>
      <c r="D126" s="172">
        <v>58</v>
      </c>
      <c r="E126" s="142" t="s">
        <v>1136</v>
      </c>
      <c r="F126" s="142" t="s">
        <v>71</v>
      </c>
      <c r="G126" s="142" t="s">
        <v>959</v>
      </c>
      <c r="H126" s="142" t="s">
        <v>325</v>
      </c>
      <c r="I126" s="142" t="s">
        <v>382</v>
      </c>
      <c r="J126" s="142" t="s">
        <v>885</v>
      </c>
      <c r="K126" s="142" t="s">
        <v>388</v>
      </c>
      <c r="L126" s="142" t="s">
        <v>44</v>
      </c>
      <c r="M126" s="142" t="s">
        <v>537</v>
      </c>
      <c r="N126" s="142" t="s">
        <v>886</v>
      </c>
      <c r="O126" s="142" t="s">
        <v>1137</v>
      </c>
      <c r="P126" s="142" t="s">
        <v>71</v>
      </c>
    </row>
    <row r="127" spans="1:16">
      <c r="A127" s="142" t="s">
        <v>1141</v>
      </c>
      <c r="B127" s="142" t="s">
        <v>1135</v>
      </c>
      <c r="C127" s="142" t="s">
        <v>969</v>
      </c>
      <c r="D127" s="172">
        <v>57</v>
      </c>
      <c r="E127" s="142" t="s">
        <v>1136</v>
      </c>
      <c r="F127" s="142" t="s">
        <v>71</v>
      </c>
      <c r="G127" s="142" t="s">
        <v>959</v>
      </c>
      <c r="H127" s="142" t="s">
        <v>325</v>
      </c>
      <c r="I127" s="142" t="s">
        <v>382</v>
      </c>
      <c r="J127" s="142" t="s">
        <v>885</v>
      </c>
      <c r="K127" s="142" t="s">
        <v>388</v>
      </c>
      <c r="L127" s="142" t="s">
        <v>44</v>
      </c>
      <c r="M127" s="142" t="s">
        <v>537</v>
      </c>
      <c r="N127" s="142" t="s">
        <v>886</v>
      </c>
      <c r="O127" s="142" t="s">
        <v>1137</v>
      </c>
      <c r="P127" s="142" t="s">
        <v>71</v>
      </c>
    </row>
    <row r="128" spans="1:16">
      <c r="A128" s="142" t="s">
        <v>1142</v>
      </c>
      <c r="B128" s="142" t="s">
        <v>1135</v>
      </c>
      <c r="C128" s="142" t="s">
        <v>1003</v>
      </c>
      <c r="D128" s="172">
        <v>56</v>
      </c>
      <c r="E128" s="142" t="s">
        <v>1136</v>
      </c>
      <c r="F128" s="142" t="s">
        <v>71</v>
      </c>
      <c r="G128" s="142" t="s">
        <v>959</v>
      </c>
      <c r="H128" s="142" t="s">
        <v>325</v>
      </c>
      <c r="I128" s="142" t="s">
        <v>382</v>
      </c>
      <c r="J128" s="142" t="s">
        <v>885</v>
      </c>
      <c r="K128" s="142" t="s">
        <v>388</v>
      </c>
      <c r="L128" s="142" t="s">
        <v>44</v>
      </c>
      <c r="M128" s="142" t="s">
        <v>537</v>
      </c>
      <c r="N128" s="142" t="s">
        <v>886</v>
      </c>
      <c r="O128" s="142" t="s">
        <v>1137</v>
      </c>
      <c r="P128" s="142" t="s">
        <v>71</v>
      </c>
    </row>
    <row r="129" spans="1:16">
      <c r="A129" s="142" t="s">
        <v>1143</v>
      </c>
      <c r="B129" s="142" t="s">
        <v>1144</v>
      </c>
      <c r="C129" s="142" t="s">
        <v>957</v>
      </c>
      <c r="D129" s="172">
        <v>62</v>
      </c>
      <c r="E129" s="142" t="s">
        <v>1145</v>
      </c>
      <c r="F129" s="142" t="s">
        <v>71</v>
      </c>
      <c r="G129" s="142" t="s">
        <v>959</v>
      </c>
      <c r="H129" s="142" t="s">
        <v>327</v>
      </c>
      <c r="I129" s="142" t="s">
        <v>382</v>
      </c>
      <c r="J129" s="142" t="s">
        <v>885</v>
      </c>
      <c r="K129" s="142" t="s">
        <v>388</v>
      </c>
      <c r="L129" s="142" t="s">
        <v>44</v>
      </c>
      <c r="M129" s="142" t="s">
        <v>537</v>
      </c>
      <c r="N129" s="142" t="s">
        <v>886</v>
      </c>
      <c r="O129" s="142" t="s">
        <v>1137</v>
      </c>
      <c r="P129" s="142" t="s">
        <v>71</v>
      </c>
    </row>
    <row r="130" spans="1:16">
      <c r="A130" s="142" t="s">
        <v>1146</v>
      </c>
      <c r="B130" s="142" t="s">
        <v>1144</v>
      </c>
      <c r="C130" s="142" t="s">
        <v>961</v>
      </c>
      <c r="D130" s="172">
        <v>61</v>
      </c>
      <c r="E130" s="142" t="s">
        <v>1145</v>
      </c>
      <c r="F130" s="142" t="s">
        <v>71</v>
      </c>
      <c r="G130" s="142" t="s">
        <v>959</v>
      </c>
      <c r="H130" s="142" t="s">
        <v>327</v>
      </c>
      <c r="I130" s="142" t="s">
        <v>382</v>
      </c>
      <c r="J130" s="142" t="s">
        <v>885</v>
      </c>
      <c r="K130" s="142" t="s">
        <v>388</v>
      </c>
      <c r="L130" s="142" t="s">
        <v>44</v>
      </c>
      <c r="M130" s="142" t="s">
        <v>537</v>
      </c>
      <c r="N130" s="142" t="s">
        <v>886</v>
      </c>
      <c r="O130" s="142" t="s">
        <v>1137</v>
      </c>
      <c r="P130" s="142" t="s">
        <v>71</v>
      </c>
    </row>
    <row r="131" spans="1:16">
      <c r="A131" s="142" t="s">
        <v>1147</v>
      </c>
      <c r="B131" s="142" t="s">
        <v>1144</v>
      </c>
      <c r="C131" s="142" t="s">
        <v>963</v>
      </c>
      <c r="D131" s="172">
        <v>60</v>
      </c>
      <c r="E131" s="142" t="s">
        <v>1145</v>
      </c>
      <c r="F131" s="142" t="s">
        <v>71</v>
      </c>
      <c r="G131" s="142" t="s">
        <v>959</v>
      </c>
      <c r="H131" s="142" t="s">
        <v>327</v>
      </c>
      <c r="I131" s="142" t="s">
        <v>382</v>
      </c>
      <c r="J131" s="142" t="s">
        <v>885</v>
      </c>
      <c r="K131" s="142" t="s">
        <v>388</v>
      </c>
      <c r="L131" s="142" t="s">
        <v>44</v>
      </c>
      <c r="M131" s="142" t="s">
        <v>537</v>
      </c>
      <c r="N131" s="142" t="s">
        <v>886</v>
      </c>
      <c r="O131" s="142" t="s">
        <v>1137</v>
      </c>
      <c r="P131" s="142" t="s">
        <v>71</v>
      </c>
    </row>
    <row r="132" spans="1:16">
      <c r="A132" s="142" t="s">
        <v>1148</v>
      </c>
      <c r="B132" s="142" t="s">
        <v>1144</v>
      </c>
      <c r="C132" s="142" t="s">
        <v>965</v>
      </c>
      <c r="D132" s="172">
        <v>59</v>
      </c>
      <c r="E132" s="142" t="s">
        <v>1145</v>
      </c>
      <c r="F132" s="142" t="s">
        <v>71</v>
      </c>
      <c r="G132" s="142" t="s">
        <v>959</v>
      </c>
      <c r="H132" s="142" t="s">
        <v>327</v>
      </c>
      <c r="I132" s="142" t="s">
        <v>382</v>
      </c>
      <c r="J132" s="142" t="s">
        <v>885</v>
      </c>
      <c r="K132" s="142" t="s">
        <v>388</v>
      </c>
      <c r="L132" s="142" t="s">
        <v>44</v>
      </c>
      <c r="M132" s="142" t="s">
        <v>537</v>
      </c>
      <c r="N132" s="142" t="s">
        <v>886</v>
      </c>
      <c r="O132" s="142" t="s">
        <v>1137</v>
      </c>
      <c r="P132" s="142" t="s">
        <v>71</v>
      </c>
    </row>
    <row r="133" spans="1:16">
      <c r="A133" s="142" t="s">
        <v>1149</v>
      </c>
      <c r="B133" s="142" t="s">
        <v>1144</v>
      </c>
      <c r="C133" s="142" t="s">
        <v>967</v>
      </c>
      <c r="D133" s="172">
        <v>58</v>
      </c>
      <c r="E133" s="142" t="s">
        <v>1145</v>
      </c>
      <c r="F133" s="142" t="s">
        <v>71</v>
      </c>
      <c r="G133" s="142" t="s">
        <v>959</v>
      </c>
      <c r="H133" s="142" t="s">
        <v>327</v>
      </c>
      <c r="I133" s="142" t="s">
        <v>382</v>
      </c>
      <c r="J133" s="142" t="s">
        <v>885</v>
      </c>
      <c r="K133" s="142" t="s">
        <v>388</v>
      </c>
      <c r="L133" s="142" t="s">
        <v>44</v>
      </c>
      <c r="M133" s="142" t="s">
        <v>537</v>
      </c>
      <c r="N133" s="142" t="s">
        <v>886</v>
      </c>
      <c r="O133" s="142" t="s">
        <v>1137</v>
      </c>
      <c r="P133" s="142" t="s">
        <v>71</v>
      </c>
    </row>
    <row r="134" spans="1:16">
      <c r="A134" s="142" t="s">
        <v>1150</v>
      </c>
      <c r="B134" s="142" t="s">
        <v>1144</v>
      </c>
      <c r="C134" s="142" t="s">
        <v>969</v>
      </c>
      <c r="D134" s="172">
        <v>57</v>
      </c>
      <c r="E134" s="142" t="s">
        <v>1145</v>
      </c>
      <c r="F134" s="142" t="s">
        <v>71</v>
      </c>
      <c r="G134" s="142" t="s">
        <v>959</v>
      </c>
      <c r="H134" s="142" t="s">
        <v>327</v>
      </c>
      <c r="I134" s="142" t="s">
        <v>382</v>
      </c>
      <c r="J134" s="142" t="s">
        <v>885</v>
      </c>
      <c r="K134" s="142" t="s">
        <v>388</v>
      </c>
      <c r="L134" s="142" t="s">
        <v>44</v>
      </c>
      <c r="M134" s="142" t="s">
        <v>537</v>
      </c>
      <c r="N134" s="142" t="s">
        <v>886</v>
      </c>
      <c r="O134" s="142" t="s">
        <v>1137</v>
      </c>
      <c r="P134" s="142" t="s">
        <v>71</v>
      </c>
    </row>
    <row r="135" spans="1:16">
      <c r="A135" s="142" t="s">
        <v>1151</v>
      </c>
      <c r="B135" s="142" t="s">
        <v>1144</v>
      </c>
      <c r="C135" s="142" t="s">
        <v>1003</v>
      </c>
      <c r="D135" s="172">
        <v>56</v>
      </c>
      <c r="E135" s="142" t="s">
        <v>1145</v>
      </c>
      <c r="F135" s="142" t="s">
        <v>71</v>
      </c>
      <c r="G135" s="142" t="s">
        <v>959</v>
      </c>
      <c r="H135" s="142" t="s">
        <v>327</v>
      </c>
      <c r="I135" s="142" t="s">
        <v>382</v>
      </c>
      <c r="J135" s="142" t="s">
        <v>885</v>
      </c>
      <c r="K135" s="142" t="s">
        <v>388</v>
      </c>
      <c r="L135" s="142" t="s">
        <v>44</v>
      </c>
      <c r="M135" s="142" t="s">
        <v>537</v>
      </c>
      <c r="N135" s="142" t="s">
        <v>886</v>
      </c>
      <c r="O135" s="142" t="s">
        <v>1137</v>
      </c>
      <c r="P135" s="142" t="s">
        <v>71</v>
      </c>
    </row>
    <row r="136" spans="1:16">
      <c r="A136" s="142" t="s">
        <v>1152</v>
      </c>
      <c r="B136" s="142" t="s">
        <v>1153</v>
      </c>
      <c r="C136" s="142" t="s">
        <v>957</v>
      </c>
      <c r="D136" s="172">
        <v>62</v>
      </c>
      <c r="E136" s="142" t="s">
        <v>1154</v>
      </c>
      <c r="F136" s="142" t="s">
        <v>71</v>
      </c>
      <c r="G136" s="142" t="s">
        <v>959</v>
      </c>
      <c r="H136" s="142" t="s">
        <v>318</v>
      </c>
      <c r="I136" s="142" t="s">
        <v>382</v>
      </c>
      <c r="J136" s="142" t="s">
        <v>885</v>
      </c>
      <c r="K136" s="142" t="s">
        <v>388</v>
      </c>
      <c r="L136" s="142" t="s">
        <v>44</v>
      </c>
      <c r="M136" s="142" t="s">
        <v>537</v>
      </c>
      <c r="N136" s="142" t="s">
        <v>886</v>
      </c>
      <c r="O136" s="142" t="s">
        <v>1137</v>
      </c>
      <c r="P136" s="142" t="s">
        <v>71</v>
      </c>
    </row>
    <row r="137" spans="1:16">
      <c r="A137" s="142" t="s">
        <v>1155</v>
      </c>
      <c r="B137" s="142" t="s">
        <v>1153</v>
      </c>
      <c r="C137" s="142" t="s">
        <v>961</v>
      </c>
      <c r="D137" s="172">
        <v>61</v>
      </c>
      <c r="E137" s="142" t="s">
        <v>1154</v>
      </c>
      <c r="F137" s="142" t="s">
        <v>71</v>
      </c>
      <c r="G137" s="142" t="s">
        <v>959</v>
      </c>
      <c r="H137" s="142" t="s">
        <v>318</v>
      </c>
      <c r="I137" s="142" t="s">
        <v>382</v>
      </c>
      <c r="J137" s="142" t="s">
        <v>885</v>
      </c>
      <c r="K137" s="142" t="s">
        <v>388</v>
      </c>
      <c r="L137" s="142" t="s">
        <v>44</v>
      </c>
      <c r="M137" s="142" t="s">
        <v>537</v>
      </c>
      <c r="N137" s="142" t="s">
        <v>886</v>
      </c>
      <c r="O137" s="142" t="s">
        <v>1137</v>
      </c>
      <c r="P137" s="142" t="s">
        <v>71</v>
      </c>
    </row>
    <row r="138" spans="1:16">
      <c r="A138" s="142" t="s">
        <v>1156</v>
      </c>
      <c r="B138" s="142" t="s">
        <v>1153</v>
      </c>
      <c r="C138" s="142" t="s">
        <v>963</v>
      </c>
      <c r="D138" s="172">
        <v>60</v>
      </c>
      <c r="E138" s="142" t="s">
        <v>1154</v>
      </c>
      <c r="F138" s="142" t="s">
        <v>71</v>
      </c>
      <c r="G138" s="142" t="s">
        <v>959</v>
      </c>
      <c r="H138" s="142" t="s">
        <v>318</v>
      </c>
      <c r="I138" s="142" t="s">
        <v>382</v>
      </c>
      <c r="J138" s="142" t="s">
        <v>885</v>
      </c>
      <c r="K138" s="142" t="s">
        <v>388</v>
      </c>
      <c r="L138" s="142" t="s">
        <v>44</v>
      </c>
      <c r="M138" s="142" t="s">
        <v>537</v>
      </c>
      <c r="N138" s="142" t="s">
        <v>886</v>
      </c>
      <c r="O138" s="142" t="s">
        <v>1137</v>
      </c>
      <c r="P138" s="142" t="s">
        <v>71</v>
      </c>
    </row>
    <row r="139" spans="1:16">
      <c r="A139" s="142" t="s">
        <v>1157</v>
      </c>
      <c r="B139" s="142" t="s">
        <v>1153</v>
      </c>
      <c r="C139" s="142" t="s">
        <v>965</v>
      </c>
      <c r="D139" s="172">
        <v>59</v>
      </c>
      <c r="E139" s="142" t="s">
        <v>1154</v>
      </c>
      <c r="F139" s="142" t="s">
        <v>71</v>
      </c>
      <c r="G139" s="142" t="s">
        <v>959</v>
      </c>
      <c r="H139" s="142" t="s">
        <v>318</v>
      </c>
      <c r="I139" s="142" t="s">
        <v>382</v>
      </c>
      <c r="J139" s="142" t="s">
        <v>885</v>
      </c>
      <c r="K139" s="142" t="s">
        <v>388</v>
      </c>
      <c r="L139" s="142" t="s">
        <v>44</v>
      </c>
      <c r="M139" s="142" t="s">
        <v>537</v>
      </c>
      <c r="N139" s="142" t="s">
        <v>886</v>
      </c>
      <c r="O139" s="142" t="s">
        <v>1137</v>
      </c>
      <c r="P139" s="142" t="s">
        <v>71</v>
      </c>
    </row>
    <row r="140" spans="1:16">
      <c r="A140" s="142" t="s">
        <v>1158</v>
      </c>
      <c r="B140" s="142" t="s">
        <v>1153</v>
      </c>
      <c r="C140" s="142" t="s">
        <v>967</v>
      </c>
      <c r="D140" s="172">
        <v>58</v>
      </c>
      <c r="E140" s="142" t="s">
        <v>1154</v>
      </c>
      <c r="F140" s="142" t="s">
        <v>71</v>
      </c>
      <c r="G140" s="142" t="s">
        <v>959</v>
      </c>
      <c r="H140" s="142" t="s">
        <v>318</v>
      </c>
      <c r="I140" s="142" t="s">
        <v>382</v>
      </c>
      <c r="J140" s="142" t="s">
        <v>885</v>
      </c>
      <c r="K140" s="142" t="s">
        <v>388</v>
      </c>
      <c r="L140" s="142" t="s">
        <v>44</v>
      </c>
      <c r="M140" s="142" t="s">
        <v>537</v>
      </c>
      <c r="N140" s="142" t="s">
        <v>886</v>
      </c>
      <c r="O140" s="142" t="s">
        <v>1137</v>
      </c>
      <c r="P140" s="142" t="s">
        <v>71</v>
      </c>
    </row>
    <row r="141" spans="1:16">
      <c r="A141" s="142" t="s">
        <v>1159</v>
      </c>
      <c r="B141" s="142" t="s">
        <v>1153</v>
      </c>
      <c r="C141" s="142" t="s">
        <v>969</v>
      </c>
      <c r="D141" s="172">
        <v>57</v>
      </c>
      <c r="E141" s="142" t="s">
        <v>1154</v>
      </c>
      <c r="F141" s="142" t="s">
        <v>71</v>
      </c>
      <c r="G141" s="142" t="s">
        <v>959</v>
      </c>
      <c r="H141" s="142" t="s">
        <v>318</v>
      </c>
      <c r="I141" s="142" t="s">
        <v>382</v>
      </c>
      <c r="J141" s="142" t="s">
        <v>885</v>
      </c>
      <c r="K141" s="142" t="s">
        <v>388</v>
      </c>
      <c r="L141" s="142" t="s">
        <v>44</v>
      </c>
      <c r="M141" s="142" t="s">
        <v>537</v>
      </c>
      <c r="N141" s="142" t="s">
        <v>886</v>
      </c>
      <c r="O141" s="142" t="s">
        <v>1137</v>
      </c>
      <c r="P141" s="142" t="s">
        <v>71</v>
      </c>
    </row>
    <row r="142" spans="1:16">
      <c r="A142" s="142" t="s">
        <v>1160</v>
      </c>
      <c r="B142" s="142" t="s">
        <v>1153</v>
      </c>
      <c r="C142" s="142" t="s">
        <v>1003</v>
      </c>
      <c r="D142" s="172">
        <v>56</v>
      </c>
      <c r="E142" s="142" t="s">
        <v>1154</v>
      </c>
      <c r="F142" s="142" t="s">
        <v>71</v>
      </c>
      <c r="G142" s="142" t="s">
        <v>959</v>
      </c>
      <c r="H142" s="142" t="s">
        <v>318</v>
      </c>
      <c r="I142" s="142" t="s">
        <v>382</v>
      </c>
      <c r="J142" s="142" t="s">
        <v>885</v>
      </c>
      <c r="K142" s="142" t="s">
        <v>388</v>
      </c>
      <c r="L142" s="142" t="s">
        <v>44</v>
      </c>
      <c r="M142" s="142" t="s">
        <v>537</v>
      </c>
      <c r="N142" s="142" t="s">
        <v>886</v>
      </c>
      <c r="O142" s="142" t="s">
        <v>1137</v>
      </c>
      <c r="P142" s="142" t="s">
        <v>71</v>
      </c>
    </row>
    <row r="143" spans="1:16">
      <c r="A143" s="142" t="s">
        <v>1161</v>
      </c>
      <c r="B143" s="142" t="s">
        <v>1162</v>
      </c>
      <c r="C143" s="142" t="s">
        <v>961</v>
      </c>
      <c r="D143" s="172">
        <v>61</v>
      </c>
      <c r="E143" s="142" t="s">
        <v>1163</v>
      </c>
      <c r="F143" s="142" t="s">
        <v>71</v>
      </c>
      <c r="G143" s="142" t="s">
        <v>959</v>
      </c>
      <c r="H143" s="142" t="s">
        <v>318</v>
      </c>
      <c r="I143" s="142" t="s">
        <v>382</v>
      </c>
      <c r="J143" s="142" t="s">
        <v>885</v>
      </c>
      <c r="K143" s="142" t="s">
        <v>388</v>
      </c>
      <c r="L143" s="142" t="s">
        <v>44</v>
      </c>
      <c r="M143" s="142" t="s">
        <v>537</v>
      </c>
      <c r="N143" s="142" t="s">
        <v>886</v>
      </c>
      <c r="O143" s="142" t="s">
        <v>1137</v>
      </c>
      <c r="P143" s="142" t="s">
        <v>71</v>
      </c>
    </row>
    <row r="144" spans="1:16">
      <c r="A144" s="142" t="s">
        <v>1164</v>
      </c>
      <c r="B144" s="142" t="s">
        <v>1162</v>
      </c>
      <c r="C144" s="142" t="s">
        <v>963</v>
      </c>
      <c r="D144" s="172">
        <v>60</v>
      </c>
      <c r="E144" s="142" t="s">
        <v>1163</v>
      </c>
      <c r="F144" s="142" t="s">
        <v>71</v>
      </c>
      <c r="G144" s="142" t="s">
        <v>959</v>
      </c>
      <c r="H144" s="142" t="s">
        <v>318</v>
      </c>
      <c r="I144" s="142" t="s">
        <v>382</v>
      </c>
      <c r="J144" s="142" t="s">
        <v>885</v>
      </c>
      <c r="K144" s="142" t="s">
        <v>388</v>
      </c>
      <c r="L144" s="142" t="s">
        <v>44</v>
      </c>
      <c r="M144" s="142" t="s">
        <v>537</v>
      </c>
      <c r="N144" s="142" t="s">
        <v>886</v>
      </c>
      <c r="O144" s="142" t="s">
        <v>1137</v>
      </c>
      <c r="P144" s="142" t="s">
        <v>71</v>
      </c>
    </row>
    <row r="145" spans="1:16">
      <c r="A145" s="142" t="s">
        <v>1165</v>
      </c>
      <c r="B145" s="142" t="s">
        <v>1162</v>
      </c>
      <c r="C145" s="142" t="s">
        <v>965</v>
      </c>
      <c r="D145" s="172">
        <v>59</v>
      </c>
      <c r="E145" s="142" t="s">
        <v>1163</v>
      </c>
      <c r="F145" s="142" t="s">
        <v>71</v>
      </c>
      <c r="G145" s="142" t="s">
        <v>959</v>
      </c>
      <c r="H145" s="142" t="s">
        <v>318</v>
      </c>
      <c r="I145" s="142" t="s">
        <v>382</v>
      </c>
      <c r="J145" s="142" t="s">
        <v>885</v>
      </c>
      <c r="K145" s="142" t="s">
        <v>388</v>
      </c>
      <c r="L145" s="142" t="s">
        <v>44</v>
      </c>
      <c r="M145" s="142" t="s">
        <v>537</v>
      </c>
      <c r="N145" s="142" t="s">
        <v>886</v>
      </c>
      <c r="O145" s="142" t="s">
        <v>1137</v>
      </c>
      <c r="P145" s="142" t="s">
        <v>71</v>
      </c>
    </row>
    <row r="146" spans="1:16">
      <c r="A146" s="142" t="s">
        <v>1166</v>
      </c>
      <c r="B146" s="142" t="s">
        <v>1162</v>
      </c>
      <c r="C146" s="142" t="s">
        <v>969</v>
      </c>
      <c r="D146" s="172">
        <v>57</v>
      </c>
      <c r="E146" s="142" t="s">
        <v>1163</v>
      </c>
      <c r="F146" s="142" t="s">
        <v>71</v>
      </c>
      <c r="G146" s="142" t="s">
        <v>959</v>
      </c>
      <c r="H146" s="142" t="s">
        <v>318</v>
      </c>
      <c r="I146" s="142" t="s">
        <v>382</v>
      </c>
      <c r="J146" s="142" t="s">
        <v>885</v>
      </c>
      <c r="K146" s="142" t="s">
        <v>388</v>
      </c>
      <c r="L146" s="142" t="s">
        <v>44</v>
      </c>
      <c r="M146" s="142" t="s">
        <v>537</v>
      </c>
      <c r="N146" s="142" t="s">
        <v>886</v>
      </c>
      <c r="O146" s="142" t="s">
        <v>1137</v>
      </c>
      <c r="P146" s="142" t="s">
        <v>71</v>
      </c>
    </row>
    <row r="147" spans="1:16">
      <c r="A147" s="142" t="s">
        <v>1167</v>
      </c>
      <c r="B147" s="142" t="s">
        <v>1162</v>
      </c>
      <c r="C147" s="142" t="s">
        <v>967</v>
      </c>
      <c r="D147" s="172">
        <v>58</v>
      </c>
      <c r="E147" s="142" t="s">
        <v>1163</v>
      </c>
      <c r="F147" s="142" t="s">
        <v>71</v>
      </c>
      <c r="G147" s="142" t="s">
        <v>959</v>
      </c>
      <c r="H147" s="142" t="s">
        <v>318</v>
      </c>
      <c r="I147" s="142" t="s">
        <v>382</v>
      </c>
      <c r="J147" s="142" t="s">
        <v>885</v>
      </c>
      <c r="K147" s="142" t="s">
        <v>388</v>
      </c>
      <c r="L147" s="142" t="s">
        <v>44</v>
      </c>
      <c r="M147" s="142" t="s">
        <v>537</v>
      </c>
      <c r="N147" s="142" t="s">
        <v>886</v>
      </c>
      <c r="O147" s="142" t="s">
        <v>1137</v>
      </c>
      <c r="P147" s="142" t="s">
        <v>71</v>
      </c>
    </row>
    <row r="148" spans="1:16">
      <c r="A148" s="142" t="s">
        <v>1168</v>
      </c>
      <c r="B148" s="142" t="s">
        <v>1169</v>
      </c>
      <c r="C148" s="142" t="s">
        <v>957</v>
      </c>
      <c r="D148" s="172">
        <v>62</v>
      </c>
      <c r="E148" s="142" t="s">
        <v>1170</v>
      </c>
      <c r="F148" s="142" t="s">
        <v>71</v>
      </c>
      <c r="G148" s="142" t="s">
        <v>959</v>
      </c>
      <c r="H148" s="142" t="s">
        <v>318</v>
      </c>
      <c r="I148" s="142" t="s">
        <v>382</v>
      </c>
      <c r="J148" s="142" t="s">
        <v>885</v>
      </c>
      <c r="K148" s="142" t="s">
        <v>388</v>
      </c>
      <c r="L148" s="142" t="s">
        <v>44</v>
      </c>
      <c r="M148" s="142" t="s">
        <v>537</v>
      </c>
      <c r="N148" s="142" t="s">
        <v>886</v>
      </c>
      <c r="O148" s="142" t="s">
        <v>1137</v>
      </c>
      <c r="P148" s="142" t="s">
        <v>71</v>
      </c>
    </row>
    <row r="149" spans="1:16">
      <c r="A149" s="142" t="s">
        <v>1171</v>
      </c>
      <c r="B149" s="142" t="s">
        <v>1169</v>
      </c>
      <c r="C149" s="142" t="s">
        <v>961</v>
      </c>
      <c r="D149" s="172">
        <v>61</v>
      </c>
      <c r="E149" s="142" t="s">
        <v>1170</v>
      </c>
      <c r="F149" s="142" t="s">
        <v>71</v>
      </c>
      <c r="G149" s="142" t="s">
        <v>959</v>
      </c>
      <c r="H149" s="142" t="s">
        <v>318</v>
      </c>
      <c r="I149" s="142" t="s">
        <v>382</v>
      </c>
      <c r="J149" s="142" t="s">
        <v>885</v>
      </c>
      <c r="K149" s="142" t="s">
        <v>388</v>
      </c>
      <c r="L149" s="142" t="s">
        <v>44</v>
      </c>
      <c r="M149" s="142" t="s">
        <v>537</v>
      </c>
      <c r="N149" s="142" t="s">
        <v>886</v>
      </c>
      <c r="O149" s="142" t="s">
        <v>1137</v>
      </c>
      <c r="P149" s="142" t="s">
        <v>71</v>
      </c>
    </row>
    <row r="150" spans="1:16">
      <c r="A150" s="142" t="s">
        <v>1172</v>
      </c>
      <c r="B150" s="142" t="s">
        <v>1169</v>
      </c>
      <c r="C150" s="142" t="s">
        <v>963</v>
      </c>
      <c r="D150" s="172">
        <v>60</v>
      </c>
      <c r="E150" s="142" t="s">
        <v>1170</v>
      </c>
      <c r="F150" s="142" t="s">
        <v>71</v>
      </c>
      <c r="G150" s="142" t="s">
        <v>959</v>
      </c>
      <c r="H150" s="142" t="s">
        <v>318</v>
      </c>
      <c r="I150" s="142" t="s">
        <v>382</v>
      </c>
      <c r="J150" s="142" t="s">
        <v>885</v>
      </c>
      <c r="K150" s="142" t="s">
        <v>388</v>
      </c>
      <c r="L150" s="142" t="s">
        <v>44</v>
      </c>
      <c r="M150" s="142" t="s">
        <v>537</v>
      </c>
      <c r="N150" s="142" t="s">
        <v>886</v>
      </c>
      <c r="O150" s="142" t="s">
        <v>1137</v>
      </c>
      <c r="P150" s="142" t="s">
        <v>71</v>
      </c>
    </row>
    <row r="151" spans="1:16">
      <c r="A151" s="142" t="s">
        <v>1173</v>
      </c>
      <c r="B151" s="142" t="s">
        <v>1169</v>
      </c>
      <c r="C151" s="142" t="s">
        <v>965</v>
      </c>
      <c r="D151" s="172">
        <v>59</v>
      </c>
      <c r="E151" s="142" t="s">
        <v>1170</v>
      </c>
      <c r="F151" s="142" t="s">
        <v>71</v>
      </c>
      <c r="G151" s="142" t="s">
        <v>959</v>
      </c>
      <c r="H151" s="142" t="s">
        <v>318</v>
      </c>
      <c r="I151" s="142" t="s">
        <v>382</v>
      </c>
      <c r="J151" s="142" t="s">
        <v>885</v>
      </c>
      <c r="K151" s="142" t="s">
        <v>388</v>
      </c>
      <c r="L151" s="142" t="s">
        <v>44</v>
      </c>
      <c r="M151" s="142" t="s">
        <v>537</v>
      </c>
      <c r="N151" s="142" t="s">
        <v>886</v>
      </c>
      <c r="O151" s="142" t="s">
        <v>1137</v>
      </c>
      <c r="P151" s="142" t="s">
        <v>71</v>
      </c>
    </row>
    <row r="152" spans="1:16">
      <c r="A152" s="142" t="s">
        <v>1174</v>
      </c>
      <c r="B152" s="142" t="s">
        <v>1169</v>
      </c>
      <c r="C152" s="142" t="s">
        <v>969</v>
      </c>
      <c r="D152" s="172">
        <v>57</v>
      </c>
      <c r="E152" s="142" t="s">
        <v>1170</v>
      </c>
      <c r="F152" s="142" t="s">
        <v>71</v>
      </c>
      <c r="G152" s="142" t="s">
        <v>959</v>
      </c>
      <c r="H152" s="142" t="s">
        <v>318</v>
      </c>
      <c r="I152" s="142" t="s">
        <v>382</v>
      </c>
      <c r="J152" s="142" t="s">
        <v>885</v>
      </c>
      <c r="K152" s="142" t="s">
        <v>388</v>
      </c>
      <c r="L152" s="142" t="s">
        <v>44</v>
      </c>
      <c r="M152" s="142" t="s">
        <v>537</v>
      </c>
      <c r="N152" s="142" t="s">
        <v>886</v>
      </c>
      <c r="O152" s="142" t="s">
        <v>1137</v>
      </c>
      <c r="P152" s="142" t="s">
        <v>71</v>
      </c>
    </row>
    <row r="153" spans="1:16">
      <c r="A153" s="142" t="s">
        <v>1175</v>
      </c>
      <c r="B153" s="142" t="s">
        <v>1169</v>
      </c>
      <c r="C153" s="142" t="s">
        <v>967</v>
      </c>
      <c r="D153" s="172">
        <v>58</v>
      </c>
      <c r="E153" s="142" t="s">
        <v>1170</v>
      </c>
      <c r="F153" s="142" t="s">
        <v>71</v>
      </c>
      <c r="G153" s="142" t="s">
        <v>959</v>
      </c>
      <c r="H153" s="142" t="s">
        <v>318</v>
      </c>
      <c r="I153" s="142" t="s">
        <v>382</v>
      </c>
      <c r="J153" s="142" t="s">
        <v>885</v>
      </c>
      <c r="K153" s="142" t="s">
        <v>388</v>
      </c>
      <c r="L153" s="142" t="s">
        <v>44</v>
      </c>
      <c r="M153" s="142" t="s">
        <v>537</v>
      </c>
      <c r="N153" s="142" t="s">
        <v>886</v>
      </c>
      <c r="O153" s="142" t="s">
        <v>1137</v>
      </c>
      <c r="P153" s="142" t="s">
        <v>71</v>
      </c>
    </row>
    <row r="154" spans="1:16">
      <c r="A154" s="142" t="s">
        <v>1176</v>
      </c>
      <c r="B154" s="142" t="s">
        <v>1177</v>
      </c>
      <c r="C154" s="142" t="s">
        <v>961</v>
      </c>
      <c r="D154" s="172">
        <v>61</v>
      </c>
      <c r="E154" s="142" t="s">
        <v>1178</v>
      </c>
      <c r="F154" s="142" t="s">
        <v>71</v>
      </c>
      <c r="G154" s="142" t="s">
        <v>959</v>
      </c>
      <c r="H154" s="142" t="s">
        <v>318</v>
      </c>
      <c r="I154" s="142" t="s">
        <v>382</v>
      </c>
      <c r="J154" s="142" t="s">
        <v>885</v>
      </c>
      <c r="K154" s="142" t="s">
        <v>388</v>
      </c>
      <c r="L154" s="142" t="s">
        <v>44</v>
      </c>
      <c r="M154" s="142" t="s">
        <v>537</v>
      </c>
      <c r="N154" s="142" t="s">
        <v>886</v>
      </c>
      <c r="O154" s="142" t="s">
        <v>1137</v>
      </c>
      <c r="P154" s="142" t="s">
        <v>71</v>
      </c>
    </row>
    <row r="155" spans="1:16">
      <c r="A155" s="142" t="s">
        <v>1179</v>
      </c>
      <c r="B155" s="142" t="s">
        <v>1177</v>
      </c>
      <c r="C155" s="142" t="s">
        <v>963</v>
      </c>
      <c r="D155" s="172">
        <v>60</v>
      </c>
      <c r="E155" s="142" t="s">
        <v>1178</v>
      </c>
      <c r="F155" s="142" t="s">
        <v>71</v>
      </c>
      <c r="G155" s="142" t="s">
        <v>959</v>
      </c>
      <c r="H155" s="142" t="s">
        <v>318</v>
      </c>
      <c r="I155" s="142" t="s">
        <v>382</v>
      </c>
      <c r="J155" s="142" t="s">
        <v>885</v>
      </c>
      <c r="K155" s="142" t="s">
        <v>388</v>
      </c>
      <c r="L155" s="142" t="s">
        <v>44</v>
      </c>
      <c r="M155" s="142" t="s">
        <v>537</v>
      </c>
      <c r="N155" s="142" t="s">
        <v>886</v>
      </c>
      <c r="O155" s="142" t="s">
        <v>1137</v>
      </c>
      <c r="P155" s="142" t="s">
        <v>71</v>
      </c>
    </row>
    <row r="156" spans="1:16">
      <c r="A156" s="142" t="s">
        <v>1180</v>
      </c>
      <c r="B156" s="142" t="s">
        <v>1177</v>
      </c>
      <c r="C156" s="142" t="s">
        <v>965</v>
      </c>
      <c r="D156" s="172">
        <v>59</v>
      </c>
      <c r="E156" s="142" t="s">
        <v>1178</v>
      </c>
      <c r="F156" s="142" t="s">
        <v>71</v>
      </c>
      <c r="G156" s="142" t="s">
        <v>959</v>
      </c>
      <c r="H156" s="142" t="s">
        <v>318</v>
      </c>
      <c r="I156" s="142" t="s">
        <v>382</v>
      </c>
      <c r="J156" s="142" t="s">
        <v>885</v>
      </c>
      <c r="K156" s="142" t="s">
        <v>388</v>
      </c>
      <c r="L156" s="142" t="s">
        <v>44</v>
      </c>
      <c r="M156" s="142" t="s">
        <v>537</v>
      </c>
      <c r="N156" s="142" t="s">
        <v>886</v>
      </c>
      <c r="O156" s="142" t="s">
        <v>1137</v>
      </c>
      <c r="P156" s="142" t="s">
        <v>71</v>
      </c>
    </row>
    <row r="157" spans="1:16">
      <c r="A157" s="142" t="s">
        <v>1181</v>
      </c>
      <c r="B157" s="142" t="s">
        <v>1177</v>
      </c>
      <c r="C157" s="142" t="s">
        <v>967</v>
      </c>
      <c r="D157" s="172">
        <v>58</v>
      </c>
      <c r="E157" s="142" t="s">
        <v>1178</v>
      </c>
      <c r="F157" s="142" t="s">
        <v>71</v>
      </c>
      <c r="G157" s="142" t="s">
        <v>959</v>
      </c>
      <c r="H157" s="142" t="s">
        <v>318</v>
      </c>
      <c r="I157" s="142" t="s">
        <v>382</v>
      </c>
      <c r="J157" s="142" t="s">
        <v>885</v>
      </c>
      <c r="K157" s="142" t="s">
        <v>388</v>
      </c>
      <c r="L157" s="142" t="s">
        <v>44</v>
      </c>
      <c r="M157" s="142" t="s">
        <v>537</v>
      </c>
      <c r="N157" s="142" t="s">
        <v>886</v>
      </c>
      <c r="O157" s="142" t="s">
        <v>1137</v>
      </c>
      <c r="P157" s="142" t="s">
        <v>71</v>
      </c>
    </row>
    <row r="158" spans="1:16">
      <c r="A158" s="142" t="s">
        <v>1182</v>
      </c>
      <c r="B158" s="142" t="s">
        <v>1177</v>
      </c>
      <c r="C158" s="142" t="s">
        <v>969</v>
      </c>
      <c r="D158" s="172">
        <v>57</v>
      </c>
      <c r="E158" s="142" t="s">
        <v>1178</v>
      </c>
      <c r="F158" s="142" t="s">
        <v>71</v>
      </c>
      <c r="G158" s="142" t="s">
        <v>959</v>
      </c>
      <c r="H158" s="142" t="s">
        <v>318</v>
      </c>
      <c r="I158" s="142" t="s">
        <v>382</v>
      </c>
      <c r="J158" s="142" t="s">
        <v>885</v>
      </c>
      <c r="K158" s="142" t="s">
        <v>388</v>
      </c>
      <c r="L158" s="142" t="s">
        <v>44</v>
      </c>
      <c r="M158" s="142" t="s">
        <v>537</v>
      </c>
      <c r="N158" s="142" t="s">
        <v>886</v>
      </c>
      <c r="O158" s="142" t="s">
        <v>1137</v>
      </c>
      <c r="P158" s="142" t="s">
        <v>71</v>
      </c>
    </row>
    <row r="159" spans="1:16">
      <c r="A159" s="142" t="s">
        <v>1183</v>
      </c>
      <c r="B159" s="142" t="s">
        <v>1184</v>
      </c>
      <c r="C159" s="142" t="s">
        <v>957</v>
      </c>
      <c r="D159" s="172">
        <v>62</v>
      </c>
      <c r="E159" s="142" t="s">
        <v>1185</v>
      </c>
      <c r="F159" s="142" t="s">
        <v>83</v>
      </c>
      <c r="G159" s="142" t="s">
        <v>959</v>
      </c>
      <c r="H159" s="142" t="s">
        <v>324</v>
      </c>
      <c r="I159" s="142" t="s">
        <v>382</v>
      </c>
      <c r="J159" s="142" t="s">
        <v>885</v>
      </c>
      <c r="K159" s="142" t="s">
        <v>388</v>
      </c>
      <c r="L159" s="142" t="s">
        <v>44</v>
      </c>
      <c r="M159" s="142" t="s">
        <v>537</v>
      </c>
      <c r="N159" s="142" t="s">
        <v>886</v>
      </c>
      <c r="O159" s="142" t="s">
        <v>1186</v>
      </c>
      <c r="P159" s="142" t="s">
        <v>83</v>
      </c>
    </row>
    <row r="160" spans="1:16">
      <c r="A160" s="142" t="s">
        <v>1187</v>
      </c>
      <c r="B160" s="142" t="s">
        <v>1184</v>
      </c>
      <c r="C160" s="142" t="s">
        <v>961</v>
      </c>
      <c r="D160" s="172">
        <v>61</v>
      </c>
      <c r="E160" s="142" t="s">
        <v>1185</v>
      </c>
      <c r="F160" s="142" t="s">
        <v>83</v>
      </c>
      <c r="G160" s="142" t="s">
        <v>959</v>
      </c>
      <c r="H160" s="142" t="s">
        <v>324</v>
      </c>
      <c r="I160" s="142" t="s">
        <v>382</v>
      </c>
      <c r="J160" s="142" t="s">
        <v>885</v>
      </c>
      <c r="K160" s="142" t="s">
        <v>388</v>
      </c>
      <c r="L160" s="142" t="s">
        <v>44</v>
      </c>
      <c r="M160" s="142" t="s">
        <v>537</v>
      </c>
      <c r="N160" s="142" t="s">
        <v>886</v>
      </c>
      <c r="O160" s="142" t="s">
        <v>1186</v>
      </c>
      <c r="P160" s="142" t="s">
        <v>83</v>
      </c>
    </row>
    <row r="161" spans="1:16">
      <c r="A161" s="142" t="s">
        <v>1188</v>
      </c>
      <c r="B161" s="142" t="s">
        <v>1184</v>
      </c>
      <c r="C161" s="142" t="s">
        <v>963</v>
      </c>
      <c r="D161" s="172">
        <v>60</v>
      </c>
      <c r="E161" s="142" t="s">
        <v>1185</v>
      </c>
      <c r="F161" s="142" t="s">
        <v>83</v>
      </c>
      <c r="G161" s="142" t="s">
        <v>959</v>
      </c>
      <c r="H161" s="142" t="s">
        <v>324</v>
      </c>
      <c r="I161" s="142" t="s">
        <v>382</v>
      </c>
      <c r="J161" s="142" t="s">
        <v>885</v>
      </c>
      <c r="K161" s="142" t="s">
        <v>388</v>
      </c>
      <c r="L161" s="142" t="s">
        <v>44</v>
      </c>
      <c r="M161" s="142" t="s">
        <v>537</v>
      </c>
      <c r="N161" s="142" t="s">
        <v>886</v>
      </c>
      <c r="O161" s="142" t="s">
        <v>1186</v>
      </c>
      <c r="P161" s="142" t="s">
        <v>83</v>
      </c>
    </row>
    <row r="162" spans="1:16">
      <c r="A162" s="142" t="s">
        <v>1189</v>
      </c>
      <c r="B162" s="142" t="s">
        <v>1184</v>
      </c>
      <c r="C162" s="142" t="s">
        <v>965</v>
      </c>
      <c r="D162" s="172">
        <v>59</v>
      </c>
      <c r="E162" s="142" t="s">
        <v>1185</v>
      </c>
      <c r="F162" s="142" t="s">
        <v>83</v>
      </c>
      <c r="G162" s="142" t="s">
        <v>959</v>
      </c>
      <c r="H162" s="142" t="s">
        <v>324</v>
      </c>
      <c r="I162" s="142" t="s">
        <v>382</v>
      </c>
      <c r="J162" s="142" t="s">
        <v>885</v>
      </c>
      <c r="K162" s="142" t="s">
        <v>388</v>
      </c>
      <c r="L162" s="142" t="s">
        <v>44</v>
      </c>
      <c r="M162" s="142" t="s">
        <v>537</v>
      </c>
      <c r="N162" s="142" t="s">
        <v>886</v>
      </c>
      <c r="O162" s="142" t="s">
        <v>1186</v>
      </c>
      <c r="P162" s="142" t="s">
        <v>83</v>
      </c>
    </row>
    <row r="163" spans="1:16">
      <c r="A163" s="142" t="s">
        <v>1190</v>
      </c>
      <c r="B163" s="142" t="s">
        <v>1184</v>
      </c>
      <c r="C163" s="142" t="s">
        <v>967</v>
      </c>
      <c r="D163" s="172">
        <v>58</v>
      </c>
      <c r="E163" s="142" t="s">
        <v>1185</v>
      </c>
      <c r="F163" s="142" t="s">
        <v>83</v>
      </c>
      <c r="G163" s="142" t="s">
        <v>959</v>
      </c>
      <c r="H163" s="142" t="s">
        <v>324</v>
      </c>
      <c r="I163" s="142" t="s">
        <v>382</v>
      </c>
      <c r="J163" s="142" t="s">
        <v>885</v>
      </c>
      <c r="K163" s="142" t="s">
        <v>388</v>
      </c>
      <c r="L163" s="142" t="s">
        <v>44</v>
      </c>
      <c r="M163" s="142" t="s">
        <v>537</v>
      </c>
      <c r="N163" s="142" t="s">
        <v>886</v>
      </c>
      <c r="O163" s="142" t="s">
        <v>1186</v>
      </c>
      <c r="P163" s="142" t="s">
        <v>83</v>
      </c>
    </row>
    <row r="164" spans="1:16">
      <c r="A164" s="142" t="s">
        <v>1191</v>
      </c>
      <c r="B164" s="142" t="s">
        <v>1184</v>
      </c>
      <c r="C164" s="142" t="s">
        <v>969</v>
      </c>
      <c r="D164" s="172">
        <v>57</v>
      </c>
      <c r="E164" s="142" t="s">
        <v>1185</v>
      </c>
      <c r="F164" s="142" t="s">
        <v>83</v>
      </c>
      <c r="G164" s="142" t="s">
        <v>959</v>
      </c>
      <c r="H164" s="142" t="s">
        <v>324</v>
      </c>
      <c r="I164" s="142" t="s">
        <v>382</v>
      </c>
      <c r="J164" s="142" t="s">
        <v>885</v>
      </c>
      <c r="K164" s="142" t="s">
        <v>388</v>
      </c>
      <c r="L164" s="142" t="s">
        <v>44</v>
      </c>
      <c r="M164" s="142" t="s">
        <v>537</v>
      </c>
      <c r="N164" s="142" t="s">
        <v>886</v>
      </c>
      <c r="O164" s="142" t="s">
        <v>1186</v>
      </c>
      <c r="P164" s="142" t="s">
        <v>83</v>
      </c>
    </row>
    <row r="165" spans="1:16">
      <c r="A165" s="142" t="s">
        <v>1192</v>
      </c>
      <c r="B165" s="142" t="s">
        <v>1193</v>
      </c>
      <c r="C165" s="142" t="s">
        <v>957</v>
      </c>
      <c r="D165" s="172">
        <v>62</v>
      </c>
      <c r="E165" s="142" t="s">
        <v>1194</v>
      </c>
      <c r="F165" s="142" t="s">
        <v>83</v>
      </c>
      <c r="G165" s="142" t="s">
        <v>959</v>
      </c>
      <c r="H165" s="142" t="s">
        <v>318</v>
      </c>
      <c r="I165" s="142" t="s">
        <v>382</v>
      </c>
      <c r="J165" s="142" t="s">
        <v>885</v>
      </c>
      <c r="K165" s="142" t="s">
        <v>388</v>
      </c>
      <c r="L165" s="142" t="s">
        <v>44</v>
      </c>
      <c r="M165" s="142" t="s">
        <v>537</v>
      </c>
      <c r="N165" s="142" t="s">
        <v>886</v>
      </c>
      <c r="O165" s="142" t="s">
        <v>1186</v>
      </c>
      <c r="P165" s="142" t="s">
        <v>83</v>
      </c>
    </row>
    <row r="166" spans="1:16">
      <c r="A166" s="142" t="s">
        <v>1195</v>
      </c>
      <c r="B166" s="142" t="s">
        <v>1193</v>
      </c>
      <c r="C166" s="142" t="s">
        <v>961</v>
      </c>
      <c r="D166" s="172">
        <v>61</v>
      </c>
      <c r="E166" s="142" t="s">
        <v>1194</v>
      </c>
      <c r="F166" s="142" t="s">
        <v>83</v>
      </c>
      <c r="G166" s="142" t="s">
        <v>959</v>
      </c>
      <c r="H166" s="142" t="s">
        <v>318</v>
      </c>
      <c r="I166" s="142" t="s">
        <v>382</v>
      </c>
      <c r="J166" s="142" t="s">
        <v>885</v>
      </c>
      <c r="K166" s="142" t="s">
        <v>388</v>
      </c>
      <c r="L166" s="142" t="s">
        <v>44</v>
      </c>
      <c r="M166" s="142" t="s">
        <v>537</v>
      </c>
      <c r="N166" s="142" t="s">
        <v>886</v>
      </c>
      <c r="O166" s="142" t="s">
        <v>1186</v>
      </c>
      <c r="P166" s="142" t="s">
        <v>83</v>
      </c>
    </row>
    <row r="167" spans="1:16">
      <c r="A167" s="142" t="s">
        <v>1196</v>
      </c>
      <c r="B167" s="142" t="s">
        <v>1193</v>
      </c>
      <c r="C167" s="142" t="s">
        <v>963</v>
      </c>
      <c r="D167" s="172">
        <v>60</v>
      </c>
      <c r="E167" s="142" t="s">
        <v>1194</v>
      </c>
      <c r="F167" s="142" t="s">
        <v>83</v>
      </c>
      <c r="G167" s="142" t="s">
        <v>959</v>
      </c>
      <c r="H167" s="142" t="s">
        <v>318</v>
      </c>
      <c r="I167" s="142" t="s">
        <v>382</v>
      </c>
      <c r="J167" s="142" t="s">
        <v>885</v>
      </c>
      <c r="K167" s="142" t="s">
        <v>388</v>
      </c>
      <c r="L167" s="142" t="s">
        <v>44</v>
      </c>
      <c r="M167" s="142" t="s">
        <v>537</v>
      </c>
      <c r="N167" s="142" t="s">
        <v>886</v>
      </c>
      <c r="O167" s="142" t="s">
        <v>1186</v>
      </c>
      <c r="P167" s="142" t="s">
        <v>83</v>
      </c>
    </row>
    <row r="168" spans="1:16">
      <c r="A168" s="142" t="s">
        <v>1197</v>
      </c>
      <c r="B168" s="142" t="s">
        <v>1193</v>
      </c>
      <c r="C168" s="142" t="s">
        <v>965</v>
      </c>
      <c r="D168" s="172">
        <v>59</v>
      </c>
      <c r="E168" s="142" t="s">
        <v>1194</v>
      </c>
      <c r="F168" s="142" t="s">
        <v>83</v>
      </c>
      <c r="G168" s="142" t="s">
        <v>959</v>
      </c>
      <c r="H168" s="142" t="s">
        <v>318</v>
      </c>
      <c r="I168" s="142" t="s">
        <v>382</v>
      </c>
      <c r="J168" s="142" t="s">
        <v>885</v>
      </c>
      <c r="K168" s="142" t="s">
        <v>388</v>
      </c>
      <c r="L168" s="142" t="s">
        <v>44</v>
      </c>
      <c r="M168" s="142" t="s">
        <v>537</v>
      </c>
      <c r="N168" s="142" t="s">
        <v>886</v>
      </c>
      <c r="O168" s="142" t="s">
        <v>1186</v>
      </c>
      <c r="P168" s="142" t="s">
        <v>83</v>
      </c>
    </row>
    <row r="169" spans="1:16">
      <c r="A169" s="142" t="s">
        <v>1198</v>
      </c>
      <c r="B169" s="142" t="s">
        <v>1193</v>
      </c>
      <c r="C169" s="142" t="s">
        <v>967</v>
      </c>
      <c r="D169" s="172">
        <v>58</v>
      </c>
      <c r="E169" s="142" t="s">
        <v>1194</v>
      </c>
      <c r="F169" s="142" t="s">
        <v>83</v>
      </c>
      <c r="G169" s="142" t="s">
        <v>959</v>
      </c>
      <c r="H169" s="142" t="s">
        <v>318</v>
      </c>
      <c r="I169" s="142" t="s">
        <v>382</v>
      </c>
      <c r="J169" s="142" t="s">
        <v>885</v>
      </c>
      <c r="K169" s="142" t="s">
        <v>388</v>
      </c>
      <c r="L169" s="142" t="s">
        <v>44</v>
      </c>
      <c r="M169" s="142" t="s">
        <v>537</v>
      </c>
      <c r="N169" s="142" t="s">
        <v>886</v>
      </c>
      <c r="O169" s="142" t="s">
        <v>1186</v>
      </c>
      <c r="P169" s="142" t="s">
        <v>83</v>
      </c>
    </row>
    <row r="170" spans="1:16">
      <c r="A170" s="142" t="s">
        <v>1199</v>
      </c>
      <c r="B170" s="142" t="s">
        <v>1193</v>
      </c>
      <c r="C170" s="142" t="s">
        <v>969</v>
      </c>
      <c r="D170" s="172">
        <v>57</v>
      </c>
      <c r="E170" s="142" t="s">
        <v>1194</v>
      </c>
      <c r="F170" s="142" t="s">
        <v>83</v>
      </c>
      <c r="G170" s="142" t="s">
        <v>959</v>
      </c>
      <c r="H170" s="142" t="s">
        <v>318</v>
      </c>
      <c r="I170" s="142" t="s">
        <v>382</v>
      </c>
      <c r="J170" s="142" t="s">
        <v>885</v>
      </c>
      <c r="K170" s="142" t="s">
        <v>388</v>
      </c>
      <c r="L170" s="142" t="s">
        <v>44</v>
      </c>
      <c r="M170" s="142" t="s">
        <v>537</v>
      </c>
      <c r="N170" s="142" t="s">
        <v>886</v>
      </c>
      <c r="O170" s="142" t="s">
        <v>1186</v>
      </c>
      <c r="P170" s="142" t="s">
        <v>83</v>
      </c>
    </row>
    <row r="171" spans="1:16">
      <c r="A171" s="142" t="s">
        <v>1200</v>
      </c>
      <c r="B171" s="142" t="s">
        <v>1201</v>
      </c>
      <c r="C171" s="142" t="s">
        <v>957</v>
      </c>
      <c r="D171" s="172">
        <v>62</v>
      </c>
      <c r="E171" s="142" t="s">
        <v>1202</v>
      </c>
      <c r="F171" s="142" t="s">
        <v>83</v>
      </c>
      <c r="G171" s="142" t="s">
        <v>959</v>
      </c>
      <c r="H171" s="142" t="s">
        <v>327</v>
      </c>
      <c r="I171" s="142" t="s">
        <v>382</v>
      </c>
      <c r="J171" s="142" t="s">
        <v>885</v>
      </c>
      <c r="K171" s="142" t="s">
        <v>388</v>
      </c>
      <c r="L171" s="142" t="s">
        <v>44</v>
      </c>
      <c r="M171" s="142" t="s">
        <v>537</v>
      </c>
      <c r="N171" s="142" t="s">
        <v>886</v>
      </c>
      <c r="O171" s="142" t="s">
        <v>1186</v>
      </c>
      <c r="P171" s="142" t="s">
        <v>83</v>
      </c>
    </row>
    <row r="172" spans="1:16">
      <c r="A172" s="142" t="s">
        <v>1203</v>
      </c>
      <c r="B172" s="142" t="s">
        <v>1201</v>
      </c>
      <c r="C172" s="142" t="s">
        <v>961</v>
      </c>
      <c r="D172" s="172">
        <v>61</v>
      </c>
      <c r="E172" s="142" t="s">
        <v>1202</v>
      </c>
      <c r="F172" s="142" t="s">
        <v>83</v>
      </c>
      <c r="G172" s="142" t="s">
        <v>959</v>
      </c>
      <c r="H172" s="142" t="s">
        <v>327</v>
      </c>
      <c r="I172" s="142" t="s">
        <v>382</v>
      </c>
      <c r="J172" s="142" t="s">
        <v>885</v>
      </c>
      <c r="K172" s="142" t="s">
        <v>388</v>
      </c>
      <c r="L172" s="142" t="s">
        <v>44</v>
      </c>
      <c r="M172" s="142" t="s">
        <v>537</v>
      </c>
      <c r="N172" s="142" t="s">
        <v>886</v>
      </c>
      <c r="O172" s="142" t="s">
        <v>1186</v>
      </c>
      <c r="P172" s="142" t="s">
        <v>83</v>
      </c>
    </row>
    <row r="173" spans="1:16">
      <c r="A173" s="142" t="s">
        <v>1204</v>
      </c>
      <c r="B173" s="142" t="s">
        <v>1201</v>
      </c>
      <c r="C173" s="142" t="s">
        <v>963</v>
      </c>
      <c r="D173" s="172">
        <v>60</v>
      </c>
      <c r="E173" s="142" t="s">
        <v>1202</v>
      </c>
      <c r="F173" s="142" t="s">
        <v>83</v>
      </c>
      <c r="G173" s="142" t="s">
        <v>959</v>
      </c>
      <c r="H173" s="142" t="s">
        <v>327</v>
      </c>
      <c r="I173" s="142" t="s">
        <v>382</v>
      </c>
      <c r="J173" s="142" t="s">
        <v>885</v>
      </c>
      <c r="K173" s="142" t="s">
        <v>388</v>
      </c>
      <c r="L173" s="142" t="s">
        <v>44</v>
      </c>
      <c r="M173" s="142" t="s">
        <v>537</v>
      </c>
      <c r="N173" s="142" t="s">
        <v>886</v>
      </c>
      <c r="O173" s="142" t="s">
        <v>1186</v>
      </c>
      <c r="P173" s="142" t="s">
        <v>83</v>
      </c>
    </row>
    <row r="174" spans="1:16">
      <c r="A174" s="142" t="s">
        <v>1205</v>
      </c>
      <c r="B174" s="142" t="s">
        <v>1201</v>
      </c>
      <c r="C174" s="142" t="s">
        <v>965</v>
      </c>
      <c r="D174" s="172">
        <v>59</v>
      </c>
      <c r="E174" s="142" t="s">
        <v>1202</v>
      </c>
      <c r="F174" s="142" t="s">
        <v>83</v>
      </c>
      <c r="G174" s="142" t="s">
        <v>959</v>
      </c>
      <c r="H174" s="142" t="s">
        <v>327</v>
      </c>
      <c r="I174" s="142" t="s">
        <v>382</v>
      </c>
      <c r="J174" s="142" t="s">
        <v>885</v>
      </c>
      <c r="K174" s="142" t="s">
        <v>388</v>
      </c>
      <c r="L174" s="142" t="s">
        <v>44</v>
      </c>
      <c r="M174" s="142" t="s">
        <v>537</v>
      </c>
      <c r="N174" s="142" t="s">
        <v>886</v>
      </c>
      <c r="O174" s="142" t="s">
        <v>1186</v>
      </c>
      <c r="P174" s="142" t="s">
        <v>83</v>
      </c>
    </row>
    <row r="175" spans="1:16">
      <c r="A175" s="142" t="s">
        <v>1206</v>
      </c>
      <c r="B175" s="142" t="s">
        <v>1201</v>
      </c>
      <c r="C175" s="142" t="s">
        <v>967</v>
      </c>
      <c r="D175" s="172">
        <v>58</v>
      </c>
      <c r="E175" s="142" t="s">
        <v>1202</v>
      </c>
      <c r="F175" s="142" t="s">
        <v>83</v>
      </c>
      <c r="G175" s="142" t="s">
        <v>959</v>
      </c>
      <c r="H175" s="142" t="s">
        <v>327</v>
      </c>
      <c r="I175" s="142" t="s">
        <v>382</v>
      </c>
      <c r="J175" s="142" t="s">
        <v>885</v>
      </c>
      <c r="K175" s="142" t="s">
        <v>388</v>
      </c>
      <c r="L175" s="142" t="s">
        <v>44</v>
      </c>
      <c r="M175" s="142" t="s">
        <v>537</v>
      </c>
      <c r="N175" s="142" t="s">
        <v>886</v>
      </c>
      <c r="O175" s="142" t="s">
        <v>1186</v>
      </c>
      <c r="P175" s="142" t="s">
        <v>83</v>
      </c>
    </row>
    <row r="176" spans="1:16">
      <c r="A176" s="142" t="s">
        <v>1207</v>
      </c>
      <c r="B176" s="142" t="s">
        <v>1201</v>
      </c>
      <c r="C176" s="142" t="s">
        <v>969</v>
      </c>
      <c r="D176" s="172">
        <v>57</v>
      </c>
      <c r="E176" s="142" t="s">
        <v>1202</v>
      </c>
      <c r="F176" s="142" t="s">
        <v>83</v>
      </c>
      <c r="G176" s="142" t="s">
        <v>959</v>
      </c>
      <c r="H176" s="142" t="s">
        <v>327</v>
      </c>
      <c r="I176" s="142" t="s">
        <v>382</v>
      </c>
      <c r="J176" s="142" t="s">
        <v>885</v>
      </c>
      <c r="K176" s="142" t="s">
        <v>388</v>
      </c>
      <c r="L176" s="142" t="s">
        <v>44</v>
      </c>
      <c r="M176" s="142" t="s">
        <v>537</v>
      </c>
      <c r="N176" s="142" t="s">
        <v>886</v>
      </c>
      <c r="O176" s="142" t="s">
        <v>1186</v>
      </c>
      <c r="P176" s="142" t="s">
        <v>83</v>
      </c>
    </row>
    <row r="177" spans="1:16">
      <c r="A177" s="142" t="s">
        <v>1208</v>
      </c>
      <c r="B177" s="142" t="s">
        <v>1209</v>
      </c>
      <c r="C177" s="142" t="s">
        <v>957</v>
      </c>
      <c r="D177" s="172">
        <v>62</v>
      </c>
      <c r="E177" s="142" t="s">
        <v>1210</v>
      </c>
      <c r="F177" s="142" t="s">
        <v>53</v>
      </c>
      <c r="G177" s="142" t="s">
        <v>959</v>
      </c>
      <c r="H177" s="142" t="s">
        <v>350</v>
      </c>
      <c r="I177" s="142" t="s">
        <v>382</v>
      </c>
      <c r="J177" s="142" t="s">
        <v>885</v>
      </c>
      <c r="K177" s="142" t="s">
        <v>388</v>
      </c>
      <c r="L177" s="142" t="s">
        <v>44</v>
      </c>
      <c r="M177" s="142" t="s">
        <v>537</v>
      </c>
      <c r="N177" s="142" t="s">
        <v>886</v>
      </c>
      <c r="O177" s="142" t="s">
        <v>1211</v>
      </c>
      <c r="P177" s="142" t="s">
        <v>53</v>
      </c>
    </row>
    <row r="178" spans="1:16">
      <c r="A178" s="142" t="s">
        <v>1212</v>
      </c>
      <c r="B178" s="142" t="s">
        <v>1209</v>
      </c>
      <c r="C178" s="142" t="s">
        <v>961</v>
      </c>
      <c r="D178" s="172">
        <v>61</v>
      </c>
      <c r="E178" s="142" t="s">
        <v>1210</v>
      </c>
      <c r="F178" s="142" t="s">
        <v>53</v>
      </c>
      <c r="G178" s="142" t="s">
        <v>959</v>
      </c>
      <c r="H178" s="142" t="s">
        <v>350</v>
      </c>
      <c r="I178" s="142" t="s">
        <v>382</v>
      </c>
      <c r="J178" s="142" t="s">
        <v>885</v>
      </c>
      <c r="K178" s="142" t="s">
        <v>388</v>
      </c>
      <c r="L178" s="142" t="s">
        <v>44</v>
      </c>
      <c r="M178" s="142" t="s">
        <v>537</v>
      </c>
      <c r="N178" s="142" t="s">
        <v>886</v>
      </c>
      <c r="O178" s="142" t="s">
        <v>1211</v>
      </c>
      <c r="P178" s="142" t="s">
        <v>53</v>
      </c>
    </row>
    <row r="179" spans="1:16">
      <c r="A179" s="142" t="s">
        <v>1213</v>
      </c>
      <c r="B179" s="142" t="s">
        <v>1209</v>
      </c>
      <c r="C179" s="142" t="s">
        <v>963</v>
      </c>
      <c r="D179" s="172">
        <v>60</v>
      </c>
      <c r="E179" s="142" t="s">
        <v>1210</v>
      </c>
      <c r="F179" s="142" t="s">
        <v>53</v>
      </c>
      <c r="G179" s="142" t="s">
        <v>959</v>
      </c>
      <c r="H179" s="142" t="s">
        <v>350</v>
      </c>
      <c r="I179" s="142" t="s">
        <v>382</v>
      </c>
      <c r="J179" s="142" t="s">
        <v>885</v>
      </c>
      <c r="K179" s="142" t="s">
        <v>388</v>
      </c>
      <c r="L179" s="142" t="s">
        <v>44</v>
      </c>
      <c r="M179" s="142" t="s">
        <v>537</v>
      </c>
      <c r="N179" s="142" t="s">
        <v>886</v>
      </c>
      <c r="O179" s="142" t="s">
        <v>1211</v>
      </c>
      <c r="P179" s="142" t="s">
        <v>53</v>
      </c>
    </row>
    <row r="180" spans="1:16">
      <c r="A180" s="142" t="s">
        <v>1214</v>
      </c>
      <c r="B180" s="142" t="s">
        <v>1209</v>
      </c>
      <c r="C180" s="142" t="s">
        <v>965</v>
      </c>
      <c r="D180" s="172">
        <v>59</v>
      </c>
      <c r="E180" s="142" t="s">
        <v>1210</v>
      </c>
      <c r="F180" s="142" t="s">
        <v>53</v>
      </c>
      <c r="G180" s="142" t="s">
        <v>959</v>
      </c>
      <c r="H180" s="142" t="s">
        <v>350</v>
      </c>
      <c r="I180" s="142" t="s">
        <v>382</v>
      </c>
      <c r="J180" s="142" t="s">
        <v>885</v>
      </c>
      <c r="K180" s="142" t="s">
        <v>388</v>
      </c>
      <c r="L180" s="142" t="s">
        <v>44</v>
      </c>
      <c r="M180" s="142" t="s">
        <v>537</v>
      </c>
      <c r="N180" s="142" t="s">
        <v>886</v>
      </c>
      <c r="O180" s="142" t="s">
        <v>1211</v>
      </c>
      <c r="P180" s="142" t="s">
        <v>53</v>
      </c>
    </row>
    <row r="181" spans="1:16">
      <c r="A181" s="142" t="s">
        <v>1215</v>
      </c>
      <c r="B181" s="142" t="s">
        <v>1209</v>
      </c>
      <c r="C181" s="142" t="s">
        <v>967</v>
      </c>
      <c r="D181" s="172">
        <v>58</v>
      </c>
      <c r="E181" s="142" t="s">
        <v>1210</v>
      </c>
      <c r="F181" s="142" t="s">
        <v>53</v>
      </c>
      <c r="G181" s="142" t="s">
        <v>959</v>
      </c>
      <c r="H181" s="142" t="s">
        <v>350</v>
      </c>
      <c r="I181" s="142" t="s">
        <v>382</v>
      </c>
      <c r="J181" s="142" t="s">
        <v>885</v>
      </c>
      <c r="K181" s="142" t="s">
        <v>388</v>
      </c>
      <c r="L181" s="142" t="s">
        <v>44</v>
      </c>
      <c r="M181" s="142" t="s">
        <v>537</v>
      </c>
      <c r="N181" s="142" t="s">
        <v>886</v>
      </c>
      <c r="O181" s="142" t="s">
        <v>1211</v>
      </c>
      <c r="P181" s="142" t="s">
        <v>53</v>
      </c>
    </row>
    <row r="182" spans="1:16">
      <c r="A182" s="142" t="s">
        <v>1216</v>
      </c>
      <c r="B182" s="142" t="s">
        <v>1209</v>
      </c>
      <c r="C182" s="142" t="s">
        <v>969</v>
      </c>
      <c r="D182" s="172">
        <v>57</v>
      </c>
      <c r="E182" s="142" t="s">
        <v>1210</v>
      </c>
      <c r="F182" s="142" t="s">
        <v>53</v>
      </c>
      <c r="G182" s="142" t="s">
        <v>959</v>
      </c>
      <c r="H182" s="142" t="s">
        <v>350</v>
      </c>
      <c r="I182" s="142" t="s">
        <v>382</v>
      </c>
      <c r="J182" s="142" t="s">
        <v>885</v>
      </c>
      <c r="K182" s="142" t="s">
        <v>388</v>
      </c>
      <c r="L182" s="142" t="s">
        <v>44</v>
      </c>
      <c r="M182" s="142" t="s">
        <v>537</v>
      </c>
      <c r="N182" s="142" t="s">
        <v>886</v>
      </c>
      <c r="O182" s="142" t="s">
        <v>1211</v>
      </c>
      <c r="P182" s="142" t="s">
        <v>53</v>
      </c>
    </row>
    <row r="183" spans="1:16">
      <c r="A183" s="142" t="s">
        <v>1217</v>
      </c>
      <c r="B183" s="142" t="s">
        <v>1218</v>
      </c>
      <c r="C183" s="142" t="s">
        <v>961</v>
      </c>
      <c r="D183" s="172">
        <v>61</v>
      </c>
      <c r="E183" s="142" t="s">
        <v>1219</v>
      </c>
      <c r="F183" s="142" t="s">
        <v>71</v>
      </c>
      <c r="G183" s="142" t="s">
        <v>959</v>
      </c>
      <c r="H183" s="142" t="s">
        <v>325</v>
      </c>
      <c r="I183" s="142" t="s">
        <v>382</v>
      </c>
      <c r="J183" s="142" t="s">
        <v>885</v>
      </c>
      <c r="K183" s="142" t="s">
        <v>388</v>
      </c>
      <c r="L183" s="142" t="s">
        <v>44</v>
      </c>
      <c r="M183" s="142" t="s">
        <v>537</v>
      </c>
      <c r="N183" s="142" t="s">
        <v>886</v>
      </c>
      <c r="O183" s="142" t="s">
        <v>1220</v>
      </c>
      <c r="P183" s="142" t="s">
        <v>71</v>
      </c>
    </row>
    <row r="184" spans="1:16">
      <c r="A184" s="142" t="s">
        <v>1221</v>
      </c>
      <c r="B184" s="142" t="s">
        <v>1218</v>
      </c>
      <c r="C184" s="142" t="s">
        <v>963</v>
      </c>
      <c r="D184" s="172">
        <v>60</v>
      </c>
      <c r="E184" s="142" t="s">
        <v>1219</v>
      </c>
      <c r="F184" s="142" t="s">
        <v>71</v>
      </c>
      <c r="G184" s="142" t="s">
        <v>959</v>
      </c>
      <c r="H184" s="142" t="s">
        <v>325</v>
      </c>
      <c r="I184" s="142" t="s">
        <v>382</v>
      </c>
      <c r="J184" s="142" t="s">
        <v>885</v>
      </c>
      <c r="K184" s="142" t="s">
        <v>388</v>
      </c>
      <c r="L184" s="142" t="s">
        <v>44</v>
      </c>
      <c r="M184" s="142" t="s">
        <v>537</v>
      </c>
      <c r="N184" s="142" t="s">
        <v>886</v>
      </c>
      <c r="O184" s="142" t="s">
        <v>1220</v>
      </c>
      <c r="P184" s="142" t="s">
        <v>71</v>
      </c>
    </row>
    <row r="185" spans="1:16">
      <c r="A185" s="142" t="s">
        <v>1222</v>
      </c>
      <c r="B185" s="142" t="s">
        <v>1218</v>
      </c>
      <c r="C185" s="142" t="s">
        <v>965</v>
      </c>
      <c r="D185" s="172">
        <v>59</v>
      </c>
      <c r="E185" s="142" t="s">
        <v>1219</v>
      </c>
      <c r="F185" s="142" t="s">
        <v>71</v>
      </c>
      <c r="G185" s="142" t="s">
        <v>959</v>
      </c>
      <c r="H185" s="142" t="s">
        <v>325</v>
      </c>
      <c r="I185" s="142" t="s">
        <v>382</v>
      </c>
      <c r="J185" s="142" t="s">
        <v>885</v>
      </c>
      <c r="K185" s="142" t="s">
        <v>388</v>
      </c>
      <c r="L185" s="142" t="s">
        <v>44</v>
      </c>
      <c r="M185" s="142" t="s">
        <v>537</v>
      </c>
      <c r="N185" s="142" t="s">
        <v>886</v>
      </c>
      <c r="O185" s="142" t="s">
        <v>1220</v>
      </c>
      <c r="P185" s="142" t="s">
        <v>71</v>
      </c>
    </row>
    <row r="186" spans="1:16">
      <c r="A186" s="142" t="s">
        <v>1223</v>
      </c>
      <c r="B186" s="142" t="s">
        <v>1218</v>
      </c>
      <c r="C186" s="142" t="s">
        <v>967</v>
      </c>
      <c r="D186" s="172">
        <v>58</v>
      </c>
      <c r="E186" s="142" t="s">
        <v>1219</v>
      </c>
      <c r="F186" s="142" t="s">
        <v>71</v>
      </c>
      <c r="G186" s="142" t="s">
        <v>959</v>
      </c>
      <c r="H186" s="142" t="s">
        <v>325</v>
      </c>
      <c r="I186" s="142" t="s">
        <v>382</v>
      </c>
      <c r="J186" s="142" t="s">
        <v>885</v>
      </c>
      <c r="K186" s="142" t="s">
        <v>388</v>
      </c>
      <c r="L186" s="142" t="s">
        <v>44</v>
      </c>
      <c r="M186" s="142" t="s">
        <v>537</v>
      </c>
      <c r="N186" s="142" t="s">
        <v>886</v>
      </c>
      <c r="O186" s="142" t="s">
        <v>1220</v>
      </c>
      <c r="P186" s="142" t="s">
        <v>71</v>
      </c>
    </row>
    <row r="187" spans="1:16">
      <c r="A187" s="142" t="s">
        <v>1224</v>
      </c>
      <c r="B187" s="142" t="s">
        <v>1218</v>
      </c>
      <c r="C187" s="142" t="s">
        <v>969</v>
      </c>
      <c r="D187" s="172">
        <v>57</v>
      </c>
      <c r="E187" s="142" t="s">
        <v>1219</v>
      </c>
      <c r="F187" s="142" t="s">
        <v>71</v>
      </c>
      <c r="G187" s="142" t="s">
        <v>959</v>
      </c>
      <c r="H187" s="142" t="s">
        <v>325</v>
      </c>
      <c r="I187" s="142" t="s">
        <v>382</v>
      </c>
      <c r="J187" s="142" t="s">
        <v>885</v>
      </c>
      <c r="K187" s="142" t="s">
        <v>388</v>
      </c>
      <c r="L187" s="142" t="s">
        <v>44</v>
      </c>
      <c r="M187" s="142" t="s">
        <v>537</v>
      </c>
      <c r="N187" s="142" t="s">
        <v>886</v>
      </c>
      <c r="O187" s="142" t="s">
        <v>1220</v>
      </c>
      <c r="P187" s="142" t="s">
        <v>71</v>
      </c>
    </row>
    <row r="188" spans="1:16">
      <c r="A188" s="142" t="s">
        <v>1225</v>
      </c>
      <c r="B188" s="142" t="s">
        <v>1218</v>
      </c>
      <c r="C188" s="142" t="s">
        <v>1003</v>
      </c>
      <c r="D188" s="172">
        <v>56</v>
      </c>
      <c r="E188" s="142" t="s">
        <v>1219</v>
      </c>
      <c r="F188" s="142" t="s">
        <v>71</v>
      </c>
      <c r="G188" s="142" t="s">
        <v>959</v>
      </c>
      <c r="H188" s="142" t="s">
        <v>325</v>
      </c>
      <c r="I188" s="142" t="s">
        <v>382</v>
      </c>
      <c r="J188" s="142" t="s">
        <v>885</v>
      </c>
      <c r="K188" s="142" t="s">
        <v>388</v>
      </c>
      <c r="L188" s="142" t="s">
        <v>44</v>
      </c>
      <c r="M188" s="142" t="s">
        <v>537</v>
      </c>
      <c r="N188" s="142" t="s">
        <v>886</v>
      </c>
      <c r="O188" s="142" t="s">
        <v>1220</v>
      </c>
      <c r="P188" s="142" t="s">
        <v>71</v>
      </c>
    </row>
    <row r="189" spans="1:16">
      <c r="A189" s="142" t="s">
        <v>1226</v>
      </c>
      <c r="B189" s="142" t="s">
        <v>1227</v>
      </c>
      <c r="C189" s="142" t="s">
        <v>957</v>
      </c>
      <c r="D189" s="172">
        <v>62</v>
      </c>
      <c r="E189" s="142" t="s">
        <v>1228</v>
      </c>
      <c r="F189" s="142" t="s">
        <v>71</v>
      </c>
      <c r="G189" s="142" t="s">
        <v>959</v>
      </c>
      <c r="H189" s="142" t="s">
        <v>318</v>
      </c>
      <c r="I189" s="142" t="s">
        <v>382</v>
      </c>
      <c r="J189" s="142" t="s">
        <v>885</v>
      </c>
      <c r="K189" s="142" t="s">
        <v>388</v>
      </c>
      <c r="L189" s="142" t="s">
        <v>44</v>
      </c>
      <c r="M189" s="142" t="s">
        <v>537</v>
      </c>
      <c r="N189" s="142" t="s">
        <v>886</v>
      </c>
      <c r="O189" s="142" t="s">
        <v>1220</v>
      </c>
      <c r="P189" s="142" t="s">
        <v>71</v>
      </c>
    </row>
    <row r="190" spans="1:16">
      <c r="A190" s="142" t="s">
        <v>1229</v>
      </c>
      <c r="B190" s="142" t="s">
        <v>1227</v>
      </c>
      <c r="C190" s="142" t="s">
        <v>961</v>
      </c>
      <c r="D190" s="172">
        <v>61</v>
      </c>
      <c r="E190" s="142" t="s">
        <v>1228</v>
      </c>
      <c r="F190" s="142" t="s">
        <v>71</v>
      </c>
      <c r="G190" s="142" t="s">
        <v>959</v>
      </c>
      <c r="H190" s="142" t="s">
        <v>318</v>
      </c>
      <c r="I190" s="142" t="s">
        <v>382</v>
      </c>
      <c r="J190" s="142" t="s">
        <v>885</v>
      </c>
      <c r="K190" s="142" t="s">
        <v>388</v>
      </c>
      <c r="L190" s="142" t="s">
        <v>44</v>
      </c>
      <c r="M190" s="142" t="s">
        <v>537</v>
      </c>
      <c r="N190" s="142" t="s">
        <v>886</v>
      </c>
      <c r="O190" s="142" t="s">
        <v>1220</v>
      </c>
      <c r="P190" s="142" t="s">
        <v>71</v>
      </c>
    </row>
    <row r="191" spans="1:16">
      <c r="A191" s="142" t="s">
        <v>1230</v>
      </c>
      <c r="B191" s="142" t="s">
        <v>1227</v>
      </c>
      <c r="C191" s="142" t="s">
        <v>963</v>
      </c>
      <c r="D191" s="172">
        <v>60</v>
      </c>
      <c r="E191" s="142" t="s">
        <v>1228</v>
      </c>
      <c r="F191" s="142" t="s">
        <v>71</v>
      </c>
      <c r="G191" s="142" t="s">
        <v>959</v>
      </c>
      <c r="H191" s="142" t="s">
        <v>318</v>
      </c>
      <c r="I191" s="142" t="s">
        <v>382</v>
      </c>
      <c r="J191" s="142" t="s">
        <v>885</v>
      </c>
      <c r="K191" s="142" t="s">
        <v>388</v>
      </c>
      <c r="L191" s="142" t="s">
        <v>44</v>
      </c>
      <c r="M191" s="142" t="s">
        <v>537</v>
      </c>
      <c r="N191" s="142" t="s">
        <v>886</v>
      </c>
      <c r="O191" s="142" t="s">
        <v>1220</v>
      </c>
      <c r="P191" s="142" t="s">
        <v>71</v>
      </c>
    </row>
    <row r="192" spans="1:16">
      <c r="A192" s="142" t="s">
        <v>1231</v>
      </c>
      <c r="B192" s="142" t="s">
        <v>1227</v>
      </c>
      <c r="C192" s="142" t="s">
        <v>965</v>
      </c>
      <c r="D192" s="172">
        <v>59</v>
      </c>
      <c r="E192" s="142" t="s">
        <v>1228</v>
      </c>
      <c r="F192" s="142" t="s">
        <v>71</v>
      </c>
      <c r="G192" s="142" t="s">
        <v>959</v>
      </c>
      <c r="H192" s="142" t="s">
        <v>318</v>
      </c>
      <c r="I192" s="142" t="s">
        <v>382</v>
      </c>
      <c r="J192" s="142" t="s">
        <v>885</v>
      </c>
      <c r="K192" s="142" t="s">
        <v>388</v>
      </c>
      <c r="L192" s="142" t="s">
        <v>44</v>
      </c>
      <c r="M192" s="142" t="s">
        <v>537</v>
      </c>
      <c r="N192" s="142" t="s">
        <v>886</v>
      </c>
      <c r="O192" s="142" t="s">
        <v>1220</v>
      </c>
      <c r="P192" s="142" t="s">
        <v>71</v>
      </c>
    </row>
    <row r="193" spans="1:16">
      <c r="A193" s="142" t="s">
        <v>1232</v>
      </c>
      <c r="B193" s="142" t="s">
        <v>1227</v>
      </c>
      <c r="C193" s="142" t="s">
        <v>967</v>
      </c>
      <c r="D193" s="172">
        <v>58</v>
      </c>
      <c r="E193" s="142" t="s">
        <v>1228</v>
      </c>
      <c r="F193" s="142" t="s">
        <v>71</v>
      </c>
      <c r="G193" s="142" t="s">
        <v>959</v>
      </c>
      <c r="H193" s="142" t="s">
        <v>318</v>
      </c>
      <c r="I193" s="142" t="s">
        <v>382</v>
      </c>
      <c r="J193" s="142" t="s">
        <v>885</v>
      </c>
      <c r="K193" s="142" t="s">
        <v>388</v>
      </c>
      <c r="L193" s="142" t="s">
        <v>44</v>
      </c>
      <c r="M193" s="142" t="s">
        <v>537</v>
      </c>
      <c r="N193" s="142" t="s">
        <v>886</v>
      </c>
      <c r="O193" s="142" t="s">
        <v>1220</v>
      </c>
      <c r="P193" s="142" t="s">
        <v>71</v>
      </c>
    </row>
    <row r="194" spans="1:16">
      <c r="A194" s="142" t="s">
        <v>1233</v>
      </c>
      <c r="B194" s="142" t="s">
        <v>1227</v>
      </c>
      <c r="C194" s="142" t="s">
        <v>969</v>
      </c>
      <c r="D194" s="172">
        <v>57</v>
      </c>
      <c r="E194" s="142" t="s">
        <v>1228</v>
      </c>
      <c r="F194" s="142" t="s">
        <v>71</v>
      </c>
      <c r="G194" s="142" t="s">
        <v>959</v>
      </c>
      <c r="H194" s="142" t="s">
        <v>318</v>
      </c>
      <c r="I194" s="142" t="s">
        <v>382</v>
      </c>
      <c r="J194" s="142" t="s">
        <v>885</v>
      </c>
      <c r="K194" s="142" t="s">
        <v>388</v>
      </c>
      <c r="L194" s="142" t="s">
        <v>44</v>
      </c>
      <c r="M194" s="142" t="s">
        <v>537</v>
      </c>
      <c r="N194" s="142" t="s">
        <v>886</v>
      </c>
      <c r="O194" s="142" t="s">
        <v>1220</v>
      </c>
      <c r="P194" s="142" t="s">
        <v>71</v>
      </c>
    </row>
    <row r="195" spans="1:16">
      <c r="A195" s="142" t="s">
        <v>1234</v>
      </c>
      <c r="B195" s="142" t="s">
        <v>1235</v>
      </c>
      <c r="C195" s="142" t="s">
        <v>957</v>
      </c>
      <c r="D195" s="172">
        <v>62</v>
      </c>
      <c r="E195" s="142" t="s">
        <v>1236</v>
      </c>
      <c r="F195" s="142" t="s">
        <v>277</v>
      </c>
      <c r="G195" s="142" t="s">
        <v>959</v>
      </c>
      <c r="H195" s="142" t="s">
        <v>324</v>
      </c>
      <c r="I195" s="142" t="s">
        <v>382</v>
      </c>
      <c r="J195" s="142" t="s">
        <v>885</v>
      </c>
      <c r="K195" s="142" t="s">
        <v>388</v>
      </c>
      <c r="L195" s="142" t="s">
        <v>44</v>
      </c>
      <c r="M195" s="142" t="s">
        <v>537</v>
      </c>
      <c r="N195" s="142" t="s">
        <v>886</v>
      </c>
      <c r="O195" s="142" t="s">
        <v>1237</v>
      </c>
      <c r="P195" s="142" t="s">
        <v>83</v>
      </c>
    </row>
    <row r="196" spans="1:16">
      <c r="A196" s="142" t="s">
        <v>1238</v>
      </c>
      <c r="B196" s="142" t="s">
        <v>1235</v>
      </c>
      <c r="C196" s="142" t="s">
        <v>961</v>
      </c>
      <c r="D196" s="172">
        <v>61</v>
      </c>
      <c r="E196" s="142" t="s">
        <v>1236</v>
      </c>
      <c r="F196" s="142" t="s">
        <v>277</v>
      </c>
      <c r="G196" s="142" t="s">
        <v>959</v>
      </c>
      <c r="H196" s="142" t="s">
        <v>324</v>
      </c>
      <c r="I196" s="142" t="s">
        <v>382</v>
      </c>
      <c r="J196" s="142" t="s">
        <v>885</v>
      </c>
      <c r="K196" s="142" t="s">
        <v>388</v>
      </c>
      <c r="L196" s="142" t="s">
        <v>44</v>
      </c>
      <c r="M196" s="142" t="s">
        <v>537</v>
      </c>
      <c r="N196" s="142" t="s">
        <v>886</v>
      </c>
      <c r="O196" s="142" t="s">
        <v>1237</v>
      </c>
      <c r="P196" s="142" t="s">
        <v>83</v>
      </c>
    </row>
    <row r="197" spans="1:16">
      <c r="A197" s="142" t="s">
        <v>1239</v>
      </c>
      <c r="B197" s="142" t="s">
        <v>1235</v>
      </c>
      <c r="C197" s="142" t="s">
        <v>963</v>
      </c>
      <c r="D197" s="172">
        <v>60</v>
      </c>
      <c r="E197" s="142" t="s">
        <v>1236</v>
      </c>
      <c r="F197" s="142" t="s">
        <v>277</v>
      </c>
      <c r="G197" s="142" t="s">
        <v>959</v>
      </c>
      <c r="H197" s="142" t="s">
        <v>324</v>
      </c>
      <c r="I197" s="142" t="s">
        <v>382</v>
      </c>
      <c r="J197" s="142" t="s">
        <v>885</v>
      </c>
      <c r="K197" s="142" t="s">
        <v>388</v>
      </c>
      <c r="L197" s="142" t="s">
        <v>44</v>
      </c>
      <c r="M197" s="142" t="s">
        <v>537</v>
      </c>
      <c r="N197" s="142" t="s">
        <v>886</v>
      </c>
      <c r="O197" s="142" t="s">
        <v>1237</v>
      </c>
      <c r="P197" s="142" t="s">
        <v>83</v>
      </c>
    </row>
    <row r="198" spans="1:16">
      <c r="A198" s="142" t="s">
        <v>1240</v>
      </c>
      <c r="B198" s="142" t="s">
        <v>1235</v>
      </c>
      <c r="C198" s="142" t="s">
        <v>965</v>
      </c>
      <c r="D198" s="172">
        <v>59</v>
      </c>
      <c r="E198" s="142" t="s">
        <v>1236</v>
      </c>
      <c r="F198" s="142" t="s">
        <v>277</v>
      </c>
      <c r="G198" s="142" t="s">
        <v>959</v>
      </c>
      <c r="H198" s="142" t="s">
        <v>324</v>
      </c>
      <c r="I198" s="142" t="s">
        <v>382</v>
      </c>
      <c r="J198" s="142" t="s">
        <v>885</v>
      </c>
      <c r="K198" s="142" t="s">
        <v>388</v>
      </c>
      <c r="L198" s="142" t="s">
        <v>44</v>
      </c>
      <c r="M198" s="142" t="s">
        <v>537</v>
      </c>
      <c r="N198" s="142" t="s">
        <v>886</v>
      </c>
      <c r="O198" s="142" t="s">
        <v>1237</v>
      </c>
      <c r="P198" s="142" t="s">
        <v>83</v>
      </c>
    </row>
    <row r="199" spans="1:16">
      <c r="A199" s="142" t="s">
        <v>1241</v>
      </c>
      <c r="B199" s="142" t="s">
        <v>1235</v>
      </c>
      <c r="C199" s="142" t="s">
        <v>967</v>
      </c>
      <c r="D199" s="172">
        <v>58</v>
      </c>
      <c r="E199" s="142" t="s">
        <v>1236</v>
      </c>
      <c r="F199" s="142" t="s">
        <v>277</v>
      </c>
      <c r="G199" s="142" t="s">
        <v>959</v>
      </c>
      <c r="H199" s="142" t="s">
        <v>324</v>
      </c>
      <c r="I199" s="142" t="s">
        <v>382</v>
      </c>
      <c r="J199" s="142" t="s">
        <v>885</v>
      </c>
      <c r="K199" s="142" t="s">
        <v>388</v>
      </c>
      <c r="L199" s="142" t="s">
        <v>44</v>
      </c>
      <c r="M199" s="142" t="s">
        <v>537</v>
      </c>
      <c r="N199" s="142" t="s">
        <v>886</v>
      </c>
      <c r="O199" s="142" t="s">
        <v>1237</v>
      </c>
      <c r="P199" s="142" t="s">
        <v>83</v>
      </c>
    </row>
    <row r="200" spans="1:16">
      <c r="A200" s="142" t="s">
        <v>1242</v>
      </c>
      <c r="B200" s="142" t="s">
        <v>1235</v>
      </c>
      <c r="C200" s="142" t="s">
        <v>969</v>
      </c>
      <c r="D200" s="172">
        <v>57</v>
      </c>
      <c r="E200" s="142" t="s">
        <v>1236</v>
      </c>
      <c r="F200" s="142" t="s">
        <v>277</v>
      </c>
      <c r="G200" s="142" t="s">
        <v>959</v>
      </c>
      <c r="H200" s="142" t="s">
        <v>324</v>
      </c>
      <c r="I200" s="142" t="s">
        <v>382</v>
      </c>
      <c r="J200" s="142" t="s">
        <v>885</v>
      </c>
      <c r="K200" s="142" t="s">
        <v>388</v>
      </c>
      <c r="L200" s="142" t="s">
        <v>44</v>
      </c>
      <c r="M200" s="142" t="s">
        <v>537</v>
      </c>
      <c r="N200" s="142" t="s">
        <v>886</v>
      </c>
      <c r="O200" s="142" t="s">
        <v>1237</v>
      </c>
      <c r="P200" s="142" t="s">
        <v>83</v>
      </c>
    </row>
    <row r="201" spans="1:16">
      <c r="A201" s="142" t="s">
        <v>1243</v>
      </c>
      <c r="B201" s="142" t="s">
        <v>1235</v>
      </c>
      <c r="C201" s="142" t="s">
        <v>1003</v>
      </c>
      <c r="D201" s="172">
        <v>56</v>
      </c>
      <c r="E201" s="142" t="s">
        <v>1236</v>
      </c>
      <c r="F201" s="142" t="s">
        <v>277</v>
      </c>
      <c r="G201" s="142" t="s">
        <v>959</v>
      </c>
      <c r="H201" s="142" t="s">
        <v>324</v>
      </c>
      <c r="I201" s="142" t="s">
        <v>382</v>
      </c>
      <c r="J201" s="142" t="s">
        <v>885</v>
      </c>
      <c r="K201" s="142" t="s">
        <v>388</v>
      </c>
      <c r="L201" s="142" t="s">
        <v>44</v>
      </c>
      <c r="M201" s="142" t="s">
        <v>537</v>
      </c>
      <c r="N201" s="142" t="s">
        <v>886</v>
      </c>
      <c r="O201" s="142" t="s">
        <v>1237</v>
      </c>
      <c r="P201" s="142" t="s">
        <v>83</v>
      </c>
    </row>
    <row r="202" spans="1:16">
      <c r="A202" s="142" t="s">
        <v>1244</v>
      </c>
      <c r="B202" s="142" t="s">
        <v>1245</v>
      </c>
      <c r="C202" s="142" t="s">
        <v>957</v>
      </c>
      <c r="D202" s="172">
        <v>62</v>
      </c>
      <c r="E202" s="142" t="s">
        <v>1246</v>
      </c>
      <c r="F202" s="142" t="s">
        <v>277</v>
      </c>
      <c r="G202" s="142" t="s">
        <v>959</v>
      </c>
      <c r="H202" s="142" t="s">
        <v>318</v>
      </c>
      <c r="I202" s="142" t="s">
        <v>382</v>
      </c>
      <c r="J202" s="142" t="s">
        <v>885</v>
      </c>
      <c r="K202" s="142" t="s">
        <v>388</v>
      </c>
      <c r="L202" s="142" t="s">
        <v>44</v>
      </c>
      <c r="M202" s="142" t="s">
        <v>537</v>
      </c>
      <c r="N202" s="142" t="s">
        <v>886</v>
      </c>
      <c r="O202" s="142" t="s">
        <v>1237</v>
      </c>
      <c r="P202" s="142" t="s">
        <v>83</v>
      </c>
    </row>
    <row r="203" spans="1:16">
      <c r="A203" s="142" t="s">
        <v>1247</v>
      </c>
      <c r="B203" s="142" t="s">
        <v>1245</v>
      </c>
      <c r="C203" s="142" t="s">
        <v>961</v>
      </c>
      <c r="D203" s="172">
        <v>61</v>
      </c>
      <c r="E203" s="142" t="s">
        <v>1246</v>
      </c>
      <c r="F203" s="142" t="s">
        <v>277</v>
      </c>
      <c r="G203" s="142" t="s">
        <v>959</v>
      </c>
      <c r="H203" s="142" t="s">
        <v>318</v>
      </c>
      <c r="I203" s="142" t="s">
        <v>382</v>
      </c>
      <c r="J203" s="142" t="s">
        <v>885</v>
      </c>
      <c r="K203" s="142" t="s">
        <v>388</v>
      </c>
      <c r="L203" s="142" t="s">
        <v>44</v>
      </c>
      <c r="M203" s="142" t="s">
        <v>537</v>
      </c>
      <c r="N203" s="142" t="s">
        <v>886</v>
      </c>
      <c r="O203" s="142" t="s">
        <v>1237</v>
      </c>
      <c r="P203" s="142" t="s">
        <v>83</v>
      </c>
    </row>
    <row r="204" spans="1:16">
      <c r="A204" s="142" t="s">
        <v>1248</v>
      </c>
      <c r="B204" s="142" t="s">
        <v>1245</v>
      </c>
      <c r="C204" s="142" t="s">
        <v>963</v>
      </c>
      <c r="D204" s="172">
        <v>60</v>
      </c>
      <c r="E204" s="142" t="s">
        <v>1246</v>
      </c>
      <c r="F204" s="142" t="s">
        <v>277</v>
      </c>
      <c r="G204" s="142" t="s">
        <v>959</v>
      </c>
      <c r="H204" s="142" t="s">
        <v>318</v>
      </c>
      <c r="I204" s="142" t="s">
        <v>382</v>
      </c>
      <c r="J204" s="142" t="s">
        <v>885</v>
      </c>
      <c r="K204" s="142" t="s">
        <v>388</v>
      </c>
      <c r="L204" s="142" t="s">
        <v>44</v>
      </c>
      <c r="M204" s="142" t="s">
        <v>537</v>
      </c>
      <c r="N204" s="142" t="s">
        <v>886</v>
      </c>
      <c r="O204" s="142" t="s">
        <v>1237</v>
      </c>
      <c r="P204" s="142" t="s">
        <v>83</v>
      </c>
    </row>
    <row r="205" spans="1:16">
      <c r="A205" s="142" t="s">
        <v>1249</v>
      </c>
      <c r="B205" s="142" t="s">
        <v>1245</v>
      </c>
      <c r="C205" s="142" t="s">
        <v>965</v>
      </c>
      <c r="D205" s="172">
        <v>59</v>
      </c>
      <c r="E205" s="142" t="s">
        <v>1246</v>
      </c>
      <c r="F205" s="142" t="s">
        <v>277</v>
      </c>
      <c r="G205" s="142" t="s">
        <v>959</v>
      </c>
      <c r="H205" s="142" t="s">
        <v>318</v>
      </c>
      <c r="I205" s="142" t="s">
        <v>382</v>
      </c>
      <c r="J205" s="142" t="s">
        <v>885</v>
      </c>
      <c r="K205" s="142" t="s">
        <v>388</v>
      </c>
      <c r="L205" s="142" t="s">
        <v>44</v>
      </c>
      <c r="M205" s="142" t="s">
        <v>537</v>
      </c>
      <c r="N205" s="142" t="s">
        <v>886</v>
      </c>
      <c r="O205" s="142" t="s">
        <v>1237</v>
      </c>
      <c r="P205" s="142" t="s">
        <v>83</v>
      </c>
    </row>
    <row r="206" spans="1:16">
      <c r="A206" s="142" t="s">
        <v>1250</v>
      </c>
      <c r="B206" s="142" t="s">
        <v>1245</v>
      </c>
      <c r="C206" s="142" t="s">
        <v>967</v>
      </c>
      <c r="D206" s="172">
        <v>58</v>
      </c>
      <c r="E206" s="142" t="s">
        <v>1246</v>
      </c>
      <c r="F206" s="142" t="s">
        <v>277</v>
      </c>
      <c r="G206" s="142" t="s">
        <v>959</v>
      </c>
      <c r="H206" s="142" t="s">
        <v>318</v>
      </c>
      <c r="I206" s="142" t="s">
        <v>382</v>
      </c>
      <c r="J206" s="142" t="s">
        <v>885</v>
      </c>
      <c r="K206" s="142" t="s">
        <v>388</v>
      </c>
      <c r="L206" s="142" t="s">
        <v>44</v>
      </c>
      <c r="M206" s="142" t="s">
        <v>537</v>
      </c>
      <c r="N206" s="142" t="s">
        <v>886</v>
      </c>
      <c r="O206" s="142" t="s">
        <v>1237</v>
      </c>
      <c r="P206" s="142" t="s">
        <v>83</v>
      </c>
    </row>
    <row r="207" spans="1:16">
      <c r="A207" s="142" t="s">
        <v>1251</v>
      </c>
      <c r="B207" s="142" t="s">
        <v>1245</v>
      </c>
      <c r="C207" s="142" t="s">
        <v>969</v>
      </c>
      <c r="D207" s="172">
        <v>57</v>
      </c>
      <c r="E207" s="142" t="s">
        <v>1246</v>
      </c>
      <c r="F207" s="142" t="s">
        <v>277</v>
      </c>
      <c r="G207" s="142" t="s">
        <v>959</v>
      </c>
      <c r="H207" s="142" t="s">
        <v>318</v>
      </c>
      <c r="I207" s="142" t="s">
        <v>382</v>
      </c>
      <c r="J207" s="142" t="s">
        <v>885</v>
      </c>
      <c r="K207" s="142" t="s">
        <v>388</v>
      </c>
      <c r="L207" s="142" t="s">
        <v>44</v>
      </c>
      <c r="M207" s="142" t="s">
        <v>537</v>
      </c>
      <c r="N207" s="142" t="s">
        <v>886</v>
      </c>
      <c r="O207" s="142" t="s">
        <v>1237</v>
      </c>
      <c r="P207" s="142" t="s">
        <v>83</v>
      </c>
    </row>
    <row r="208" spans="1:16">
      <c r="A208" s="142" t="s">
        <v>1252</v>
      </c>
      <c r="B208" s="142" t="s">
        <v>1245</v>
      </c>
      <c r="C208" s="142" t="s">
        <v>1003</v>
      </c>
      <c r="D208" s="172">
        <v>56</v>
      </c>
      <c r="E208" s="142" t="s">
        <v>1246</v>
      </c>
      <c r="F208" s="142" t="s">
        <v>277</v>
      </c>
      <c r="G208" s="142" t="s">
        <v>959</v>
      </c>
      <c r="H208" s="142" t="s">
        <v>318</v>
      </c>
      <c r="I208" s="142" t="s">
        <v>382</v>
      </c>
      <c r="J208" s="142" t="s">
        <v>885</v>
      </c>
      <c r="K208" s="142" t="s">
        <v>388</v>
      </c>
      <c r="L208" s="142" t="s">
        <v>44</v>
      </c>
      <c r="M208" s="142" t="s">
        <v>537</v>
      </c>
      <c r="N208" s="142" t="s">
        <v>886</v>
      </c>
      <c r="O208" s="142" t="s">
        <v>1237</v>
      </c>
      <c r="P208" s="142" t="s">
        <v>83</v>
      </c>
    </row>
    <row r="209" spans="1:16">
      <c r="A209" s="142" t="s">
        <v>1253</v>
      </c>
      <c r="B209" s="142" t="s">
        <v>1254</v>
      </c>
      <c r="C209" s="142" t="s">
        <v>957</v>
      </c>
      <c r="D209" s="172">
        <v>62</v>
      </c>
      <c r="E209" s="142" t="s">
        <v>1255</v>
      </c>
      <c r="F209" s="142" t="s">
        <v>277</v>
      </c>
      <c r="G209" s="142" t="s">
        <v>959</v>
      </c>
      <c r="H209" s="142" t="s">
        <v>318</v>
      </c>
      <c r="I209" s="142" t="s">
        <v>382</v>
      </c>
      <c r="J209" s="142" t="s">
        <v>885</v>
      </c>
      <c r="K209" s="142" t="s">
        <v>388</v>
      </c>
      <c r="L209" s="142" t="s">
        <v>44</v>
      </c>
      <c r="M209" s="142" t="s">
        <v>537</v>
      </c>
      <c r="N209" s="142" t="s">
        <v>886</v>
      </c>
      <c r="O209" s="142" t="s">
        <v>1237</v>
      </c>
      <c r="P209" s="142" t="s">
        <v>83</v>
      </c>
    </row>
    <row r="210" spans="1:16">
      <c r="A210" s="142" t="s">
        <v>1256</v>
      </c>
      <c r="B210" s="142" t="s">
        <v>1254</v>
      </c>
      <c r="C210" s="142" t="s">
        <v>961</v>
      </c>
      <c r="D210" s="172">
        <v>61</v>
      </c>
      <c r="E210" s="142" t="s">
        <v>1255</v>
      </c>
      <c r="F210" s="142" t="s">
        <v>277</v>
      </c>
      <c r="G210" s="142" t="s">
        <v>959</v>
      </c>
      <c r="H210" s="142" t="s">
        <v>318</v>
      </c>
      <c r="I210" s="142" t="s">
        <v>382</v>
      </c>
      <c r="J210" s="142" t="s">
        <v>885</v>
      </c>
      <c r="K210" s="142" t="s">
        <v>388</v>
      </c>
      <c r="L210" s="142" t="s">
        <v>44</v>
      </c>
      <c r="M210" s="142" t="s">
        <v>537</v>
      </c>
      <c r="N210" s="142" t="s">
        <v>886</v>
      </c>
      <c r="O210" s="142" t="s">
        <v>1237</v>
      </c>
      <c r="P210" s="142" t="s">
        <v>83</v>
      </c>
    </row>
    <row r="211" spans="1:16">
      <c r="A211" s="142" t="s">
        <v>1257</v>
      </c>
      <c r="B211" s="142" t="s">
        <v>1254</v>
      </c>
      <c r="C211" s="142" t="s">
        <v>963</v>
      </c>
      <c r="D211" s="172">
        <v>60</v>
      </c>
      <c r="E211" s="142" t="s">
        <v>1255</v>
      </c>
      <c r="F211" s="142" t="s">
        <v>277</v>
      </c>
      <c r="G211" s="142" t="s">
        <v>959</v>
      </c>
      <c r="H211" s="142" t="s">
        <v>318</v>
      </c>
      <c r="I211" s="142" t="s">
        <v>382</v>
      </c>
      <c r="J211" s="142" t="s">
        <v>885</v>
      </c>
      <c r="K211" s="142" t="s">
        <v>388</v>
      </c>
      <c r="L211" s="142" t="s">
        <v>44</v>
      </c>
      <c r="M211" s="142" t="s">
        <v>537</v>
      </c>
      <c r="N211" s="142" t="s">
        <v>886</v>
      </c>
      <c r="O211" s="142" t="s">
        <v>1237</v>
      </c>
      <c r="P211" s="142" t="s">
        <v>83</v>
      </c>
    </row>
    <row r="212" spans="1:16">
      <c r="A212" s="142" t="s">
        <v>1258</v>
      </c>
      <c r="B212" s="142" t="s">
        <v>1254</v>
      </c>
      <c r="C212" s="142" t="s">
        <v>965</v>
      </c>
      <c r="D212" s="172">
        <v>59</v>
      </c>
      <c r="E212" s="142" t="s">
        <v>1255</v>
      </c>
      <c r="F212" s="142" t="s">
        <v>277</v>
      </c>
      <c r="G212" s="142" t="s">
        <v>959</v>
      </c>
      <c r="H212" s="142" t="s">
        <v>318</v>
      </c>
      <c r="I212" s="142" t="s">
        <v>382</v>
      </c>
      <c r="J212" s="142" t="s">
        <v>885</v>
      </c>
      <c r="K212" s="142" t="s">
        <v>388</v>
      </c>
      <c r="L212" s="142" t="s">
        <v>44</v>
      </c>
      <c r="M212" s="142" t="s">
        <v>537</v>
      </c>
      <c r="N212" s="142" t="s">
        <v>886</v>
      </c>
      <c r="O212" s="142" t="s">
        <v>1237</v>
      </c>
      <c r="P212" s="142" t="s">
        <v>83</v>
      </c>
    </row>
    <row r="213" spans="1:16">
      <c r="A213" s="142" t="s">
        <v>1259</v>
      </c>
      <c r="B213" s="142" t="s">
        <v>1254</v>
      </c>
      <c r="C213" s="142" t="s">
        <v>967</v>
      </c>
      <c r="D213" s="172">
        <v>58</v>
      </c>
      <c r="E213" s="142" t="s">
        <v>1255</v>
      </c>
      <c r="F213" s="142" t="s">
        <v>277</v>
      </c>
      <c r="G213" s="142" t="s">
        <v>959</v>
      </c>
      <c r="H213" s="142" t="s">
        <v>318</v>
      </c>
      <c r="I213" s="142" t="s">
        <v>382</v>
      </c>
      <c r="J213" s="142" t="s">
        <v>885</v>
      </c>
      <c r="K213" s="142" t="s">
        <v>388</v>
      </c>
      <c r="L213" s="142" t="s">
        <v>44</v>
      </c>
      <c r="M213" s="142" t="s">
        <v>537</v>
      </c>
      <c r="N213" s="142" t="s">
        <v>886</v>
      </c>
      <c r="O213" s="142" t="s">
        <v>1237</v>
      </c>
      <c r="P213" s="142" t="s">
        <v>83</v>
      </c>
    </row>
    <row r="214" spans="1:16">
      <c r="A214" s="142" t="s">
        <v>1260</v>
      </c>
      <c r="B214" s="142" t="s">
        <v>1254</v>
      </c>
      <c r="C214" s="142" t="s">
        <v>969</v>
      </c>
      <c r="D214" s="172">
        <v>57</v>
      </c>
      <c r="E214" s="142" t="s">
        <v>1255</v>
      </c>
      <c r="F214" s="142" t="s">
        <v>277</v>
      </c>
      <c r="G214" s="142" t="s">
        <v>959</v>
      </c>
      <c r="H214" s="142" t="s">
        <v>318</v>
      </c>
      <c r="I214" s="142" t="s">
        <v>382</v>
      </c>
      <c r="J214" s="142" t="s">
        <v>885</v>
      </c>
      <c r="K214" s="142" t="s">
        <v>388</v>
      </c>
      <c r="L214" s="142" t="s">
        <v>44</v>
      </c>
      <c r="M214" s="142" t="s">
        <v>537</v>
      </c>
      <c r="N214" s="142" t="s">
        <v>886</v>
      </c>
      <c r="O214" s="142" t="s">
        <v>1237</v>
      </c>
      <c r="P214" s="142" t="s">
        <v>83</v>
      </c>
    </row>
    <row r="215" spans="1:16">
      <c r="A215" s="142" t="s">
        <v>1261</v>
      </c>
      <c r="B215" s="142" t="s">
        <v>1254</v>
      </c>
      <c r="C215" s="142" t="s">
        <v>1003</v>
      </c>
      <c r="D215" s="172">
        <v>56</v>
      </c>
      <c r="E215" s="142" t="s">
        <v>1255</v>
      </c>
      <c r="F215" s="142" t="s">
        <v>277</v>
      </c>
      <c r="G215" s="142" t="s">
        <v>959</v>
      </c>
      <c r="H215" s="142" t="s">
        <v>318</v>
      </c>
      <c r="I215" s="142" t="s">
        <v>382</v>
      </c>
      <c r="J215" s="142" t="s">
        <v>885</v>
      </c>
      <c r="K215" s="142" t="s">
        <v>388</v>
      </c>
      <c r="L215" s="142" t="s">
        <v>44</v>
      </c>
      <c r="M215" s="142" t="s">
        <v>537</v>
      </c>
      <c r="N215" s="142" t="s">
        <v>886</v>
      </c>
      <c r="O215" s="142" t="s">
        <v>1237</v>
      </c>
      <c r="P215" s="142" t="s">
        <v>83</v>
      </c>
    </row>
    <row r="216" spans="1:16">
      <c r="A216" s="142" t="s">
        <v>1262</v>
      </c>
      <c r="B216" s="142" t="s">
        <v>1263</v>
      </c>
      <c r="C216" s="142" t="s">
        <v>957</v>
      </c>
      <c r="D216" s="172">
        <v>62</v>
      </c>
      <c r="E216" s="142" t="s">
        <v>1264</v>
      </c>
      <c r="F216" s="142" t="s">
        <v>277</v>
      </c>
      <c r="G216" s="142" t="s">
        <v>959</v>
      </c>
      <c r="H216" s="142" t="s">
        <v>318</v>
      </c>
      <c r="I216" s="142" t="s">
        <v>382</v>
      </c>
      <c r="J216" s="142" t="s">
        <v>885</v>
      </c>
      <c r="K216" s="142" t="s">
        <v>388</v>
      </c>
      <c r="L216" s="142" t="s">
        <v>44</v>
      </c>
      <c r="M216" s="142" t="s">
        <v>537</v>
      </c>
      <c r="N216" s="142" t="s">
        <v>886</v>
      </c>
      <c r="O216" s="142" t="s">
        <v>1237</v>
      </c>
      <c r="P216" s="142" t="s">
        <v>83</v>
      </c>
    </row>
    <row r="217" spans="1:16">
      <c r="A217" s="142" t="s">
        <v>1265</v>
      </c>
      <c r="B217" s="142" t="s">
        <v>1263</v>
      </c>
      <c r="C217" s="142" t="s">
        <v>961</v>
      </c>
      <c r="D217" s="172">
        <v>61</v>
      </c>
      <c r="E217" s="142" t="s">
        <v>1264</v>
      </c>
      <c r="F217" s="142" t="s">
        <v>277</v>
      </c>
      <c r="G217" s="142" t="s">
        <v>959</v>
      </c>
      <c r="H217" s="142" t="s">
        <v>318</v>
      </c>
      <c r="I217" s="142" t="s">
        <v>382</v>
      </c>
      <c r="J217" s="142" t="s">
        <v>885</v>
      </c>
      <c r="K217" s="142" t="s">
        <v>388</v>
      </c>
      <c r="L217" s="142" t="s">
        <v>44</v>
      </c>
      <c r="M217" s="142" t="s">
        <v>537</v>
      </c>
      <c r="N217" s="142" t="s">
        <v>886</v>
      </c>
      <c r="O217" s="142" t="s">
        <v>1237</v>
      </c>
      <c r="P217" s="142" t="s">
        <v>83</v>
      </c>
    </row>
    <row r="218" spans="1:16">
      <c r="A218" s="142" t="s">
        <v>1266</v>
      </c>
      <c r="B218" s="142" t="s">
        <v>1263</v>
      </c>
      <c r="C218" s="142" t="s">
        <v>963</v>
      </c>
      <c r="D218" s="172">
        <v>60</v>
      </c>
      <c r="E218" s="142" t="s">
        <v>1264</v>
      </c>
      <c r="F218" s="142" t="s">
        <v>277</v>
      </c>
      <c r="G218" s="142" t="s">
        <v>959</v>
      </c>
      <c r="H218" s="142" t="s">
        <v>318</v>
      </c>
      <c r="I218" s="142" t="s">
        <v>382</v>
      </c>
      <c r="J218" s="142" t="s">
        <v>885</v>
      </c>
      <c r="K218" s="142" t="s">
        <v>388</v>
      </c>
      <c r="L218" s="142" t="s">
        <v>44</v>
      </c>
      <c r="M218" s="142" t="s">
        <v>537</v>
      </c>
      <c r="N218" s="142" t="s">
        <v>886</v>
      </c>
      <c r="O218" s="142" t="s">
        <v>1237</v>
      </c>
      <c r="P218" s="142" t="s">
        <v>83</v>
      </c>
    </row>
    <row r="219" spans="1:16">
      <c r="A219" s="142" t="s">
        <v>1267</v>
      </c>
      <c r="B219" s="142" t="s">
        <v>1263</v>
      </c>
      <c r="C219" s="142" t="s">
        <v>965</v>
      </c>
      <c r="D219" s="172">
        <v>59</v>
      </c>
      <c r="E219" s="142" t="s">
        <v>1264</v>
      </c>
      <c r="F219" s="142" t="s">
        <v>277</v>
      </c>
      <c r="G219" s="142" t="s">
        <v>959</v>
      </c>
      <c r="H219" s="142" t="s">
        <v>318</v>
      </c>
      <c r="I219" s="142" t="s">
        <v>382</v>
      </c>
      <c r="J219" s="142" t="s">
        <v>885</v>
      </c>
      <c r="K219" s="142" t="s">
        <v>388</v>
      </c>
      <c r="L219" s="142" t="s">
        <v>44</v>
      </c>
      <c r="M219" s="142" t="s">
        <v>537</v>
      </c>
      <c r="N219" s="142" t="s">
        <v>886</v>
      </c>
      <c r="O219" s="142" t="s">
        <v>1237</v>
      </c>
      <c r="P219" s="142" t="s">
        <v>83</v>
      </c>
    </row>
    <row r="220" spans="1:16">
      <c r="A220" s="142" t="s">
        <v>1268</v>
      </c>
      <c r="B220" s="142" t="s">
        <v>1263</v>
      </c>
      <c r="C220" s="142" t="s">
        <v>967</v>
      </c>
      <c r="D220" s="172">
        <v>58</v>
      </c>
      <c r="E220" s="142" t="s">
        <v>1264</v>
      </c>
      <c r="F220" s="142" t="s">
        <v>277</v>
      </c>
      <c r="G220" s="142" t="s">
        <v>959</v>
      </c>
      <c r="H220" s="142" t="s">
        <v>318</v>
      </c>
      <c r="I220" s="142" t="s">
        <v>382</v>
      </c>
      <c r="J220" s="142" t="s">
        <v>885</v>
      </c>
      <c r="K220" s="142" t="s">
        <v>388</v>
      </c>
      <c r="L220" s="142" t="s">
        <v>44</v>
      </c>
      <c r="M220" s="142" t="s">
        <v>537</v>
      </c>
      <c r="N220" s="142" t="s">
        <v>886</v>
      </c>
      <c r="O220" s="142" t="s">
        <v>1237</v>
      </c>
      <c r="P220" s="142" t="s">
        <v>83</v>
      </c>
    </row>
    <row r="221" spans="1:16">
      <c r="A221" s="142" t="s">
        <v>1269</v>
      </c>
      <c r="B221" s="142" t="s">
        <v>1263</v>
      </c>
      <c r="C221" s="142" t="s">
        <v>969</v>
      </c>
      <c r="D221" s="172">
        <v>57</v>
      </c>
      <c r="E221" s="142" t="s">
        <v>1264</v>
      </c>
      <c r="F221" s="142" t="s">
        <v>277</v>
      </c>
      <c r="G221" s="142" t="s">
        <v>959</v>
      </c>
      <c r="H221" s="142" t="s">
        <v>318</v>
      </c>
      <c r="I221" s="142" t="s">
        <v>382</v>
      </c>
      <c r="J221" s="142" t="s">
        <v>885</v>
      </c>
      <c r="K221" s="142" t="s">
        <v>388</v>
      </c>
      <c r="L221" s="142" t="s">
        <v>44</v>
      </c>
      <c r="M221" s="142" t="s">
        <v>537</v>
      </c>
      <c r="N221" s="142" t="s">
        <v>886</v>
      </c>
      <c r="O221" s="142" t="s">
        <v>1237</v>
      </c>
      <c r="P221" s="142" t="s">
        <v>83</v>
      </c>
    </row>
    <row r="222" spans="1:16">
      <c r="A222" s="142" t="s">
        <v>1270</v>
      </c>
      <c r="B222" s="142" t="s">
        <v>1263</v>
      </c>
      <c r="C222" s="142" t="s">
        <v>1003</v>
      </c>
      <c r="D222" s="172">
        <v>56</v>
      </c>
      <c r="E222" s="142" t="s">
        <v>1264</v>
      </c>
      <c r="F222" s="142" t="s">
        <v>277</v>
      </c>
      <c r="G222" s="142" t="s">
        <v>959</v>
      </c>
      <c r="H222" s="142" t="s">
        <v>318</v>
      </c>
      <c r="I222" s="142" t="s">
        <v>382</v>
      </c>
      <c r="J222" s="142" t="s">
        <v>885</v>
      </c>
      <c r="K222" s="142" t="s">
        <v>388</v>
      </c>
      <c r="L222" s="142" t="s">
        <v>44</v>
      </c>
      <c r="M222" s="142" t="s">
        <v>537</v>
      </c>
      <c r="N222" s="142" t="s">
        <v>886</v>
      </c>
      <c r="O222" s="142" t="s">
        <v>1237</v>
      </c>
      <c r="P222" s="142" t="s">
        <v>83</v>
      </c>
    </row>
    <row r="223" spans="1:16">
      <c r="A223" s="142" t="s">
        <v>1271</v>
      </c>
      <c r="B223" s="142" t="s">
        <v>1272</v>
      </c>
      <c r="C223" s="142" t="s">
        <v>957</v>
      </c>
      <c r="D223" s="172">
        <v>62</v>
      </c>
      <c r="E223" s="142" t="s">
        <v>1273</v>
      </c>
      <c r="F223" s="142" t="s">
        <v>277</v>
      </c>
      <c r="G223" s="142" t="s">
        <v>959</v>
      </c>
      <c r="H223" s="142" t="s">
        <v>324</v>
      </c>
      <c r="I223" s="142" t="s">
        <v>382</v>
      </c>
      <c r="J223" s="142" t="s">
        <v>885</v>
      </c>
      <c r="K223" s="142" t="s">
        <v>388</v>
      </c>
      <c r="L223" s="142" t="s">
        <v>44</v>
      </c>
      <c r="M223" s="142" t="s">
        <v>537</v>
      </c>
      <c r="N223" s="142" t="s">
        <v>886</v>
      </c>
      <c r="O223" s="142" t="s">
        <v>1274</v>
      </c>
      <c r="P223" s="142" t="s">
        <v>83</v>
      </c>
    </row>
    <row r="224" spans="1:16">
      <c r="A224" s="142" t="s">
        <v>1275</v>
      </c>
      <c r="B224" s="142" t="s">
        <v>1272</v>
      </c>
      <c r="C224" s="142" t="s">
        <v>961</v>
      </c>
      <c r="D224" s="172">
        <v>61</v>
      </c>
      <c r="E224" s="142" t="s">
        <v>1273</v>
      </c>
      <c r="F224" s="142" t="s">
        <v>277</v>
      </c>
      <c r="G224" s="142" t="s">
        <v>959</v>
      </c>
      <c r="H224" s="142" t="s">
        <v>324</v>
      </c>
      <c r="I224" s="142" t="s">
        <v>382</v>
      </c>
      <c r="J224" s="142" t="s">
        <v>885</v>
      </c>
      <c r="K224" s="142" t="s">
        <v>388</v>
      </c>
      <c r="L224" s="142" t="s">
        <v>44</v>
      </c>
      <c r="M224" s="142" t="s">
        <v>537</v>
      </c>
      <c r="N224" s="142" t="s">
        <v>886</v>
      </c>
      <c r="O224" s="142" t="s">
        <v>1274</v>
      </c>
      <c r="P224" s="142" t="s">
        <v>83</v>
      </c>
    </row>
    <row r="225" spans="1:16">
      <c r="A225" s="142" t="s">
        <v>1276</v>
      </c>
      <c r="B225" s="142" t="s">
        <v>1272</v>
      </c>
      <c r="C225" s="142" t="s">
        <v>963</v>
      </c>
      <c r="D225" s="172">
        <v>60</v>
      </c>
      <c r="E225" s="142" t="s">
        <v>1273</v>
      </c>
      <c r="F225" s="142" t="s">
        <v>277</v>
      </c>
      <c r="G225" s="142" t="s">
        <v>959</v>
      </c>
      <c r="H225" s="142" t="s">
        <v>324</v>
      </c>
      <c r="I225" s="142" t="s">
        <v>382</v>
      </c>
      <c r="J225" s="142" t="s">
        <v>885</v>
      </c>
      <c r="K225" s="142" t="s">
        <v>388</v>
      </c>
      <c r="L225" s="142" t="s">
        <v>44</v>
      </c>
      <c r="M225" s="142" t="s">
        <v>537</v>
      </c>
      <c r="N225" s="142" t="s">
        <v>886</v>
      </c>
      <c r="O225" s="142" t="s">
        <v>1274</v>
      </c>
      <c r="P225" s="142" t="s">
        <v>83</v>
      </c>
    </row>
    <row r="226" spans="1:16">
      <c r="A226" s="142" t="s">
        <v>1277</v>
      </c>
      <c r="B226" s="142" t="s">
        <v>1272</v>
      </c>
      <c r="C226" s="142" t="s">
        <v>965</v>
      </c>
      <c r="D226" s="172">
        <v>59</v>
      </c>
      <c r="E226" s="142" t="s">
        <v>1273</v>
      </c>
      <c r="F226" s="142" t="s">
        <v>277</v>
      </c>
      <c r="G226" s="142" t="s">
        <v>959</v>
      </c>
      <c r="H226" s="142" t="s">
        <v>324</v>
      </c>
      <c r="I226" s="142" t="s">
        <v>382</v>
      </c>
      <c r="J226" s="142" t="s">
        <v>885</v>
      </c>
      <c r="K226" s="142" t="s">
        <v>388</v>
      </c>
      <c r="L226" s="142" t="s">
        <v>44</v>
      </c>
      <c r="M226" s="142" t="s">
        <v>537</v>
      </c>
      <c r="N226" s="142" t="s">
        <v>886</v>
      </c>
      <c r="O226" s="142" t="s">
        <v>1274</v>
      </c>
      <c r="P226" s="142" t="s">
        <v>83</v>
      </c>
    </row>
    <row r="227" spans="1:16">
      <c r="A227" s="142" t="s">
        <v>1278</v>
      </c>
      <c r="B227" s="142" t="s">
        <v>1272</v>
      </c>
      <c r="C227" s="142" t="s">
        <v>967</v>
      </c>
      <c r="D227" s="172">
        <v>58</v>
      </c>
      <c r="E227" s="142" t="s">
        <v>1273</v>
      </c>
      <c r="F227" s="142" t="s">
        <v>277</v>
      </c>
      <c r="G227" s="142" t="s">
        <v>959</v>
      </c>
      <c r="H227" s="142" t="s">
        <v>324</v>
      </c>
      <c r="I227" s="142" t="s">
        <v>382</v>
      </c>
      <c r="J227" s="142" t="s">
        <v>885</v>
      </c>
      <c r="K227" s="142" t="s">
        <v>388</v>
      </c>
      <c r="L227" s="142" t="s">
        <v>44</v>
      </c>
      <c r="M227" s="142" t="s">
        <v>537</v>
      </c>
      <c r="N227" s="142" t="s">
        <v>886</v>
      </c>
      <c r="O227" s="142" t="s">
        <v>1274</v>
      </c>
      <c r="P227" s="142" t="s">
        <v>83</v>
      </c>
    </row>
    <row r="228" spans="1:16">
      <c r="A228" s="142" t="s">
        <v>1279</v>
      </c>
      <c r="B228" s="142" t="s">
        <v>1272</v>
      </c>
      <c r="C228" s="142" t="s">
        <v>969</v>
      </c>
      <c r="D228" s="172">
        <v>57</v>
      </c>
      <c r="E228" s="142" t="s">
        <v>1273</v>
      </c>
      <c r="F228" s="142" t="s">
        <v>277</v>
      </c>
      <c r="G228" s="142" t="s">
        <v>959</v>
      </c>
      <c r="H228" s="142" t="s">
        <v>324</v>
      </c>
      <c r="I228" s="142" t="s">
        <v>382</v>
      </c>
      <c r="J228" s="142" t="s">
        <v>885</v>
      </c>
      <c r="K228" s="142" t="s">
        <v>388</v>
      </c>
      <c r="L228" s="142" t="s">
        <v>44</v>
      </c>
      <c r="M228" s="142" t="s">
        <v>537</v>
      </c>
      <c r="N228" s="142" t="s">
        <v>886</v>
      </c>
      <c r="O228" s="142" t="s">
        <v>1274</v>
      </c>
      <c r="P228" s="142" t="s">
        <v>83</v>
      </c>
    </row>
    <row r="229" spans="1:16">
      <c r="A229" s="142" t="s">
        <v>1280</v>
      </c>
      <c r="B229" s="142" t="s">
        <v>1281</v>
      </c>
      <c r="C229" s="142" t="s">
        <v>957</v>
      </c>
      <c r="D229" s="172">
        <v>62</v>
      </c>
      <c r="E229" s="142" t="s">
        <v>1282</v>
      </c>
      <c r="F229" s="142" t="s">
        <v>83</v>
      </c>
      <c r="G229" s="142" t="s">
        <v>959</v>
      </c>
      <c r="H229" s="142" t="s">
        <v>318</v>
      </c>
      <c r="I229" s="142" t="s">
        <v>382</v>
      </c>
      <c r="J229" s="142" t="s">
        <v>885</v>
      </c>
      <c r="K229" s="142" t="s">
        <v>388</v>
      </c>
      <c r="L229" s="142" t="s">
        <v>44</v>
      </c>
      <c r="M229" s="142" t="s">
        <v>537</v>
      </c>
      <c r="N229" s="142" t="s">
        <v>886</v>
      </c>
      <c r="O229" s="142" t="s">
        <v>1283</v>
      </c>
      <c r="P229" s="142" t="s">
        <v>83</v>
      </c>
    </row>
    <row r="230" spans="1:16">
      <c r="A230" s="142" t="s">
        <v>1284</v>
      </c>
      <c r="B230" s="142" t="s">
        <v>1281</v>
      </c>
      <c r="C230" s="142" t="s">
        <v>961</v>
      </c>
      <c r="D230" s="172">
        <v>61</v>
      </c>
      <c r="E230" s="142" t="s">
        <v>1282</v>
      </c>
      <c r="F230" s="142" t="s">
        <v>83</v>
      </c>
      <c r="G230" s="142" t="s">
        <v>959</v>
      </c>
      <c r="H230" s="142" t="s">
        <v>318</v>
      </c>
      <c r="I230" s="142" t="s">
        <v>382</v>
      </c>
      <c r="J230" s="142" t="s">
        <v>885</v>
      </c>
      <c r="K230" s="142" t="s">
        <v>388</v>
      </c>
      <c r="L230" s="142" t="s">
        <v>44</v>
      </c>
      <c r="M230" s="142" t="s">
        <v>537</v>
      </c>
      <c r="N230" s="142" t="s">
        <v>886</v>
      </c>
      <c r="O230" s="142" t="s">
        <v>1283</v>
      </c>
      <c r="P230" s="142" t="s">
        <v>83</v>
      </c>
    </row>
    <row r="231" spans="1:16">
      <c r="A231" s="142" t="s">
        <v>1285</v>
      </c>
      <c r="B231" s="142" t="s">
        <v>1281</v>
      </c>
      <c r="C231" s="142" t="s">
        <v>963</v>
      </c>
      <c r="D231" s="172">
        <v>60</v>
      </c>
      <c r="E231" s="142" t="s">
        <v>1282</v>
      </c>
      <c r="F231" s="142" t="s">
        <v>83</v>
      </c>
      <c r="G231" s="142" t="s">
        <v>959</v>
      </c>
      <c r="H231" s="142" t="s">
        <v>318</v>
      </c>
      <c r="I231" s="142" t="s">
        <v>382</v>
      </c>
      <c r="J231" s="142" t="s">
        <v>885</v>
      </c>
      <c r="K231" s="142" t="s">
        <v>388</v>
      </c>
      <c r="L231" s="142" t="s">
        <v>44</v>
      </c>
      <c r="M231" s="142" t="s">
        <v>537</v>
      </c>
      <c r="N231" s="142" t="s">
        <v>886</v>
      </c>
      <c r="O231" s="142" t="s">
        <v>1283</v>
      </c>
      <c r="P231" s="142" t="s">
        <v>83</v>
      </c>
    </row>
    <row r="232" spans="1:16">
      <c r="A232" s="142" t="s">
        <v>1286</v>
      </c>
      <c r="B232" s="142" t="s">
        <v>1281</v>
      </c>
      <c r="C232" s="142" t="s">
        <v>965</v>
      </c>
      <c r="D232" s="172">
        <v>59</v>
      </c>
      <c r="E232" s="142" t="s">
        <v>1282</v>
      </c>
      <c r="F232" s="142" t="s">
        <v>83</v>
      </c>
      <c r="G232" s="142" t="s">
        <v>959</v>
      </c>
      <c r="H232" s="142" t="s">
        <v>318</v>
      </c>
      <c r="I232" s="142" t="s">
        <v>382</v>
      </c>
      <c r="J232" s="142" t="s">
        <v>885</v>
      </c>
      <c r="K232" s="142" t="s">
        <v>388</v>
      </c>
      <c r="L232" s="142" t="s">
        <v>44</v>
      </c>
      <c r="M232" s="142" t="s">
        <v>537</v>
      </c>
      <c r="N232" s="142" t="s">
        <v>886</v>
      </c>
      <c r="O232" s="142" t="s">
        <v>1283</v>
      </c>
      <c r="P232" s="142" t="s">
        <v>83</v>
      </c>
    </row>
    <row r="233" spans="1:16">
      <c r="A233" s="142" t="s">
        <v>1287</v>
      </c>
      <c r="B233" s="142" t="s">
        <v>1281</v>
      </c>
      <c r="C233" s="142" t="s">
        <v>967</v>
      </c>
      <c r="D233" s="172">
        <v>58</v>
      </c>
      <c r="E233" s="142" t="s">
        <v>1282</v>
      </c>
      <c r="F233" s="142" t="s">
        <v>83</v>
      </c>
      <c r="G233" s="142" t="s">
        <v>959</v>
      </c>
      <c r="H233" s="142" t="s">
        <v>318</v>
      </c>
      <c r="I233" s="142" t="s">
        <v>382</v>
      </c>
      <c r="J233" s="142" t="s">
        <v>885</v>
      </c>
      <c r="K233" s="142" t="s">
        <v>388</v>
      </c>
      <c r="L233" s="142" t="s">
        <v>44</v>
      </c>
      <c r="M233" s="142" t="s">
        <v>537</v>
      </c>
      <c r="N233" s="142" t="s">
        <v>886</v>
      </c>
      <c r="O233" s="142" t="s">
        <v>1283</v>
      </c>
      <c r="P233" s="142" t="s">
        <v>83</v>
      </c>
    </row>
    <row r="234" spans="1:16">
      <c r="A234" s="142" t="s">
        <v>1288</v>
      </c>
      <c r="B234" s="142" t="s">
        <v>1281</v>
      </c>
      <c r="C234" s="142" t="s">
        <v>969</v>
      </c>
      <c r="D234" s="172">
        <v>57</v>
      </c>
      <c r="E234" s="142" t="s">
        <v>1282</v>
      </c>
      <c r="F234" s="142" t="s">
        <v>83</v>
      </c>
      <c r="G234" s="142" t="s">
        <v>959</v>
      </c>
      <c r="H234" s="142" t="s">
        <v>318</v>
      </c>
      <c r="I234" s="142" t="s">
        <v>382</v>
      </c>
      <c r="J234" s="142" t="s">
        <v>885</v>
      </c>
      <c r="K234" s="142" t="s">
        <v>388</v>
      </c>
      <c r="L234" s="142" t="s">
        <v>44</v>
      </c>
      <c r="M234" s="142" t="s">
        <v>537</v>
      </c>
      <c r="N234" s="142" t="s">
        <v>886</v>
      </c>
      <c r="O234" s="142" t="s">
        <v>1283</v>
      </c>
      <c r="P234" s="142" t="s">
        <v>83</v>
      </c>
    </row>
    <row r="235" spans="1:16">
      <c r="A235" s="142" t="s">
        <v>1289</v>
      </c>
      <c r="B235" s="142" t="s">
        <v>1281</v>
      </c>
      <c r="C235" s="142" t="s">
        <v>1003</v>
      </c>
      <c r="D235" s="172">
        <v>56</v>
      </c>
      <c r="E235" s="142" t="s">
        <v>1282</v>
      </c>
      <c r="F235" s="142" t="s">
        <v>83</v>
      </c>
      <c r="G235" s="142" t="s">
        <v>959</v>
      </c>
      <c r="H235" s="142" t="s">
        <v>318</v>
      </c>
      <c r="I235" s="142" t="s">
        <v>382</v>
      </c>
      <c r="J235" s="142" t="s">
        <v>885</v>
      </c>
      <c r="K235" s="142" t="s">
        <v>388</v>
      </c>
      <c r="L235" s="142" t="s">
        <v>44</v>
      </c>
      <c r="M235" s="142" t="s">
        <v>537</v>
      </c>
      <c r="N235" s="142" t="s">
        <v>886</v>
      </c>
      <c r="O235" s="142" t="s">
        <v>1283</v>
      </c>
      <c r="P235" s="142" t="s">
        <v>83</v>
      </c>
    </row>
    <row r="236" spans="1:16">
      <c r="A236" s="142" t="s">
        <v>1290</v>
      </c>
      <c r="B236" s="142" t="s">
        <v>1291</v>
      </c>
      <c r="C236" s="142" t="s">
        <v>961</v>
      </c>
      <c r="D236" s="172">
        <v>61</v>
      </c>
      <c r="E236" s="142" t="s">
        <v>1292</v>
      </c>
      <c r="F236" s="142" t="s">
        <v>83</v>
      </c>
      <c r="G236" s="142" t="s">
        <v>959</v>
      </c>
      <c r="H236" s="142" t="s">
        <v>349</v>
      </c>
      <c r="I236" s="142" t="s">
        <v>382</v>
      </c>
      <c r="J236" s="142" t="s">
        <v>885</v>
      </c>
      <c r="K236" s="142" t="s">
        <v>388</v>
      </c>
      <c r="L236" s="142" t="s">
        <v>44</v>
      </c>
      <c r="M236" s="142" t="s">
        <v>537</v>
      </c>
      <c r="N236" s="142" t="s">
        <v>886</v>
      </c>
      <c r="O236" s="142" t="s">
        <v>1283</v>
      </c>
      <c r="P236" s="142" t="s">
        <v>83</v>
      </c>
    </row>
    <row r="237" spans="1:16">
      <c r="A237" s="142" t="s">
        <v>1293</v>
      </c>
      <c r="B237" s="142" t="s">
        <v>1291</v>
      </c>
      <c r="C237" s="142" t="s">
        <v>963</v>
      </c>
      <c r="D237" s="172">
        <v>60</v>
      </c>
      <c r="E237" s="142" t="s">
        <v>1292</v>
      </c>
      <c r="F237" s="142" t="s">
        <v>83</v>
      </c>
      <c r="G237" s="142" t="s">
        <v>959</v>
      </c>
      <c r="H237" s="142" t="s">
        <v>349</v>
      </c>
      <c r="I237" s="142" t="s">
        <v>382</v>
      </c>
      <c r="J237" s="142" t="s">
        <v>885</v>
      </c>
      <c r="K237" s="142" t="s">
        <v>388</v>
      </c>
      <c r="L237" s="142" t="s">
        <v>44</v>
      </c>
      <c r="M237" s="142" t="s">
        <v>537</v>
      </c>
      <c r="N237" s="142" t="s">
        <v>886</v>
      </c>
      <c r="O237" s="142" t="s">
        <v>1283</v>
      </c>
      <c r="P237" s="142" t="s">
        <v>83</v>
      </c>
    </row>
    <row r="238" spans="1:16">
      <c r="A238" s="142" t="s">
        <v>1294</v>
      </c>
      <c r="B238" s="142" t="s">
        <v>1291</v>
      </c>
      <c r="C238" s="142" t="s">
        <v>965</v>
      </c>
      <c r="D238" s="172">
        <v>59</v>
      </c>
      <c r="E238" s="142" t="s">
        <v>1292</v>
      </c>
      <c r="F238" s="142" t="s">
        <v>83</v>
      </c>
      <c r="G238" s="142" t="s">
        <v>959</v>
      </c>
      <c r="H238" s="142" t="s">
        <v>349</v>
      </c>
      <c r="I238" s="142" t="s">
        <v>382</v>
      </c>
      <c r="J238" s="142" t="s">
        <v>885</v>
      </c>
      <c r="K238" s="142" t="s">
        <v>388</v>
      </c>
      <c r="L238" s="142" t="s">
        <v>44</v>
      </c>
      <c r="M238" s="142" t="s">
        <v>537</v>
      </c>
      <c r="N238" s="142" t="s">
        <v>886</v>
      </c>
      <c r="O238" s="142" t="s">
        <v>1283</v>
      </c>
      <c r="P238" s="142" t="s">
        <v>83</v>
      </c>
    </row>
    <row r="239" spans="1:16">
      <c r="A239" s="142" t="s">
        <v>1295</v>
      </c>
      <c r="B239" s="142" t="s">
        <v>1291</v>
      </c>
      <c r="C239" s="142" t="s">
        <v>967</v>
      </c>
      <c r="D239" s="172">
        <v>58</v>
      </c>
      <c r="E239" s="142" t="s">
        <v>1292</v>
      </c>
      <c r="F239" s="142" t="s">
        <v>83</v>
      </c>
      <c r="G239" s="142" t="s">
        <v>959</v>
      </c>
      <c r="H239" s="142" t="s">
        <v>349</v>
      </c>
      <c r="I239" s="142" t="s">
        <v>382</v>
      </c>
      <c r="J239" s="142" t="s">
        <v>885</v>
      </c>
      <c r="K239" s="142" t="s">
        <v>388</v>
      </c>
      <c r="L239" s="142" t="s">
        <v>44</v>
      </c>
      <c r="M239" s="142" t="s">
        <v>537</v>
      </c>
      <c r="N239" s="142" t="s">
        <v>886</v>
      </c>
      <c r="O239" s="142" t="s">
        <v>1283</v>
      </c>
      <c r="P239" s="142" t="s">
        <v>83</v>
      </c>
    </row>
    <row r="240" spans="1:16">
      <c r="A240" s="142" t="s">
        <v>1296</v>
      </c>
      <c r="B240" s="142" t="s">
        <v>1291</v>
      </c>
      <c r="C240" s="142" t="s">
        <v>969</v>
      </c>
      <c r="D240" s="172">
        <v>57</v>
      </c>
      <c r="E240" s="142" t="s">
        <v>1292</v>
      </c>
      <c r="F240" s="142" t="s">
        <v>83</v>
      </c>
      <c r="G240" s="142" t="s">
        <v>959</v>
      </c>
      <c r="H240" s="142" t="s">
        <v>349</v>
      </c>
      <c r="I240" s="142" t="s">
        <v>382</v>
      </c>
      <c r="J240" s="142" t="s">
        <v>885</v>
      </c>
      <c r="K240" s="142" t="s">
        <v>388</v>
      </c>
      <c r="L240" s="142" t="s">
        <v>44</v>
      </c>
      <c r="M240" s="142" t="s">
        <v>537</v>
      </c>
      <c r="N240" s="142" t="s">
        <v>886</v>
      </c>
      <c r="O240" s="142" t="s">
        <v>1283</v>
      </c>
      <c r="P240" s="142" t="s">
        <v>83</v>
      </c>
    </row>
    <row r="241" spans="1:16">
      <c r="A241" s="142" t="s">
        <v>1297</v>
      </c>
      <c r="B241" s="142" t="s">
        <v>1291</v>
      </c>
      <c r="C241" s="142" t="s">
        <v>1003</v>
      </c>
      <c r="D241" s="172">
        <v>56</v>
      </c>
      <c r="E241" s="142" t="s">
        <v>1292</v>
      </c>
      <c r="F241" s="142" t="s">
        <v>83</v>
      </c>
      <c r="G241" s="142" t="s">
        <v>959</v>
      </c>
      <c r="H241" s="142" t="s">
        <v>349</v>
      </c>
      <c r="I241" s="142" t="s">
        <v>382</v>
      </c>
      <c r="J241" s="142" t="s">
        <v>885</v>
      </c>
      <c r="K241" s="142" t="s">
        <v>388</v>
      </c>
      <c r="L241" s="142" t="s">
        <v>44</v>
      </c>
      <c r="M241" s="142" t="s">
        <v>537</v>
      </c>
      <c r="N241" s="142" t="s">
        <v>886</v>
      </c>
      <c r="O241" s="142" t="s">
        <v>1283</v>
      </c>
      <c r="P241" s="142" t="s">
        <v>83</v>
      </c>
    </row>
    <row r="242" spans="1:16">
      <c r="A242" s="142" t="s">
        <v>1298</v>
      </c>
      <c r="B242" s="142" t="s">
        <v>1299</v>
      </c>
      <c r="C242" s="142" t="s">
        <v>963</v>
      </c>
      <c r="D242" s="172">
        <v>60</v>
      </c>
      <c r="E242" s="142" t="s">
        <v>1300</v>
      </c>
      <c r="F242" s="142" t="s">
        <v>83</v>
      </c>
      <c r="G242" s="142" t="s">
        <v>959</v>
      </c>
      <c r="H242" s="142" t="s">
        <v>318</v>
      </c>
      <c r="I242" s="142" t="s">
        <v>382</v>
      </c>
      <c r="J242" s="142" t="s">
        <v>885</v>
      </c>
      <c r="K242" s="142" t="s">
        <v>388</v>
      </c>
      <c r="L242" s="142" t="s">
        <v>44</v>
      </c>
      <c r="M242" s="142" t="s">
        <v>537</v>
      </c>
      <c r="N242" s="142" t="s">
        <v>886</v>
      </c>
      <c r="O242" s="142" t="s">
        <v>1283</v>
      </c>
      <c r="P242" s="142" t="s">
        <v>83</v>
      </c>
    </row>
    <row r="243" spans="1:16">
      <c r="A243" s="142" t="s">
        <v>1301</v>
      </c>
      <c r="B243" s="142" t="s">
        <v>1299</v>
      </c>
      <c r="C243" s="142" t="s">
        <v>967</v>
      </c>
      <c r="D243" s="172">
        <v>58</v>
      </c>
      <c r="E243" s="142" t="s">
        <v>1300</v>
      </c>
      <c r="F243" s="142" t="s">
        <v>83</v>
      </c>
      <c r="G243" s="142" t="s">
        <v>959</v>
      </c>
      <c r="H243" s="142" t="s">
        <v>318</v>
      </c>
      <c r="I243" s="142" t="s">
        <v>382</v>
      </c>
      <c r="J243" s="142" t="s">
        <v>885</v>
      </c>
      <c r="K243" s="142" t="s">
        <v>388</v>
      </c>
      <c r="L243" s="142" t="s">
        <v>44</v>
      </c>
      <c r="M243" s="142" t="s">
        <v>537</v>
      </c>
      <c r="N243" s="142" t="s">
        <v>886</v>
      </c>
      <c r="O243" s="142" t="s">
        <v>1283</v>
      </c>
      <c r="P243" s="142" t="s">
        <v>83</v>
      </c>
    </row>
    <row r="244" spans="1:16">
      <c r="A244" s="142" t="s">
        <v>1302</v>
      </c>
      <c r="B244" s="142" t="s">
        <v>1303</v>
      </c>
      <c r="C244" s="142" t="s">
        <v>957</v>
      </c>
      <c r="D244" s="172">
        <v>62</v>
      </c>
      <c r="E244" s="142" t="s">
        <v>1304</v>
      </c>
      <c r="F244" s="142" t="s">
        <v>83</v>
      </c>
      <c r="G244" s="142" t="s">
        <v>959</v>
      </c>
      <c r="H244" s="142" t="s">
        <v>324</v>
      </c>
      <c r="I244" s="142" t="s">
        <v>382</v>
      </c>
      <c r="J244" s="142" t="s">
        <v>885</v>
      </c>
      <c r="K244" s="142" t="s">
        <v>388</v>
      </c>
      <c r="L244" s="142" t="s">
        <v>44</v>
      </c>
      <c r="M244" s="142" t="s">
        <v>537</v>
      </c>
      <c r="N244" s="142" t="s">
        <v>886</v>
      </c>
      <c r="O244" s="142" t="s">
        <v>1305</v>
      </c>
      <c r="P244" s="142" t="s">
        <v>83</v>
      </c>
    </row>
    <row r="245" spans="1:16">
      <c r="A245" s="142" t="s">
        <v>1306</v>
      </c>
      <c r="B245" s="142" t="s">
        <v>1303</v>
      </c>
      <c r="C245" s="142" t="s">
        <v>961</v>
      </c>
      <c r="D245" s="172">
        <v>61</v>
      </c>
      <c r="E245" s="142" t="s">
        <v>1304</v>
      </c>
      <c r="F245" s="142" t="s">
        <v>83</v>
      </c>
      <c r="G245" s="142" t="s">
        <v>959</v>
      </c>
      <c r="H245" s="142" t="s">
        <v>324</v>
      </c>
      <c r="I245" s="142" t="s">
        <v>382</v>
      </c>
      <c r="J245" s="142" t="s">
        <v>885</v>
      </c>
      <c r="K245" s="142" t="s">
        <v>388</v>
      </c>
      <c r="L245" s="142" t="s">
        <v>44</v>
      </c>
      <c r="M245" s="142" t="s">
        <v>537</v>
      </c>
      <c r="N245" s="142" t="s">
        <v>886</v>
      </c>
      <c r="O245" s="142" t="s">
        <v>1305</v>
      </c>
      <c r="P245" s="142" t="s">
        <v>83</v>
      </c>
    </row>
    <row r="246" spans="1:16">
      <c r="A246" s="142" t="s">
        <v>1307</v>
      </c>
      <c r="B246" s="142" t="s">
        <v>1303</v>
      </c>
      <c r="C246" s="142" t="s">
        <v>963</v>
      </c>
      <c r="D246" s="172">
        <v>60</v>
      </c>
      <c r="E246" s="142" t="s">
        <v>1304</v>
      </c>
      <c r="F246" s="142" t="s">
        <v>83</v>
      </c>
      <c r="G246" s="142" t="s">
        <v>959</v>
      </c>
      <c r="H246" s="142" t="s">
        <v>324</v>
      </c>
      <c r="I246" s="142" t="s">
        <v>382</v>
      </c>
      <c r="J246" s="142" t="s">
        <v>885</v>
      </c>
      <c r="K246" s="142" t="s">
        <v>388</v>
      </c>
      <c r="L246" s="142" t="s">
        <v>44</v>
      </c>
      <c r="M246" s="142" t="s">
        <v>537</v>
      </c>
      <c r="N246" s="142" t="s">
        <v>886</v>
      </c>
      <c r="O246" s="142" t="s">
        <v>1305</v>
      </c>
      <c r="P246" s="142" t="s">
        <v>83</v>
      </c>
    </row>
    <row r="247" spans="1:16">
      <c r="A247" s="142" t="s">
        <v>1308</v>
      </c>
      <c r="B247" s="142" t="s">
        <v>1303</v>
      </c>
      <c r="C247" s="142" t="s">
        <v>965</v>
      </c>
      <c r="D247" s="172">
        <v>59</v>
      </c>
      <c r="E247" s="142" t="s">
        <v>1304</v>
      </c>
      <c r="F247" s="142" t="s">
        <v>83</v>
      </c>
      <c r="G247" s="142" t="s">
        <v>959</v>
      </c>
      <c r="H247" s="142" t="s">
        <v>324</v>
      </c>
      <c r="I247" s="142" t="s">
        <v>382</v>
      </c>
      <c r="J247" s="142" t="s">
        <v>885</v>
      </c>
      <c r="K247" s="142" t="s">
        <v>388</v>
      </c>
      <c r="L247" s="142" t="s">
        <v>44</v>
      </c>
      <c r="M247" s="142" t="s">
        <v>537</v>
      </c>
      <c r="N247" s="142" t="s">
        <v>886</v>
      </c>
      <c r="O247" s="142" t="s">
        <v>1305</v>
      </c>
      <c r="P247" s="142" t="s">
        <v>83</v>
      </c>
    </row>
    <row r="248" spans="1:16">
      <c r="A248" s="142" t="s">
        <v>1309</v>
      </c>
      <c r="B248" s="142" t="s">
        <v>1303</v>
      </c>
      <c r="C248" s="142" t="s">
        <v>967</v>
      </c>
      <c r="D248" s="172">
        <v>58</v>
      </c>
      <c r="E248" s="142" t="s">
        <v>1304</v>
      </c>
      <c r="F248" s="142" t="s">
        <v>83</v>
      </c>
      <c r="G248" s="142" t="s">
        <v>959</v>
      </c>
      <c r="H248" s="142" t="s">
        <v>324</v>
      </c>
      <c r="I248" s="142" t="s">
        <v>382</v>
      </c>
      <c r="J248" s="142" t="s">
        <v>885</v>
      </c>
      <c r="K248" s="142" t="s">
        <v>388</v>
      </c>
      <c r="L248" s="142" t="s">
        <v>44</v>
      </c>
      <c r="M248" s="142" t="s">
        <v>537</v>
      </c>
      <c r="N248" s="142" t="s">
        <v>886</v>
      </c>
      <c r="O248" s="142" t="s">
        <v>1305</v>
      </c>
      <c r="P248" s="142" t="s">
        <v>83</v>
      </c>
    </row>
    <row r="249" spans="1:16">
      <c r="A249" s="142" t="s">
        <v>1310</v>
      </c>
      <c r="B249" s="142" t="s">
        <v>1303</v>
      </c>
      <c r="C249" s="142" t="s">
        <v>969</v>
      </c>
      <c r="D249" s="172">
        <v>57</v>
      </c>
      <c r="E249" s="142" t="s">
        <v>1304</v>
      </c>
      <c r="F249" s="142" t="s">
        <v>83</v>
      </c>
      <c r="G249" s="142" t="s">
        <v>959</v>
      </c>
      <c r="H249" s="142" t="s">
        <v>324</v>
      </c>
      <c r="I249" s="142" t="s">
        <v>382</v>
      </c>
      <c r="J249" s="142" t="s">
        <v>885</v>
      </c>
      <c r="K249" s="142" t="s">
        <v>388</v>
      </c>
      <c r="L249" s="142" t="s">
        <v>44</v>
      </c>
      <c r="M249" s="142" t="s">
        <v>537</v>
      </c>
      <c r="N249" s="142" t="s">
        <v>886</v>
      </c>
      <c r="O249" s="142" t="s">
        <v>1305</v>
      </c>
      <c r="P249" s="142" t="s">
        <v>83</v>
      </c>
    </row>
    <row r="250" spans="1:16">
      <c r="A250" s="142" t="s">
        <v>1311</v>
      </c>
      <c r="B250" s="142" t="s">
        <v>1312</v>
      </c>
      <c r="C250" s="142" t="s">
        <v>957</v>
      </c>
      <c r="D250" s="172">
        <v>62</v>
      </c>
      <c r="E250" s="142" t="s">
        <v>1313</v>
      </c>
      <c r="F250" s="142" t="s">
        <v>83</v>
      </c>
      <c r="G250" s="142" t="s">
        <v>959</v>
      </c>
      <c r="H250" s="142" t="s">
        <v>325</v>
      </c>
      <c r="I250" s="142" t="s">
        <v>382</v>
      </c>
      <c r="J250" s="142" t="s">
        <v>885</v>
      </c>
      <c r="K250" s="142" t="s">
        <v>388</v>
      </c>
      <c r="L250" s="142" t="s">
        <v>44</v>
      </c>
      <c r="M250" s="142" t="s">
        <v>537</v>
      </c>
      <c r="N250" s="142" t="s">
        <v>886</v>
      </c>
      <c r="O250" s="142" t="s">
        <v>1314</v>
      </c>
      <c r="P250" s="142" t="s">
        <v>83</v>
      </c>
    </row>
    <row r="251" spans="1:16">
      <c r="A251" s="142" t="s">
        <v>1315</v>
      </c>
      <c r="B251" s="142" t="s">
        <v>1312</v>
      </c>
      <c r="C251" s="142" t="s">
        <v>961</v>
      </c>
      <c r="D251" s="172">
        <v>61</v>
      </c>
      <c r="E251" s="142" t="s">
        <v>1313</v>
      </c>
      <c r="F251" s="142" t="s">
        <v>83</v>
      </c>
      <c r="G251" s="142" t="s">
        <v>959</v>
      </c>
      <c r="H251" s="142" t="s">
        <v>325</v>
      </c>
      <c r="I251" s="142" t="s">
        <v>382</v>
      </c>
      <c r="J251" s="142" t="s">
        <v>885</v>
      </c>
      <c r="K251" s="142" t="s">
        <v>388</v>
      </c>
      <c r="L251" s="142" t="s">
        <v>44</v>
      </c>
      <c r="M251" s="142" t="s">
        <v>537</v>
      </c>
      <c r="N251" s="142" t="s">
        <v>886</v>
      </c>
      <c r="O251" s="142" t="s">
        <v>1314</v>
      </c>
      <c r="P251" s="142" t="s">
        <v>83</v>
      </c>
    </row>
    <row r="252" spans="1:16">
      <c r="A252" s="142" t="s">
        <v>1316</v>
      </c>
      <c r="B252" s="142" t="s">
        <v>1312</v>
      </c>
      <c r="C252" s="142" t="s">
        <v>963</v>
      </c>
      <c r="D252" s="172">
        <v>60</v>
      </c>
      <c r="E252" s="142" t="s">
        <v>1313</v>
      </c>
      <c r="F252" s="142" t="s">
        <v>83</v>
      </c>
      <c r="G252" s="142" t="s">
        <v>959</v>
      </c>
      <c r="H252" s="142" t="s">
        <v>325</v>
      </c>
      <c r="I252" s="142" t="s">
        <v>382</v>
      </c>
      <c r="J252" s="142" t="s">
        <v>885</v>
      </c>
      <c r="K252" s="142" t="s">
        <v>388</v>
      </c>
      <c r="L252" s="142" t="s">
        <v>44</v>
      </c>
      <c r="M252" s="142" t="s">
        <v>537</v>
      </c>
      <c r="N252" s="142" t="s">
        <v>886</v>
      </c>
      <c r="O252" s="142" t="s">
        <v>1314</v>
      </c>
      <c r="P252" s="142" t="s">
        <v>83</v>
      </c>
    </row>
    <row r="253" spans="1:16">
      <c r="A253" s="142" t="s">
        <v>1317</v>
      </c>
      <c r="B253" s="142" t="s">
        <v>1312</v>
      </c>
      <c r="C253" s="142" t="s">
        <v>965</v>
      </c>
      <c r="D253" s="172">
        <v>59</v>
      </c>
      <c r="E253" s="142" t="s">
        <v>1313</v>
      </c>
      <c r="F253" s="142" t="s">
        <v>83</v>
      </c>
      <c r="G253" s="142" t="s">
        <v>959</v>
      </c>
      <c r="H253" s="142" t="s">
        <v>325</v>
      </c>
      <c r="I253" s="142" t="s">
        <v>382</v>
      </c>
      <c r="J253" s="142" t="s">
        <v>885</v>
      </c>
      <c r="K253" s="142" t="s">
        <v>388</v>
      </c>
      <c r="L253" s="142" t="s">
        <v>44</v>
      </c>
      <c r="M253" s="142" t="s">
        <v>537</v>
      </c>
      <c r="N253" s="142" t="s">
        <v>886</v>
      </c>
      <c r="O253" s="142" t="s">
        <v>1314</v>
      </c>
      <c r="P253" s="142" t="s">
        <v>83</v>
      </c>
    </row>
    <row r="254" spans="1:16">
      <c r="A254" s="142" t="s">
        <v>1318</v>
      </c>
      <c r="B254" s="142" t="s">
        <v>1312</v>
      </c>
      <c r="C254" s="142" t="s">
        <v>967</v>
      </c>
      <c r="D254" s="172">
        <v>58</v>
      </c>
      <c r="E254" s="142" t="s">
        <v>1313</v>
      </c>
      <c r="F254" s="142" t="s">
        <v>83</v>
      </c>
      <c r="G254" s="142" t="s">
        <v>959</v>
      </c>
      <c r="H254" s="142" t="s">
        <v>325</v>
      </c>
      <c r="I254" s="142" t="s">
        <v>382</v>
      </c>
      <c r="J254" s="142" t="s">
        <v>885</v>
      </c>
      <c r="K254" s="142" t="s">
        <v>388</v>
      </c>
      <c r="L254" s="142" t="s">
        <v>44</v>
      </c>
      <c r="M254" s="142" t="s">
        <v>537</v>
      </c>
      <c r="N254" s="142" t="s">
        <v>886</v>
      </c>
      <c r="O254" s="142" t="s">
        <v>1314</v>
      </c>
      <c r="P254" s="142" t="s">
        <v>83</v>
      </c>
    </row>
    <row r="255" spans="1:16">
      <c r="A255" s="142" t="s">
        <v>1319</v>
      </c>
      <c r="B255" s="142" t="s">
        <v>1312</v>
      </c>
      <c r="C255" s="142" t="s">
        <v>969</v>
      </c>
      <c r="D255" s="172">
        <v>57</v>
      </c>
      <c r="E255" s="142" t="s">
        <v>1313</v>
      </c>
      <c r="F255" s="142" t="s">
        <v>83</v>
      </c>
      <c r="G255" s="142" t="s">
        <v>959</v>
      </c>
      <c r="H255" s="142" t="s">
        <v>325</v>
      </c>
      <c r="I255" s="142" t="s">
        <v>382</v>
      </c>
      <c r="J255" s="142" t="s">
        <v>885</v>
      </c>
      <c r="K255" s="142" t="s">
        <v>388</v>
      </c>
      <c r="L255" s="142" t="s">
        <v>44</v>
      </c>
      <c r="M255" s="142" t="s">
        <v>537</v>
      </c>
      <c r="N255" s="142" t="s">
        <v>886</v>
      </c>
      <c r="O255" s="142" t="s">
        <v>1314</v>
      </c>
      <c r="P255" s="142" t="s">
        <v>83</v>
      </c>
    </row>
    <row r="256" spans="1:16">
      <c r="A256" s="142" t="s">
        <v>1320</v>
      </c>
      <c r="B256" s="142" t="s">
        <v>1312</v>
      </c>
      <c r="C256" s="142" t="s">
        <v>1003</v>
      </c>
      <c r="D256" s="172">
        <v>56</v>
      </c>
      <c r="E256" s="142" t="s">
        <v>1313</v>
      </c>
      <c r="F256" s="142" t="s">
        <v>83</v>
      </c>
      <c r="G256" s="142" t="s">
        <v>959</v>
      </c>
      <c r="H256" s="142" t="s">
        <v>325</v>
      </c>
      <c r="I256" s="142" t="s">
        <v>382</v>
      </c>
      <c r="J256" s="142" t="s">
        <v>885</v>
      </c>
      <c r="K256" s="142" t="s">
        <v>388</v>
      </c>
      <c r="L256" s="142" t="s">
        <v>44</v>
      </c>
      <c r="M256" s="142" t="s">
        <v>537</v>
      </c>
      <c r="N256" s="142" t="s">
        <v>886</v>
      </c>
      <c r="O256" s="142" t="s">
        <v>1314</v>
      </c>
      <c r="P256" s="142" t="s">
        <v>83</v>
      </c>
    </row>
    <row r="257" spans="1:16">
      <c r="A257" s="142" t="s">
        <v>1321</v>
      </c>
      <c r="B257" s="142" t="s">
        <v>1322</v>
      </c>
      <c r="C257" s="142" t="s">
        <v>957</v>
      </c>
      <c r="D257" s="172">
        <v>62</v>
      </c>
      <c r="E257" s="142" t="s">
        <v>1323</v>
      </c>
      <c r="F257" s="142" t="s">
        <v>83</v>
      </c>
      <c r="G257" s="142" t="s">
        <v>959</v>
      </c>
      <c r="H257" s="142" t="s">
        <v>350</v>
      </c>
      <c r="I257" s="142" t="s">
        <v>382</v>
      </c>
      <c r="J257" s="142" t="s">
        <v>885</v>
      </c>
      <c r="K257" s="142" t="s">
        <v>388</v>
      </c>
      <c r="L257" s="142" t="s">
        <v>44</v>
      </c>
      <c r="M257" s="142" t="s">
        <v>537</v>
      </c>
      <c r="N257" s="142" t="s">
        <v>886</v>
      </c>
      <c r="O257" s="142" t="s">
        <v>1314</v>
      </c>
      <c r="P257" s="142" t="s">
        <v>83</v>
      </c>
    </row>
    <row r="258" spans="1:16">
      <c r="A258" s="142" t="s">
        <v>1324</v>
      </c>
      <c r="B258" s="142" t="s">
        <v>1322</v>
      </c>
      <c r="C258" s="142" t="s">
        <v>963</v>
      </c>
      <c r="D258" s="172">
        <v>60</v>
      </c>
      <c r="E258" s="142" t="s">
        <v>1323</v>
      </c>
      <c r="F258" s="142" t="s">
        <v>83</v>
      </c>
      <c r="G258" s="142" t="s">
        <v>959</v>
      </c>
      <c r="H258" s="142" t="s">
        <v>350</v>
      </c>
      <c r="I258" s="142" t="s">
        <v>382</v>
      </c>
      <c r="J258" s="142" t="s">
        <v>885</v>
      </c>
      <c r="K258" s="142" t="s">
        <v>388</v>
      </c>
      <c r="L258" s="142" t="s">
        <v>44</v>
      </c>
      <c r="M258" s="142" t="s">
        <v>537</v>
      </c>
      <c r="N258" s="142" t="s">
        <v>886</v>
      </c>
      <c r="O258" s="142" t="s">
        <v>1314</v>
      </c>
      <c r="P258" s="142" t="s">
        <v>83</v>
      </c>
    </row>
    <row r="259" spans="1:16">
      <c r="A259" s="142" t="s">
        <v>1325</v>
      </c>
      <c r="B259" s="142" t="s">
        <v>1322</v>
      </c>
      <c r="C259" s="142" t="s">
        <v>965</v>
      </c>
      <c r="D259" s="172">
        <v>59</v>
      </c>
      <c r="E259" s="142" t="s">
        <v>1323</v>
      </c>
      <c r="F259" s="142" t="s">
        <v>83</v>
      </c>
      <c r="G259" s="142" t="s">
        <v>959</v>
      </c>
      <c r="H259" s="142" t="s">
        <v>350</v>
      </c>
      <c r="I259" s="142" t="s">
        <v>382</v>
      </c>
      <c r="J259" s="142" t="s">
        <v>885</v>
      </c>
      <c r="K259" s="142" t="s">
        <v>388</v>
      </c>
      <c r="L259" s="142" t="s">
        <v>44</v>
      </c>
      <c r="M259" s="142" t="s">
        <v>537</v>
      </c>
      <c r="N259" s="142" t="s">
        <v>886</v>
      </c>
      <c r="O259" s="142" t="s">
        <v>1314</v>
      </c>
      <c r="P259" s="142" t="s">
        <v>83</v>
      </c>
    </row>
    <row r="260" spans="1:16">
      <c r="A260" s="142" t="s">
        <v>1326</v>
      </c>
      <c r="B260" s="142" t="s">
        <v>1322</v>
      </c>
      <c r="C260" s="142" t="s">
        <v>967</v>
      </c>
      <c r="D260" s="172">
        <v>58</v>
      </c>
      <c r="E260" s="142" t="s">
        <v>1323</v>
      </c>
      <c r="F260" s="142" t="s">
        <v>83</v>
      </c>
      <c r="G260" s="142" t="s">
        <v>959</v>
      </c>
      <c r="H260" s="142" t="s">
        <v>350</v>
      </c>
      <c r="I260" s="142" t="s">
        <v>382</v>
      </c>
      <c r="J260" s="142" t="s">
        <v>885</v>
      </c>
      <c r="K260" s="142" t="s">
        <v>388</v>
      </c>
      <c r="L260" s="142" t="s">
        <v>44</v>
      </c>
      <c r="M260" s="142" t="s">
        <v>537</v>
      </c>
      <c r="N260" s="142" t="s">
        <v>886</v>
      </c>
      <c r="O260" s="142" t="s">
        <v>1314</v>
      </c>
      <c r="P260" s="142" t="s">
        <v>83</v>
      </c>
    </row>
    <row r="261" spans="1:16">
      <c r="A261" s="142" t="s">
        <v>1327</v>
      </c>
      <c r="B261" s="142" t="s">
        <v>1322</v>
      </c>
      <c r="C261" s="142" t="s">
        <v>969</v>
      </c>
      <c r="D261" s="172">
        <v>57</v>
      </c>
      <c r="E261" s="142" t="s">
        <v>1323</v>
      </c>
      <c r="F261" s="142" t="s">
        <v>83</v>
      </c>
      <c r="G261" s="142" t="s">
        <v>959</v>
      </c>
      <c r="H261" s="142" t="s">
        <v>350</v>
      </c>
      <c r="I261" s="142" t="s">
        <v>382</v>
      </c>
      <c r="J261" s="142" t="s">
        <v>885</v>
      </c>
      <c r="K261" s="142" t="s">
        <v>388</v>
      </c>
      <c r="L261" s="142" t="s">
        <v>44</v>
      </c>
      <c r="M261" s="142" t="s">
        <v>537</v>
      </c>
      <c r="N261" s="142" t="s">
        <v>886</v>
      </c>
      <c r="O261" s="142" t="s">
        <v>1314</v>
      </c>
      <c r="P261" s="142" t="s">
        <v>83</v>
      </c>
    </row>
    <row r="262" spans="1:16">
      <c r="A262" s="142" t="s">
        <v>1328</v>
      </c>
      <c r="B262" s="142" t="s">
        <v>1329</v>
      </c>
      <c r="C262" s="142" t="s">
        <v>957</v>
      </c>
      <c r="D262" s="172">
        <v>62</v>
      </c>
      <c r="E262" s="142" t="s">
        <v>1330</v>
      </c>
      <c r="F262" s="142" t="s">
        <v>83</v>
      </c>
      <c r="G262" s="142" t="s">
        <v>959</v>
      </c>
      <c r="H262" s="142" t="s">
        <v>327</v>
      </c>
      <c r="I262" s="142" t="s">
        <v>382</v>
      </c>
      <c r="J262" s="142" t="s">
        <v>885</v>
      </c>
      <c r="K262" s="142" t="s">
        <v>388</v>
      </c>
      <c r="L262" s="142" t="s">
        <v>44</v>
      </c>
      <c r="M262" s="142" t="s">
        <v>537</v>
      </c>
      <c r="N262" s="142" t="s">
        <v>886</v>
      </c>
      <c r="O262" s="142" t="s">
        <v>1314</v>
      </c>
      <c r="P262" s="142" t="s">
        <v>83</v>
      </c>
    </row>
    <row r="263" spans="1:16">
      <c r="A263" s="142" t="s">
        <v>1331</v>
      </c>
      <c r="B263" s="142" t="s">
        <v>1329</v>
      </c>
      <c r="C263" s="142" t="s">
        <v>961</v>
      </c>
      <c r="D263" s="172">
        <v>61</v>
      </c>
      <c r="E263" s="142" t="s">
        <v>1330</v>
      </c>
      <c r="F263" s="142" t="s">
        <v>83</v>
      </c>
      <c r="G263" s="142" t="s">
        <v>959</v>
      </c>
      <c r="H263" s="142" t="s">
        <v>327</v>
      </c>
      <c r="I263" s="142" t="s">
        <v>382</v>
      </c>
      <c r="J263" s="142" t="s">
        <v>885</v>
      </c>
      <c r="K263" s="142" t="s">
        <v>388</v>
      </c>
      <c r="L263" s="142" t="s">
        <v>44</v>
      </c>
      <c r="M263" s="142" t="s">
        <v>537</v>
      </c>
      <c r="N263" s="142" t="s">
        <v>886</v>
      </c>
      <c r="O263" s="142" t="s">
        <v>1314</v>
      </c>
      <c r="P263" s="142" t="s">
        <v>83</v>
      </c>
    </row>
    <row r="264" spans="1:16">
      <c r="A264" s="142" t="s">
        <v>1332</v>
      </c>
      <c r="B264" s="142" t="s">
        <v>1329</v>
      </c>
      <c r="C264" s="142" t="s">
        <v>963</v>
      </c>
      <c r="D264" s="172">
        <v>60</v>
      </c>
      <c r="E264" s="142" t="s">
        <v>1330</v>
      </c>
      <c r="F264" s="142" t="s">
        <v>83</v>
      </c>
      <c r="G264" s="142" t="s">
        <v>959</v>
      </c>
      <c r="H264" s="142" t="s">
        <v>327</v>
      </c>
      <c r="I264" s="142" t="s">
        <v>382</v>
      </c>
      <c r="J264" s="142" t="s">
        <v>885</v>
      </c>
      <c r="K264" s="142" t="s">
        <v>388</v>
      </c>
      <c r="L264" s="142" t="s">
        <v>44</v>
      </c>
      <c r="M264" s="142" t="s">
        <v>537</v>
      </c>
      <c r="N264" s="142" t="s">
        <v>886</v>
      </c>
      <c r="O264" s="142" t="s">
        <v>1314</v>
      </c>
      <c r="P264" s="142" t="s">
        <v>83</v>
      </c>
    </row>
    <row r="265" spans="1:16">
      <c r="A265" s="142" t="s">
        <v>1333</v>
      </c>
      <c r="B265" s="142" t="s">
        <v>1329</v>
      </c>
      <c r="C265" s="142" t="s">
        <v>965</v>
      </c>
      <c r="D265" s="172">
        <v>59</v>
      </c>
      <c r="E265" s="142" t="s">
        <v>1330</v>
      </c>
      <c r="F265" s="142" t="s">
        <v>83</v>
      </c>
      <c r="G265" s="142" t="s">
        <v>959</v>
      </c>
      <c r="H265" s="142" t="s">
        <v>327</v>
      </c>
      <c r="I265" s="142" t="s">
        <v>382</v>
      </c>
      <c r="J265" s="142" t="s">
        <v>885</v>
      </c>
      <c r="K265" s="142" t="s">
        <v>388</v>
      </c>
      <c r="L265" s="142" t="s">
        <v>44</v>
      </c>
      <c r="M265" s="142" t="s">
        <v>537</v>
      </c>
      <c r="N265" s="142" t="s">
        <v>886</v>
      </c>
      <c r="O265" s="142" t="s">
        <v>1314</v>
      </c>
      <c r="P265" s="142" t="s">
        <v>83</v>
      </c>
    </row>
    <row r="266" spans="1:16">
      <c r="A266" s="142" t="s">
        <v>1334</v>
      </c>
      <c r="B266" s="142" t="s">
        <v>1329</v>
      </c>
      <c r="C266" s="142" t="s">
        <v>967</v>
      </c>
      <c r="D266" s="172">
        <v>58</v>
      </c>
      <c r="E266" s="142" t="s">
        <v>1330</v>
      </c>
      <c r="F266" s="142" t="s">
        <v>83</v>
      </c>
      <c r="G266" s="142" t="s">
        <v>959</v>
      </c>
      <c r="H266" s="142" t="s">
        <v>327</v>
      </c>
      <c r="I266" s="142" t="s">
        <v>382</v>
      </c>
      <c r="J266" s="142" t="s">
        <v>885</v>
      </c>
      <c r="K266" s="142" t="s">
        <v>388</v>
      </c>
      <c r="L266" s="142" t="s">
        <v>44</v>
      </c>
      <c r="M266" s="142" t="s">
        <v>537</v>
      </c>
      <c r="N266" s="142" t="s">
        <v>886</v>
      </c>
      <c r="O266" s="142" t="s">
        <v>1314</v>
      </c>
      <c r="P266" s="142" t="s">
        <v>83</v>
      </c>
    </row>
    <row r="267" spans="1:16">
      <c r="A267" s="142" t="s">
        <v>1335</v>
      </c>
      <c r="B267" s="142" t="s">
        <v>1329</v>
      </c>
      <c r="C267" s="142" t="s">
        <v>969</v>
      </c>
      <c r="D267" s="172">
        <v>57</v>
      </c>
      <c r="E267" s="142" t="s">
        <v>1330</v>
      </c>
      <c r="F267" s="142" t="s">
        <v>83</v>
      </c>
      <c r="G267" s="142" t="s">
        <v>959</v>
      </c>
      <c r="H267" s="142" t="s">
        <v>327</v>
      </c>
      <c r="I267" s="142" t="s">
        <v>382</v>
      </c>
      <c r="J267" s="142" t="s">
        <v>885</v>
      </c>
      <c r="K267" s="142" t="s">
        <v>388</v>
      </c>
      <c r="L267" s="142" t="s">
        <v>44</v>
      </c>
      <c r="M267" s="142" t="s">
        <v>537</v>
      </c>
      <c r="N267" s="142" t="s">
        <v>886</v>
      </c>
      <c r="O267" s="142" t="s">
        <v>1314</v>
      </c>
      <c r="P267" s="142" t="s">
        <v>83</v>
      </c>
    </row>
    <row r="268" spans="1:16">
      <c r="A268" s="142" t="s">
        <v>1336</v>
      </c>
      <c r="B268" s="142" t="s">
        <v>1329</v>
      </c>
      <c r="C268" s="142" t="s">
        <v>1003</v>
      </c>
      <c r="D268" s="172">
        <v>56</v>
      </c>
      <c r="E268" s="142" t="s">
        <v>1330</v>
      </c>
      <c r="F268" s="142" t="s">
        <v>83</v>
      </c>
      <c r="G268" s="142" t="s">
        <v>959</v>
      </c>
      <c r="H268" s="142" t="s">
        <v>327</v>
      </c>
      <c r="I268" s="142" t="s">
        <v>382</v>
      </c>
      <c r="J268" s="142" t="s">
        <v>885</v>
      </c>
      <c r="K268" s="142" t="s">
        <v>388</v>
      </c>
      <c r="L268" s="142" t="s">
        <v>44</v>
      </c>
      <c r="M268" s="142" t="s">
        <v>537</v>
      </c>
      <c r="N268" s="142" t="s">
        <v>886</v>
      </c>
      <c r="O268" s="142" t="s">
        <v>1314</v>
      </c>
      <c r="P268" s="142" t="s">
        <v>83</v>
      </c>
    </row>
    <row r="269" spans="1:16">
      <c r="A269" s="142" t="s">
        <v>1337</v>
      </c>
      <c r="B269" s="142" t="s">
        <v>1338</v>
      </c>
      <c r="C269" s="142" t="s">
        <v>957</v>
      </c>
      <c r="D269" s="172">
        <v>62</v>
      </c>
      <c r="E269" s="142" t="s">
        <v>1339</v>
      </c>
      <c r="F269" s="142" t="s">
        <v>83</v>
      </c>
      <c r="G269" s="142" t="s">
        <v>959</v>
      </c>
      <c r="H269" s="142" t="s">
        <v>318</v>
      </c>
      <c r="I269" s="142" t="s">
        <v>382</v>
      </c>
      <c r="J269" s="142" t="s">
        <v>885</v>
      </c>
      <c r="K269" s="142" t="s">
        <v>388</v>
      </c>
      <c r="L269" s="142" t="s">
        <v>44</v>
      </c>
      <c r="M269" s="142" t="s">
        <v>537</v>
      </c>
      <c r="N269" s="142" t="s">
        <v>886</v>
      </c>
      <c r="O269" s="142" t="s">
        <v>1314</v>
      </c>
      <c r="P269" s="142" t="s">
        <v>83</v>
      </c>
    </row>
    <row r="270" spans="1:16">
      <c r="A270" s="142" t="s">
        <v>1340</v>
      </c>
      <c r="B270" s="142" t="s">
        <v>1338</v>
      </c>
      <c r="C270" s="142" t="s">
        <v>961</v>
      </c>
      <c r="D270" s="172">
        <v>61</v>
      </c>
      <c r="E270" s="142" t="s">
        <v>1339</v>
      </c>
      <c r="F270" s="142" t="s">
        <v>83</v>
      </c>
      <c r="G270" s="142" t="s">
        <v>959</v>
      </c>
      <c r="H270" s="142" t="s">
        <v>318</v>
      </c>
      <c r="I270" s="142" t="s">
        <v>382</v>
      </c>
      <c r="J270" s="142" t="s">
        <v>885</v>
      </c>
      <c r="K270" s="142" t="s">
        <v>388</v>
      </c>
      <c r="L270" s="142" t="s">
        <v>44</v>
      </c>
      <c r="M270" s="142" t="s">
        <v>537</v>
      </c>
      <c r="N270" s="142" t="s">
        <v>886</v>
      </c>
      <c r="O270" s="142" t="s">
        <v>1314</v>
      </c>
      <c r="P270" s="142" t="s">
        <v>83</v>
      </c>
    </row>
    <row r="271" spans="1:16">
      <c r="A271" s="142" t="s">
        <v>1341</v>
      </c>
      <c r="B271" s="142" t="s">
        <v>1338</v>
      </c>
      <c r="C271" s="142" t="s">
        <v>963</v>
      </c>
      <c r="D271" s="172">
        <v>60</v>
      </c>
      <c r="E271" s="142" t="s">
        <v>1339</v>
      </c>
      <c r="F271" s="142" t="s">
        <v>83</v>
      </c>
      <c r="G271" s="142" t="s">
        <v>959</v>
      </c>
      <c r="H271" s="142" t="s">
        <v>318</v>
      </c>
      <c r="I271" s="142" t="s">
        <v>382</v>
      </c>
      <c r="J271" s="142" t="s">
        <v>885</v>
      </c>
      <c r="K271" s="142" t="s">
        <v>388</v>
      </c>
      <c r="L271" s="142" t="s">
        <v>44</v>
      </c>
      <c r="M271" s="142" t="s">
        <v>537</v>
      </c>
      <c r="N271" s="142" t="s">
        <v>886</v>
      </c>
      <c r="O271" s="142" t="s">
        <v>1314</v>
      </c>
      <c r="P271" s="142" t="s">
        <v>83</v>
      </c>
    </row>
    <row r="272" spans="1:16">
      <c r="A272" s="142" t="s">
        <v>1342</v>
      </c>
      <c r="B272" s="142" t="s">
        <v>1338</v>
      </c>
      <c r="C272" s="142" t="s">
        <v>965</v>
      </c>
      <c r="D272" s="172">
        <v>59</v>
      </c>
      <c r="E272" s="142" t="s">
        <v>1339</v>
      </c>
      <c r="F272" s="142" t="s">
        <v>83</v>
      </c>
      <c r="G272" s="142" t="s">
        <v>959</v>
      </c>
      <c r="H272" s="142" t="s">
        <v>318</v>
      </c>
      <c r="I272" s="142" t="s">
        <v>382</v>
      </c>
      <c r="J272" s="142" t="s">
        <v>885</v>
      </c>
      <c r="K272" s="142" t="s">
        <v>388</v>
      </c>
      <c r="L272" s="142" t="s">
        <v>44</v>
      </c>
      <c r="M272" s="142" t="s">
        <v>537</v>
      </c>
      <c r="N272" s="142" t="s">
        <v>886</v>
      </c>
      <c r="O272" s="142" t="s">
        <v>1314</v>
      </c>
      <c r="P272" s="142" t="s">
        <v>83</v>
      </c>
    </row>
    <row r="273" spans="1:16">
      <c r="A273" s="142" t="s">
        <v>1343</v>
      </c>
      <c r="B273" s="142" t="s">
        <v>1338</v>
      </c>
      <c r="C273" s="142" t="s">
        <v>967</v>
      </c>
      <c r="D273" s="172">
        <v>58</v>
      </c>
      <c r="E273" s="142" t="s">
        <v>1339</v>
      </c>
      <c r="F273" s="142" t="s">
        <v>83</v>
      </c>
      <c r="G273" s="142" t="s">
        <v>959</v>
      </c>
      <c r="H273" s="142" t="s">
        <v>318</v>
      </c>
      <c r="I273" s="142" t="s">
        <v>382</v>
      </c>
      <c r="J273" s="142" t="s">
        <v>885</v>
      </c>
      <c r="K273" s="142" t="s">
        <v>388</v>
      </c>
      <c r="L273" s="142" t="s">
        <v>44</v>
      </c>
      <c r="M273" s="142" t="s">
        <v>537</v>
      </c>
      <c r="N273" s="142" t="s">
        <v>886</v>
      </c>
      <c r="O273" s="142" t="s">
        <v>1314</v>
      </c>
      <c r="P273" s="142" t="s">
        <v>83</v>
      </c>
    </row>
    <row r="274" spans="1:16">
      <c r="A274" s="142" t="s">
        <v>1344</v>
      </c>
      <c r="B274" s="142" t="s">
        <v>1338</v>
      </c>
      <c r="C274" s="142" t="s">
        <v>969</v>
      </c>
      <c r="D274" s="172">
        <v>57</v>
      </c>
      <c r="E274" s="142" t="s">
        <v>1339</v>
      </c>
      <c r="F274" s="142" t="s">
        <v>83</v>
      </c>
      <c r="G274" s="142" t="s">
        <v>959</v>
      </c>
      <c r="H274" s="142" t="s">
        <v>318</v>
      </c>
      <c r="I274" s="142" t="s">
        <v>382</v>
      </c>
      <c r="J274" s="142" t="s">
        <v>885</v>
      </c>
      <c r="K274" s="142" t="s">
        <v>388</v>
      </c>
      <c r="L274" s="142" t="s">
        <v>44</v>
      </c>
      <c r="M274" s="142" t="s">
        <v>537</v>
      </c>
      <c r="N274" s="142" t="s">
        <v>886</v>
      </c>
      <c r="O274" s="142" t="s">
        <v>1314</v>
      </c>
      <c r="P274" s="142" t="s">
        <v>83</v>
      </c>
    </row>
    <row r="275" spans="1:16">
      <c r="A275" s="142" t="s">
        <v>1345</v>
      </c>
      <c r="B275" s="142" t="s">
        <v>1338</v>
      </c>
      <c r="C275" s="142" t="s">
        <v>1003</v>
      </c>
      <c r="D275" s="172">
        <v>56</v>
      </c>
      <c r="E275" s="142" t="s">
        <v>1339</v>
      </c>
      <c r="F275" s="142" t="s">
        <v>83</v>
      </c>
      <c r="G275" s="142" t="s">
        <v>959</v>
      </c>
      <c r="H275" s="142" t="s">
        <v>318</v>
      </c>
      <c r="I275" s="142" t="s">
        <v>382</v>
      </c>
      <c r="J275" s="142" t="s">
        <v>885</v>
      </c>
      <c r="K275" s="142" t="s">
        <v>388</v>
      </c>
      <c r="L275" s="142" t="s">
        <v>44</v>
      </c>
      <c r="M275" s="142" t="s">
        <v>537</v>
      </c>
      <c r="N275" s="142" t="s">
        <v>886</v>
      </c>
      <c r="O275" s="142" t="s">
        <v>1314</v>
      </c>
      <c r="P275" s="142" t="s">
        <v>83</v>
      </c>
    </row>
    <row r="276" spans="1:16">
      <c r="A276" s="142" t="s">
        <v>1346</v>
      </c>
      <c r="B276" s="142" t="s">
        <v>1347</v>
      </c>
      <c r="C276" s="142" t="s">
        <v>957</v>
      </c>
      <c r="D276" s="172">
        <v>62</v>
      </c>
      <c r="E276" s="142" t="s">
        <v>1348</v>
      </c>
      <c r="F276" s="142" t="s">
        <v>83</v>
      </c>
      <c r="G276" s="142" t="s">
        <v>959</v>
      </c>
      <c r="H276" s="142" t="s">
        <v>324</v>
      </c>
      <c r="I276" s="142" t="s">
        <v>382</v>
      </c>
      <c r="J276" s="142" t="s">
        <v>885</v>
      </c>
      <c r="K276" s="142" t="s">
        <v>388</v>
      </c>
      <c r="L276" s="142" t="s">
        <v>44</v>
      </c>
      <c r="M276" s="142" t="s">
        <v>537</v>
      </c>
      <c r="N276" s="142" t="s">
        <v>886</v>
      </c>
      <c r="O276" s="142" t="s">
        <v>1314</v>
      </c>
      <c r="P276" s="142" t="s">
        <v>83</v>
      </c>
    </row>
    <row r="277" spans="1:16">
      <c r="A277" s="142" t="s">
        <v>1349</v>
      </c>
      <c r="B277" s="142" t="s">
        <v>1347</v>
      </c>
      <c r="C277" s="142" t="s">
        <v>963</v>
      </c>
      <c r="D277" s="172">
        <v>60</v>
      </c>
      <c r="E277" s="142" t="s">
        <v>1348</v>
      </c>
      <c r="F277" s="142" t="s">
        <v>83</v>
      </c>
      <c r="G277" s="142" t="s">
        <v>959</v>
      </c>
      <c r="H277" s="142" t="s">
        <v>324</v>
      </c>
      <c r="I277" s="142" t="s">
        <v>382</v>
      </c>
      <c r="J277" s="142" t="s">
        <v>885</v>
      </c>
      <c r="K277" s="142" t="s">
        <v>388</v>
      </c>
      <c r="L277" s="142" t="s">
        <v>44</v>
      </c>
      <c r="M277" s="142" t="s">
        <v>537</v>
      </c>
      <c r="N277" s="142" t="s">
        <v>886</v>
      </c>
      <c r="O277" s="142" t="s">
        <v>1314</v>
      </c>
      <c r="P277" s="142" t="s">
        <v>83</v>
      </c>
    </row>
    <row r="278" spans="1:16">
      <c r="A278" s="142" t="s">
        <v>1350</v>
      </c>
      <c r="B278" s="142" t="s">
        <v>1347</v>
      </c>
      <c r="C278" s="142" t="s">
        <v>965</v>
      </c>
      <c r="D278" s="172">
        <v>59</v>
      </c>
      <c r="E278" s="142" t="s">
        <v>1348</v>
      </c>
      <c r="F278" s="142" t="s">
        <v>83</v>
      </c>
      <c r="G278" s="142" t="s">
        <v>959</v>
      </c>
      <c r="H278" s="142" t="s">
        <v>324</v>
      </c>
      <c r="I278" s="142" t="s">
        <v>382</v>
      </c>
      <c r="J278" s="142" t="s">
        <v>885</v>
      </c>
      <c r="K278" s="142" t="s">
        <v>388</v>
      </c>
      <c r="L278" s="142" t="s">
        <v>44</v>
      </c>
      <c r="M278" s="142" t="s">
        <v>537</v>
      </c>
      <c r="N278" s="142" t="s">
        <v>886</v>
      </c>
      <c r="O278" s="142" t="s">
        <v>1314</v>
      </c>
      <c r="P278" s="142" t="s">
        <v>83</v>
      </c>
    </row>
    <row r="279" spans="1:16">
      <c r="A279" s="142" t="s">
        <v>1351</v>
      </c>
      <c r="B279" s="142" t="s">
        <v>1347</v>
      </c>
      <c r="C279" s="142" t="s">
        <v>967</v>
      </c>
      <c r="D279" s="172">
        <v>58</v>
      </c>
      <c r="E279" s="142" t="s">
        <v>1348</v>
      </c>
      <c r="F279" s="142" t="s">
        <v>83</v>
      </c>
      <c r="G279" s="142" t="s">
        <v>959</v>
      </c>
      <c r="H279" s="142" t="s">
        <v>324</v>
      </c>
      <c r="I279" s="142" t="s">
        <v>382</v>
      </c>
      <c r="J279" s="142" t="s">
        <v>885</v>
      </c>
      <c r="K279" s="142" t="s">
        <v>388</v>
      </c>
      <c r="L279" s="142" t="s">
        <v>44</v>
      </c>
      <c r="M279" s="142" t="s">
        <v>537</v>
      </c>
      <c r="N279" s="142" t="s">
        <v>886</v>
      </c>
      <c r="O279" s="142" t="s">
        <v>1314</v>
      </c>
      <c r="P279" s="142" t="s">
        <v>83</v>
      </c>
    </row>
    <row r="280" spans="1:16">
      <c r="A280" s="142" t="s">
        <v>1352</v>
      </c>
      <c r="B280" s="142" t="s">
        <v>1347</v>
      </c>
      <c r="C280" s="142" t="s">
        <v>969</v>
      </c>
      <c r="D280" s="172">
        <v>57</v>
      </c>
      <c r="E280" s="142" t="s">
        <v>1348</v>
      </c>
      <c r="F280" s="142" t="s">
        <v>83</v>
      </c>
      <c r="G280" s="142" t="s">
        <v>959</v>
      </c>
      <c r="H280" s="142" t="s">
        <v>324</v>
      </c>
      <c r="I280" s="142" t="s">
        <v>382</v>
      </c>
      <c r="J280" s="142" t="s">
        <v>885</v>
      </c>
      <c r="K280" s="142" t="s">
        <v>388</v>
      </c>
      <c r="L280" s="142" t="s">
        <v>44</v>
      </c>
      <c r="M280" s="142" t="s">
        <v>537</v>
      </c>
      <c r="N280" s="142" t="s">
        <v>886</v>
      </c>
      <c r="O280" s="142" t="s">
        <v>1314</v>
      </c>
      <c r="P280" s="142" t="s">
        <v>83</v>
      </c>
    </row>
    <row r="281" spans="1:16">
      <c r="A281" s="142" t="s">
        <v>1353</v>
      </c>
      <c r="B281" s="142" t="s">
        <v>1347</v>
      </c>
      <c r="C281" s="142" t="s">
        <v>1003</v>
      </c>
      <c r="D281" s="172">
        <v>56</v>
      </c>
      <c r="E281" s="142" t="s">
        <v>1348</v>
      </c>
      <c r="F281" s="142" t="s">
        <v>83</v>
      </c>
      <c r="G281" s="142" t="s">
        <v>959</v>
      </c>
      <c r="H281" s="142" t="s">
        <v>324</v>
      </c>
      <c r="I281" s="142" t="s">
        <v>382</v>
      </c>
      <c r="J281" s="142" t="s">
        <v>885</v>
      </c>
      <c r="K281" s="142" t="s">
        <v>388</v>
      </c>
      <c r="L281" s="142" t="s">
        <v>44</v>
      </c>
      <c r="M281" s="142" t="s">
        <v>537</v>
      </c>
      <c r="N281" s="142" t="s">
        <v>886</v>
      </c>
      <c r="O281" s="142" t="s">
        <v>1314</v>
      </c>
      <c r="P281" s="142" t="s">
        <v>83</v>
      </c>
    </row>
    <row r="282" spans="1:16">
      <c r="A282" s="142" t="s">
        <v>1354</v>
      </c>
      <c r="B282" s="142" t="s">
        <v>1355</v>
      </c>
      <c r="C282" s="142" t="s">
        <v>963</v>
      </c>
      <c r="D282" s="172">
        <v>60</v>
      </c>
      <c r="E282" s="142" t="s">
        <v>1356</v>
      </c>
      <c r="F282" s="142" t="s">
        <v>83</v>
      </c>
      <c r="G282" s="142" t="s">
        <v>959</v>
      </c>
      <c r="H282" s="142" t="s">
        <v>318</v>
      </c>
      <c r="I282" s="142" t="s">
        <v>382</v>
      </c>
      <c r="J282" s="142" t="s">
        <v>885</v>
      </c>
      <c r="K282" s="142" t="s">
        <v>388</v>
      </c>
      <c r="L282" s="142" t="s">
        <v>44</v>
      </c>
      <c r="M282" s="142" t="s">
        <v>537</v>
      </c>
      <c r="N282" s="142" t="s">
        <v>886</v>
      </c>
      <c r="O282" s="142" t="s">
        <v>1314</v>
      </c>
      <c r="P282" s="142" t="s">
        <v>83</v>
      </c>
    </row>
    <row r="283" spans="1:16">
      <c r="A283" s="142" t="s">
        <v>1357</v>
      </c>
      <c r="B283" s="142" t="s">
        <v>1355</v>
      </c>
      <c r="C283" s="142" t="s">
        <v>967</v>
      </c>
      <c r="D283" s="172">
        <v>58</v>
      </c>
      <c r="E283" s="142" t="s">
        <v>1356</v>
      </c>
      <c r="F283" s="142" t="s">
        <v>83</v>
      </c>
      <c r="G283" s="142" t="s">
        <v>959</v>
      </c>
      <c r="H283" s="142" t="s">
        <v>318</v>
      </c>
      <c r="I283" s="142" t="s">
        <v>382</v>
      </c>
      <c r="J283" s="142" t="s">
        <v>885</v>
      </c>
      <c r="K283" s="142" t="s">
        <v>388</v>
      </c>
      <c r="L283" s="142" t="s">
        <v>44</v>
      </c>
      <c r="M283" s="142" t="s">
        <v>537</v>
      </c>
      <c r="N283" s="142" t="s">
        <v>886</v>
      </c>
      <c r="O283" s="142" t="s">
        <v>1314</v>
      </c>
      <c r="P283" s="142" t="s">
        <v>83</v>
      </c>
    </row>
    <row r="284" spans="1:16">
      <c r="A284" s="142" t="s">
        <v>1358</v>
      </c>
      <c r="B284" s="142" t="s">
        <v>1359</v>
      </c>
      <c r="C284" s="142" t="s">
        <v>957</v>
      </c>
      <c r="D284" s="172">
        <v>62</v>
      </c>
      <c r="E284" s="142" t="s">
        <v>1360</v>
      </c>
      <c r="F284" s="142" t="s">
        <v>83</v>
      </c>
      <c r="G284" s="142" t="s">
        <v>959</v>
      </c>
      <c r="H284" s="142" t="s">
        <v>318</v>
      </c>
      <c r="I284" s="142" t="s">
        <v>382</v>
      </c>
      <c r="J284" s="142" t="s">
        <v>885</v>
      </c>
      <c r="K284" s="142" t="s">
        <v>388</v>
      </c>
      <c r="L284" s="142" t="s">
        <v>44</v>
      </c>
      <c r="M284" s="142" t="s">
        <v>537</v>
      </c>
      <c r="N284" s="142" t="s">
        <v>886</v>
      </c>
      <c r="O284" s="142" t="s">
        <v>1314</v>
      </c>
      <c r="P284" s="142" t="s">
        <v>83</v>
      </c>
    </row>
    <row r="285" spans="1:16">
      <c r="A285" s="142" t="s">
        <v>1361</v>
      </c>
      <c r="B285" s="142" t="s">
        <v>1359</v>
      </c>
      <c r="C285" s="142" t="s">
        <v>961</v>
      </c>
      <c r="D285" s="172">
        <v>61</v>
      </c>
      <c r="E285" s="142" t="s">
        <v>1360</v>
      </c>
      <c r="F285" s="142" t="s">
        <v>83</v>
      </c>
      <c r="G285" s="142" t="s">
        <v>959</v>
      </c>
      <c r="H285" s="142" t="s">
        <v>318</v>
      </c>
      <c r="I285" s="142" t="s">
        <v>382</v>
      </c>
      <c r="J285" s="142" t="s">
        <v>885</v>
      </c>
      <c r="K285" s="142" t="s">
        <v>388</v>
      </c>
      <c r="L285" s="142" t="s">
        <v>44</v>
      </c>
      <c r="M285" s="142" t="s">
        <v>537</v>
      </c>
      <c r="N285" s="142" t="s">
        <v>886</v>
      </c>
      <c r="O285" s="142" t="s">
        <v>1314</v>
      </c>
      <c r="P285" s="142" t="s">
        <v>83</v>
      </c>
    </row>
    <row r="286" spans="1:16">
      <c r="A286" s="142" t="s">
        <v>1362</v>
      </c>
      <c r="B286" s="142" t="s">
        <v>1359</v>
      </c>
      <c r="C286" s="142" t="s">
        <v>963</v>
      </c>
      <c r="D286" s="172">
        <v>60</v>
      </c>
      <c r="E286" s="142" t="s">
        <v>1360</v>
      </c>
      <c r="F286" s="142" t="s">
        <v>83</v>
      </c>
      <c r="G286" s="142" t="s">
        <v>959</v>
      </c>
      <c r="H286" s="142" t="s">
        <v>318</v>
      </c>
      <c r="I286" s="142" t="s">
        <v>382</v>
      </c>
      <c r="J286" s="142" t="s">
        <v>885</v>
      </c>
      <c r="K286" s="142" t="s">
        <v>388</v>
      </c>
      <c r="L286" s="142" t="s">
        <v>44</v>
      </c>
      <c r="M286" s="142" t="s">
        <v>537</v>
      </c>
      <c r="N286" s="142" t="s">
        <v>886</v>
      </c>
      <c r="O286" s="142" t="s">
        <v>1314</v>
      </c>
      <c r="P286" s="142" t="s">
        <v>83</v>
      </c>
    </row>
    <row r="287" spans="1:16">
      <c r="A287" s="142" t="s">
        <v>1363</v>
      </c>
      <c r="B287" s="142" t="s">
        <v>1359</v>
      </c>
      <c r="C287" s="142" t="s">
        <v>965</v>
      </c>
      <c r="D287" s="172">
        <v>59</v>
      </c>
      <c r="E287" s="142" t="s">
        <v>1360</v>
      </c>
      <c r="F287" s="142" t="s">
        <v>83</v>
      </c>
      <c r="G287" s="142" t="s">
        <v>959</v>
      </c>
      <c r="H287" s="142" t="s">
        <v>318</v>
      </c>
      <c r="I287" s="142" t="s">
        <v>382</v>
      </c>
      <c r="J287" s="142" t="s">
        <v>885</v>
      </c>
      <c r="K287" s="142" t="s">
        <v>388</v>
      </c>
      <c r="L287" s="142" t="s">
        <v>44</v>
      </c>
      <c r="M287" s="142" t="s">
        <v>537</v>
      </c>
      <c r="N287" s="142" t="s">
        <v>886</v>
      </c>
      <c r="O287" s="142" t="s">
        <v>1314</v>
      </c>
      <c r="P287" s="142" t="s">
        <v>83</v>
      </c>
    </row>
    <row r="288" spans="1:16">
      <c r="A288" s="142" t="s">
        <v>1364</v>
      </c>
      <c r="B288" s="142" t="s">
        <v>1359</v>
      </c>
      <c r="C288" s="142" t="s">
        <v>967</v>
      </c>
      <c r="D288" s="172">
        <v>58</v>
      </c>
      <c r="E288" s="142" t="s">
        <v>1360</v>
      </c>
      <c r="F288" s="142" t="s">
        <v>83</v>
      </c>
      <c r="G288" s="142" t="s">
        <v>959</v>
      </c>
      <c r="H288" s="142" t="s">
        <v>318</v>
      </c>
      <c r="I288" s="142" t="s">
        <v>382</v>
      </c>
      <c r="J288" s="142" t="s">
        <v>885</v>
      </c>
      <c r="K288" s="142" t="s">
        <v>388</v>
      </c>
      <c r="L288" s="142" t="s">
        <v>44</v>
      </c>
      <c r="M288" s="142" t="s">
        <v>537</v>
      </c>
      <c r="N288" s="142" t="s">
        <v>886</v>
      </c>
      <c r="O288" s="142" t="s">
        <v>1314</v>
      </c>
      <c r="P288" s="142" t="s">
        <v>83</v>
      </c>
    </row>
    <row r="289" spans="1:16">
      <c r="A289" s="142" t="s">
        <v>1365</v>
      </c>
      <c r="B289" s="142" t="s">
        <v>1359</v>
      </c>
      <c r="C289" s="142" t="s">
        <v>969</v>
      </c>
      <c r="D289" s="172">
        <v>57</v>
      </c>
      <c r="E289" s="142" t="s">
        <v>1360</v>
      </c>
      <c r="F289" s="142" t="s">
        <v>83</v>
      </c>
      <c r="G289" s="142" t="s">
        <v>959</v>
      </c>
      <c r="H289" s="142" t="s">
        <v>318</v>
      </c>
      <c r="I289" s="142" t="s">
        <v>382</v>
      </c>
      <c r="J289" s="142" t="s">
        <v>885</v>
      </c>
      <c r="K289" s="142" t="s">
        <v>388</v>
      </c>
      <c r="L289" s="142" t="s">
        <v>44</v>
      </c>
      <c r="M289" s="142" t="s">
        <v>537</v>
      </c>
      <c r="N289" s="142" t="s">
        <v>886</v>
      </c>
      <c r="O289" s="142" t="s">
        <v>1314</v>
      </c>
      <c r="P289" s="142" t="s">
        <v>83</v>
      </c>
    </row>
    <row r="290" spans="1:16">
      <c r="A290" s="142" t="s">
        <v>1366</v>
      </c>
      <c r="B290" s="142" t="s">
        <v>1359</v>
      </c>
      <c r="C290" s="142" t="s">
        <v>1003</v>
      </c>
      <c r="D290" s="172">
        <v>56</v>
      </c>
      <c r="E290" s="142" t="s">
        <v>1360</v>
      </c>
      <c r="F290" s="142" t="s">
        <v>83</v>
      </c>
      <c r="G290" s="142" t="s">
        <v>959</v>
      </c>
      <c r="H290" s="142" t="s">
        <v>318</v>
      </c>
      <c r="I290" s="142" t="s">
        <v>382</v>
      </c>
      <c r="J290" s="142" t="s">
        <v>885</v>
      </c>
      <c r="K290" s="142" t="s">
        <v>388</v>
      </c>
      <c r="L290" s="142" t="s">
        <v>44</v>
      </c>
      <c r="M290" s="142" t="s">
        <v>537</v>
      </c>
      <c r="N290" s="142" t="s">
        <v>886</v>
      </c>
      <c r="O290" s="142" t="s">
        <v>1314</v>
      </c>
      <c r="P290" s="142" t="s">
        <v>83</v>
      </c>
    </row>
    <row r="291" spans="1:16">
      <c r="A291" s="142" t="s">
        <v>1367</v>
      </c>
      <c r="B291" s="142" t="s">
        <v>1368</v>
      </c>
      <c r="C291" s="142" t="s">
        <v>957</v>
      </c>
      <c r="D291" s="172">
        <v>62</v>
      </c>
      <c r="E291" s="142" t="s">
        <v>1369</v>
      </c>
      <c r="F291" s="142" t="s">
        <v>83</v>
      </c>
      <c r="G291" s="142" t="s">
        <v>959</v>
      </c>
      <c r="H291" s="142" t="s">
        <v>318</v>
      </c>
      <c r="I291" s="142" t="s">
        <v>382</v>
      </c>
      <c r="J291" s="142" t="s">
        <v>885</v>
      </c>
      <c r="K291" s="142" t="s">
        <v>388</v>
      </c>
      <c r="L291" s="142" t="s">
        <v>44</v>
      </c>
      <c r="M291" s="142" t="s">
        <v>537</v>
      </c>
      <c r="N291" s="142" t="s">
        <v>886</v>
      </c>
      <c r="O291" s="142" t="s">
        <v>1314</v>
      </c>
      <c r="P291" s="142" t="s">
        <v>83</v>
      </c>
    </row>
    <row r="292" spans="1:16">
      <c r="A292" s="142" t="s">
        <v>1370</v>
      </c>
      <c r="B292" s="142" t="s">
        <v>1368</v>
      </c>
      <c r="C292" s="142" t="s">
        <v>961</v>
      </c>
      <c r="D292" s="172">
        <v>61</v>
      </c>
      <c r="E292" s="142" t="s">
        <v>1369</v>
      </c>
      <c r="F292" s="142" t="s">
        <v>83</v>
      </c>
      <c r="G292" s="142" t="s">
        <v>959</v>
      </c>
      <c r="H292" s="142" t="s">
        <v>318</v>
      </c>
      <c r="I292" s="142" t="s">
        <v>382</v>
      </c>
      <c r="J292" s="142" t="s">
        <v>885</v>
      </c>
      <c r="K292" s="142" t="s">
        <v>388</v>
      </c>
      <c r="L292" s="142" t="s">
        <v>44</v>
      </c>
      <c r="M292" s="142" t="s">
        <v>537</v>
      </c>
      <c r="N292" s="142" t="s">
        <v>886</v>
      </c>
      <c r="O292" s="142" t="s">
        <v>1314</v>
      </c>
      <c r="P292" s="142" t="s">
        <v>83</v>
      </c>
    </row>
    <row r="293" spans="1:16">
      <c r="A293" s="142" t="s">
        <v>1371</v>
      </c>
      <c r="B293" s="142" t="s">
        <v>1368</v>
      </c>
      <c r="C293" s="142" t="s">
        <v>963</v>
      </c>
      <c r="D293" s="172">
        <v>60</v>
      </c>
      <c r="E293" s="142" t="s">
        <v>1369</v>
      </c>
      <c r="F293" s="142" t="s">
        <v>83</v>
      </c>
      <c r="G293" s="142" t="s">
        <v>959</v>
      </c>
      <c r="H293" s="142" t="s">
        <v>318</v>
      </c>
      <c r="I293" s="142" t="s">
        <v>382</v>
      </c>
      <c r="J293" s="142" t="s">
        <v>885</v>
      </c>
      <c r="K293" s="142" t="s">
        <v>388</v>
      </c>
      <c r="L293" s="142" t="s">
        <v>44</v>
      </c>
      <c r="M293" s="142" t="s">
        <v>537</v>
      </c>
      <c r="N293" s="142" t="s">
        <v>886</v>
      </c>
      <c r="O293" s="142" t="s">
        <v>1314</v>
      </c>
      <c r="P293" s="142" t="s">
        <v>83</v>
      </c>
    </row>
    <row r="294" spans="1:16">
      <c r="A294" s="142" t="s">
        <v>1372</v>
      </c>
      <c r="B294" s="142" t="s">
        <v>1368</v>
      </c>
      <c r="C294" s="142" t="s">
        <v>965</v>
      </c>
      <c r="D294" s="172">
        <v>59</v>
      </c>
      <c r="E294" s="142" t="s">
        <v>1369</v>
      </c>
      <c r="F294" s="142" t="s">
        <v>83</v>
      </c>
      <c r="G294" s="142" t="s">
        <v>959</v>
      </c>
      <c r="H294" s="142" t="s">
        <v>318</v>
      </c>
      <c r="I294" s="142" t="s">
        <v>382</v>
      </c>
      <c r="J294" s="142" t="s">
        <v>885</v>
      </c>
      <c r="K294" s="142" t="s">
        <v>388</v>
      </c>
      <c r="L294" s="142" t="s">
        <v>44</v>
      </c>
      <c r="M294" s="142" t="s">
        <v>537</v>
      </c>
      <c r="N294" s="142" t="s">
        <v>886</v>
      </c>
      <c r="O294" s="142" t="s">
        <v>1314</v>
      </c>
      <c r="P294" s="142" t="s">
        <v>83</v>
      </c>
    </row>
    <row r="295" spans="1:16">
      <c r="A295" s="142" t="s">
        <v>1373</v>
      </c>
      <c r="B295" s="142" t="s">
        <v>1368</v>
      </c>
      <c r="C295" s="142" t="s">
        <v>967</v>
      </c>
      <c r="D295" s="172">
        <v>58</v>
      </c>
      <c r="E295" s="142" t="s">
        <v>1369</v>
      </c>
      <c r="F295" s="142" t="s">
        <v>83</v>
      </c>
      <c r="G295" s="142" t="s">
        <v>959</v>
      </c>
      <c r="H295" s="142" t="s">
        <v>318</v>
      </c>
      <c r="I295" s="142" t="s">
        <v>382</v>
      </c>
      <c r="J295" s="142" t="s">
        <v>885</v>
      </c>
      <c r="K295" s="142" t="s">
        <v>388</v>
      </c>
      <c r="L295" s="142" t="s">
        <v>44</v>
      </c>
      <c r="M295" s="142" t="s">
        <v>537</v>
      </c>
      <c r="N295" s="142" t="s">
        <v>886</v>
      </c>
      <c r="O295" s="142" t="s">
        <v>1314</v>
      </c>
      <c r="P295" s="142" t="s">
        <v>83</v>
      </c>
    </row>
    <row r="296" spans="1:16">
      <c r="A296" s="142" t="s">
        <v>1374</v>
      </c>
      <c r="B296" s="142" t="s">
        <v>1368</v>
      </c>
      <c r="C296" s="142" t="s">
        <v>969</v>
      </c>
      <c r="D296" s="172">
        <v>57</v>
      </c>
      <c r="E296" s="142" t="s">
        <v>1369</v>
      </c>
      <c r="F296" s="142" t="s">
        <v>83</v>
      </c>
      <c r="G296" s="142" t="s">
        <v>959</v>
      </c>
      <c r="H296" s="142" t="s">
        <v>318</v>
      </c>
      <c r="I296" s="142" t="s">
        <v>382</v>
      </c>
      <c r="J296" s="142" t="s">
        <v>885</v>
      </c>
      <c r="K296" s="142" t="s">
        <v>388</v>
      </c>
      <c r="L296" s="142" t="s">
        <v>44</v>
      </c>
      <c r="M296" s="142" t="s">
        <v>537</v>
      </c>
      <c r="N296" s="142" t="s">
        <v>886</v>
      </c>
      <c r="O296" s="142" t="s">
        <v>1314</v>
      </c>
      <c r="P296" s="142" t="s">
        <v>83</v>
      </c>
    </row>
    <row r="297" spans="1:16">
      <c r="A297" s="142" t="s">
        <v>1375</v>
      </c>
      <c r="B297" s="142" t="s">
        <v>1368</v>
      </c>
      <c r="C297" s="142" t="s">
        <v>1003</v>
      </c>
      <c r="D297" s="172">
        <v>56</v>
      </c>
      <c r="E297" s="142" t="s">
        <v>1369</v>
      </c>
      <c r="F297" s="142" t="s">
        <v>83</v>
      </c>
      <c r="G297" s="142" t="s">
        <v>959</v>
      </c>
      <c r="H297" s="142" t="s">
        <v>318</v>
      </c>
      <c r="I297" s="142" t="s">
        <v>382</v>
      </c>
      <c r="J297" s="142" t="s">
        <v>885</v>
      </c>
      <c r="K297" s="142" t="s">
        <v>388</v>
      </c>
      <c r="L297" s="142" t="s">
        <v>44</v>
      </c>
      <c r="M297" s="142" t="s">
        <v>537</v>
      </c>
      <c r="N297" s="142" t="s">
        <v>886</v>
      </c>
      <c r="O297" s="142" t="s">
        <v>1314</v>
      </c>
      <c r="P297" s="142" t="s">
        <v>83</v>
      </c>
    </row>
    <row r="298" spans="1:16">
      <c r="A298" s="142" t="s">
        <v>1376</v>
      </c>
      <c r="B298" s="142" t="s">
        <v>1377</v>
      </c>
      <c r="C298" s="142" t="s">
        <v>963</v>
      </c>
      <c r="D298" s="172">
        <v>60</v>
      </c>
      <c r="E298" s="142" t="s">
        <v>1378</v>
      </c>
      <c r="F298" s="142" t="s">
        <v>83</v>
      </c>
      <c r="G298" s="142" t="s">
        <v>959</v>
      </c>
      <c r="H298" s="142" t="s">
        <v>349</v>
      </c>
      <c r="I298" s="142" t="s">
        <v>382</v>
      </c>
      <c r="J298" s="142" t="s">
        <v>885</v>
      </c>
      <c r="K298" s="142" t="s">
        <v>388</v>
      </c>
      <c r="L298" s="142" t="s">
        <v>44</v>
      </c>
      <c r="M298" s="142" t="s">
        <v>537</v>
      </c>
      <c r="N298" s="142" t="s">
        <v>886</v>
      </c>
      <c r="O298" s="142" t="s">
        <v>1314</v>
      </c>
      <c r="P298" s="142" t="s">
        <v>83</v>
      </c>
    </row>
    <row r="299" spans="1:16">
      <c r="A299" s="142" t="s">
        <v>1379</v>
      </c>
      <c r="B299" s="142" t="s">
        <v>1377</v>
      </c>
      <c r="C299" s="142" t="s">
        <v>965</v>
      </c>
      <c r="D299" s="172">
        <v>59</v>
      </c>
      <c r="E299" s="142" t="s">
        <v>1378</v>
      </c>
      <c r="F299" s="142" t="s">
        <v>83</v>
      </c>
      <c r="G299" s="142" t="s">
        <v>959</v>
      </c>
      <c r="H299" s="142" t="s">
        <v>349</v>
      </c>
      <c r="I299" s="142" t="s">
        <v>382</v>
      </c>
      <c r="J299" s="142" t="s">
        <v>885</v>
      </c>
      <c r="K299" s="142" t="s">
        <v>388</v>
      </c>
      <c r="L299" s="142" t="s">
        <v>44</v>
      </c>
      <c r="M299" s="142" t="s">
        <v>537</v>
      </c>
      <c r="N299" s="142" t="s">
        <v>886</v>
      </c>
      <c r="O299" s="142" t="s">
        <v>1314</v>
      </c>
      <c r="P299" s="142" t="s">
        <v>83</v>
      </c>
    </row>
    <row r="300" spans="1:16">
      <c r="A300" s="142" t="s">
        <v>1380</v>
      </c>
      <c r="B300" s="142" t="s">
        <v>1377</v>
      </c>
      <c r="C300" s="142" t="s">
        <v>967</v>
      </c>
      <c r="D300" s="172">
        <v>58</v>
      </c>
      <c r="E300" s="142" t="s">
        <v>1378</v>
      </c>
      <c r="F300" s="142" t="s">
        <v>83</v>
      </c>
      <c r="G300" s="142" t="s">
        <v>959</v>
      </c>
      <c r="H300" s="142" t="s">
        <v>349</v>
      </c>
      <c r="I300" s="142" t="s">
        <v>382</v>
      </c>
      <c r="J300" s="142" t="s">
        <v>885</v>
      </c>
      <c r="K300" s="142" t="s">
        <v>388</v>
      </c>
      <c r="L300" s="142" t="s">
        <v>44</v>
      </c>
      <c r="M300" s="142" t="s">
        <v>537</v>
      </c>
      <c r="N300" s="142" t="s">
        <v>886</v>
      </c>
      <c r="O300" s="142" t="s">
        <v>1314</v>
      </c>
      <c r="P300" s="142" t="s">
        <v>83</v>
      </c>
    </row>
    <row r="301" spans="1:16">
      <c r="A301" s="142" t="s">
        <v>1381</v>
      </c>
      <c r="B301" s="142" t="s">
        <v>1377</v>
      </c>
      <c r="C301" s="142" t="s">
        <v>969</v>
      </c>
      <c r="D301" s="172">
        <v>57</v>
      </c>
      <c r="E301" s="142" t="s">
        <v>1378</v>
      </c>
      <c r="F301" s="142" t="s">
        <v>83</v>
      </c>
      <c r="G301" s="142" t="s">
        <v>959</v>
      </c>
      <c r="H301" s="142" t="s">
        <v>349</v>
      </c>
      <c r="I301" s="142" t="s">
        <v>382</v>
      </c>
      <c r="J301" s="142" t="s">
        <v>885</v>
      </c>
      <c r="K301" s="142" t="s">
        <v>388</v>
      </c>
      <c r="L301" s="142" t="s">
        <v>44</v>
      </c>
      <c r="M301" s="142" t="s">
        <v>537</v>
      </c>
      <c r="N301" s="142" t="s">
        <v>886</v>
      </c>
      <c r="O301" s="142" t="s">
        <v>1314</v>
      </c>
      <c r="P301" s="142" t="s">
        <v>83</v>
      </c>
    </row>
    <row r="302" spans="1:16">
      <c r="A302" s="142" t="s">
        <v>1382</v>
      </c>
      <c r="B302" s="142" t="s">
        <v>1377</v>
      </c>
      <c r="C302" s="142" t="s">
        <v>1003</v>
      </c>
      <c r="D302" s="172">
        <v>56</v>
      </c>
      <c r="E302" s="142" t="s">
        <v>1378</v>
      </c>
      <c r="F302" s="142" t="s">
        <v>83</v>
      </c>
      <c r="G302" s="142" t="s">
        <v>959</v>
      </c>
      <c r="H302" s="142" t="s">
        <v>349</v>
      </c>
      <c r="I302" s="142" t="s">
        <v>382</v>
      </c>
      <c r="J302" s="142" t="s">
        <v>885</v>
      </c>
      <c r="K302" s="142" t="s">
        <v>388</v>
      </c>
      <c r="L302" s="142" t="s">
        <v>44</v>
      </c>
      <c r="M302" s="142" t="s">
        <v>537</v>
      </c>
      <c r="N302" s="142" t="s">
        <v>886</v>
      </c>
      <c r="O302" s="142" t="s">
        <v>1314</v>
      </c>
      <c r="P302" s="142" t="s">
        <v>83</v>
      </c>
    </row>
    <row r="303" spans="1:16">
      <c r="A303" s="142" t="s">
        <v>1383</v>
      </c>
      <c r="B303" s="142" t="s">
        <v>1384</v>
      </c>
      <c r="C303" s="142" t="s">
        <v>963</v>
      </c>
      <c r="D303" s="172">
        <v>60</v>
      </c>
      <c r="E303" s="142" t="s">
        <v>1385</v>
      </c>
      <c r="F303" s="142" t="s">
        <v>246</v>
      </c>
      <c r="G303" s="142" t="s">
        <v>959</v>
      </c>
      <c r="H303" s="142" t="s">
        <v>349</v>
      </c>
      <c r="I303" s="142" t="s">
        <v>382</v>
      </c>
      <c r="J303" s="142" t="s">
        <v>885</v>
      </c>
      <c r="K303" s="142" t="s">
        <v>388</v>
      </c>
      <c r="L303" s="142" t="s">
        <v>44</v>
      </c>
      <c r="M303" s="142" t="s">
        <v>537</v>
      </c>
      <c r="N303" s="142" t="s">
        <v>886</v>
      </c>
      <c r="O303" s="142" t="s">
        <v>1386</v>
      </c>
      <c r="P303" s="142" t="s">
        <v>83</v>
      </c>
    </row>
    <row r="304" spans="1:16">
      <c r="A304" s="142" t="s">
        <v>1387</v>
      </c>
      <c r="B304" s="142" t="s">
        <v>1384</v>
      </c>
      <c r="C304" s="142" t="s">
        <v>965</v>
      </c>
      <c r="D304" s="172">
        <v>59</v>
      </c>
      <c r="E304" s="142" t="s">
        <v>1385</v>
      </c>
      <c r="F304" s="142" t="s">
        <v>246</v>
      </c>
      <c r="G304" s="142" t="s">
        <v>959</v>
      </c>
      <c r="H304" s="142" t="s">
        <v>349</v>
      </c>
      <c r="I304" s="142" t="s">
        <v>382</v>
      </c>
      <c r="J304" s="142" t="s">
        <v>885</v>
      </c>
      <c r="K304" s="142" t="s">
        <v>388</v>
      </c>
      <c r="L304" s="142" t="s">
        <v>44</v>
      </c>
      <c r="M304" s="142" t="s">
        <v>537</v>
      </c>
      <c r="N304" s="142" t="s">
        <v>886</v>
      </c>
      <c r="O304" s="142" t="s">
        <v>1386</v>
      </c>
      <c r="P304" s="142" t="s">
        <v>83</v>
      </c>
    </row>
    <row r="305" spans="1:16">
      <c r="A305" s="142" t="s">
        <v>1388</v>
      </c>
      <c r="B305" s="142" t="s">
        <v>1384</v>
      </c>
      <c r="C305" s="142" t="s">
        <v>967</v>
      </c>
      <c r="D305" s="172">
        <v>58</v>
      </c>
      <c r="E305" s="142" t="s">
        <v>1385</v>
      </c>
      <c r="F305" s="142" t="s">
        <v>246</v>
      </c>
      <c r="G305" s="142" t="s">
        <v>959</v>
      </c>
      <c r="H305" s="142" t="s">
        <v>349</v>
      </c>
      <c r="I305" s="142" t="s">
        <v>382</v>
      </c>
      <c r="J305" s="142" t="s">
        <v>885</v>
      </c>
      <c r="K305" s="142" t="s">
        <v>388</v>
      </c>
      <c r="L305" s="142" t="s">
        <v>44</v>
      </c>
      <c r="M305" s="142" t="s">
        <v>537</v>
      </c>
      <c r="N305" s="142" t="s">
        <v>886</v>
      </c>
      <c r="O305" s="142" t="s">
        <v>1386</v>
      </c>
      <c r="P305" s="142" t="s">
        <v>83</v>
      </c>
    </row>
    <row r="306" spans="1:16">
      <c r="A306" s="142" t="s">
        <v>1389</v>
      </c>
      <c r="B306" s="142" t="s">
        <v>1384</v>
      </c>
      <c r="C306" s="142" t="s">
        <v>969</v>
      </c>
      <c r="D306" s="172">
        <v>57</v>
      </c>
      <c r="E306" s="142" t="s">
        <v>1385</v>
      </c>
      <c r="F306" s="142" t="s">
        <v>246</v>
      </c>
      <c r="G306" s="142" t="s">
        <v>959</v>
      </c>
      <c r="H306" s="142" t="s">
        <v>349</v>
      </c>
      <c r="I306" s="142" t="s">
        <v>382</v>
      </c>
      <c r="J306" s="142" t="s">
        <v>885</v>
      </c>
      <c r="K306" s="142" t="s">
        <v>388</v>
      </c>
      <c r="L306" s="142" t="s">
        <v>44</v>
      </c>
      <c r="M306" s="142" t="s">
        <v>537</v>
      </c>
      <c r="N306" s="142" t="s">
        <v>886</v>
      </c>
      <c r="O306" s="142" t="s">
        <v>1386</v>
      </c>
      <c r="P306" s="142" t="s">
        <v>83</v>
      </c>
    </row>
    <row r="307" spans="1:16">
      <c r="A307" s="142" t="s">
        <v>1390</v>
      </c>
      <c r="B307" s="142" t="s">
        <v>1384</v>
      </c>
      <c r="C307" s="142" t="s">
        <v>1003</v>
      </c>
      <c r="D307" s="172">
        <v>56</v>
      </c>
      <c r="E307" s="142" t="s">
        <v>1385</v>
      </c>
      <c r="F307" s="142" t="s">
        <v>246</v>
      </c>
      <c r="G307" s="142" t="s">
        <v>959</v>
      </c>
      <c r="H307" s="142" t="s">
        <v>349</v>
      </c>
      <c r="I307" s="142" t="s">
        <v>382</v>
      </c>
      <c r="J307" s="142" t="s">
        <v>885</v>
      </c>
      <c r="K307" s="142" t="s">
        <v>388</v>
      </c>
      <c r="L307" s="142" t="s">
        <v>44</v>
      </c>
      <c r="M307" s="142" t="s">
        <v>537</v>
      </c>
      <c r="N307" s="142" t="s">
        <v>886</v>
      </c>
      <c r="O307" s="142" t="s">
        <v>1386</v>
      </c>
      <c r="P307" s="142" t="s">
        <v>83</v>
      </c>
    </row>
    <row r="308" spans="1:16">
      <c r="A308" s="142" t="s">
        <v>1391</v>
      </c>
      <c r="B308" s="142" t="s">
        <v>1392</v>
      </c>
      <c r="C308" s="142" t="s">
        <v>963</v>
      </c>
      <c r="D308" s="172">
        <v>60</v>
      </c>
      <c r="E308" s="142" t="s">
        <v>1393</v>
      </c>
      <c r="F308" s="142" t="s">
        <v>231</v>
      </c>
      <c r="G308" s="142" t="s">
        <v>1394</v>
      </c>
      <c r="H308" s="142" t="s">
        <v>318</v>
      </c>
      <c r="I308" s="142" t="s">
        <v>382</v>
      </c>
      <c r="J308" s="142" t="s">
        <v>885</v>
      </c>
      <c r="K308" s="142" t="s">
        <v>388</v>
      </c>
      <c r="L308" s="142" t="s">
        <v>44</v>
      </c>
      <c r="M308" s="142" t="s">
        <v>537</v>
      </c>
      <c r="N308" s="142" t="s">
        <v>886</v>
      </c>
      <c r="O308" s="142" t="s">
        <v>1395</v>
      </c>
      <c r="P308" s="142" t="s">
        <v>83</v>
      </c>
    </row>
    <row r="309" spans="1:16">
      <c r="A309" s="142" t="s">
        <v>1396</v>
      </c>
      <c r="B309" s="142" t="s">
        <v>1392</v>
      </c>
      <c r="C309" s="142" t="s">
        <v>967</v>
      </c>
      <c r="D309" s="172">
        <v>58</v>
      </c>
      <c r="E309" s="142" t="s">
        <v>1393</v>
      </c>
      <c r="F309" s="142" t="s">
        <v>231</v>
      </c>
      <c r="G309" s="142" t="s">
        <v>1394</v>
      </c>
      <c r="H309" s="142" t="s">
        <v>318</v>
      </c>
      <c r="I309" s="142" t="s">
        <v>382</v>
      </c>
      <c r="J309" s="142" t="s">
        <v>885</v>
      </c>
      <c r="K309" s="142" t="s">
        <v>388</v>
      </c>
      <c r="L309" s="142" t="s">
        <v>44</v>
      </c>
      <c r="M309" s="142" t="s">
        <v>537</v>
      </c>
      <c r="N309" s="142" t="s">
        <v>886</v>
      </c>
      <c r="O309" s="142" t="s">
        <v>1395</v>
      </c>
      <c r="P309" s="142" t="s">
        <v>83</v>
      </c>
    </row>
    <row r="310" spans="1:16">
      <c r="A310" s="142" t="s">
        <v>1397</v>
      </c>
      <c r="B310" s="142" t="s">
        <v>1398</v>
      </c>
      <c r="C310" s="142" t="s">
        <v>957</v>
      </c>
      <c r="D310" s="172">
        <v>62</v>
      </c>
      <c r="E310" s="142" t="s">
        <v>1399</v>
      </c>
      <c r="F310" s="142" t="s">
        <v>83</v>
      </c>
      <c r="G310" s="142" t="s">
        <v>959</v>
      </c>
      <c r="H310" s="142" t="s">
        <v>327</v>
      </c>
      <c r="I310" s="142" t="s">
        <v>382</v>
      </c>
      <c r="J310" s="142" t="s">
        <v>885</v>
      </c>
      <c r="K310" s="142" t="s">
        <v>388</v>
      </c>
      <c r="L310" s="142" t="s">
        <v>44</v>
      </c>
      <c r="M310" s="142" t="s">
        <v>537</v>
      </c>
      <c r="N310" s="142" t="s">
        <v>886</v>
      </c>
      <c r="O310" s="142" t="s">
        <v>1400</v>
      </c>
      <c r="P310" s="142" t="s">
        <v>83</v>
      </c>
    </row>
    <row r="311" spans="1:16">
      <c r="A311" s="142" t="s">
        <v>1401</v>
      </c>
      <c r="B311" s="142" t="s">
        <v>1398</v>
      </c>
      <c r="C311" s="142" t="s">
        <v>961</v>
      </c>
      <c r="D311" s="172">
        <v>61</v>
      </c>
      <c r="E311" s="142" t="s">
        <v>1399</v>
      </c>
      <c r="F311" s="142" t="s">
        <v>83</v>
      </c>
      <c r="G311" s="142" t="s">
        <v>959</v>
      </c>
      <c r="H311" s="142" t="s">
        <v>327</v>
      </c>
      <c r="I311" s="142" t="s">
        <v>382</v>
      </c>
      <c r="J311" s="142" t="s">
        <v>885</v>
      </c>
      <c r="K311" s="142" t="s">
        <v>388</v>
      </c>
      <c r="L311" s="142" t="s">
        <v>44</v>
      </c>
      <c r="M311" s="142" t="s">
        <v>537</v>
      </c>
      <c r="N311" s="142" t="s">
        <v>886</v>
      </c>
      <c r="O311" s="142" t="s">
        <v>1400</v>
      </c>
      <c r="P311" s="142" t="s">
        <v>83</v>
      </c>
    </row>
    <row r="312" spans="1:16">
      <c r="A312" s="142" t="s">
        <v>1402</v>
      </c>
      <c r="B312" s="142" t="s">
        <v>1398</v>
      </c>
      <c r="C312" s="142" t="s">
        <v>963</v>
      </c>
      <c r="D312" s="172">
        <v>60</v>
      </c>
      <c r="E312" s="142" t="s">
        <v>1399</v>
      </c>
      <c r="F312" s="142" t="s">
        <v>83</v>
      </c>
      <c r="G312" s="142" t="s">
        <v>959</v>
      </c>
      <c r="H312" s="142" t="s">
        <v>327</v>
      </c>
      <c r="I312" s="142" t="s">
        <v>382</v>
      </c>
      <c r="J312" s="142" t="s">
        <v>885</v>
      </c>
      <c r="K312" s="142" t="s">
        <v>388</v>
      </c>
      <c r="L312" s="142" t="s">
        <v>44</v>
      </c>
      <c r="M312" s="142" t="s">
        <v>537</v>
      </c>
      <c r="N312" s="142" t="s">
        <v>886</v>
      </c>
      <c r="O312" s="142" t="s">
        <v>1400</v>
      </c>
      <c r="P312" s="142" t="s">
        <v>83</v>
      </c>
    </row>
    <row r="313" spans="1:16">
      <c r="A313" s="142" t="s">
        <v>1403</v>
      </c>
      <c r="B313" s="142" t="s">
        <v>1398</v>
      </c>
      <c r="C313" s="142" t="s">
        <v>965</v>
      </c>
      <c r="D313" s="172">
        <v>59</v>
      </c>
      <c r="E313" s="142" t="s">
        <v>1399</v>
      </c>
      <c r="F313" s="142" t="s">
        <v>83</v>
      </c>
      <c r="G313" s="142" t="s">
        <v>959</v>
      </c>
      <c r="H313" s="142" t="s">
        <v>327</v>
      </c>
      <c r="I313" s="142" t="s">
        <v>382</v>
      </c>
      <c r="J313" s="142" t="s">
        <v>885</v>
      </c>
      <c r="K313" s="142" t="s">
        <v>388</v>
      </c>
      <c r="L313" s="142" t="s">
        <v>44</v>
      </c>
      <c r="M313" s="142" t="s">
        <v>537</v>
      </c>
      <c r="N313" s="142" t="s">
        <v>886</v>
      </c>
      <c r="O313" s="142" t="s">
        <v>1400</v>
      </c>
      <c r="P313" s="142" t="s">
        <v>83</v>
      </c>
    </row>
    <row r="314" spans="1:16">
      <c r="A314" s="142" t="s">
        <v>1404</v>
      </c>
      <c r="B314" s="142" t="s">
        <v>1398</v>
      </c>
      <c r="C314" s="142" t="s">
        <v>967</v>
      </c>
      <c r="D314" s="172">
        <v>58</v>
      </c>
      <c r="E314" s="142" t="s">
        <v>1399</v>
      </c>
      <c r="F314" s="142" t="s">
        <v>83</v>
      </c>
      <c r="G314" s="142" t="s">
        <v>959</v>
      </c>
      <c r="H314" s="142" t="s">
        <v>327</v>
      </c>
      <c r="I314" s="142" t="s">
        <v>382</v>
      </c>
      <c r="J314" s="142" t="s">
        <v>885</v>
      </c>
      <c r="K314" s="142" t="s">
        <v>388</v>
      </c>
      <c r="L314" s="142" t="s">
        <v>44</v>
      </c>
      <c r="M314" s="142" t="s">
        <v>537</v>
      </c>
      <c r="N314" s="142" t="s">
        <v>886</v>
      </c>
      <c r="O314" s="142" t="s">
        <v>1400</v>
      </c>
      <c r="P314" s="142" t="s">
        <v>83</v>
      </c>
    </row>
    <row r="315" spans="1:16">
      <c r="A315" s="142" t="s">
        <v>1405</v>
      </c>
      <c r="B315" s="142" t="s">
        <v>1398</v>
      </c>
      <c r="C315" s="142" t="s">
        <v>969</v>
      </c>
      <c r="D315" s="172">
        <v>57</v>
      </c>
      <c r="E315" s="142" t="s">
        <v>1399</v>
      </c>
      <c r="F315" s="142" t="s">
        <v>83</v>
      </c>
      <c r="G315" s="142" t="s">
        <v>959</v>
      </c>
      <c r="H315" s="142" t="s">
        <v>327</v>
      </c>
      <c r="I315" s="142" t="s">
        <v>382</v>
      </c>
      <c r="J315" s="142" t="s">
        <v>885</v>
      </c>
      <c r="K315" s="142" t="s">
        <v>388</v>
      </c>
      <c r="L315" s="142" t="s">
        <v>44</v>
      </c>
      <c r="M315" s="142" t="s">
        <v>537</v>
      </c>
      <c r="N315" s="142" t="s">
        <v>886</v>
      </c>
      <c r="O315" s="142" t="s">
        <v>1400</v>
      </c>
      <c r="P315" s="142" t="s">
        <v>83</v>
      </c>
    </row>
    <row r="316" spans="1:16">
      <c r="A316" s="142" t="s">
        <v>1406</v>
      </c>
      <c r="B316" s="142" t="s">
        <v>1398</v>
      </c>
      <c r="C316" s="142" t="s">
        <v>1003</v>
      </c>
      <c r="D316" s="172">
        <v>56</v>
      </c>
      <c r="E316" s="142" t="s">
        <v>1399</v>
      </c>
      <c r="F316" s="142" t="s">
        <v>83</v>
      </c>
      <c r="G316" s="142" t="s">
        <v>959</v>
      </c>
      <c r="H316" s="142" t="s">
        <v>327</v>
      </c>
      <c r="I316" s="142" t="s">
        <v>382</v>
      </c>
      <c r="J316" s="142" t="s">
        <v>885</v>
      </c>
      <c r="K316" s="142" t="s">
        <v>388</v>
      </c>
      <c r="L316" s="142" t="s">
        <v>44</v>
      </c>
      <c r="M316" s="142" t="s">
        <v>537</v>
      </c>
      <c r="N316" s="142" t="s">
        <v>886</v>
      </c>
      <c r="O316" s="142" t="s">
        <v>1400</v>
      </c>
      <c r="P316" s="142" t="s">
        <v>83</v>
      </c>
    </row>
    <row r="317" spans="1:16">
      <c r="A317" s="142" t="s">
        <v>1407</v>
      </c>
      <c r="B317" s="142" t="s">
        <v>1408</v>
      </c>
      <c r="C317" s="142" t="s">
        <v>963</v>
      </c>
      <c r="D317" s="172">
        <v>60</v>
      </c>
      <c r="E317" s="142" t="s">
        <v>1409</v>
      </c>
      <c r="F317" s="142" t="s">
        <v>83</v>
      </c>
      <c r="G317" s="142" t="s">
        <v>959</v>
      </c>
      <c r="H317" s="142" t="s">
        <v>318</v>
      </c>
      <c r="I317" s="142" t="s">
        <v>382</v>
      </c>
      <c r="J317" s="142" t="s">
        <v>885</v>
      </c>
      <c r="K317" s="142" t="s">
        <v>388</v>
      </c>
      <c r="L317" s="142" t="s">
        <v>44</v>
      </c>
      <c r="M317" s="142" t="s">
        <v>537</v>
      </c>
      <c r="N317" s="142" t="s">
        <v>886</v>
      </c>
      <c r="O317" s="142" t="s">
        <v>1400</v>
      </c>
      <c r="P317" s="142" t="s">
        <v>83</v>
      </c>
    </row>
    <row r="318" spans="1:16">
      <c r="A318" s="142" t="s">
        <v>1410</v>
      </c>
      <c r="B318" s="142" t="s">
        <v>1408</v>
      </c>
      <c r="C318" s="142" t="s">
        <v>965</v>
      </c>
      <c r="D318" s="172">
        <v>59</v>
      </c>
      <c r="E318" s="142" t="s">
        <v>1409</v>
      </c>
      <c r="F318" s="142" t="s">
        <v>83</v>
      </c>
      <c r="G318" s="142" t="s">
        <v>959</v>
      </c>
      <c r="H318" s="142" t="s">
        <v>318</v>
      </c>
      <c r="I318" s="142" t="s">
        <v>382</v>
      </c>
      <c r="J318" s="142" t="s">
        <v>885</v>
      </c>
      <c r="K318" s="142" t="s">
        <v>388</v>
      </c>
      <c r="L318" s="142" t="s">
        <v>44</v>
      </c>
      <c r="M318" s="142" t="s">
        <v>537</v>
      </c>
      <c r="N318" s="142" t="s">
        <v>886</v>
      </c>
      <c r="O318" s="142" t="s">
        <v>1400</v>
      </c>
      <c r="P318" s="142" t="s">
        <v>83</v>
      </c>
    </row>
    <row r="319" spans="1:16">
      <c r="A319" s="142" t="s">
        <v>1411</v>
      </c>
      <c r="B319" s="142" t="s">
        <v>1408</v>
      </c>
      <c r="C319" s="142" t="s">
        <v>967</v>
      </c>
      <c r="D319" s="172">
        <v>58</v>
      </c>
      <c r="E319" s="142" t="s">
        <v>1409</v>
      </c>
      <c r="F319" s="142" t="s">
        <v>83</v>
      </c>
      <c r="G319" s="142" t="s">
        <v>959</v>
      </c>
      <c r="H319" s="142" t="s">
        <v>318</v>
      </c>
      <c r="I319" s="142" t="s">
        <v>382</v>
      </c>
      <c r="J319" s="142" t="s">
        <v>885</v>
      </c>
      <c r="K319" s="142" t="s">
        <v>388</v>
      </c>
      <c r="L319" s="142" t="s">
        <v>44</v>
      </c>
      <c r="M319" s="142" t="s">
        <v>537</v>
      </c>
      <c r="N319" s="142" t="s">
        <v>886</v>
      </c>
      <c r="O319" s="142" t="s">
        <v>1400</v>
      </c>
      <c r="P319" s="142" t="s">
        <v>83</v>
      </c>
    </row>
    <row r="320" spans="1:16">
      <c r="A320" s="142" t="s">
        <v>1412</v>
      </c>
      <c r="B320" s="142" t="s">
        <v>1408</v>
      </c>
      <c r="C320" s="142" t="s">
        <v>969</v>
      </c>
      <c r="D320" s="172">
        <v>57</v>
      </c>
      <c r="E320" s="142" t="s">
        <v>1409</v>
      </c>
      <c r="F320" s="142" t="s">
        <v>83</v>
      </c>
      <c r="G320" s="142" t="s">
        <v>959</v>
      </c>
      <c r="H320" s="142" t="s">
        <v>318</v>
      </c>
      <c r="I320" s="142" t="s">
        <v>382</v>
      </c>
      <c r="J320" s="142" t="s">
        <v>885</v>
      </c>
      <c r="K320" s="142" t="s">
        <v>388</v>
      </c>
      <c r="L320" s="142" t="s">
        <v>44</v>
      </c>
      <c r="M320" s="142" t="s">
        <v>537</v>
      </c>
      <c r="N320" s="142" t="s">
        <v>886</v>
      </c>
      <c r="O320" s="142" t="s">
        <v>1400</v>
      </c>
      <c r="P320" s="142" t="s">
        <v>83</v>
      </c>
    </row>
    <row r="321" spans="1:16">
      <c r="A321" s="142" t="s">
        <v>1413</v>
      </c>
      <c r="B321" s="142" t="s">
        <v>1408</v>
      </c>
      <c r="C321" s="142" t="s">
        <v>1003</v>
      </c>
      <c r="D321" s="172">
        <v>56</v>
      </c>
      <c r="E321" s="142" t="s">
        <v>1409</v>
      </c>
      <c r="F321" s="142" t="s">
        <v>83</v>
      </c>
      <c r="G321" s="142" t="s">
        <v>959</v>
      </c>
      <c r="H321" s="142" t="s">
        <v>318</v>
      </c>
      <c r="I321" s="142" t="s">
        <v>382</v>
      </c>
      <c r="J321" s="142" t="s">
        <v>885</v>
      </c>
      <c r="K321" s="142" t="s">
        <v>388</v>
      </c>
      <c r="L321" s="142" t="s">
        <v>44</v>
      </c>
      <c r="M321" s="142" t="s">
        <v>537</v>
      </c>
      <c r="N321" s="142" t="s">
        <v>886</v>
      </c>
      <c r="O321" s="142" t="s">
        <v>1400</v>
      </c>
      <c r="P321" s="142" t="s">
        <v>83</v>
      </c>
    </row>
    <row r="322" spans="1:16">
      <c r="A322" s="142" t="s">
        <v>1414</v>
      </c>
      <c r="B322" s="142" t="s">
        <v>1415</v>
      </c>
      <c r="C322" s="142" t="s">
        <v>961</v>
      </c>
      <c r="D322" s="172">
        <v>61</v>
      </c>
      <c r="E322" s="142" t="s">
        <v>1416</v>
      </c>
      <c r="F322" s="142" t="s">
        <v>83</v>
      </c>
      <c r="G322" s="142" t="s">
        <v>959</v>
      </c>
      <c r="H322" s="142" t="s">
        <v>318</v>
      </c>
      <c r="I322" s="142" t="s">
        <v>382</v>
      </c>
      <c r="J322" s="142" t="s">
        <v>885</v>
      </c>
      <c r="K322" s="142" t="s">
        <v>388</v>
      </c>
      <c r="L322" s="142" t="s">
        <v>44</v>
      </c>
      <c r="M322" s="142" t="s">
        <v>537</v>
      </c>
      <c r="N322" s="142" t="s">
        <v>886</v>
      </c>
      <c r="O322" s="142" t="s">
        <v>1400</v>
      </c>
      <c r="P322" s="142" t="s">
        <v>83</v>
      </c>
    </row>
    <row r="323" spans="1:16">
      <c r="A323" s="142" t="s">
        <v>1417</v>
      </c>
      <c r="B323" s="142" t="s">
        <v>1415</v>
      </c>
      <c r="C323" s="142" t="s">
        <v>963</v>
      </c>
      <c r="D323" s="172">
        <v>60</v>
      </c>
      <c r="E323" s="142" t="s">
        <v>1416</v>
      </c>
      <c r="F323" s="142" t="s">
        <v>83</v>
      </c>
      <c r="G323" s="142" t="s">
        <v>959</v>
      </c>
      <c r="H323" s="142" t="s">
        <v>318</v>
      </c>
      <c r="I323" s="142" t="s">
        <v>382</v>
      </c>
      <c r="J323" s="142" t="s">
        <v>885</v>
      </c>
      <c r="K323" s="142" t="s">
        <v>388</v>
      </c>
      <c r="L323" s="142" t="s">
        <v>44</v>
      </c>
      <c r="M323" s="142" t="s">
        <v>537</v>
      </c>
      <c r="N323" s="142" t="s">
        <v>886</v>
      </c>
      <c r="O323" s="142" t="s">
        <v>1400</v>
      </c>
      <c r="P323" s="142" t="s">
        <v>83</v>
      </c>
    </row>
    <row r="324" spans="1:16">
      <c r="A324" s="142" t="s">
        <v>1418</v>
      </c>
      <c r="B324" s="142" t="s">
        <v>1415</v>
      </c>
      <c r="C324" s="142" t="s">
        <v>965</v>
      </c>
      <c r="D324" s="172">
        <v>59</v>
      </c>
      <c r="E324" s="142" t="s">
        <v>1416</v>
      </c>
      <c r="F324" s="142" t="s">
        <v>83</v>
      </c>
      <c r="G324" s="142" t="s">
        <v>959</v>
      </c>
      <c r="H324" s="142" t="s">
        <v>318</v>
      </c>
      <c r="I324" s="142" t="s">
        <v>382</v>
      </c>
      <c r="J324" s="142" t="s">
        <v>885</v>
      </c>
      <c r="K324" s="142" t="s">
        <v>388</v>
      </c>
      <c r="L324" s="142" t="s">
        <v>44</v>
      </c>
      <c r="M324" s="142" t="s">
        <v>537</v>
      </c>
      <c r="N324" s="142" t="s">
        <v>886</v>
      </c>
      <c r="O324" s="142" t="s">
        <v>1400</v>
      </c>
      <c r="P324" s="142" t="s">
        <v>83</v>
      </c>
    </row>
    <row r="325" spans="1:16">
      <c r="A325" s="142" t="s">
        <v>1419</v>
      </c>
      <c r="B325" s="142" t="s">
        <v>1415</v>
      </c>
      <c r="C325" s="142" t="s">
        <v>967</v>
      </c>
      <c r="D325" s="172">
        <v>58</v>
      </c>
      <c r="E325" s="142" t="s">
        <v>1416</v>
      </c>
      <c r="F325" s="142" t="s">
        <v>83</v>
      </c>
      <c r="G325" s="142" t="s">
        <v>959</v>
      </c>
      <c r="H325" s="142" t="s">
        <v>318</v>
      </c>
      <c r="I325" s="142" t="s">
        <v>382</v>
      </c>
      <c r="J325" s="142" t="s">
        <v>885</v>
      </c>
      <c r="K325" s="142" t="s">
        <v>388</v>
      </c>
      <c r="L325" s="142" t="s">
        <v>44</v>
      </c>
      <c r="M325" s="142" t="s">
        <v>537</v>
      </c>
      <c r="N325" s="142" t="s">
        <v>886</v>
      </c>
      <c r="O325" s="142" t="s">
        <v>1400</v>
      </c>
      <c r="P325" s="142" t="s">
        <v>83</v>
      </c>
    </row>
    <row r="326" spans="1:16">
      <c r="A326" s="142" t="s">
        <v>1420</v>
      </c>
      <c r="B326" s="142" t="s">
        <v>1415</v>
      </c>
      <c r="C326" s="142" t="s">
        <v>969</v>
      </c>
      <c r="D326" s="172">
        <v>57</v>
      </c>
      <c r="E326" s="142" t="s">
        <v>1416</v>
      </c>
      <c r="F326" s="142" t="s">
        <v>83</v>
      </c>
      <c r="G326" s="142" t="s">
        <v>959</v>
      </c>
      <c r="H326" s="142" t="s">
        <v>318</v>
      </c>
      <c r="I326" s="142" t="s">
        <v>382</v>
      </c>
      <c r="J326" s="142" t="s">
        <v>885</v>
      </c>
      <c r="K326" s="142" t="s">
        <v>388</v>
      </c>
      <c r="L326" s="142" t="s">
        <v>44</v>
      </c>
      <c r="M326" s="142" t="s">
        <v>537</v>
      </c>
      <c r="N326" s="142" t="s">
        <v>886</v>
      </c>
      <c r="O326" s="142" t="s">
        <v>1400</v>
      </c>
      <c r="P326" s="142" t="s">
        <v>83</v>
      </c>
    </row>
    <row r="327" spans="1:16">
      <c r="A327" s="142" t="s">
        <v>1421</v>
      </c>
      <c r="B327" s="142" t="s">
        <v>1415</v>
      </c>
      <c r="C327" s="142" t="s">
        <v>1003</v>
      </c>
      <c r="D327" s="172">
        <v>56</v>
      </c>
      <c r="E327" s="142" t="s">
        <v>1416</v>
      </c>
      <c r="F327" s="142" t="s">
        <v>83</v>
      </c>
      <c r="G327" s="142" t="s">
        <v>959</v>
      </c>
      <c r="H327" s="142" t="s">
        <v>318</v>
      </c>
      <c r="I327" s="142" t="s">
        <v>382</v>
      </c>
      <c r="J327" s="142" t="s">
        <v>885</v>
      </c>
      <c r="K327" s="142" t="s">
        <v>388</v>
      </c>
      <c r="L327" s="142" t="s">
        <v>44</v>
      </c>
      <c r="M327" s="142" t="s">
        <v>537</v>
      </c>
      <c r="N327" s="142" t="s">
        <v>886</v>
      </c>
      <c r="O327" s="142" t="s">
        <v>1400</v>
      </c>
      <c r="P327" s="142" t="s">
        <v>83</v>
      </c>
    </row>
    <row r="328" spans="1:16">
      <c r="A328" s="142" t="s">
        <v>1422</v>
      </c>
      <c r="B328" s="142" t="s">
        <v>1423</v>
      </c>
      <c r="C328" s="142" t="s">
        <v>961</v>
      </c>
      <c r="D328" s="172">
        <v>61</v>
      </c>
      <c r="E328" s="142" t="s">
        <v>1424</v>
      </c>
      <c r="F328" s="142" t="s">
        <v>277</v>
      </c>
      <c r="G328" s="142" t="s">
        <v>959</v>
      </c>
      <c r="H328" s="142" t="s">
        <v>318</v>
      </c>
      <c r="I328" s="142" t="s">
        <v>382</v>
      </c>
      <c r="J328" s="142" t="s">
        <v>885</v>
      </c>
      <c r="K328" s="142" t="s">
        <v>388</v>
      </c>
      <c r="L328" s="142" t="s">
        <v>44</v>
      </c>
      <c r="M328" s="142" t="s">
        <v>537</v>
      </c>
      <c r="N328" s="142" t="s">
        <v>886</v>
      </c>
      <c r="O328" s="142" t="s">
        <v>1425</v>
      </c>
      <c r="P328" s="142" t="s">
        <v>83</v>
      </c>
    </row>
    <row r="329" spans="1:16">
      <c r="A329" s="142" t="s">
        <v>1426</v>
      </c>
      <c r="B329" s="142" t="s">
        <v>1423</v>
      </c>
      <c r="C329" s="142" t="s">
        <v>963</v>
      </c>
      <c r="D329" s="172">
        <v>60</v>
      </c>
      <c r="E329" s="142" t="s">
        <v>1424</v>
      </c>
      <c r="F329" s="142" t="s">
        <v>277</v>
      </c>
      <c r="G329" s="142" t="s">
        <v>959</v>
      </c>
      <c r="H329" s="142" t="s">
        <v>318</v>
      </c>
      <c r="I329" s="142" t="s">
        <v>382</v>
      </c>
      <c r="J329" s="142" t="s">
        <v>885</v>
      </c>
      <c r="K329" s="142" t="s">
        <v>388</v>
      </c>
      <c r="L329" s="142" t="s">
        <v>44</v>
      </c>
      <c r="M329" s="142" t="s">
        <v>537</v>
      </c>
      <c r="N329" s="142" t="s">
        <v>886</v>
      </c>
      <c r="O329" s="142" t="s">
        <v>1425</v>
      </c>
      <c r="P329" s="142" t="s">
        <v>83</v>
      </c>
    </row>
    <row r="330" spans="1:16">
      <c r="A330" s="142" t="s">
        <v>1427</v>
      </c>
      <c r="B330" s="142" t="s">
        <v>1423</v>
      </c>
      <c r="C330" s="142" t="s">
        <v>965</v>
      </c>
      <c r="D330" s="172">
        <v>59</v>
      </c>
      <c r="E330" s="142" t="s">
        <v>1424</v>
      </c>
      <c r="F330" s="142" t="s">
        <v>277</v>
      </c>
      <c r="G330" s="142" t="s">
        <v>959</v>
      </c>
      <c r="H330" s="142" t="s">
        <v>318</v>
      </c>
      <c r="I330" s="142" t="s">
        <v>382</v>
      </c>
      <c r="J330" s="142" t="s">
        <v>885</v>
      </c>
      <c r="K330" s="142" t="s">
        <v>388</v>
      </c>
      <c r="L330" s="142" t="s">
        <v>44</v>
      </c>
      <c r="M330" s="142" t="s">
        <v>537</v>
      </c>
      <c r="N330" s="142" t="s">
        <v>886</v>
      </c>
      <c r="O330" s="142" t="s">
        <v>1425</v>
      </c>
      <c r="P330" s="142" t="s">
        <v>83</v>
      </c>
    </row>
    <row r="331" spans="1:16">
      <c r="A331" s="142" t="s">
        <v>1428</v>
      </c>
      <c r="B331" s="142" t="s">
        <v>1423</v>
      </c>
      <c r="C331" s="142" t="s">
        <v>967</v>
      </c>
      <c r="D331" s="172">
        <v>58</v>
      </c>
      <c r="E331" s="142" t="s">
        <v>1424</v>
      </c>
      <c r="F331" s="142" t="s">
        <v>277</v>
      </c>
      <c r="G331" s="142" t="s">
        <v>959</v>
      </c>
      <c r="H331" s="142" t="s">
        <v>318</v>
      </c>
      <c r="I331" s="142" t="s">
        <v>382</v>
      </c>
      <c r="J331" s="142" t="s">
        <v>885</v>
      </c>
      <c r="K331" s="142" t="s">
        <v>388</v>
      </c>
      <c r="L331" s="142" t="s">
        <v>44</v>
      </c>
      <c r="M331" s="142" t="s">
        <v>537</v>
      </c>
      <c r="N331" s="142" t="s">
        <v>886</v>
      </c>
      <c r="O331" s="142" t="s">
        <v>1425</v>
      </c>
      <c r="P331" s="142" t="s">
        <v>83</v>
      </c>
    </row>
    <row r="332" spans="1:16">
      <c r="A332" s="142" t="s">
        <v>1429</v>
      </c>
      <c r="B332" s="142" t="s">
        <v>1423</v>
      </c>
      <c r="C332" s="142" t="s">
        <v>969</v>
      </c>
      <c r="D332" s="172">
        <v>57</v>
      </c>
      <c r="E332" s="142" t="s">
        <v>1424</v>
      </c>
      <c r="F332" s="142" t="s">
        <v>277</v>
      </c>
      <c r="G332" s="142" t="s">
        <v>959</v>
      </c>
      <c r="H332" s="142" t="s">
        <v>318</v>
      </c>
      <c r="I332" s="142" t="s">
        <v>382</v>
      </c>
      <c r="J332" s="142" t="s">
        <v>885</v>
      </c>
      <c r="K332" s="142" t="s">
        <v>388</v>
      </c>
      <c r="L332" s="142" t="s">
        <v>44</v>
      </c>
      <c r="M332" s="142" t="s">
        <v>537</v>
      </c>
      <c r="N332" s="142" t="s">
        <v>886</v>
      </c>
      <c r="O332" s="142" t="s">
        <v>1425</v>
      </c>
      <c r="P332" s="142" t="s">
        <v>83</v>
      </c>
    </row>
    <row r="333" spans="1:16">
      <c r="A333" s="142" t="s">
        <v>1430</v>
      </c>
      <c r="B333" s="142" t="s">
        <v>1423</v>
      </c>
      <c r="C333" s="142" t="s">
        <v>1003</v>
      </c>
      <c r="D333" s="172">
        <v>56</v>
      </c>
      <c r="E333" s="142" t="s">
        <v>1424</v>
      </c>
      <c r="F333" s="142" t="s">
        <v>277</v>
      </c>
      <c r="G333" s="142" t="s">
        <v>959</v>
      </c>
      <c r="H333" s="142" t="s">
        <v>318</v>
      </c>
      <c r="I333" s="142" t="s">
        <v>382</v>
      </c>
      <c r="J333" s="142" t="s">
        <v>885</v>
      </c>
      <c r="K333" s="142" t="s">
        <v>388</v>
      </c>
      <c r="L333" s="142" t="s">
        <v>44</v>
      </c>
      <c r="M333" s="142" t="s">
        <v>537</v>
      </c>
      <c r="N333" s="142" t="s">
        <v>886</v>
      </c>
      <c r="O333" s="142" t="s">
        <v>1425</v>
      </c>
      <c r="P333" s="142" t="s">
        <v>83</v>
      </c>
    </row>
    <row r="334" spans="1:16">
      <c r="A334" s="142" t="s">
        <v>1431</v>
      </c>
      <c r="B334" s="142" t="s">
        <v>1432</v>
      </c>
      <c r="C334" s="142" t="s">
        <v>965</v>
      </c>
      <c r="D334" s="172">
        <v>59</v>
      </c>
      <c r="E334" s="142" t="s">
        <v>1433</v>
      </c>
      <c r="F334" s="142" t="s">
        <v>53</v>
      </c>
      <c r="G334" s="142" t="s">
        <v>959</v>
      </c>
      <c r="H334" s="142" t="s">
        <v>318</v>
      </c>
      <c r="I334" s="142" t="s">
        <v>382</v>
      </c>
      <c r="J334" s="142" t="s">
        <v>885</v>
      </c>
      <c r="K334" s="142" t="s">
        <v>388</v>
      </c>
      <c r="L334" s="142" t="s">
        <v>44</v>
      </c>
      <c r="M334" s="142" t="s">
        <v>537</v>
      </c>
      <c r="N334" s="142" t="s">
        <v>886</v>
      </c>
      <c r="O334" s="142" t="s">
        <v>1434</v>
      </c>
      <c r="P334" s="142" t="s">
        <v>53</v>
      </c>
    </row>
    <row r="335" spans="1:16">
      <c r="A335" s="142" t="s">
        <v>1435</v>
      </c>
      <c r="B335" s="142" t="s">
        <v>1432</v>
      </c>
      <c r="C335" s="142" t="s">
        <v>967</v>
      </c>
      <c r="D335" s="172">
        <v>58</v>
      </c>
      <c r="E335" s="142" t="s">
        <v>1433</v>
      </c>
      <c r="F335" s="142" t="s">
        <v>53</v>
      </c>
      <c r="G335" s="142" t="s">
        <v>959</v>
      </c>
      <c r="H335" s="142" t="s">
        <v>318</v>
      </c>
      <c r="I335" s="142" t="s">
        <v>382</v>
      </c>
      <c r="J335" s="142" t="s">
        <v>885</v>
      </c>
      <c r="K335" s="142" t="s">
        <v>388</v>
      </c>
      <c r="L335" s="142" t="s">
        <v>44</v>
      </c>
      <c r="M335" s="142" t="s">
        <v>537</v>
      </c>
      <c r="N335" s="142" t="s">
        <v>886</v>
      </c>
      <c r="O335" s="142" t="s">
        <v>1434</v>
      </c>
      <c r="P335" s="142" t="s">
        <v>53</v>
      </c>
    </row>
    <row r="336" spans="1:16">
      <c r="A336" s="142" t="s">
        <v>1436</v>
      </c>
      <c r="B336" s="142" t="s">
        <v>1437</v>
      </c>
      <c r="C336" s="142" t="s">
        <v>957</v>
      </c>
      <c r="D336" s="172">
        <v>62</v>
      </c>
      <c r="E336" s="142" t="s">
        <v>1438</v>
      </c>
      <c r="F336" s="142" t="s">
        <v>53</v>
      </c>
      <c r="G336" s="142" t="s">
        <v>959</v>
      </c>
      <c r="H336" s="142" t="s">
        <v>327</v>
      </c>
      <c r="I336" s="142" t="s">
        <v>382</v>
      </c>
      <c r="J336" s="142" t="s">
        <v>885</v>
      </c>
      <c r="K336" s="142" t="s">
        <v>388</v>
      </c>
      <c r="L336" s="142" t="s">
        <v>44</v>
      </c>
      <c r="M336" s="142" t="s">
        <v>537</v>
      </c>
      <c r="N336" s="142" t="s">
        <v>886</v>
      </c>
      <c r="O336" s="142" t="s">
        <v>1434</v>
      </c>
      <c r="P336" s="142" t="s">
        <v>53</v>
      </c>
    </row>
    <row r="337" spans="1:16">
      <c r="A337" s="142" t="s">
        <v>1439</v>
      </c>
      <c r="B337" s="142" t="s">
        <v>1437</v>
      </c>
      <c r="C337" s="142" t="s">
        <v>961</v>
      </c>
      <c r="D337" s="172">
        <v>61</v>
      </c>
      <c r="E337" s="142" t="s">
        <v>1438</v>
      </c>
      <c r="F337" s="142" t="s">
        <v>53</v>
      </c>
      <c r="G337" s="142" t="s">
        <v>959</v>
      </c>
      <c r="H337" s="142" t="s">
        <v>327</v>
      </c>
      <c r="I337" s="142" t="s">
        <v>382</v>
      </c>
      <c r="J337" s="142" t="s">
        <v>885</v>
      </c>
      <c r="K337" s="142" t="s">
        <v>388</v>
      </c>
      <c r="L337" s="142" t="s">
        <v>44</v>
      </c>
      <c r="M337" s="142" t="s">
        <v>537</v>
      </c>
      <c r="N337" s="142" t="s">
        <v>886</v>
      </c>
      <c r="O337" s="142" t="s">
        <v>1434</v>
      </c>
      <c r="P337" s="142" t="s">
        <v>53</v>
      </c>
    </row>
    <row r="338" spans="1:16">
      <c r="A338" s="142" t="s">
        <v>1440</v>
      </c>
      <c r="B338" s="142" t="s">
        <v>1437</v>
      </c>
      <c r="C338" s="142" t="s">
        <v>963</v>
      </c>
      <c r="D338" s="172">
        <v>60</v>
      </c>
      <c r="E338" s="142" t="s">
        <v>1438</v>
      </c>
      <c r="F338" s="142" t="s">
        <v>53</v>
      </c>
      <c r="G338" s="142" t="s">
        <v>959</v>
      </c>
      <c r="H338" s="142" t="s">
        <v>327</v>
      </c>
      <c r="I338" s="142" t="s">
        <v>382</v>
      </c>
      <c r="J338" s="142" t="s">
        <v>885</v>
      </c>
      <c r="K338" s="142" t="s">
        <v>388</v>
      </c>
      <c r="L338" s="142" t="s">
        <v>44</v>
      </c>
      <c r="M338" s="142" t="s">
        <v>537</v>
      </c>
      <c r="N338" s="142" t="s">
        <v>886</v>
      </c>
      <c r="O338" s="142" t="s">
        <v>1434</v>
      </c>
      <c r="P338" s="142" t="s">
        <v>53</v>
      </c>
    </row>
    <row r="339" spans="1:16">
      <c r="A339" s="142" t="s">
        <v>1441</v>
      </c>
      <c r="B339" s="142" t="s">
        <v>1437</v>
      </c>
      <c r="C339" s="142" t="s">
        <v>965</v>
      </c>
      <c r="D339" s="172">
        <v>59</v>
      </c>
      <c r="E339" s="142" t="s">
        <v>1438</v>
      </c>
      <c r="F339" s="142" t="s">
        <v>53</v>
      </c>
      <c r="G339" s="142" t="s">
        <v>959</v>
      </c>
      <c r="H339" s="142" t="s">
        <v>327</v>
      </c>
      <c r="I339" s="142" t="s">
        <v>382</v>
      </c>
      <c r="J339" s="142" t="s">
        <v>885</v>
      </c>
      <c r="K339" s="142" t="s">
        <v>388</v>
      </c>
      <c r="L339" s="142" t="s">
        <v>44</v>
      </c>
      <c r="M339" s="142" t="s">
        <v>537</v>
      </c>
      <c r="N339" s="142" t="s">
        <v>886</v>
      </c>
      <c r="O339" s="142" t="s">
        <v>1434</v>
      </c>
      <c r="P339" s="142" t="s">
        <v>53</v>
      </c>
    </row>
    <row r="340" spans="1:16">
      <c r="A340" s="142" t="s">
        <v>1442</v>
      </c>
      <c r="B340" s="142" t="s">
        <v>1437</v>
      </c>
      <c r="C340" s="142" t="s">
        <v>967</v>
      </c>
      <c r="D340" s="172">
        <v>58</v>
      </c>
      <c r="E340" s="142" t="s">
        <v>1438</v>
      </c>
      <c r="F340" s="142" t="s">
        <v>53</v>
      </c>
      <c r="G340" s="142" t="s">
        <v>959</v>
      </c>
      <c r="H340" s="142" t="s">
        <v>327</v>
      </c>
      <c r="I340" s="142" t="s">
        <v>382</v>
      </c>
      <c r="J340" s="142" t="s">
        <v>885</v>
      </c>
      <c r="K340" s="142" t="s">
        <v>388</v>
      </c>
      <c r="L340" s="142" t="s">
        <v>44</v>
      </c>
      <c r="M340" s="142" t="s">
        <v>537</v>
      </c>
      <c r="N340" s="142" t="s">
        <v>886</v>
      </c>
      <c r="O340" s="142" t="s">
        <v>1434</v>
      </c>
      <c r="P340" s="142" t="s">
        <v>53</v>
      </c>
    </row>
    <row r="341" spans="1:16">
      <c r="A341" s="142" t="s">
        <v>1443</v>
      </c>
      <c r="B341" s="142" t="s">
        <v>1437</v>
      </c>
      <c r="C341" s="142" t="s">
        <v>969</v>
      </c>
      <c r="D341" s="172">
        <v>57</v>
      </c>
      <c r="E341" s="142" t="s">
        <v>1438</v>
      </c>
      <c r="F341" s="142" t="s">
        <v>53</v>
      </c>
      <c r="G341" s="142" t="s">
        <v>959</v>
      </c>
      <c r="H341" s="142" t="s">
        <v>327</v>
      </c>
      <c r="I341" s="142" t="s">
        <v>382</v>
      </c>
      <c r="J341" s="142" t="s">
        <v>885</v>
      </c>
      <c r="K341" s="142" t="s">
        <v>388</v>
      </c>
      <c r="L341" s="142" t="s">
        <v>44</v>
      </c>
      <c r="M341" s="142" t="s">
        <v>537</v>
      </c>
      <c r="N341" s="142" t="s">
        <v>886</v>
      </c>
      <c r="O341" s="142" t="s">
        <v>1434</v>
      </c>
      <c r="P341" s="142" t="s">
        <v>53</v>
      </c>
    </row>
    <row r="342" spans="1:16">
      <c r="A342" s="142" t="s">
        <v>1444</v>
      </c>
      <c r="B342" s="142" t="s">
        <v>1445</v>
      </c>
      <c r="C342" s="142" t="s">
        <v>957</v>
      </c>
      <c r="D342" s="172">
        <v>62</v>
      </c>
      <c r="E342" s="142" t="s">
        <v>1446</v>
      </c>
      <c r="F342" s="142" t="s">
        <v>780</v>
      </c>
      <c r="G342" s="142" t="s">
        <v>959</v>
      </c>
      <c r="H342" s="142" t="s">
        <v>324</v>
      </c>
      <c r="I342" s="142" t="s">
        <v>382</v>
      </c>
      <c r="J342" s="142" t="s">
        <v>885</v>
      </c>
      <c r="K342" s="142" t="s">
        <v>388</v>
      </c>
      <c r="L342" s="142" t="s">
        <v>44</v>
      </c>
      <c r="M342" s="142" t="s">
        <v>537</v>
      </c>
      <c r="N342" s="142" t="s">
        <v>886</v>
      </c>
      <c r="O342" s="142" t="s">
        <v>1447</v>
      </c>
      <c r="P342" s="142" t="s">
        <v>71</v>
      </c>
    </row>
    <row r="343" spans="1:16">
      <c r="A343" s="142" t="s">
        <v>1448</v>
      </c>
      <c r="B343" s="142" t="s">
        <v>1445</v>
      </c>
      <c r="C343" s="142" t="s">
        <v>961</v>
      </c>
      <c r="D343" s="172">
        <v>61</v>
      </c>
      <c r="E343" s="142" t="s">
        <v>1446</v>
      </c>
      <c r="F343" s="142" t="s">
        <v>780</v>
      </c>
      <c r="G343" s="142" t="s">
        <v>959</v>
      </c>
      <c r="H343" s="142" t="s">
        <v>324</v>
      </c>
      <c r="I343" s="142" t="s">
        <v>382</v>
      </c>
      <c r="J343" s="142" t="s">
        <v>885</v>
      </c>
      <c r="K343" s="142" t="s">
        <v>388</v>
      </c>
      <c r="L343" s="142" t="s">
        <v>44</v>
      </c>
      <c r="M343" s="142" t="s">
        <v>537</v>
      </c>
      <c r="N343" s="142" t="s">
        <v>886</v>
      </c>
      <c r="O343" s="142" t="s">
        <v>1447</v>
      </c>
      <c r="P343" s="142" t="s">
        <v>71</v>
      </c>
    </row>
    <row r="344" spans="1:16">
      <c r="A344" s="142" t="s">
        <v>1449</v>
      </c>
      <c r="B344" s="142" t="s">
        <v>1445</v>
      </c>
      <c r="C344" s="142" t="s">
        <v>963</v>
      </c>
      <c r="D344" s="172">
        <v>60</v>
      </c>
      <c r="E344" s="142" t="s">
        <v>1446</v>
      </c>
      <c r="F344" s="142" t="s">
        <v>780</v>
      </c>
      <c r="G344" s="142" t="s">
        <v>959</v>
      </c>
      <c r="H344" s="142" t="s">
        <v>324</v>
      </c>
      <c r="I344" s="142" t="s">
        <v>382</v>
      </c>
      <c r="J344" s="142" t="s">
        <v>885</v>
      </c>
      <c r="K344" s="142" t="s">
        <v>388</v>
      </c>
      <c r="L344" s="142" t="s">
        <v>44</v>
      </c>
      <c r="M344" s="142" t="s">
        <v>537</v>
      </c>
      <c r="N344" s="142" t="s">
        <v>886</v>
      </c>
      <c r="O344" s="142" t="s">
        <v>1447</v>
      </c>
      <c r="P344" s="142" t="s">
        <v>71</v>
      </c>
    </row>
    <row r="345" spans="1:16">
      <c r="A345" s="142" t="s">
        <v>1450</v>
      </c>
      <c r="B345" s="142" t="s">
        <v>1445</v>
      </c>
      <c r="C345" s="142" t="s">
        <v>965</v>
      </c>
      <c r="D345" s="172">
        <v>59</v>
      </c>
      <c r="E345" s="142" t="s">
        <v>1446</v>
      </c>
      <c r="F345" s="142" t="s">
        <v>780</v>
      </c>
      <c r="G345" s="142" t="s">
        <v>959</v>
      </c>
      <c r="H345" s="142" t="s">
        <v>324</v>
      </c>
      <c r="I345" s="142" t="s">
        <v>382</v>
      </c>
      <c r="J345" s="142" t="s">
        <v>885</v>
      </c>
      <c r="K345" s="142" t="s">
        <v>388</v>
      </c>
      <c r="L345" s="142" t="s">
        <v>44</v>
      </c>
      <c r="M345" s="142" t="s">
        <v>537</v>
      </c>
      <c r="N345" s="142" t="s">
        <v>886</v>
      </c>
      <c r="O345" s="142" t="s">
        <v>1447</v>
      </c>
      <c r="P345" s="142" t="s">
        <v>71</v>
      </c>
    </row>
    <row r="346" spans="1:16">
      <c r="A346" s="142" t="s">
        <v>1451</v>
      </c>
      <c r="B346" s="142" t="s">
        <v>1445</v>
      </c>
      <c r="C346" s="142" t="s">
        <v>967</v>
      </c>
      <c r="D346" s="172">
        <v>58</v>
      </c>
      <c r="E346" s="142" t="s">
        <v>1446</v>
      </c>
      <c r="F346" s="142" t="s">
        <v>780</v>
      </c>
      <c r="G346" s="142" t="s">
        <v>959</v>
      </c>
      <c r="H346" s="142" t="s">
        <v>324</v>
      </c>
      <c r="I346" s="142" t="s">
        <v>382</v>
      </c>
      <c r="J346" s="142" t="s">
        <v>885</v>
      </c>
      <c r="K346" s="142" t="s">
        <v>388</v>
      </c>
      <c r="L346" s="142" t="s">
        <v>44</v>
      </c>
      <c r="M346" s="142" t="s">
        <v>537</v>
      </c>
      <c r="N346" s="142" t="s">
        <v>886</v>
      </c>
      <c r="O346" s="142" t="s">
        <v>1447</v>
      </c>
      <c r="P346" s="142" t="s">
        <v>71</v>
      </c>
    </row>
    <row r="347" spans="1:16">
      <c r="A347" s="142" t="s">
        <v>1452</v>
      </c>
      <c r="B347" s="142" t="s">
        <v>1445</v>
      </c>
      <c r="C347" s="142" t="s">
        <v>969</v>
      </c>
      <c r="D347" s="172">
        <v>57</v>
      </c>
      <c r="E347" s="142" t="s">
        <v>1446</v>
      </c>
      <c r="F347" s="142" t="s">
        <v>780</v>
      </c>
      <c r="G347" s="142" t="s">
        <v>959</v>
      </c>
      <c r="H347" s="142" t="s">
        <v>324</v>
      </c>
      <c r="I347" s="142" t="s">
        <v>382</v>
      </c>
      <c r="J347" s="142" t="s">
        <v>885</v>
      </c>
      <c r="K347" s="142" t="s">
        <v>388</v>
      </c>
      <c r="L347" s="142" t="s">
        <v>44</v>
      </c>
      <c r="M347" s="142" t="s">
        <v>537</v>
      </c>
      <c r="N347" s="142" t="s">
        <v>886</v>
      </c>
      <c r="O347" s="142" t="s">
        <v>1447</v>
      </c>
      <c r="P347" s="142" t="s">
        <v>71</v>
      </c>
    </row>
    <row r="348" spans="1:16">
      <c r="A348" s="142" t="s">
        <v>1453</v>
      </c>
      <c r="B348" s="142" t="s">
        <v>1454</v>
      </c>
      <c r="C348" s="142" t="s">
        <v>957</v>
      </c>
      <c r="D348" s="172">
        <v>62</v>
      </c>
      <c r="E348" s="142" t="s">
        <v>1455</v>
      </c>
      <c r="F348" s="142" t="s">
        <v>780</v>
      </c>
      <c r="G348" s="142" t="s">
        <v>959</v>
      </c>
      <c r="H348" s="142" t="s">
        <v>318</v>
      </c>
      <c r="I348" s="142" t="s">
        <v>382</v>
      </c>
      <c r="J348" s="142" t="s">
        <v>885</v>
      </c>
      <c r="K348" s="142" t="s">
        <v>388</v>
      </c>
      <c r="L348" s="142" t="s">
        <v>44</v>
      </c>
      <c r="M348" s="142" t="s">
        <v>537</v>
      </c>
      <c r="N348" s="142" t="s">
        <v>886</v>
      </c>
      <c r="O348" s="142" t="s">
        <v>1447</v>
      </c>
      <c r="P348" s="142" t="s">
        <v>71</v>
      </c>
    </row>
    <row r="349" spans="1:16">
      <c r="A349" s="142" t="s">
        <v>1456</v>
      </c>
      <c r="B349" s="142" t="s">
        <v>1454</v>
      </c>
      <c r="C349" s="142" t="s">
        <v>961</v>
      </c>
      <c r="D349" s="172">
        <v>61</v>
      </c>
      <c r="E349" s="142" t="s">
        <v>1455</v>
      </c>
      <c r="F349" s="142" t="s">
        <v>780</v>
      </c>
      <c r="G349" s="142" t="s">
        <v>959</v>
      </c>
      <c r="H349" s="142" t="s">
        <v>318</v>
      </c>
      <c r="I349" s="142" t="s">
        <v>382</v>
      </c>
      <c r="J349" s="142" t="s">
        <v>885</v>
      </c>
      <c r="K349" s="142" t="s">
        <v>388</v>
      </c>
      <c r="L349" s="142" t="s">
        <v>44</v>
      </c>
      <c r="M349" s="142" t="s">
        <v>537</v>
      </c>
      <c r="N349" s="142" t="s">
        <v>886</v>
      </c>
      <c r="O349" s="142" t="s">
        <v>1447</v>
      </c>
      <c r="P349" s="142" t="s">
        <v>71</v>
      </c>
    </row>
    <row r="350" spans="1:16">
      <c r="A350" s="142" t="s">
        <v>1457</v>
      </c>
      <c r="B350" s="142" t="s">
        <v>1454</v>
      </c>
      <c r="C350" s="142" t="s">
        <v>963</v>
      </c>
      <c r="D350" s="172">
        <v>60</v>
      </c>
      <c r="E350" s="142" t="s">
        <v>1455</v>
      </c>
      <c r="F350" s="142" t="s">
        <v>780</v>
      </c>
      <c r="G350" s="142" t="s">
        <v>959</v>
      </c>
      <c r="H350" s="142" t="s">
        <v>318</v>
      </c>
      <c r="I350" s="142" t="s">
        <v>382</v>
      </c>
      <c r="J350" s="142" t="s">
        <v>885</v>
      </c>
      <c r="K350" s="142" t="s">
        <v>388</v>
      </c>
      <c r="L350" s="142" t="s">
        <v>44</v>
      </c>
      <c r="M350" s="142" t="s">
        <v>537</v>
      </c>
      <c r="N350" s="142" t="s">
        <v>886</v>
      </c>
      <c r="O350" s="142" t="s">
        <v>1447</v>
      </c>
      <c r="P350" s="142" t="s">
        <v>71</v>
      </c>
    </row>
    <row r="351" spans="1:16">
      <c r="A351" s="142" t="s">
        <v>1458</v>
      </c>
      <c r="B351" s="142" t="s">
        <v>1454</v>
      </c>
      <c r="C351" s="142" t="s">
        <v>965</v>
      </c>
      <c r="D351" s="172">
        <v>59</v>
      </c>
      <c r="E351" s="142" t="s">
        <v>1455</v>
      </c>
      <c r="F351" s="142" t="s">
        <v>780</v>
      </c>
      <c r="G351" s="142" t="s">
        <v>959</v>
      </c>
      <c r="H351" s="142" t="s">
        <v>318</v>
      </c>
      <c r="I351" s="142" t="s">
        <v>382</v>
      </c>
      <c r="J351" s="142" t="s">
        <v>885</v>
      </c>
      <c r="K351" s="142" t="s">
        <v>388</v>
      </c>
      <c r="L351" s="142" t="s">
        <v>44</v>
      </c>
      <c r="M351" s="142" t="s">
        <v>537</v>
      </c>
      <c r="N351" s="142" t="s">
        <v>886</v>
      </c>
      <c r="O351" s="142" t="s">
        <v>1447</v>
      </c>
      <c r="P351" s="142" t="s">
        <v>71</v>
      </c>
    </row>
    <row r="352" spans="1:16">
      <c r="A352" s="142" t="s">
        <v>1459</v>
      </c>
      <c r="B352" s="142" t="s">
        <v>1454</v>
      </c>
      <c r="C352" s="142" t="s">
        <v>967</v>
      </c>
      <c r="D352" s="172">
        <v>58</v>
      </c>
      <c r="E352" s="142" t="s">
        <v>1455</v>
      </c>
      <c r="F352" s="142" t="s">
        <v>780</v>
      </c>
      <c r="G352" s="142" t="s">
        <v>959</v>
      </c>
      <c r="H352" s="142" t="s">
        <v>318</v>
      </c>
      <c r="I352" s="142" t="s">
        <v>382</v>
      </c>
      <c r="J352" s="142" t="s">
        <v>885</v>
      </c>
      <c r="K352" s="142" t="s">
        <v>388</v>
      </c>
      <c r="L352" s="142" t="s">
        <v>44</v>
      </c>
      <c r="M352" s="142" t="s">
        <v>537</v>
      </c>
      <c r="N352" s="142" t="s">
        <v>886</v>
      </c>
      <c r="O352" s="142" t="s">
        <v>1447</v>
      </c>
      <c r="P352" s="142" t="s">
        <v>71</v>
      </c>
    </row>
    <row r="353" spans="1:16">
      <c r="A353" s="142" t="s">
        <v>1460</v>
      </c>
      <c r="B353" s="142" t="s">
        <v>1454</v>
      </c>
      <c r="C353" s="142" t="s">
        <v>969</v>
      </c>
      <c r="D353" s="172">
        <v>57</v>
      </c>
      <c r="E353" s="142" t="s">
        <v>1455</v>
      </c>
      <c r="F353" s="142" t="s">
        <v>780</v>
      </c>
      <c r="G353" s="142" t="s">
        <v>959</v>
      </c>
      <c r="H353" s="142" t="s">
        <v>318</v>
      </c>
      <c r="I353" s="142" t="s">
        <v>382</v>
      </c>
      <c r="J353" s="142" t="s">
        <v>885</v>
      </c>
      <c r="K353" s="142" t="s">
        <v>388</v>
      </c>
      <c r="L353" s="142" t="s">
        <v>44</v>
      </c>
      <c r="M353" s="142" t="s">
        <v>537</v>
      </c>
      <c r="N353" s="142" t="s">
        <v>886</v>
      </c>
      <c r="O353" s="142" t="s">
        <v>1447</v>
      </c>
      <c r="P353" s="142" t="s">
        <v>71</v>
      </c>
    </row>
    <row r="354" spans="1:16">
      <c r="A354" s="142" t="s">
        <v>1461</v>
      </c>
      <c r="B354" s="142" t="s">
        <v>1454</v>
      </c>
      <c r="C354" s="142" t="s">
        <v>1003</v>
      </c>
      <c r="D354" s="172">
        <v>56</v>
      </c>
      <c r="E354" s="142" t="s">
        <v>1455</v>
      </c>
      <c r="F354" s="142" t="s">
        <v>780</v>
      </c>
      <c r="G354" s="142" t="s">
        <v>959</v>
      </c>
      <c r="H354" s="142" t="s">
        <v>318</v>
      </c>
      <c r="I354" s="142" t="s">
        <v>382</v>
      </c>
      <c r="J354" s="142" t="s">
        <v>885</v>
      </c>
      <c r="K354" s="142" t="s">
        <v>388</v>
      </c>
      <c r="L354" s="142" t="s">
        <v>44</v>
      </c>
      <c r="M354" s="142" t="s">
        <v>537</v>
      </c>
      <c r="N354" s="142" t="s">
        <v>886</v>
      </c>
      <c r="O354" s="142" t="s">
        <v>1447</v>
      </c>
      <c r="P354" s="142" t="s">
        <v>71</v>
      </c>
    </row>
    <row r="355" spans="1:16">
      <c r="A355" s="142" t="s">
        <v>1462</v>
      </c>
      <c r="B355" s="142" t="s">
        <v>1463</v>
      </c>
      <c r="C355" s="142" t="s">
        <v>957</v>
      </c>
      <c r="D355" s="172">
        <v>62</v>
      </c>
      <c r="E355" s="142" t="s">
        <v>1464</v>
      </c>
      <c r="F355" s="142" t="s">
        <v>780</v>
      </c>
      <c r="G355" s="142" t="s">
        <v>959</v>
      </c>
      <c r="H355" s="142" t="s">
        <v>318</v>
      </c>
      <c r="I355" s="142" t="s">
        <v>382</v>
      </c>
      <c r="J355" s="142" t="s">
        <v>885</v>
      </c>
      <c r="K355" s="142" t="s">
        <v>388</v>
      </c>
      <c r="L355" s="142" t="s">
        <v>44</v>
      </c>
      <c r="M355" s="142" t="s">
        <v>537</v>
      </c>
      <c r="N355" s="142" t="s">
        <v>886</v>
      </c>
      <c r="O355" s="142" t="s">
        <v>1447</v>
      </c>
      <c r="P355" s="142" t="s">
        <v>71</v>
      </c>
    </row>
    <row r="356" spans="1:16">
      <c r="A356" s="142" t="s">
        <v>1465</v>
      </c>
      <c r="B356" s="142" t="s">
        <v>1463</v>
      </c>
      <c r="C356" s="142" t="s">
        <v>961</v>
      </c>
      <c r="D356" s="172">
        <v>61</v>
      </c>
      <c r="E356" s="142" t="s">
        <v>1464</v>
      </c>
      <c r="F356" s="142" t="s">
        <v>780</v>
      </c>
      <c r="G356" s="142" t="s">
        <v>959</v>
      </c>
      <c r="H356" s="142" t="s">
        <v>318</v>
      </c>
      <c r="I356" s="142" t="s">
        <v>382</v>
      </c>
      <c r="J356" s="142" t="s">
        <v>885</v>
      </c>
      <c r="K356" s="142" t="s">
        <v>388</v>
      </c>
      <c r="L356" s="142" t="s">
        <v>44</v>
      </c>
      <c r="M356" s="142" t="s">
        <v>537</v>
      </c>
      <c r="N356" s="142" t="s">
        <v>886</v>
      </c>
      <c r="O356" s="142" t="s">
        <v>1447</v>
      </c>
      <c r="P356" s="142" t="s">
        <v>71</v>
      </c>
    </row>
    <row r="357" spans="1:16">
      <c r="A357" s="142" t="s">
        <v>1466</v>
      </c>
      <c r="B357" s="142" t="s">
        <v>1463</v>
      </c>
      <c r="C357" s="142" t="s">
        <v>963</v>
      </c>
      <c r="D357" s="172">
        <v>60</v>
      </c>
      <c r="E357" s="142" t="s">
        <v>1464</v>
      </c>
      <c r="F357" s="142" t="s">
        <v>780</v>
      </c>
      <c r="G357" s="142" t="s">
        <v>959</v>
      </c>
      <c r="H357" s="142" t="s">
        <v>318</v>
      </c>
      <c r="I357" s="142" t="s">
        <v>382</v>
      </c>
      <c r="J357" s="142" t="s">
        <v>885</v>
      </c>
      <c r="K357" s="142" t="s">
        <v>388</v>
      </c>
      <c r="L357" s="142" t="s">
        <v>44</v>
      </c>
      <c r="M357" s="142" t="s">
        <v>537</v>
      </c>
      <c r="N357" s="142" t="s">
        <v>886</v>
      </c>
      <c r="O357" s="142" t="s">
        <v>1447</v>
      </c>
      <c r="P357" s="142" t="s">
        <v>71</v>
      </c>
    </row>
    <row r="358" spans="1:16">
      <c r="A358" s="142" t="s">
        <v>1467</v>
      </c>
      <c r="B358" s="142" t="s">
        <v>1463</v>
      </c>
      <c r="C358" s="142" t="s">
        <v>965</v>
      </c>
      <c r="D358" s="172">
        <v>59</v>
      </c>
      <c r="E358" s="142" t="s">
        <v>1464</v>
      </c>
      <c r="F358" s="142" t="s">
        <v>780</v>
      </c>
      <c r="G358" s="142" t="s">
        <v>959</v>
      </c>
      <c r="H358" s="142" t="s">
        <v>318</v>
      </c>
      <c r="I358" s="142" t="s">
        <v>382</v>
      </c>
      <c r="J358" s="142" t="s">
        <v>885</v>
      </c>
      <c r="K358" s="142" t="s">
        <v>388</v>
      </c>
      <c r="L358" s="142" t="s">
        <v>44</v>
      </c>
      <c r="M358" s="142" t="s">
        <v>537</v>
      </c>
      <c r="N358" s="142" t="s">
        <v>886</v>
      </c>
      <c r="O358" s="142" t="s">
        <v>1447</v>
      </c>
      <c r="P358" s="142" t="s">
        <v>71</v>
      </c>
    </row>
    <row r="359" spans="1:16">
      <c r="A359" s="142" t="s">
        <v>1468</v>
      </c>
      <c r="B359" s="142" t="s">
        <v>1463</v>
      </c>
      <c r="C359" s="142" t="s">
        <v>967</v>
      </c>
      <c r="D359" s="172">
        <v>58</v>
      </c>
      <c r="E359" s="142" t="s">
        <v>1464</v>
      </c>
      <c r="F359" s="142" t="s">
        <v>780</v>
      </c>
      <c r="G359" s="142" t="s">
        <v>959</v>
      </c>
      <c r="H359" s="142" t="s">
        <v>318</v>
      </c>
      <c r="I359" s="142" t="s">
        <v>382</v>
      </c>
      <c r="J359" s="142" t="s">
        <v>885</v>
      </c>
      <c r="K359" s="142" t="s">
        <v>388</v>
      </c>
      <c r="L359" s="142" t="s">
        <v>44</v>
      </c>
      <c r="M359" s="142" t="s">
        <v>537</v>
      </c>
      <c r="N359" s="142" t="s">
        <v>886</v>
      </c>
      <c r="O359" s="142" t="s">
        <v>1447</v>
      </c>
      <c r="P359" s="142" t="s">
        <v>71</v>
      </c>
    </row>
    <row r="360" spans="1:16">
      <c r="A360" s="142" t="s">
        <v>1469</v>
      </c>
      <c r="B360" s="142" t="s">
        <v>1463</v>
      </c>
      <c r="C360" s="142" t="s">
        <v>969</v>
      </c>
      <c r="D360" s="172">
        <v>57</v>
      </c>
      <c r="E360" s="142" t="s">
        <v>1464</v>
      </c>
      <c r="F360" s="142" t="s">
        <v>780</v>
      </c>
      <c r="G360" s="142" t="s">
        <v>959</v>
      </c>
      <c r="H360" s="142" t="s">
        <v>318</v>
      </c>
      <c r="I360" s="142" t="s">
        <v>382</v>
      </c>
      <c r="J360" s="142" t="s">
        <v>885</v>
      </c>
      <c r="K360" s="142" t="s">
        <v>388</v>
      </c>
      <c r="L360" s="142" t="s">
        <v>44</v>
      </c>
      <c r="M360" s="142" t="s">
        <v>537</v>
      </c>
      <c r="N360" s="142" t="s">
        <v>886</v>
      </c>
      <c r="O360" s="142" t="s">
        <v>1447</v>
      </c>
      <c r="P360" s="142" t="s">
        <v>71</v>
      </c>
    </row>
    <row r="361" spans="1:16">
      <c r="A361" s="142" t="s">
        <v>1470</v>
      </c>
      <c r="B361" s="142" t="s">
        <v>1463</v>
      </c>
      <c r="C361" s="142" t="s">
        <v>1003</v>
      </c>
      <c r="D361" s="172">
        <v>56</v>
      </c>
      <c r="E361" s="142" t="s">
        <v>1464</v>
      </c>
      <c r="F361" s="142" t="s">
        <v>780</v>
      </c>
      <c r="G361" s="142" t="s">
        <v>959</v>
      </c>
      <c r="H361" s="142" t="s">
        <v>318</v>
      </c>
      <c r="I361" s="142" t="s">
        <v>382</v>
      </c>
      <c r="J361" s="142" t="s">
        <v>885</v>
      </c>
      <c r="K361" s="142" t="s">
        <v>388</v>
      </c>
      <c r="L361" s="142" t="s">
        <v>44</v>
      </c>
      <c r="M361" s="142" t="s">
        <v>537</v>
      </c>
      <c r="N361" s="142" t="s">
        <v>886</v>
      </c>
      <c r="O361" s="142" t="s">
        <v>1447</v>
      </c>
      <c r="P361" s="142" t="s">
        <v>71</v>
      </c>
    </row>
    <row r="362" spans="1:16">
      <c r="A362" s="142" t="s">
        <v>1471</v>
      </c>
      <c r="B362" s="142" t="s">
        <v>1472</v>
      </c>
      <c r="C362" s="142" t="s">
        <v>963</v>
      </c>
      <c r="D362" s="172">
        <v>60</v>
      </c>
      <c r="E362" s="142" t="s">
        <v>1473</v>
      </c>
      <c r="F362" s="142" t="s">
        <v>55</v>
      </c>
      <c r="G362" s="142" t="s">
        <v>959</v>
      </c>
      <c r="H362" s="142" t="s">
        <v>327</v>
      </c>
      <c r="I362" s="142" t="s">
        <v>382</v>
      </c>
      <c r="J362" s="142" t="s">
        <v>885</v>
      </c>
      <c r="K362" s="142" t="s">
        <v>388</v>
      </c>
      <c r="L362" s="142" t="s">
        <v>44</v>
      </c>
      <c r="M362" s="142" t="s">
        <v>537</v>
      </c>
      <c r="N362" s="142" t="s">
        <v>886</v>
      </c>
      <c r="O362" s="142" t="s">
        <v>1474</v>
      </c>
      <c r="P362" s="142" t="s">
        <v>71</v>
      </c>
    </row>
    <row r="363" spans="1:16">
      <c r="A363" s="142" t="s">
        <v>1475</v>
      </c>
      <c r="B363" s="142" t="s">
        <v>1472</v>
      </c>
      <c r="C363" s="142" t="s">
        <v>965</v>
      </c>
      <c r="D363" s="172">
        <v>59</v>
      </c>
      <c r="E363" s="142" t="s">
        <v>1473</v>
      </c>
      <c r="F363" s="142" t="s">
        <v>55</v>
      </c>
      <c r="G363" s="142" t="s">
        <v>959</v>
      </c>
      <c r="H363" s="142" t="s">
        <v>327</v>
      </c>
      <c r="I363" s="142" t="s">
        <v>382</v>
      </c>
      <c r="J363" s="142" t="s">
        <v>885</v>
      </c>
      <c r="K363" s="142" t="s">
        <v>388</v>
      </c>
      <c r="L363" s="142" t="s">
        <v>44</v>
      </c>
      <c r="M363" s="142" t="s">
        <v>537</v>
      </c>
      <c r="N363" s="142" t="s">
        <v>886</v>
      </c>
      <c r="O363" s="142" t="s">
        <v>1474</v>
      </c>
      <c r="P363" s="142" t="s">
        <v>71</v>
      </c>
    </row>
    <row r="364" spans="1:16">
      <c r="A364" s="142" t="s">
        <v>1476</v>
      </c>
      <c r="B364" s="142" t="s">
        <v>1472</v>
      </c>
      <c r="C364" s="142" t="s">
        <v>967</v>
      </c>
      <c r="D364" s="172">
        <v>58</v>
      </c>
      <c r="E364" s="142" t="s">
        <v>1473</v>
      </c>
      <c r="F364" s="142" t="s">
        <v>55</v>
      </c>
      <c r="G364" s="142" t="s">
        <v>959</v>
      </c>
      <c r="H364" s="142" t="s">
        <v>327</v>
      </c>
      <c r="I364" s="142" t="s">
        <v>382</v>
      </c>
      <c r="J364" s="142" t="s">
        <v>885</v>
      </c>
      <c r="K364" s="142" t="s">
        <v>388</v>
      </c>
      <c r="L364" s="142" t="s">
        <v>44</v>
      </c>
      <c r="M364" s="142" t="s">
        <v>537</v>
      </c>
      <c r="N364" s="142" t="s">
        <v>886</v>
      </c>
      <c r="O364" s="142" t="s">
        <v>1474</v>
      </c>
      <c r="P364" s="142" t="s">
        <v>71</v>
      </c>
    </row>
    <row r="365" spans="1:16">
      <c r="A365" s="142" t="s">
        <v>1477</v>
      </c>
      <c r="B365" s="142" t="s">
        <v>1472</v>
      </c>
      <c r="C365" s="142" t="s">
        <v>969</v>
      </c>
      <c r="D365" s="172">
        <v>57</v>
      </c>
      <c r="E365" s="142" t="s">
        <v>1473</v>
      </c>
      <c r="F365" s="142" t="s">
        <v>55</v>
      </c>
      <c r="G365" s="142" t="s">
        <v>959</v>
      </c>
      <c r="H365" s="142" t="s">
        <v>327</v>
      </c>
      <c r="I365" s="142" t="s">
        <v>382</v>
      </c>
      <c r="J365" s="142" t="s">
        <v>885</v>
      </c>
      <c r="K365" s="142" t="s">
        <v>388</v>
      </c>
      <c r="L365" s="142" t="s">
        <v>44</v>
      </c>
      <c r="M365" s="142" t="s">
        <v>537</v>
      </c>
      <c r="N365" s="142" t="s">
        <v>886</v>
      </c>
      <c r="O365" s="142" t="s">
        <v>1474</v>
      </c>
      <c r="P365" s="142" t="s">
        <v>71</v>
      </c>
    </row>
    <row r="366" spans="1:16">
      <c r="A366" s="142" t="s">
        <v>1478</v>
      </c>
      <c r="B366" s="142" t="s">
        <v>1479</v>
      </c>
      <c r="C366" s="142" t="s">
        <v>957</v>
      </c>
      <c r="D366" s="172">
        <v>62</v>
      </c>
      <c r="E366" s="142" t="s">
        <v>1480</v>
      </c>
      <c r="F366" s="142" t="s">
        <v>63</v>
      </c>
      <c r="G366" s="142" t="s">
        <v>959</v>
      </c>
      <c r="H366" s="142" t="s">
        <v>324</v>
      </c>
      <c r="I366" s="142" t="s">
        <v>382</v>
      </c>
      <c r="J366" s="142" t="s">
        <v>885</v>
      </c>
      <c r="K366" s="142" t="s">
        <v>388</v>
      </c>
      <c r="L366" s="142" t="s">
        <v>44</v>
      </c>
      <c r="M366" s="142" t="s">
        <v>537</v>
      </c>
      <c r="N366" s="142" t="s">
        <v>886</v>
      </c>
      <c r="O366" s="142" t="s">
        <v>1481</v>
      </c>
      <c r="P366" s="142" t="s">
        <v>63</v>
      </c>
    </row>
    <row r="367" spans="1:16">
      <c r="A367" s="142" t="s">
        <v>1482</v>
      </c>
      <c r="B367" s="142" t="s">
        <v>1479</v>
      </c>
      <c r="C367" s="142" t="s">
        <v>961</v>
      </c>
      <c r="D367" s="172">
        <v>61</v>
      </c>
      <c r="E367" s="142" t="s">
        <v>1480</v>
      </c>
      <c r="F367" s="142" t="s">
        <v>63</v>
      </c>
      <c r="G367" s="142" t="s">
        <v>959</v>
      </c>
      <c r="H367" s="142" t="s">
        <v>324</v>
      </c>
      <c r="I367" s="142" t="s">
        <v>382</v>
      </c>
      <c r="J367" s="142" t="s">
        <v>885</v>
      </c>
      <c r="K367" s="142" t="s">
        <v>388</v>
      </c>
      <c r="L367" s="142" t="s">
        <v>44</v>
      </c>
      <c r="M367" s="142" t="s">
        <v>537</v>
      </c>
      <c r="N367" s="142" t="s">
        <v>886</v>
      </c>
      <c r="O367" s="142" t="s">
        <v>1481</v>
      </c>
      <c r="P367" s="142" t="s">
        <v>63</v>
      </c>
    </row>
    <row r="368" spans="1:16">
      <c r="A368" s="142" t="s">
        <v>1483</v>
      </c>
      <c r="B368" s="142" t="s">
        <v>1479</v>
      </c>
      <c r="C368" s="142" t="s">
        <v>963</v>
      </c>
      <c r="D368" s="172">
        <v>60</v>
      </c>
      <c r="E368" s="142" t="s">
        <v>1480</v>
      </c>
      <c r="F368" s="142" t="s">
        <v>63</v>
      </c>
      <c r="G368" s="142" t="s">
        <v>959</v>
      </c>
      <c r="H368" s="142" t="s">
        <v>324</v>
      </c>
      <c r="I368" s="142" t="s">
        <v>382</v>
      </c>
      <c r="J368" s="142" t="s">
        <v>885</v>
      </c>
      <c r="K368" s="142" t="s">
        <v>388</v>
      </c>
      <c r="L368" s="142" t="s">
        <v>44</v>
      </c>
      <c r="M368" s="142" t="s">
        <v>537</v>
      </c>
      <c r="N368" s="142" t="s">
        <v>886</v>
      </c>
      <c r="O368" s="142" t="s">
        <v>1481</v>
      </c>
      <c r="P368" s="142" t="s">
        <v>63</v>
      </c>
    </row>
    <row r="369" spans="1:16">
      <c r="A369" s="142" t="s">
        <v>1484</v>
      </c>
      <c r="B369" s="142" t="s">
        <v>1479</v>
      </c>
      <c r="C369" s="142" t="s">
        <v>965</v>
      </c>
      <c r="D369" s="172">
        <v>59</v>
      </c>
      <c r="E369" s="142" t="s">
        <v>1480</v>
      </c>
      <c r="F369" s="142" t="s">
        <v>63</v>
      </c>
      <c r="G369" s="142" t="s">
        <v>959</v>
      </c>
      <c r="H369" s="142" t="s">
        <v>324</v>
      </c>
      <c r="I369" s="142" t="s">
        <v>382</v>
      </c>
      <c r="J369" s="142" t="s">
        <v>885</v>
      </c>
      <c r="K369" s="142" t="s">
        <v>388</v>
      </c>
      <c r="L369" s="142" t="s">
        <v>44</v>
      </c>
      <c r="M369" s="142" t="s">
        <v>537</v>
      </c>
      <c r="N369" s="142" t="s">
        <v>886</v>
      </c>
      <c r="O369" s="142" t="s">
        <v>1481</v>
      </c>
      <c r="P369" s="142" t="s">
        <v>63</v>
      </c>
    </row>
    <row r="370" spans="1:16">
      <c r="A370" s="142" t="s">
        <v>1485</v>
      </c>
      <c r="B370" s="142" t="s">
        <v>1479</v>
      </c>
      <c r="C370" s="142" t="s">
        <v>967</v>
      </c>
      <c r="D370" s="172">
        <v>58</v>
      </c>
      <c r="E370" s="142" t="s">
        <v>1480</v>
      </c>
      <c r="F370" s="142" t="s">
        <v>63</v>
      </c>
      <c r="G370" s="142" t="s">
        <v>959</v>
      </c>
      <c r="H370" s="142" t="s">
        <v>324</v>
      </c>
      <c r="I370" s="142" t="s">
        <v>382</v>
      </c>
      <c r="J370" s="142" t="s">
        <v>885</v>
      </c>
      <c r="K370" s="142" t="s">
        <v>388</v>
      </c>
      <c r="L370" s="142" t="s">
        <v>44</v>
      </c>
      <c r="M370" s="142" t="s">
        <v>537</v>
      </c>
      <c r="N370" s="142" t="s">
        <v>886</v>
      </c>
      <c r="O370" s="142" t="s">
        <v>1481</v>
      </c>
      <c r="P370" s="142" t="s">
        <v>63</v>
      </c>
    </row>
    <row r="371" spans="1:16">
      <c r="A371" s="142" t="s">
        <v>1486</v>
      </c>
      <c r="B371" s="142" t="s">
        <v>1479</v>
      </c>
      <c r="C371" s="142" t="s">
        <v>969</v>
      </c>
      <c r="D371" s="172">
        <v>57</v>
      </c>
      <c r="E371" s="142" t="s">
        <v>1480</v>
      </c>
      <c r="F371" s="142" t="s">
        <v>63</v>
      </c>
      <c r="G371" s="142" t="s">
        <v>959</v>
      </c>
      <c r="H371" s="142" t="s">
        <v>324</v>
      </c>
      <c r="I371" s="142" t="s">
        <v>382</v>
      </c>
      <c r="J371" s="142" t="s">
        <v>885</v>
      </c>
      <c r="K371" s="142" t="s">
        <v>388</v>
      </c>
      <c r="L371" s="142" t="s">
        <v>44</v>
      </c>
      <c r="M371" s="142" t="s">
        <v>537</v>
      </c>
      <c r="N371" s="142" t="s">
        <v>886</v>
      </c>
      <c r="O371" s="142" t="s">
        <v>1481</v>
      </c>
      <c r="P371" s="142" t="s">
        <v>63</v>
      </c>
    </row>
    <row r="372" spans="1:16">
      <c r="A372" s="142" t="s">
        <v>1487</v>
      </c>
      <c r="B372" s="142" t="s">
        <v>1479</v>
      </c>
      <c r="C372" s="142" t="s">
        <v>1003</v>
      </c>
      <c r="D372" s="172">
        <v>56</v>
      </c>
      <c r="E372" s="142" t="s">
        <v>1480</v>
      </c>
      <c r="F372" s="142" t="s">
        <v>63</v>
      </c>
      <c r="G372" s="142" t="s">
        <v>959</v>
      </c>
      <c r="H372" s="142" t="s">
        <v>324</v>
      </c>
      <c r="I372" s="142" t="s">
        <v>382</v>
      </c>
      <c r="J372" s="142" t="s">
        <v>885</v>
      </c>
      <c r="K372" s="142" t="s">
        <v>388</v>
      </c>
      <c r="L372" s="142" t="s">
        <v>44</v>
      </c>
      <c r="M372" s="142" t="s">
        <v>537</v>
      </c>
      <c r="N372" s="142" t="s">
        <v>886</v>
      </c>
      <c r="O372" s="142" t="s">
        <v>1481</v>
      </c>
      <c r="P372" s="142" t="s">
        <v>63</v>
      </c>
    </row>
    <row r="373" spans="1:16">
      <c r="A373" s="142" t="s">
        <v>1488</v>
      </c>
      <c r="B373" s="142" t="s">
        <v>1489</v>
      </c>
      <c r="C373" s="142" t="s">
        <v>957</v>
      </c>
      <c r="D373" s="172">
        <v>62</v>
      </c>
      <c r="E373" s="142" t="s">
        <v>1490</v>
      </c>
      <c r="F373" s="142" t="s">
        <v>63</v>
      </c>
      <c r="G373" s="142" t="s">
        <v>959</v>
      </c>
      <c r="H373" s="142" t="s">
        <v>318</v>
      </c>
      <c r="I373" s="142" t="s">
        <v>382</v>
      </c>
      <c r="J373" s="142" t="s">
        <v>885</v>
      </c>
      <c r="K373" s="142" t="s">
        <v>388</v>
      </c>
      <c r="L373" s="142" t="s">
        <v>44</v>
      </c>
      <c r="M373" s="142" t="s">
        <v>537</v>
      </c>
      <c r="N373" s="142" t="s">
        <v>886</v>
      </c>
      <c r="O373" s="142" t="s">
        <v>1481</v>
      </c>
      <c r="P373" s="142" t="s">
        <v>63</v>
      </c>
    </row>
    <row r="374" spans="1:16">
      <c r="A374" s="142" t="s">
        <v>1491</v>
      </c>
      <c r="B374" s="142" t="s">
        <v>1489</v>
      </c>
      <c r="C374" s="142" t="s">
        <v>961</v>
      </c>
      <c r="D374" s="172">
        <v>61</v>
      </c>
      <c r="E374" s="142" t="s">
        <v>1490</v>
      </c>
      <c r="F374" s="142" t="s">
        <v>63</v>
      </c>
      <c r="G374" s="142" t="s">
        <v>959</v>
      </c>
      <c r="H374" s="142" t="s">
        <v>318</v>
      </c>
      <c r="I374" s="142" t="s">
        <v>382</v>
      </c>
      <c r="J374" s="142" t="s">
        <v>885</v>
      </c>
      <c r="K374" s="142" t="s">
        <v>388</v>
      </c>
      <c r="L374" s="142" t="s">
        <v>44</v>
      </c>
      <c r="M374" s="142" t="s">
        <v>537</v>
      </c>
      <c r="N374" s="142" t="s">
        <v>886</v>
      </c>
      <c r="O374" s="142" t="s">
        <v>1481</v>
      </c>
      <c r="P374" s="142" t="s">
        <v>63</v>
      </c>
    </row>
    <row r="375" spans="1:16">
      <c r="A375" s="142" t="s">
        <v>1492</v>
      </c>
      <c r="B375" s="142" t="s">
        <v>1489</v>
      </c>
      <c r="C375" s="142" t="s">
        <v>963</v>
      </c>
      <c r="D375" s="172">
        <v>60</v>
      </c>
      <c r="E375" s="142" t="s">
        <v>1490</v>
      </c>
      <c r="F375" s="142" t="s">
        <v>63</v>
      </c>
      <c r="G375" s="142" t="s">
        <v>959</v>
      </c>
      <c r="H375" s="142" t="s">
        <v>318</v>
      </c>
      <c r="I375" s="142" t="s">
        <v>382</v>
      </c>
      <c r="J375" s="142" t="s">
        <v>885</v>
      </c>
      <c r="K375" s="142" t="s">
        <v>388</v>
      </c>
      <c r="L375" s="142" t="s">
        <v>44</v>
      </c>
      <c r="M375" s="142" t="s">
        <v>537</v>
      </c>
      <c r="N375" s="142" t="s">
        <v>886</v>
      </c>
      <c r="O375" s="142" t="s">
        <v>1481</v>
      </c>
      <c r="P375" s="142" t="s">
        <v>63</v>
      </c>
    </row>
    <row r="376" spans="1:16">
      <c r="A376" s="142" t="s">
        <v>1493</v>
      </c>
      <c r="B376" s="142" t="s">
        <v>1489</v>
      </c>
      <c r="C376" s="142" t="s">
        <v>965</v>
      </c>
      <c r="D376" s="172">
        <v>59</v>
      </c>
      <c r="E376" s="142" t="s">
        <v>1490</v>
      </c>
      <c r="F376" s="142" t="s">
        <v>63</v>
      </c>
      <c r="G376" s="142" t="s">
        <v>959</v>
      </c>
      <c r="H376" s="142" t="s">
        <v>318</v>
      </c>
      <c r="I376" s="142" t="s">
        <v>382</v>
      </c>
      <c r="J376" s="142" t="s">
        <v>885</v>
      </c>
      <c r="K376" s="142" t="s">
        <v>388</v>
      </c>
      <c r="L376" s="142" t="s">
        <v>44</v>
      </c>
      <c r="M376" s="142" t="s">
        <v>537</v>
      </c>
      <c r="N376" s="142" t="s">
        <v>886</v>
      </c>
      <c r="O376" s="142" t="s">
        <v>1481</v>
      </c>
      <c r="P376" s="142" t="s">
        <v>63</v>
      </c>
    </row>
    <row r="377" spans="1:16">
      <c r="A377" s="142" t="s">
        <v>1494</v>
      </c>
      <c r="B377" s="142" t="s">
        <v>1489</v>
      </c>
      <c r="C377" s="142" t="s">
        <v>967</v>
      </c>
      <c r="D377" s="172">
        <v>58</v>
      </c>
      <c r="E377" s="142" t="s">
        <v>1490</v>
      </c>
      <c r="F377" s="142" t="s">
        <v>63</v>
      </c>
      <c r="G377" s="142" t="s">
        <v>959</v>
      </c>
      <c r="H377" s="142" t="s">
        <v>318</v>
      </c>
      <c r="I377" s="142" t="s">
        <v>382</v>
      </c>
      <c r="J377" s="142" t="s">
        <v>885</v>
      </c>
      <c r="K377" s="142" t="s">
        <v>388</v>
      </c>
      <c r="L377" s="142" t="s">
        <v>44</v>
      </c>
      <c r="M377" s="142" t="s">
        <v>537</v>
      </c>
      <c r="N377" s="142" t="s">
        <v>886</v>
      </c>
      <c r="O377" s="142" t="s">
        <v>1481</v>
      </c>
      <c r="P377" s="142" t="s">
        <v>63</v>
      </c>
    </row>
    <row r="378" spans="1:16">
      <c r="A378" s="142" t="s">
        <v>1495</v>
      </c>
      <c r="B378" s="142" t="s">
        <v>1489</v>
      </c>
      <c r="C378" s="142" t="s">
        <v>969</v>
      </c>
      <c r="D378" s="172">
        <v>57</v>
      </c>
      <c r="E378" s="142" t="s">
        <v>1490</v>
      </c>
      <c r="F378" s="142" t="s">
        <v>63</v>
      </c>
      <c r="G378" s="142" t="s">
        <v>959</v>
      </c>
      <c r="H378" s="142" t="s">
        <v>318</v>
      </c>
      <c r="I378" s="142" t="s">
        <v>382</v>
      </c>
      <c r="J378" s="142" t="s">
        <v>885</v>
      </c>
      <c r="K378" s="142" t="s">
        <v>388</v>
      </c>
      <c r="L378" s="142" t="s">
        <v>44</v>
      </c>
      <c r="M378" s="142" t="s">
        <v>537</v>
      </c>
      <c r="N378" s="142" t="s">
        <v>886</v>
      </c>
      <c r="O378" s="142" t="s">
        <v>1481</v>
      </c>
      <c r="P378" s="142" t="s">
        <v>63</v>
      </c>
    </row>
    <row r="379" spans="1:16">
      <c r="A379" s="142" t="s">
        <v>1496</v>
      </c>
      <c r="B379" s="142" t="s">
        <v>1489</v>
      </c>
      <c r="C379" s="142" t="s">
        <v>1003</v>
      </c>
      <c r="D379" s="172">
        <v>56</v>
      </c>
      <c r="E379" s="142" t="s">
        <v>1490</v>
      </c>
      <c r="F379" s="142" t="s">
        <v>63</v>
      </c>
      <c r="G379" s="142" t="s">
        <v>959</v>
      </c>
      <c r="H379" s="142" t="s">
        <v>318</v>
      </c>
      <c r="I379" s="142" t="s">
        <v>382</v>
      </c>
      <c r="J379" s="142" t="s">
        <v>885</v>
      </c>
      <c r="K379" s="142" t="s">
        <v>388</v>
      </c>
      <c r="L379" s="142" t="s">
        <v>44</v>
      </c>
      <c r="M379" s="142" t="s">
        <v>537</v>
      </c>
      <c r="N379" s="142" t="s">
        <v>886</v>
      </c>
      <c r="O379" s="142" t="s">
        <v>1481</v>
      </c>
      <c r="P379" s="142" t="s">
        <v>63</v>
      </c>
    </row>
    <row r="380" spans="1:16">
      <c r="A380" s="142" t="s">
        <v>1497</v>
      </c>
      <c r="B380" s="142" t="s">
        <v>1498</v>
      </c>
      <c r="C380" s="142" t="s">
        <v>957</v>
      </c>
      <c r="D380" s="172">
        <v>62</v>
      </c>
      <c r="E380" s="142" t="s">
        <v>1499</v>
      </c>
      <c r="F380" s="142" t="s">
        <v>63</v>
      </c>
      <c r="G380" s="142" t="s">
        <v>959</v>
      </c>
      <c r="H380" s="142" t="s">
        <v>318</v>
      </c>
      <c r="I380" s="142" t="s">
        <v>382</v>
      </c>
      <c r="J380" s="142" t="s">
        <v>885</v>
      </c>
      <c r="K380" s="142" t="s">
        <v>388</v>
      </c>
      <c r="L380" s="142" t="s">
        <v>44</v>
      </c>
      <c r="M380" s="142" t="s">
        <v>537</v>
      </c>
      <c r="N380" s="142" t="s">
        <v>886</v>
      </c>
      <c r="O380" s="142" t="s">
        <v>1481</v>
      </c>
      <c r="P380" s="142" t="s">
        <v>63</v>
      </c>
    </row>
    <row r="381" spans="1:16">
      <c r="A381" s="142" t="s">
        <v>1500</v>
      </c>
      <c r="B381" s="142" t="s">
        <v>1498</v>
      </c>
      <c r="C381" s="142" t="s">
        <v>961</v>
      </c>
      <c r="D381" s="172">
        <v>61</v>
      </c>
      <c r="E381" s="142" t="s">
        <v>1499</v>
      </c>
      <c r="F381" s="142" t="s">
        <v>63</v>
      </c>
      <c r="G381" s="142" t="s">
        <v>959</v>
      </c>
      <c r="H381" s="142" t="s">
        <v>318</v>
      </c>
      <c r="I381" s="142" t="s">
        <v>382</v>
      </c>
      <c r="J381" s="142" t="s">
        <v>885</v>
      </c>
      <c r="K381" s="142" t="s">
        <v>388</v>
      </c>
      <c r="L381" s="142" t="s">
        <v>44</v>
      </c>
      <c r="M381" s="142" t="s">
        <v>537</v>
      </c>
      <c r="N381" s="142" t="s">
        <v>886</v>
      </c>
      <c r="O381" s="142" t="s">
        <v>1481</v>
      </c>
      <c r="P381" s="142" t="s">
        <v>63</v>
      </c>
    </row>
    <row r="382" spans="1:16">
      <c r="A382" s="142" t="s">
        <v>1501</v>
      </c>
      <c r="B382" s="142" t="s">
        <v>1498</v>
      </c>
      <c r="C382" s="142" t="s">
        <v>963</v>
      </c>
      <c r="D382" s="172">
        <v>60</v>
      </c>
      <c r="E382" s="142" t="s">
        <v>1499</v>
      </c>
      <c r="F382" s="142" t="s">
        <v>63</v>
      </c>
      <c r="G382" s="142" t="s">
        <v>959</v>
      </c>
      <c r="H382" s="142" t="s">
        <v>318</v>
      </c>
      <c r="I382" s="142" t="s">
        <v>382</v>
      </c>
      <c r="J382" s="142" t="s">
        <v>885</v>
      </c>
      <c r="K382" s="142" t="s">
        <v>388</v>
      </c>
      <c r="L382" s="142" t="s">
        <v>44</v>
      </c>
      <c r="M382" s="142" t="s">
        <v>537</v>
      </c>
      <c r="N382" s="142" t="s">
        <v>886</v>
      </c>
      <c r="O382" s="142" t="s">
        <v>1481</v>
      </c>
      <c r="P382" s="142" t="s">
        <v>63</v>
      </c>
    </row>
    <row r="383" spans="1:16">
      <c r="A383" s="142" t="s">
        <v>1502</v>
      </c>
      <c r="B383" s="142" t="s">
        <v>1498</v>
      </c>
      <c r="C383" s="142" t="s">
        <v>965</v>
      </c>
      <c r="D383" s="172">
        <v>59</v>
      </c>
      <c r="E383" s="142" t="s">
        <v>1499</v>
      </c>
      <c r="F383" s="142" t="s">
        <v>63</v>
      </c>
      <c r="G383" s="142" t="s">
        <v>959</v>
      </c>
      <c r="H383" s="142" t="s">
        <v>318</v>
      </c>
      <c r="I383" s="142" t="s">
        <v>382</v>
      </c>
      <c r="J383" s="142" t="s">
        <v>885</v>
      </c>
      <c r="K383" s="142" t="s">
        <v>388</v>
      </c>
      <c r="L383" s="142" t="s">
        <v>44</v>
      </c>
      <c r="M383" s="142" t="s">
        <v>537</v>
      </c>
      <c r="N383" s="142" t="s">
        <v>886</v>
      </c>
      <c r="O383" s="142" t="s">
        <v>1481</v>
      </c>
      <c r="P383" s="142" t="s">
        <v>63</v>
      </c>
    </row>
    <row r="384" spans="1:16">
      <c r="A384" s="142" t="s">
        <v>1503</v>
      </c>
      <c r="B384" s="142" t="s">
        <v>1498</v>
      </c>
      <c r="C384" s="142" t="s">
        <v>967</v>
      </c>
      <c r="D384" s="172">
        <v>58</v>
      </c>
      <c r="E384" s="142" t="s">
        <v>1499</v>
      </c>
      <c r="F384" s="142" t="s">
        <v>63</v>
      </c>
      <c r="G384" s="142" t="s">
        <v>959</v>
      </c>
      <c r="H384" s="142" t="s">
        <v>318</v>
      </c>
      <c r="I384" s="142" t="s">
        <v>382</v>
      </c>
      <c r="J384" s="142" t="s">
        <v>885</v>
      </c>
      <c r="K384" s="142" t="s">
        <v>388</v>
      </c>
      <c r="L384" s="142" t="s">
        <v>44</v>
      </c>
      <c r="M384" s="142" t="s">
        <v>537</v>
      </c>
      <c r="N384" s="142" t="s">
        <v>886</v>
      </c>
      <c r="O384" s="142" t="s">
        <v>1481</v>
      </c>
      <c r="P384" s="142" t="s">
        <v>63</v>
      </c>
    </row>
    <row r="385" spans="1:16">
      <c r="A385" s="142" t="s">
        <v>1504</v>
      </c>
      <c r="B385" s="142" t="s">
        <v>1498</v>
      </c>
      <c r="C385" s="142" t="s">
        <v>969</v>
      </c>
      <c r="D385" s="172">
        <v>57</v>
      </c>
      <c r="E385" s="142" t="s">
        <v>1499</v>
      </c>
      <c r="F385" s="142" t="s">
        <v>63</v>
      </c>
      <c r="G385" s="142" t="s">
        <v>959</v>
      </c>
      <c r="H385" s="142" t="s">
        <v>318</v>
      </c>
      <c r="I385" s="142" t="s">
        <v>382</v>
      </c>
      <c r="J385" s="142" t="s">
        <v>885</v>
      </c>
      <c r="K385" s="142" t="s">
        <v>388</v>
      </c>
      <c r="L385" s="142" t="s">
        <v>44</v>
      </c>
      <c r="M385" s="142" t="s">
        <v>537</v>
      </c>
      <c r="N385" s="142" t="s">
        <v>886</v>
      </c>
      <c r="O385" s="142" t="s">
        <v>1481</v>
      </c>
      <c r="P385" s="142" t="s">
        <v>63</v>
      </c>
    </row>
    <row r="386" spans="1:16">
      <c r="A386" s="142" t="s">
        <v>1505</v>
      </c>
      <c r="B386" s="142" t="s">
        <v>1498</v>
      </c>
      <c r="C386" s="142" t="s">
        <v>1003</v>
      </c>
      <c r="D386" s="172">
        <v>56</v>
      </c>
      <c r="E386" s="142" t="s">
        <v>1499</v>
      </c>
      <c r="F386" s="142" t="s">
        <v>63</v>
      </c>
      <c r="G386" s="142" t="s">
        <v>959</v>
      </c>
      <c r="H386" s="142" t="s">
        <v>318</v>
      </c>
      <c r="I386" s="142" t="s">
        <v>382</v>
      </c>
      <c r="J386" s="142" t="s">
        <v>885</v>
      </c>
      <c r="K386" s="142" t="s">
        <v>388</v>
      </c>
      <c r="L386" s="142" t="s">
        <v>44</v>
      </c>
      <c r="M386" s="142" t="s">
        <v>537</v>
      </c>
      <c r="N386" s="142" t="s">
        <v>886</v>
      </c>
      <c r="O386" s="142" t="s">
        <v>1481</v>
      </c>
      <c r="P386" s="142" t="s">
        <v>63</v>
      </c>
    </row>
    <row r="387" spans="1:16">
      <c r="A387" s="142" t="s">
        <v>1506</v>
      </c>
      <c r="B387" s="142" t="s">
        <v>1507</v>
      </c>
      <c r="C387" s="142" t="s">
        <v>963</v>
      </c>
      <c r="D387" s="172">
        <v>60</v>
      </c>
      <c r="E387" s="142" t="s">
        <v>1508</v>
      </c>
      <c r="F387" s="142" t="s">
        <v>55</v>
      </c>
      <c r="G387" s="142" t="s">
        <v>959</v>
      </c>
      <c r="H387" s="142" t="s">
        <v>324</v>
      </c>
      <c r="I387" s="142" t="s">
        <v>382</v>
      </c>
      <c r="J387" s="142" t="s">
        <v>885</v>
      </c>
      <c r="K387" s="142" t="s">
        <v>388</v>
      </c>
      <c r="L387" s="142" t="s">
        <v>44</v>
      </c>
      <c r="M387" s="142" t="s">
        <v>537</v>
      </c>
      <c r="N387" s="142" t="s">
        <v>886</v>
      </c>
      <c r="O387" s="142" t="s">
        <v>1509</v>
      </c>
      <c r="P387" s="142" t="s">
        <v>71</v>
      </c>
    </row>
    <row r="388" spans="1:16">
      <c r="A388" s="142" t="s">
        <v>1510</v>
      </c>
      <c r="B388" s="142" t="s">
        <v>1507</v>
      </c>
      <c r="C388" s="142" t="s">
        <v>965</v>
      </c>
      <c r="D388" s="172">
        <v>59</v>
      </c>
      <c r="E388" s="142" t="s">
        <v>1508</v>
      </c>
      <c r="F388" s="142" t="s">
        <v>55</v>
      </c>
      <c r="G388" s="142" t="s">
        <v>959</v>
      </c>
      <c r="H388" s="142" t="s">
        <v>324</v>
      </c>
      <c r="I388" s="142" t="s">
        <v>382</v>
      </c>
      <c r="J388" s="142" t="s">
        <v>885</v>
      </c>
      <c r="K388" s="142" t="s">
        <v>388</v>
      </c>
      <c r="L388" s="142" t="s">
        <v>44</v>
      </c>
      <c r="M388" s="142" t="s">
        <v>537</v>
      </c>
      <c r="N388" s="142" t="s">
        <v>886</v>
      </c>
      <c r="O388" s="142" t="s">
        <v>1509</v>
      </c>
      <c r="P388" s="142" t="s">
        <v>71</v>
      </c>
    </row>
    <row r="389" spans="1:16">
      <c r="A389" s="142" t="s">
        <v>1511</v>
      </c>
      <c r="B389" s="142" t="s">
        <v>1507</v>
      </c>
      <c r="C389" s="142" t="s">
        <v>967</v>
      </c>
      <c r="D389" s="172">
        <v>58</v>
      </c>
      <c r="E389" s="142" t="s">
        <v>1508</v>
      </c>
      <c r="F389" s="142" t="s">
        <v>55</v>
      </c>
      <c r="G389" s="142" t="s">
        <v>959</v>
      </c>
      <c r="H389" s="142" t="s">
        <v>324</v>
      </c>
      <c r="I389" s="142" t="s">
        <v>382</v>
      </c>
      <c r="J389" s="142" t="s">
        <v>885</v>
      </c>
      <c r="K389" s="142" t="s">
        <v>388</v>
      </c>
      <c r="L389" s="142" t="s">
        <v>44</v>
      </c>
      <c r="M389" s="142" t="s">
        <v>537</v>
      </c>
      <c r="N389" s="142" t="s">
        <v>886</v>
      </c>
      <c r="O389" s="142" t="s">
        <v>1509</v>
      </c>
      <c r="P389" s="142" t="s">
        <v>71</v>
      </c>
    </row>
    <row r="390" spans="1:16">
      <c r="A390" s="142" t="s">
        <v>1512</v>
      </c>
      <c r="B390" s="142" t="s">
        <v>1507</v>
      </c>
      <c r="C390" s="142" t="s">
        <v>969</v>
      </c>
      <c r="D390" s="172">
        <v>57</v>
      </c>
      <c r="E390" s="142" t="s">
        <v>1508</v>
      </c>
      <c r="F390" s="142" t="s">
        <v>55</v>
      </c>
      <c r="G390" s="142" t="s">
        <v>959</v>
      </c>
      <c r="H390" s="142" t="s">
        <v>324</v>
      </c>
      <c r="I390" s="142" t="s">
        <v>382</v>
      </c>
      <c r="J390" s="142" t="s">
        <v>885</v>
      </c>
      <c r="K390" s="142" t="s">
        <v>388</v>
      </c>
      <c r="L390" s="142" t="s">
        <v>44</v>
      </c>
      <c r="M390" s="142" t="s">
        <v>537</v>
      </c>
      <c r="N390" s="142" t="s">
        <v>886</v>
      </c>
      <c r="O390" s="142" t="s">
        <v>1509</v>
      </c>
      <c r="P390" s="142" t="s">
        <v>71</v>
      </c>
    </row>
    <row r="391" spans="1:16">
      <c r="A391" s="142" t="s">
        <v>1513</v>
      </c>
      <c r="B391" s="142" t="s">
        <v>1507</v>
      </c>
      <c r="C391" s="142" t="s">
        <v>1003</v>
      </c>
      <c r="D391" s="172">
        <v>56</v>
      </c>
      <c r="E391" s="142" t="s">
        <v>1508</v>
      </c>
      <c r="F391" s="142" t="s">
        <v>55</v>
      </c>
      <c r="G391" s="142" t="s">
        <v>959</v>
      </c>
      <c r="H391" s="142" t="s">
        <v>324</v>
      </c>
      <c r="I391" s="142" t="s">
        <v>382</v>
      </c>
      <c r="J391" s="142" t="s">
        <v>885</v>
      </c>
      <c r="K391" s="142" t="s">
        <v>388</v>
      </c>
      <c r="L391" s="142" t="s">
        <v>44</v>
      </c>
      <c r="M391" s="142" t="s">
        <v>537</v>
      </c>
      <c r="N391" s="142" t="s">
        <v>886</v>
      </c>
      <c r="O391" s="142" t="s">
        <v>1509</v>
      </c>
      <c r="P391" s="142" t="s">
        <v>71</v>
      </c>
    </row>
    <row r="392" spans="1:16">
      <c r="A392" s="142" t="s">
        <v>1514</v>
      </c>
      <c r="B392" s="142" t="s">
        <v>1515</v>
      </c>
      <c r="C392" s="142" t="s">
        <v>961</v>
      </c>
      <c r="D392" s="172">
        <v>61</v>
      </c>
      <c r="E392" s="142" t="s">
        <v>1516</v>
      </c>
      <c r="F392" s="142" t="s">
        <v>245</v>
      </c>
      <c r="G392" s="142" t="s">
        <v>959</v>
      </c>
      <c r="H392" s="142" t="s">
        <v>318</v>
      </c>
      <c r="I392" s="142" t="s">
        <v>382</v>
      </c>
      <c r="J392" s="142" t="s">
        <v>885</v>
      </c>
      <c r="K392" s="142" t="s">
        <v>388</v>
      </c>
      <c r="L392" s="142" t="s">
        <v>44</v>
      </c>
      <c r="M392" s="142" t="s">
        <v>537</v>
      </c>
      <c r="N392" s="142" t="s">
        <v>886</v>
      </c>
      <c r="O392" s="142" t="s">
        <v>1517</v>
      </c>
      <c r="P392" s="142" t="s">
        <v>83</v>
      </c>
    </row>
    <row r="393" spans="1:16">
      <c r="A393" s="142" t="s">
        <v>1518</v>
      </c>
      <c r="B393" s="142" t="s">
        <v>1515</v>
      </c>
      <c r="C393" s="142" t="s">
        <v>963</v>
      </c>
      <c r="D393" s="172">
        <v>60</v>
      </c>
      <c r="E393" s="142" t="s">
        <v>1516</v>
      </c>
      <c r="F393" s="142" t="s">
        <v>245</v>
      </c>
      <c r="G393" s="142" t="s">
        <v>959</v>
      </c>
      <c r="H393" s="142" t="s">
        <v>318</v>
      </c>
      <c r="I393" s="142" t="s">
        <v>382</v>
      </c>
      <c r="J393" s="142" t="s">
        <v>885</v>
      </c>
      <c r="K393" s="142" t="s">
        <v>388</v>
      </c>
      <c r="L393" s="142" t="s">
        <v>44</v>
      </c>
      <c r="M393" s="142" t="s">
        <v>537</v>
      </c>
      <c r="N393" s="142" t="s">
        <v>886</v>
      </c>
      <c r="O393" s="142" t="s">
        <v>1517</v>
      </c>
      <c r="P393" s="142" t="s">
        <v>83</v>
      </c>
    </row>
    <row r="394" spans="1:16">
      <c r="A394" s="142" t="s">
        <v>1519</v>
      </c>
      <c r="B394" s="142" t="s">
        <v>1515</v>
      </c>
      <c r="C394" s="142" t="s">
        <v>965</v>
      </c>
      <c r="D394" s="172">
        <v>59</v>
      </c>
      <c r="E394" s="142" t="s">
        <v>1516</v>
      </c>
      <c r="F394" s="142" t="s">
        <v>245</v>
      </c>
      <c r="G394" s="142" t="s">
        <v>959</v>
      </c>
      <c r="H394" s="142" t="s">
        <v>318</v>
      </c>
      <c r="I394" s="142" t="s">
        <v>382</v>
      </c>
      <c r="J394" s="142" t="s">
        <v>885</v>
      </c>
      <c r="K394" s="142" t="s">
        <v>388</v>
      </c>
      <c r="L394" s="142" t="s">
        <v>44</v>
      </c>
      <c r="M394" s="142" t="s">
        <v>537</v>
      </c>
      <c r="N394" s="142" t="s">
        <v>886</v>
      </c>
      <c r="O394" s="142" t="s">
        <v>1517</v>
      </c>
      <c r="P394" s="142" t="s">
        <v>83</v>
      </c>
    </row>
    <row r="395" spans="1:16">
      <c r="A395" s="142" t="s">
        <v>1520</v>
      </c>
      <c r="B395" s="142" t="s">
        <v>1515</v>
      </c>
      <c r="C395" s="142" t="s">
        <v>967</v>
      </c>
      <c r="D395" s="172">
        <v>58</v>
      </c>
      <c r="E395" s="142" t="s">
        <v>1516</v>
      </c>
      <c r="F395" s="142" t="s">
        <v>245</v>
      </c>
      <c r="G395" s="142" t="s">
        <v>959</v>
      </c>
      <c r="H395" s="142" t="s">
        <v>318</v>
      </c>
      <c r="I395" s="142" t="s">
        <v>382</v>
      </c>
      <c r="J395" s="142" t="s">
        <v>885</v>
      </c>
      <c r="K395" s="142" t="s">
        <v>388</v>
      </c>
      <c r="L395" s="142" t="s">
        <v>44</v>
      </c>
      <c r="M395" s="142" t="s">
        <v>537</v>
      </c>
      <c r="N395" s="142" t="s">
        <v>886</v>
      </c>
      <c r="O395" s="142" t="s">
        <v>1517</v>
      </c>
      <c r="P395" s="142" t="s">
        <v>83</v>
      </c>
    </row>
    <row r="396" spans="1:16">
      <c r="A396" s="142" t="s">
        <v>1521</v>
      </c>
      <c r="B396" s="142" t="s">
        <v>1515</v>
      </c>
      <c r="C396" s="142" t="s">
        <v>969</v>
      </c>
      <c r="D396" s="172">
        <v>57</v>
      </c>
      <c r="E396" s="142" t="s">
        <v>1516</v>
      </c>
      <c r="F396" s="142" t="s">
        <v>245</v>
      </c>
      <c r="G396" s="142" t="s">
        <v>959</v>
      </c>
      <c r="H396" s="142" t="s">
        <v>318</v>
      </c>
      <c r="I396" s="142" t="s">
        <v>382</v>
      </c>
      <c r="J396" s="142" t="s">
        <v>885</v>
      </c>
      <c r="K396" s="142" t="s">
        <v>388</v>
      </c>
      <c r="L396" s="142" t="s">
        <v>44</v>
      </c>
      <c r="M396" s="142" t="s">
        <v>537</v>
      </c>
      <c r="N396" s="142" t="s">
        <v>886</v>
      </c>
      <c r="O396" s="142" t="s">
        <v>1517</v>
      </c>
      <c r="P396" s="142" t="s">
        <v>83</v>
      </c>
    </row>
    <row r="397" spans="1:16">
      <c r="A397" s="142" t="s">
        <v>1522</v>
      </c>
      <c r="B397" s="142" t="s">
        <v>1523</v>
      </c>
      <c r="C397" s="142" t="s">
        <v>961</v>
      </c>
      <c r="D397" s="172">
        <v>61</v>
      </c>
      <c r="E397" s="142" t="s">
        <v>1524</v>
      </c>
      <c r="F397" s="142" t="s">
        <v>245</v>
      </c>
      <c r="G397" s="142" t="s">
        <v>959</v>
      </c>
      <c r="H397" s="142" t="s">
        <v>327</v>
      </c>
      <c r="I397" s="142" t="s">
        <v>382</v>
      </c>
      <c r="J397" s="142" t="s">
        <v>885</v>
      </c>
      <c r="K397" s="142" t="s">
        <v>388</v>
      </c>
      <c r="L397" s="142" t="s">
        <v>44</v>
      </c>
      <c r="M397" s="142" t="s">
        <v>537</v>
      </c>
      <c r="N397" s="142" t="s">
        <v>886</v>
      </c>
      <c r="O397" s="142" t="s">
        <v>1517</v>
      </c>
      <c r="P397" s="142" t="s">
        <v>83</v>
      </c>
    </row>
    <row r="398" spans="1:16">
      <c r="A398" s="142" t="s">
        <v>1525</v>
      </c>
      <c r="B398" s="142" t="s">
        <v>1523</v>
      </c>
      <c r="C398" s="142" t="s">
        <v>963</v>
      </c>
      <c r="D398" s="172">
        <v>60</v>
      </c>
      <c r="E398" s="142" t="s">
        <v>1524</v>
      </c>
      <c r="F398" s="142" t="s">
        <v>245</v>
      </c>
      <c r="G398" s="142" t="s">
        <v>959</v>
      </c>
      <c r="H398" s="142" t="s">
        <v>327</v>
      </c>
      <c r="I398" s="142" t="s">
        <v>382</v>
      </c>
      <c r="J398" s="142" t="s">
        <v>885</v>
      </c>
      <c r="K398" s="142" t="s">
        <v>388</v>
      </c>
      <c r="L398" s="142" t="s">
        <v>44</v>
      </c>
      <c r="M398" s="142" t="s">
        <v>537</v>
      </c>
      <c r="N398" s="142" t="s">
        <v>886</v>
      </c>
      <c r="O398" s="142" t="s">
        <v>1517</v>
      </c>
      <c r="P398" s="142" t="s">
        <v>83</v>
      </c>
    </row>
    <row r="399" spans="1:16">
      <c r="A399" s="142" t="s">
        <v>1526</v>
      </c>
      <c r="B399" s="142" t="s">
        <v>1523</v>
      </c>
      <c r="C399" s="142" t="s">
        <v>965</v>
      </c>
      <c r="D399" s="172">
        <v>59</v>
      </c>
      <c r="E399" s="142" t="s">
        <v>1524</v>
      </c>
      <c r="F399" s="142" t="s">
        <v>245</v>
      </c>
      <c r="G399" s="142" t="s">
        <v>959</v>
      </c>
      <c r="H399" s="142" t="s">
        <v>327</v>
      </c>
      <c r="I399" s="142" t="s">
        <v>382</v>
      </c>
      <c r="J399" s="142" t="s">
        <v>885</v>
      </c>
      <c r="K399" s="142" t="s">
        <v>388</v>
      </c>
      <c r="L399" s="142" t="s">
        <v>44</v>
      </c>
      <c r="M399" s="142" t="s">
        <v>537</v>
      </c>
      <c r="N399" s="142" t="s">
        <v>886</v>
      </c>
      <c r="O399" s="142" t="s">
        <v>1517</v>
      </c>
      <c r="P399" s="142" t="s">
        <v>83</v>
      </c>
    </row>
    <row r="400" spans="1:16">
      <c r="A400" s="142" t="s">
        <v>1527</v>
      </c>
      <c r="B400" s="142" t="s">
        <v>1523</v>
      </c>
      <c r="C400" s="142" t="s">
        <v>967</v>
      </c>
      <c r="D400" s="172">
        <v>58</v>
      </c>
      <c r="E400" s="142" t="s">
        <v>1524</v>
      </c>
      <c r="F400" s="142" t="s">
        <v>245</v>
      </c>
      <c r="G400" s="142" t="s">
        <v>959</v>
      </c>
      <c r="H400" s="142" t="s">
        <v>327</v>
      </c>
      <c r="I400" s="142" t="s">
        <v>382</v>
      </c>
      <c r="J400" s="142" t="s">
        <v>885</v>
      </c>
      <c r="K400" s="142" t="s">
        <v>388</v>
      </c>
      <c r="L400" s="142" t="s">
        <v>44</v>
      </c>
      <c r="M400" s="142" t="s">
        <v>537</v>
      </c>
      <c r="N400" s="142" t="s">
        <v>886</v>
      </c>
      <c r="O400" s="142" t="s">
        <v>1517</v>
      </c>
      <c r="P400" s="142" t="s">
        <v>83</v>
      </c>
    </row>
    <row r="401" spans="1:16">
      <c r="A401" s="142" t="s">
        <v>1528</v>
      </c>
      <c r="B401" s="142" t="s">
        <v>1523</v>
      </c>
      <c r="C401" s="142" t="s">
        <v>969</v>
      </c>
      <c r="D401" s="172">
        <v>57</v>
      </c>
      <c r="E401" s="142" t="s">
        <v>1524</v>
      </c>
      <c r="F401" s="142" t="s">
        <v>245</v>
      </c>
      <c r="G401" s="142" t="s">
        <v>959</v>
      </c>
      <c r="H401" s="142" t="s">
        <v>327</v>
      </c>
      <c r="I401" s="142" t="s">
        <v>382</v>
      </c>
      <c r="J401" s="142" t="s">
        <v>885</v>
      </c>
      <c r="K401" s="142" t="s">
        <v>388</v>
      </c>
      <c r="L401" s="142" t="s">
        <v>44</v>
      </c>
      <c r="M401" s="142" t="s">
        <v>537</v>
      </c>
      <c r="N401" s="142" t="s">
        <v>886</v>
      </c>
      <c r="O401" s="142" t="s">
        <v>1517</v>
      </c>
      <c r="P401" s="142" t="s">
        <v>83</v>
      </c>
    </row>
    <row r="402" spans="1:16">
      <c r="A402" s="142" t="s">
        <v>1529</v>
      </c>
      <c r="B402" s="142" t="s">
        <v>1530</v>
      </c>
      <c r="C402" s="142" t="s">
        <v>957</v>
      </c>
      <c r="D402" s="172">
        <v>62</v>
      </c>
      <c r="E402" s="142" t="s">
        <v>1531</v>
      </c>
      <c r="F402" s="142" t="s">
        <v>71</v>
      </c>
      <c r="G402" s="142" t="s">
        <v>959</v>
      </c>
      <c r="H402" s="142" t="s">
        <v>318</v>
      </c>
      <c r="I402" s="142" t="s">
        <v>382</v>
      </c>
      <c r="J402" s="142" t="s">
        <v>885</v>
      </c>
      <c r="K402" s="142" t="s">
        <v>388</v>
      </c>
      <c r="L402" s="142" t="s">
        <v>44</v>
      </c>
      <c r="M402" s="142" t="s">
        <v>537</v>
      </c>
      <c r="N402" s="142" t="s">
        <v>886</v>
      </c>
      <c r="O402" s="142" t="s">
        <v>1532</v>
      </c>
      <c r="P402" s="142" t="s">
        <v>71</v>
      </c>
    </row>
    <row r="403" spans="1:16">
      <c r="A403" s="142" t="s">
        <v>1533</v>
      </c>
      <c r="B403" s="142" t="s">
        <v>1530</v>
      </c>
      <c r="C403" s="142" t="s">
        <v>961</v>
      </c>
      <c r="D403" s="172">
        <v>61</v>
      </c>
      <c r="E403" s="142" t="s">
        <v>1531</v>
      </c>
      <c r="F403" s="142" t="s">
        <v>71</v>
      </c>
      <c r="G403" s="142" t="s">
        <v>959</v>
      </c>
      <c r="H403" s="142" t="s">
        <v>318</v>
      </c>
      <c r="I403" s="142" t="s">
        <v>382</v>
      </c>
      <c r="J403" s="142" t="s">
        <v>885</v>
      </c>
      <c r="K403" s="142" t="s">
        <v>388</v>
      </c>
      <c r="L403" s="142" t="s">
        <v>44</v>
      </c>
      <c r="M403" s="142" t="s">
        <v>537</v>
      </c>
      <c r="N403" s="142" t="s">
        <v>886</v>
      </c>
      <c r="O403" s="142" t="s">
        <v>1532</v>
      </c>
      <c r="P403" s="142" t="s">
        <v>71</v>
      </c>
    </row>
    <row r="404" spans="1:16">
      <c r="A404" s="142" t="s">
        <v>1534</v>
      </c>
      <c r="B404" s="142" t="s">
        <v>1530</v>
      </c>
      <c r="C404" s="142" t="s">
        <v>963</v>
      </c>
      <c r="D404" s="172">
        <v>60</v>
      </c>
      <c r="E404" s="142" t="s">
        <v>1531</v>
      </c>
      <c r="F404" s="142" t="s">
        <v>71</v>
      </c>
      <c r="G404" s="142" t="s">
        <v>959</v>
      </c>
      <c r="H404" s="142" t="s">
        <v>318</v>
      </c>
      <c r="I404" s="142" t="s">
        <v>382</v>
      </c>
      <c r="J404" s="142" t="s">
        <v>885</v>
      </c>
      <c r="K404" s="142" t="s">
        <v>388</v>
      </c>
      <c r="L404" s="142" t="s">
        <v>44</v>
      </c>
      <c r="M404" s="142" t="s">
        <v>537</v>
      </c>
      <c r="N404" s="142" t="s">
        <v>886</v>
      </c>
      <c r="O404" s="142" t="s">
        <v>1532</v>
      </c>
      <c r="P404" s="142" t="s">
        <v>71</v>
      </c>
    </row>
    <row r="405" spans="1:16">
      <c r="A405" s="142" t="s">
        <v>1535</v>
      </c>
      <c r="B405" s="142" t="s">
        <v>1530</v>
      </c>
      <c r="C405" s="142" t="s">
        <v>965</v>
      </c>
      <c r="D405" s="172">
        <v>59</v>
      </c>
      <c r="E405" s="142" t="s">
        <v>1531</v>
      </c>
      <c r="F405" s="142" t="s">
        <v>71</v>
      </c>
      <c r="G405" s="142" t="s">
        <v>959</v>
      </c>
      <c r="H405" s="142" t="s">
        <v>318</v>
      </c>
      <c r="I405" s="142" t="s">
        <v>382</v>
      </c>
      <c r="J405" s="142" t="s">
        <v>885</v>
      </c>
      <c r="K405" s="142" t="s">
        <v>388</v>
      </c>
      <c r="L405" s="142" t="s">
        <v>44</v>
      </c>
      <c r="M405" s="142" t="s">
        <v>537</v>
      </c>
      <c r="N405" s="142" t="s">
        <v>886</v>
      </c>
      <c r="O405" s="142" t="s">
        <v>1532</v>
      </c>
      <c r="P405" s="142" t="s">
        <v>71</v>
      </c>
    </row>
    <row r="406" spans="1:16">
      <c r="A406" s="142" t="s">
        <v>1536</v>
      </c>
      <c r="B406" s="142" t="s">
        <v>1530</v>
      </c>
      <c r="C406" s="142" t="s">
        <v>967</v>
      </c>
      <c r="D406" s="172">
        <v>58</v>
      </c>
      <c r="E406" s="142" t="s">
        <v>1531</v>
      </c>
      <c r="F406" s="142" t="s">
        <v>71</v>
      </c>
      <c r="G406" s="142" t="s">
        <v>959</v>
      </c>
      <c r="H406" s="142" t="s">
        <v>318</v>
      </c>
      <c r="I406" s="142" t="s">
        <v>382</v>
      </c>
      <c r="J406" s="142" t="s">
        <v>885</v>
      </c>
      <c r="K406" s="142" t="s">
        <v>388</v>
      </c>
      <c r="L406" s="142" t="s">
        <v>44</v>
      </c>
      <c r="M406" s="142" t="s">
        <v>537</v>
      </c>
      <c r="N406" s="142" t="s">
        <v>886</v>
      </c>
      <c r="O406" s="142" t="s">
        <v>1532</v>
      </c>
      <c r="P406" s="142" t="s">
        <v>71</v>
      </c>
    </row>
    <row r="407" spans="1:16">
      <c r="A407" s="142" t="s">
        <v>1537</v>
      </c>
      <c r="B407" s="142" t="s">
        <v>1538</v>
      </c>
      <c r="C407" s="142" t="s">
        <v>963</v>
      </c>
      <c r="D407" s="172">
        <v>60</v>
      </c>
      <c r="E407" s="142" t="s">
        <v>1539</v>
      </c>
      <c r="F407" s="142" t="s">
        <v>252</v>
      </c>
      <c r="G407" s="142" t="s">
        <v>959</v>
      </c>
      <c r="H407" s="142" t="s">
        <v>318</v>
      </c>
      <c r="I407" s="142" t="s">
        <v>382</v>
      </c>
      <c r="J407" s="142" t="s">
        <v>885</v>
      </c>
      <c r="K407" s="142" t="s">
        <v>388</v>
      </c>
      <c r="L407" s="142" t="s">
        <v>44</v>
      </c>
      <c r="M407" s="142" t="s">
        <v>537</v>
      </c>
      <c r="N407" s="142" t="s">
        <v>886</v>
      </c>
      <c r="O407" s="142" t="s">
        <v>1540</v>
      </c>
      <c r="P407" s="142" t="s">
        <v>71</v>
      </c>
    </row>
    <row r="408" spans="1:16">
      <c r="A408" s="142" t="s">
        <v>1541</v>
      </c>
      <c r="B408" s="142" t="s">
        <v>1538</v>
      </c>
      <c r="C408" s="142" t="s">
        <v>965</v>
      </c>
      <c r="D408" s="172">
        <v>59</v>
      </c>
      <c r="E408" s="142" t="s">
        <v>1539</v>
      </c>
      <c r="F408" s="142" t="s">
        <v>252</v>
      </c>
      <c r="G408" s="142" t="s">
        <v>959</v>
      </c>
      <c r="H408" s="142" t="s">
        <v>318</v>
      </c>
      <c r="I408" s="142" t="s">
        <v>382</v>
      </c>
      <c r="J408" s="142" t="s">
        <v>885</v>
      </c>
      <c r="K408" s="142" t="s">
        <v>388</v>
      </c>
      <c r="L408" s="142" t="s">
        <v>44</v>
      </c>
      <c r="M408" s="142" t="s">
        <v>537</v>
      </c>
      <c r="N408" s="142" t="s">
        <v>886</v>
      </c>
      <c r="O408" s="142" t="s">
        <v>1540</v>
      </c>
      <c r="P408" s="142" t="s">
        <v>71</v>
      </c>
    </row>
    <row r="409" spans="1:16">
      <c r="A409" s="142" t="s">
        <v>1542</v>
      </c>
      <c r="B409" s="142" t="s">
        <v>1538</v>
      </c>
      <c r="C409" s="142" t="s">
        <v>967</v>
      </c>
      <c r="D409" s="172">
        <v>58</v>
      </c>
      <c r="E409" s="142" t="s">
        <v>1539</v>
      </c>
      <c r="F409" s="142" t="s">
        <v>252</v>
      </c>
      <c r="G409" s="142" t="s">
        <v>959</v>
      </c>
      <c r="H409" s="142" t="s">
        <v>318</v>
      </c>
      <c r="I409" s="142" t="s">
        <v>382</v>
      </c>
      <c r="J409" s="142" t="s">
        <v>885</v>
      </c>
      <c r="K409" s="142" t="s">
        <v>388</v>
      </c>
      <c r="L409" s="142" t="s">
        <v>44</v>
      </c>
      <c r="M409" s="142" t="s">
        <v>537</v>
      </c>
      <c r="N409" s="142" t="s">
        <v>886</v>
      </c>
      <c r="O409" s="142" t="s">
        <v>1540</v>
      </c>
      <c r="P409" s="142" t="s">
        <v>71</v>
      </c>
    </row>
    <row r="410" spans="1:16">
      <c r="A410" s="142" t="s">
        <v>1543</v>
      </c>
      <c r="B410" s="142" t="s">
        <v>1538</v>
      </c>
      <c r="C410" s="142" t="s">
        <v>969</v>
      </c>
      <c r="D410" s="172">
        <v>57</v>
      </c>
      <c r="E410" s="142" t="s">
        <v>1539</v>
      </c>
      <c r="F410" s="142" t="s">
        <v>252</v>
      </c>
      <c r="G410" s="142" t="s">
        <v>959</v>
      </c>
      <c r="H410" s="142" t="s">
        <v>318</v>
      </c>
      <c r="I410" s="142" t="s">
        <v>382</v>
      </c>
      <c r="J410" s="142" t="s">
        <v>885</v>
      </c>
      <c r="K410" s="142" t="s">
        <v>388</v>
      </c>
      <c r="L410" s="142" t="s">
        <v>44</v>
      </c>
      <c r="M410" s="142" t="s">
        <v>537</v>
      </c>
      <c r="N410" s="142" t="s">
        <v>886</v>
      </c>
      <c r="O410" s="142" t="s">
        <v>1540</v>
      </c>
      <c r="P410" s="142" t="s">
        <v>71</v>
      </c>
    </row>
    <row r="411" spans="1:16">
      <c r="A411" s="142" t="s">
        <v>1544</v>
      </c>
      <c r="B411" s="142" t="s">
        <v>1545</v>
      </c>
      <c r="C411" s="142" t="s">
        <v>961</v>
      </c>
      <c r="D411" s="172">
        <v>61</v>
      </c>
      <c r="E411" s="142" t="s">
        <v>1546</v>
      </c>
      <c r="F411" s="142" t="s">
        <v>252</v>
      </c>
      <c r="G411" s="142" t="s">
        <v>959</v>
      </c>
      <c r="H411" s="142" t="s">
        <v>318</v>
      </c>
      <c r="I411" s="142" t="s">
        <v>382</v>
      </c>
      <c r="J411" s="142" t="s">
        <v>885</v>
      </c>
      <c r="K411" s="142" t="s">
        <v>388</v>
      </c>
      <c r="L411" s="142" t="s">
        <v>44</v>
      </c>
      <c r="M411" s="142" t="s">
        <v>537</v>
      </c>
      <c r="N411" s="142" t="s">
        <v>886</v>
      </c>
      <c r="O411" s="142" t="s">
        <v>1540</v>
      </c>
      <c r="P411" s="142" t="s">
        <v>71</v>
      </c>
    </row>
    <row r="412" spans="1:16">
      <c r="A412" s="142" t="s">
        <v>1547</v>
      </c>
      <c r="B412" s="142" t="s">
        <v>1545</v>
      </c>
      <c r="C412" s="142" t="s">
        <v>963</v>
      </c>
      <c r="D412" s="172">
        <v>60</v>
      </c>
      <c r="E412" s="142" t="s">
        <v>1546</v>
      </c>
      <c r="F412" s="142" t="s">
        <v>252</v>
      </c>
      <c r="G412" s="142" t="s">
        <v>959</v>
      </c>
      <c r="H412" s="142" t="s">
        <v>318</v>
      </c>
      <c r="I412" s="142" t="s">
        <v>382</v>
      </c>
      <c r="J412" s="142" t="s">
        <v>885</v>
      </c>
      <c r="K412" s="142" t="s">
        <v>388</v>
      </c>
      <c r="L412" s="142" t="s">
        <v>44</v>
      </c>
      <c r="M412" s="142" t="s">
        <v>537</v>
      </c>
      <c r="N412" s="142" t="s">
        <v>886</v>
      </c>
      <c r="O412" s="142" t="s">
        <v>1540</v>
      </c>
      <c r="P412" s="142" t="s">
        <v>71</v>
      </c>
    </row>
    <row r="413" spans="1:16">
      <c r="A413" s="142" t="s">
        <v>1548</v>
      </c>
      <c r="B413" s="142" t="s">
        <v>1545</v>
      </c>
      <c r="C413" s="142" t="s">
        <v>965</v>
      </c>
      <c r="D413" s="172">
        <v>59</v>
      </c>
      <c r="E413" s="142" t="s">
        <v>1546</v>
      </c>
      <c r="F413" s="142" t="s">
        <v>252</v>
      </c>
      <c r="G413" s="142" t="s">
        <v>959</v>
      </c>
      <c r="H413" s="142" t="s">
        <v>318</v>
      </c>
      <c r="I413" s="142" t="s">
        <v>382</v>
      </c>
      <c r="J413" s="142" t="s">
        <v>885</v>
      </c>
      <c r="K413" s="142" t="s">
        <v>388</v>
      </c>
      <c r="L413" s="142" t="s">
        <v>44</v>
      </c>
      <c r="M413" s="142" t="s">
        <v>537</v>
      </c>
      <c r="N413" s="142" t="s">
        <v>886</v>
      </c>
      <c r="O413" s="142" t="s">
        <v>1540</v>
      </c>
      <c r="P413" s="142" t="s">
        <v>71</v>
      </c>
    </row>
    <row r="414" spans="1:16">
      <c r="A414" s="142" t="s">
        <v>1549</v>
      </c>
      <c r="B414" s="142" t="s">
        <v>1545</v>
      </c>
      <c r="C414" s="142" t="s">
        <v>967</v>
      </c>
      <c r="D414" s="172">
        <v>58</v>
      </c>
      <c r="E414" s="142" t="s">
        <v>1546</v>
      </c>
      <c r="F414" s="142" t="s">
        <v>252</v>
      </c>
      <c r="G414" s="142" t="s">
        <v>959</v>
      </c>
      <c r="H414" s="142" t="s">
        <v>318</v>
      </c>
      <c r="I414" s="142" t="s">
        <v>382</v>
      </c>
      <c r="J414" s="142" t="s">
        <v>885</v>
      </c>
      <c r="K414" s="142" t="s">
        <v>388</v>
      </c>
      <c r="L414" s="142" t="s">
        <v>44</v>
      </c>
      <c r="M414" s="142" t="s">
        <v>537</v>
      </c>
      <c r="N414" s="142" t="s">
        <v>886</v>
      </c>
      <c r="O414" s="142" t="s">
        <v>1540</v>
      </c>
      <c r="P414" s="142" t="s">
        <v>71</v>
      </c>
    </row>
    <row r="415" spans="1:16">
      <c r="A415" s="142" t="s">
        <v>1550</v>
      </c>
      <c r="B415" s="142" t="s">
        <v>1545</v>
      </c>
      <c r="C415" s="142" t="s">
        <v>969</v>
      </c>
      <c r="D415" s="172">
        <v>57</v>
      </c>
      <c r="E415" s="142" t="s">
        <v>1546</v>
      </c>
      <c r="F415" s="142" t="s">
        <v>252</v>
      </c>
      <c r="G415" s="142" t="s">
        <v>959</v>
      </c>
      <c r="H415" s="142" t="s">
        <v>318</v>
      </c>
      <c r="I415" s="142" t="s">
        <v>382</v>
      </c>
      <c r="J415" s="142" t="s">
        <v>885</v>
      </c>
      <c r="K415" s="142" t="s">
        <v>388</v>
      </c>
      <c r="L415" s="142" t="s">
        <v>44</v>
      </c>
      <c r="M415" s="142" t="s">
        <v>537</v>
      </c>
      <c r="N415" s="142" t="s">
        <v>886</v>
      </c>
      <c r="O415" s="142" t="s">
        <v>1540</v>
      </c>
      <c r="P415" s="142" t="s">
        <v>71</v>
      </c>
    </row>
    <row r="416" spans="1:16">
      <c r="A416" s="142" t="s">
        <v>1551</v>
      </c>
      <c r="B416" s="142" t="s">
        <v>1552</v>
      </c>
      <c r="C416" s="142" t="s">
        <v>961</v>
      </c>
      <c r="D416" s="172">
        <v>61</v>
      </c>
      <c r="E416" s="142" t="s">
        <v>1553</v>
      </c>
      <c r="F416" s="142" t="s">
        <v>96</v>
      </c>
      <c r="G416" s="142" t="s">
        <v>959</v>
      </c>
      <c r="H416" s="142" t="s">
        <v>318</v>
      </c>
      <c r="I416" s="142" t="s">
        <v>382</v>
      </c>
      <c r="J416" s="142" t="s">
        <v>885</v>
      </c>
      <c r="K416" s="142" t="s">
        <v>388</v>
      </c>
      <c r="L416" s="142" t="s">
        <v>44</v>
      </c>
      <c r="M416" s="142" t="s">
        <v>537</v>
      </c>
      <c r="N416" s="142" t="s">
        <v>886</v>
      </c>
      <c r="O416" s="142" t="s">
        <v>1554</v>
      </c>
      <c r="P416" s="142" t="s">
        <v>63</v>
      </c>
    </row>
    <row r="417" spans="1:16">
      <c r="A417" s="142" t="s">
        <v>1555</v>
      </c>
      <c r="B417" s="142" t="s">
        <v>1552</v>
      </c>
      <c r="C417" s="142" t="s">
        <v>963</v>
      </c>
      <c r="D417" s="172">
        <v>60</v>
      </c>
      <c r="E417" s="142" t="s">
        <v>1553</v>
      </c>
      <c r="F417" s="142" t="s">
        <v>96</v>
      </c>
      <c r="G417" s="142" t="s">
        <v>959</v>
      </c>
      <c r="H417" s="142" t="s">
        <v>318</v>
      </c>
      <c r="I417" s="142" t="s">
        <v>382</v>
      </c>
      <c r="J417" s="142" t="s">
        <v>885</v>
      </c>
      <c r="K417" s="142" t="s">
        <v>388</v>
      </c>
      <c r="L417" s="142" t="s">
        <v>44</v>
      </c>
      <c r="M417" s="142" t="s">
        <v>537</v>
      </c>
      <c r="N417" s="142" t="s">
        <v>886</v>
      </c>
      <c r="O417" s="142" t="s">
        <v>1554</v>
      </c>
      <c r="P417" s="142" t="s">
        <v>63</v>
      </c>
    </row>
    <row r="418" spans="1:16">
      <c r="A418" s="142" t="s">
        <v>1556</v>
      </c>
      <c r="B418" s="142" t="s">
        <v>1552</v>
      </c>
      <c r="C418" s="142" t="s">
        <v>965</v>
      </c>
      <c r="D418" s="172">
        <v>59</v>
      </c>
      <c r="E418" s="142" t="s">
        <v>1553</v>
      </c>
      <c r="F418" s="142" t="s">
        <v>96</v>
      </c>
      <c r="G418" s="142" t="s">
        <v>959</v>
      </c>
      <c r="H418" s="142" t="s">
        <v>318</v>
      </c>
      <c r="I418" s="142" t="s">
        <v>382</v>
      </c>
      <c r="J418" s="142" t="s">
        <v>885</v>
      </c>
      <c r="K418" s="142" t="s">
        <v>388</v>
      </c>
      <c r="L418" s="142" t="s">
        <v>44</v>
      </c>
      <c r="M418" s="142" t="s">
        <v>537</v>
      </c>
      <c r="N418" s="142" t="s">
        <v>886</v>
      </c>
      <c r="O418" s="142" t="s">
        <v>1554</v>
      </c>
      <c r="P418" s="142" t="s">
        <v>63</v>
      </c>
    </row>
    <row r="419" spans="1:16">
      <c r="A419" s="142" t="s">
        <v>1557</v>
      </c>
      <c r="B419" s="142" t="s">
        <v>1552</v>
      </c>
      <c r="C419" s="142" t="s">
        <v>967</v>
      </c>
      <c r="D419" s="172">
        <v>58</v>
      </c>
      <c r="E419" s="142" t="s">
        <v>1553</v>
      </c>
      <c r="F419" s="142" t="s">
        <v>96</v>
      </c>
      <c r="G419" s="142" t="s">
        <v>959</v>
      </c>
      <c r="H419" s="142" t="s">
        <v>318</v>
      </c>
      <c r="I419" s="142" t="s">
        <v>382</v>
      </c>
      <c r="J419" s="142" t="s">
        <v>885</v>
      </c>
      <c r="K419" s="142" t="s">
        <v>388</v>
      </c>
      <c r="L419" s="142" t="s">
        <v>44</v>
      </c>
      <c r="M419" s="142" t="s">
        <v>537</v>
      </c>
      <c r="N419" s="142" t="s">
        <v>886</v>
      </c>
      <c r="O419" s="142" t="s">
        <v>1554</v>
      </c>
      <c r="P419" s="142" t="s">
        <v>63</v>
      </c>
    </row>
    <row r="420" spans="1:16">
      <c r="A420" s="142" t="s">
        <v>1558</v>
      </c>
      <c r="B420" s="142" t="s">
        <v>1552</v>
      </c>
      <c r="C420" s="142" t="s">
        <v>969</v>
      </c>
      <c r="D420" s="172">
        <v>57</v>
      </c>
      <c r="E420" s="142" t="s">
        <v>1553</v>
      </c>
      <c r="F420" s="142" t="s">
        <v>96</v>
      </c>
      <c r="G420" s="142" t="s">
        <v>959</v>
      </c>
      <c r="H420" s="142" t="s">
        <v>318</v>
      </c>
      <c r="I420" s="142" t="s">
        <v>382</v>
      </c>
      <c r="J420" s="142" t="s">
        <v>885</v>
      </c>
      <c r="K420" s="142" t="s">
        <v>388</v>
      </c>
      <c r="L420" s="142" t="s">
        <v>44</v>
      </c>
      <c r="M420" s="142" t="s">
        <v>537</v>
      </c>
      <c r="N420" s="142" t="s">
        <v>886</v>
      </c>
      <c r="O420" s="142" t="s">
        <v>1554</v>
      </c>
      <c r="P420" s="142" t="s">
        <v>63</v>
      </c>
    </row>
    <row r="421" spans="1:16">
      <c r="A421" s="142" t="s">
        <v>1559</v>
      </c>
      <c r="B421" s="142" t="s">
        <v>1560</v>
      </c>
      <c r="C421" s="142" t="s">
        <v>961</v>
      </c>
      <c r="D421" s="172">
        <v>61</v>
      </c>
      <c r="E421" s="142" t="s">
        <v>1561</v>
      </c>
      <c r="F421" s="142" t="s">
        <v>96</v>
      </c>
      <c r="G421" s="142" t="s">
        <v>959</v>
      </c>
      <c r="H421" s="142" t="s">
        <v>349</v>
      </c>
      <c r="I421" s="142" t="s">
        <v>382</v>
      </c>
      <c r="J421" s="142" t="s">
        <v>885</v>
      </c>
      <c r="K421" s="142" t="s">
        <v>388</v>
      </c>
      <c r="L421" s="142" t="s">
        <v>44</v>
      </c>
      <c r="M421" s="142" t="s">
        <v>537</v>
      </c>
      <c r="N421" s="142" t="s">
        <v>886</v>
      </c>
      <c r="O421" s="142" t="s">
        <v>1554</v>
      </c>
      <c r="P421" s="142" t="s">
        <v>63</v>
      </c>
    </row>
    <row r="422" spans="1:16">
      <c r="A422" s="142" t="s">
        <v>1562</v>
      </c>
      <c r="B422" s="142" t="s">
        <v>1560</v>
      </c>
      <c r="C422" s="142" t="s">
        <v>963</v>
      </c>
      <c r="D422" s="172">
        <v>60</v>
      </c>
      <c r="E422" s="142" t="s">
        <v>1561</v>
      </c>
      <c r="F422" s="142" t="s">
        <v>96</v>
      </c>
      <c r="G422" s="142" t="s">
        <v>959</v>
      </c>
      <c r="H422" s="142" t="s">
        <v>349</v>
      </c>
      <c r="I422" s="142" t="s">
        <v>382</v>
      </c>
      <c r="J422" s="142" t="s">
        <v>885</v>
      </c>
      <c r="K422" s="142" t="s">
        <v>388</v>
      </c>
      <c r="L422" s="142" t="s">
        <v>44</v>
      </c>
      <c r="M422" s="142" t="s">
        <v>537</v>
      </c>
      <c r="N422" s="142" t="s">
        <v>886</v>
      </c>
      <c r="O422" s="142" t="s">
        <v>1554</v>
      </c>
      <c r="P422" s="142" t="s">
        <v>63</v>
      </c>
    </row>
    <row r="423" spans="1:16">
      <c r="A423" s="142" t="s">
        <v>1563</v>
      </c>
      <c r="B423" s="142" t="s">
        <v>1560</v>
      </c>
      <c r="C423" s="142" t="s">
        <v>965</v>
      </c>
      <c r="D423" s="172">
        <v>59</v>
      </c>
      <c r="E423" s="142" t="s">
        <v>1561</v>
      </c>
      <c r="F423" s="142" t="s">
        <v>96</v>
      </c>
      <c r="G423" s="142" t="s">
        <v>959</v>
      </c>
      <c r="H423" s="142" t="s">
        <v>349</v>
      </c>
      <c r="I423" s="142" t="s">
        <v>382</v>
      </c>
      <c r="J423" s="142" t="s">
        <v>885</v>
      </c>
      <c r="K423" s="142" t="s">
        <v>388</v>
      </c>
      <c r="L423" s="142" t="s">
        <v>44</v>
      </c>
      <c r="M423" s="142" t="s">
        <v>537</v>
      </c>
      <c r="N423" s="142" t="s">
        <v>886</v>
      </c>
      <c r="O423" s="142" t="s">
        <v>1554</v>
      </c>
      <c r="P423" s="142" t="s">
        <v>63</v>
      </c>
    </row>
    <row r="424" spans="1:16">
      <c r="A424" s="142" t="s">
        <v>1564</v>
      </c>
      <c r="B424" s="142" t="s">
        <v>1560</v>
      </c>
      <c r="C424" s="142" t="s">
        <v>967</v>
      </c>
      <c r="D424" s="172">
        <v>58</v>
      </c>
      <c r="E424" s="142" t="s">
        <v>1561</v>
      </c>
      <c r="F424" s="142" t="s">
        <v>96</v>
      </c>
      <c r="G424" s="142" t="s">
        <v>959</v>
      </c>
      <c r="H424" s="142" t="s">
        <v>349</v>
      </c>
      <c r="I424" s="142" t="s">
        <v>382</v>
      </c>
      <c r="J424" s="142" t="s">
        <v>885</v>
      </c>
      <c r="K424" s="142" t="s">
        <v>388</v>
      </c>
      <c r="L424" s="142" t="s">
        <v>44</v>
      </c>
      <c r="M424" s="142" t="s">
        <v>537</v>
      </c>
      <c r="N424" s="142" t="s">
        <v>886</v>
      </c>
      <c r="O424" s="142" t="s">
        <v>1554</v>
      </c>
      <c r="P424" s="142" t="s">
        <v>63</v>
      </c>
    </row>
    <row r="425" spans="1:16">
      <c r="A425" s="142" t="s">
        <v>1565</v>
      </c>
      <c r="B425" s="142" t="s">
        <v>1560</v>
      </c>
      <c r="C425" s="142" t="s">
        <v>969</v>
      </c>
      <c r="D425" s="172">
        <v>57</v>
      </c>
      <c r="E425" s="142" t="s">
        <v>1561</v>
      </c>
      <c r="F425" s="142" t="s">
        <v>96</v>
      </c>
      <c r="G425" s="142" t="s">
        <v>959</v>
      </c>
      <c r="H425" s="142" t="s">
        <v>349</v>
      </c>
      <c r="I425" s="142" t="s">
        <v>382</v>
      </c>
      <c r="J425" s="142" t="s">
        <v>885</v>
      </c>
      <c r="K425" s="142" t="s">
        <v>388</v>
      </c>
      <c r="L425" s="142" t="s">
        <v>44</v>
      </c>
      <c r="M425" s="142" t="s">
        <v>537</v>
      </c>
      <c r="N425" s="142" t="s">
        <v>886</v>
      </c>
      <c r="O425" s="142" t="s">
        <v>1554</v>
      </c>
      <c r="P425" s="142" t="s">
        <v>63</v>
      </c>
    </row>
    <row r="426" spans="1:16">
      <c r="A426" s="142" t="s">
        <v>1566</v>
      </c>
      <c r="B426" s="142" t="s">
        <v>1567</v>
      </c>
      <c r="C426" s="142" t="s">
        <v>957</v>
      </c>
      <c r="D426" s="172">
        <v>62</v>
      </c>
      <c r="E426" s="142" t="s">
        <v>1568</v>
      </c>
      <c r="F426" s="142" t="s">
        <v>63</v>
      </c>
      <c r="G426" s="142" t="s">
        <v>1394</v>
      </c>
      <c r="H426" s="142" t="s">
        <v>324</v>
      </c>
      <c r="I426" s="142" t="s">
        <v>382</v>
      </c>
      <c r="J426" s="142" t="s">
        <v>885</v>
      </c>
      <c r="K426" s="142" t="s">
        <v>388</v>
      </c>
      <c r="L426" s="142" t="s">
        <v>44</v>
      </c>
      <c r="M426" s="142" t="s">
        <v>537</v>
      </c>
      <c r="N426" s="142" t="s">
        <v>886</v>
      </c>
      <c r="O426" s="142" t="s">
        <v>1569</v>
      </c>
      <c r="P426" s="142" t="s">
        <v>63</v>
      </c>
    </row>
    <row r="427" spans="1:16">
      <c r="A427" s="142" t="s">
        <v>1570</v>
      </c>
      <c r="B427" s="142" t="s">
        <v>1567</v>
      </c>
      <c r="C427" s="142" t="s">
        <v>961</v>
      </c>
      <c r="D427" s="172">
        <v>61</v>
      </c>
      <c r="E427" s="142" t="s">
        <v>1568</v>
      </c>
      <c r="F427" s="142" t="s">
        <v>63</v>
      </c>
      <c r="G427" s="142" t="s">
        <v>1394</v>
      </c>
      <c r="H427" s="142" t="s">
        <v>324</v>
      </c>
      <c r="I427" s="142" t="s">
        <v>382</v>
      </c>
      <c r="J427" s="142" t="s">
        <v>885</v>
      </c>
      <c r="K427" s="142" t="s">
        <v>388</v>
      </c>
      <c r="L427" s="142" t="s">
        <v>44</v>
      </c>
      <c r="M427" s="142" t="s">
        <v>537</v>
      </c>
      <c r="N427" s="142" t="s">
        <v>886</v>
      </c>
      <c r="O427" s="142" t="s">
        <v>1569</v>
      </c>
      <c r="P427" s="142" t="s">
        <v>63</v>
      </c>
    </row>
    <row r="428" spans="1:16">
      <c r="A428" s="142" t="s">
        <v>1571</v>
      </c>
      <c r="B428" s="142" t="s">
        <v>1567</v>
      </c>
      <c r="C428" s="142" t="s">
        <v>963</v>
      </c>
      <c r="D428" s="172">
        <v>60</v>
      </c>
      <c r="E428" s="142" t="s">
        <v>1568</v>
      </c>
      <c r="F428" s="142" t="s">
        <v>63</v>
      </c>
      <c r="G428" s="142" t="s">
        <v>1394</v>
      </c>
      <c r="H428" s="142" t="s">
        <v>324</v>
      </c>
      <c r="I428" s="142" t="s">
        <v>382</v>
      </c>
      <c r="J428" s="142" t="s">
        <v>885</v>
      </c>
      <c r="K428" s="142" t="s">
        <v>388</v>
      </c>
      <c r="L428" s="142" t="s">
        <v>44</v>
      </c>
      <c r="M428" s="142" t="s">
        <v>537</v>
      </c>
      <c r="N428" s="142" t="s">
        <v>886</v>
      </c>
      <c r="O428" s="142" t="s">
        <v>1569</v>
      </c>
      <c r="P428" s="142" t="s">
        <v>63</v>
      </c>
    </row>
    <row r="429" spans="1:16">
      <c r="A429" s="142" t="s">
        <v>1572</v>
      </c>
      <c r="B429" s="142" t="s">
        <v>1567</v>
      </c>
      <c r="C429" s="142" t="s">
        <v>965</v>
      </c>
      <c r="D429" s="172">
        <v>59</v>
      </c>
      <c r="E429" s="142" t="s">
        <v>1568</v>
      </c>
      <c r="F429" s="142" t="s">
        <v>63</v>
      </c>
      <c r="G429" s="142" t="s">
        <v>1394</v>
      </c>
      <c r="H429" s="142" t="s">
        <v>324</v>
      </c>
      <c r="I429" s="142" t="s">
        <v>382</v>
      </c>
      <c r="J429" s="142" t="s">
        <v>885</v>
      </c>
      <c r="K429" s="142" t="s">
        <v>388</v>
      </c>
      <c r="L429" s="142" t="s">
        <v>44</v>
      </c>
      <c r="M429" s="142" t="s">
        <v>537</v>
      </c>
      <c r="N429" s="142" t="s">
        <v>886</v>
      </c>
      <c r="O429" s="142" t="s">
        <v>1569</v>
      </c>
      <c r="P429" s="142" t="s">
        <v>63</v>
      </c>
    </row>
    <row r="430" spans="1:16">
      <c r="A430" s="142" t="s">
        <v>1573</v>
      </c>
      <c r="B430" s="142" t="s">
        <v>1567</v>
      </c>
      <c r="C430" s="142" t="s">
        <v>967</v>
      </c>
      <c r="D430" s="172">
        <v>58</v>
      </c>
      <c r="E430" s="142" t="s">
        <v>1568</v>
      </c>
      <c r="F430" s="142" t="s">
        <v>63</v>
      </c>
      <c r="G430" s="142" t="s">
        <v>1394</v>
      </c>
      <c r="H430" s="142" t="s">
        <v>324</v>
      </c>
      <c r="I430" s="142" t="s">
        <v>382</v>
      </c>
      <c r="J430" s="142" t="s">
        <v>885</v>
      </c>
      <c r="K430" s="142" t="s">
        <v>388</v>
      </c>
      <c r="L430" s="142" t="s">
        <v>44</v>
      </c>
      <c r="M430" s="142" t="s">
        <v>537</v>
      </c>
      <c r="N430" s="142" t="s">
        <v>886</v>
      </c>
      <c r="O430" s="142" t="s">
        <v>1569</v>
      </c>
      <c r="P430" s="142" t="s">
        <v>63</v>
      </c>
    </row>
    <row r="431" spans="1:16">
      <c r="A431" s="142" t="s">
        <v>1574</v>
      </c>
      <c r="B431" s="142" t="s">
        <v>1567</v>
      </c>
      <c r="C431" s="142" t="s">
        <v>969</v>
      </c>
      <c r="D431" s="172">
        <v>57</v>
      </c>
      <c r="E431" s="142" t="s">
        <v>1568</v>
      </c>
      <c r="F431" s="142" t="s">
        <v>63</v>
      </c>
      <c r="G431" s="142" t="s">
        <v>1394</v>
      </c>
      <c r="H431" s="142" t="s">
        <v>324</v>
      </c>
      <c r="I431" s="142" t="s">
        <v>382</v>
      </c>
      <c r="J431" s="142" t="s">
        <v>885</v>
      </c>
      <c r="K431" s="142" t="s">
        <v>388</v>
      </c>
      <c r="L431" s="142" t="s">
        <v>44</v>
      </c>
      <c r="M431" s="142" t="s">
        <v>537</v>
      </c>
      <c r="N431" s="142" t="s">
        <v>886</v>
      </c>
      <c r="O431" s="142" t="s">
        <v>1569</v>
      </c>
      <c r="P431" s="142" t="s">
        <v>63</v>
      </c>
    </row>
    <row r="432" spans="1:16">
      <c r="A432" s="142" t="s">
        <v>1575</v>
      </c>
      <c r="B432" s="142" t="s">
        <v>1576</v>
      </c>
      <c r="C432" s="142" t="s">
        <v>963</v>
      </c>
      <c r="D432" s="172">
        <v>60</v>
      </c>
      <c r="E432" s="142" t="s">
        <v>1577</v>
      </c>
      <c r="F432" s="142" t="s">
        <v>226</v>
      </c>
      <c r="G432" s="142" t="s">
        <v>1394</v>
      </c>
      <c r="H432" s="142" t="s">
        <v>318</v>
      </c>
      <c r="I432" s="142" t="s">
        <v>382</v>
      </c>
      <c r="J432" s="142" t="s">
        <v>885</v>
      </c>
      <c r="K432" s="142" t="s">
        <v>388</v>
      </c>
      <c r="L432" s="142" t="s">
        <v>44</v>
      </c>
      <c r="M432" s="142" t="s">
        <v>537</v>
      </c>
      <c r="N432" s="142" t="s">
        <v>886</v>
      </c>
      <c r="O432" s="142" t="s">
        <v>1569</v>
      </c>
      <c r="P432" s="142" t="s">
        <v>86</v>
      </c>
    </row>
    <row r="433" spans="1:16">
      <c r="A433" s="142" t="s">
        <v>1578</v>
      </c>
      <c r="B433" s="142" t="s">
        <v>1576</v>
      </c>
      <c r="C433" s="142" t="s">
        <v>965</v>
      </c>
      <c r="D433" s="172">
        <v>59</v>
      </c>
      <c r="E433" s="142" t="s">
        <v>1577</v>
      </c>
      <c r="F433" s="142" t="s">
        <v>226</v>
      </c>
      <c r="G433" s="142" t="s">
        <v>1394</v>
      </c>
      <c r="H433" s="142" t="s">
        <v>318</v>
      </c>
      <c r="I433" s="142" t="s">
        <v>382</v>
      </c>
      <c r="J433" s="142" t="s">
        <v>885</v>
      </c>
      <c r="K433" s="142" t="s">
        <v>388</v>
      </c>
      <c r="L433" s="142" t="s">
        <v>44</v>
      </c>
      <c r="M433" s="142" t="s">
        <v>537</v>
      </c>
      <c r="N433" s="142" t="s">
        <v>886</v>
      </c>
      <c r="O433" s="142" t="s">
        <v>1569</v>
      </c>
      <c r="P433" s="142" t="s">
        <v>86</v>
      </c>
    </row>
    <row r="434" spans="1:16">
      <c r="A434" s="142" t="s">
        <v>1579</v>
      </c>
      <c r="B434" s="142" t="s">
        <v>1576</v>
      </c>
      <c r="C434" s="142" t="s">
        <v>967</v>
      </c>
      <c r="D434" s="172">
        <v>58</v>
      </c>
      <c r="E434" s="142" t="s">
        <v>1577</v>
      </c>
      <c r="F434" s="142" t="s">
        <v>226</v>
      </c>
      <c r="G434" s="142" t="s">
        <v>1394</v>
      </c>
      <c r="H434" s="142" t="s">
        <v>318</v>
      </c>
      <c r="I434" s="142" t="s">
        <v>382</v>
      </c>
      <c r="J434" s="142" t="s">
        <v>885</v>
      </c>
      <c r="K434" s="142" t="s">
        <v>388</v>
      </c>
      <c r="L434" s="142" t="s">
        <v>44</v>
      </c>
      <c r="M434" s="142" t="s">
        <v>537</v>
      </c>
      <c r="N434" s="142" t="s">
        <v>886</v>
      </c>
      <c r="O434" s="142" t="s">
        <v>1569</v>
      </c>
      <c r="P434" s="142" t="s">
        <v>86</v>
      </c>
    </row>
    <row r="435" spans="1:16">
      <c r="A435" s="142" t="s">
        <v>1580</v>
      </c>
      <c r="B435" s="142" t="s">
        <v>1576</v>
      </c>
      <c r="C435" s="142" t="s">
        <v>969</v>
      </c>
      <c r="D435" s="172">
        <v>57</v>
      </c>
      <c r="E435" s="142" t="s">
        <v>1577</v>
      </c>
      <c r="F435" s="142" t="s">
        <v>226</v>
      </c>
      <c r="G435" s="142" t="s">
        <v>1394</v>
      </c>
      <c r="H435" s="142" t="s">
        <v>318</v>
      </c>
      <c r="I435" s="142" t="s">
        <v>382</v>
      </c>
      <c r="J435" s="142" t="s">
        <v>885</v>
      </c>
      <c r="K435" s="142" t="s">
        <v>388</v>
      </c>
      <c r="L435" s="142" t="s">
        <v>44</v>
      </c>
      <c r="M435" s="142" t="s">
        <v>537</v>
      </c>
      <c r="N435" s="142" t="s">
        <v>886</v>
      </c>
      <c r="O435" s="142" t="s">
        <v>1569</v>
      </c>
      <c r="P435" s="142" t="s">
        <v>86</v>
      </c>
    </row>
    <row r="436" spans="1:16">
      <c r="A436" s="142" t="s">
        <v>1581</v>
      </c>
      <c r="B436" s="142" t="s">
        <v>1582</v>
      </c>
      <c r="C436" s="142" t="s">
        <v>963</v>
      </c>
      <c r="D436" s="172">
        <v>60</v>
      </c>
      <c r="E436" s="142" t="s">
        <v>1583</v>
      </c>
      <c r="F436" s="142" t="s">
        <v>277</v>
      </c>
      <c r="G436" s="142" t="s">
        <v>959</v>
      </c>
      <c r="H436" s="142" t="s">
        <v>318</v>
      </c>
      <c r="I436" s="142" t="s">
        <v>382</v>
      </c>
      <c r="J436" s="142" t="s">
        <v>885</v>
      </c>
      <c r="K436" s="142" t="s">
        <v>388</v>
      </c>
      <c r="L436" s="142" t="s">
        <v>44</v>
      </c>
      <c r="M436" s="142" t="s">
        <v>537</v>
      </c>
      <c r="N436" s="142" t="s">
        <v>886</v>
      </c>
      <c r="O436" s="142" t="s">
        <v>1584</v>
      </c>
      <c r="P436" s="142" t="s">
        <v>83</v>
      </c>
    </row>
    <row r="437" spans="1:16">
      <c r="A437" s="142" t="s">
        <v>1585</v>
      </c>
      <c r="B437" s="142" t="s">
        <v>1582</v>
      </c>
      <c r="C437" s="142" t="s">
        <v>965</v>
      </c>
      <c r="D437" s="172">
        <v>59</v>
      </c>
      <c r="E437" s="142" t="s">
        <v>1583</v>
      </c>
      <c r="F437" s="142" t="s">
        <v>277</v>
      </c>
      <c r="G437" s="142" t="s">
        <v>959</v>
      </c>
      <c r="H437" s="142" t="s">
        <v>318</v>
      </c>
      <c r="I437" s="142" t="s">
        <v>382</v>
      </c>
      <c r="J437" s="142" t="s">
        <v>885</v>
      </c>
      <c r="K437" s="142" t="s">
        <v>388</v>
      </c>
      <c r="L437" s="142" t="s">
        <v>44</v>
      </c>
      <c r="M437" s="142" t="s">
        <v>537</v>
      </c>
      <c r="N437" s="142" t="s">
        <v>886</v>
      </c>
      <c r="O437" s="142" t="s">
        <v>1584</v>
      </c>
      <c r="P437" s="142" t="s">
        <v>83</v>
      </c>
    </row>
    <row r="438" spans="1:16">
      <c r="A438" s="142" t="s">
        <v>1586</v>
      </c>
      <c r="B438" s="142" t="s">
        <v>1582</v>
      </c>
      <c r="C438" s="142" t="s">
        <v>967</v>
      </c>
      <c r="D438" s="172">
        <v>58</v>
      </c>
      <c r="E438" s="142" t="s">
        <v>1583</v>
      </c>
      <c r="F438" s="142" t="s">
        <v>277</v>
      </c>
      <c r="G438" s="142" t="s">
        <v>959</v>
      </c>
      <c r="H438" s="142" t="s">
        <v>318</v>
      </c>
      <c r="I438" s="142" t="s">
        <v>382</v>
      </c>
      <c r="J438" s="142" t="s">
        <v>885</v>
      </c>
      <c r="K438" s="142" t="s">
        <v>388</v>
      </c>
      <c r="L438" s="142" t="s">
        <v>44</v>
      </c>
      <c r="M438" s="142" t="s">
        <v>537</v>
      </c>
      <c r="N438" s="142" t="s">
        <v>886</v>
      </c>
      <c r="O438" s="142" t="s">
        <v>1584</v>
      </c>
      <c r="P438" s="142" t="s">
        <v>83</v>
      </c>
    </row>
    <row r="439" spans="1:16">
      <c r="A439" s="142" t="s">
        <v>1587</v>
      </c>
      <c r="B439" s="142" t="s">
        <v>1582</v>
      </c>
      <c r="C439" s="142" t="s">
        <v>969</v>
      </c>
      <c r="D439" s="172">
        <v>57</v>
      </c>
      <c r="E439" s="142" t="s">
        <v>1583</v>
      </c>
      <c r="F439" s="142" t="s">
        <v>277</v>
      </c>
      <c r="G439" s="142" t="s">
        <v>959</v>
      </c>
      <c r="H439" s="142" t="s">
        <v>318</v>
      </c>
      <c r="I439" s="142" t="s">
        <v>382</v>
      </c>
      <c r="J439" s="142" t="s">
        <v>885</v>
      </c>
      <c r="K439" s="142" t="s">
        <v>388</v>
      </c>
      <c r="L439" s="142" t="s">
        <v>44</v>
      </c>
      <c r="M439" s="142" t="s">
        <v>537</v>
      </c>
      <c r="N439" s="142" t="s">
        <v>886</v>
      </c>
      <c r="O439" s="142" t="s">
        <v>1584</v>
      </c>
      <c r="P439" s="142" t="s">
        <v>83</v>
      </c>
    </row>
    <row r="440" spans="1:16">
      <c r="A440" s="142" t="s">
        <v>1588</v>
      </c>
      <c r="B440" s="142" t="s">
        <v>1582</v>
      </c>
      <c r="C440" s="142" t="s">
        <v>1003</v>
      </c>
      <c r="D440" s="172">
        <v>56</v>
      </c>
      <c r="E440" s="142" t="s">
        <v>1583</v>
      </c>
      <c r="F440" s="142" t="s">
        <v>277</v>
      </c>
      <c r="G440" s="142" t="s">
        <v>959</v>
      </c>
      <c r="H440" s="142" t="s">
        <v>318</v>
      </c>
      <c r="I440" s="142" t="s">
        <v>382</v>
      </c>
      <c r="J440" s="142" t="s">
        <v>885</v>
      </c>
      <c r="K440" s="142" t="s">
        <v>388</v>
      </c>
      <c r="L440" s="142" t="s">
        <v>44</v>
      </c>
      <c r="M440" s="142" t="s">
        <v>537</v>
      </c>
      <c r="N440" s="142" t="s">
        <v>886</v>
      </c>
      <c r="O440" s="142" t="s">
        <v>1584</v>
      </c>
      <c r="P440" s="142" t="s">
        <v>83</v>
      </c>
    </row>
    <row r="441" spans="1:16">
      <c r="A441" s="142" t="s">
        <v>1589</v>
      </c>
      <c r="B441" s="142" t="s">
        <v>1590</v>
      </c>
      <c r="C441" s="142" t="s">
        <v>957</v>
      </c>
      <c r="D441" s="172">
        <v>62</v>
      </c>
      <c r="E441" s="142" t="s">
        <v>1591</v>
      </c>
      <c r="F441" s="142" t="s">
        <v>277</v>
      </c>
      <c r="G441" s="142" t="s">
        <v>959</v>
      </c>
      <c r="H441" s="142" t="s">
        <v>324</v>
      </c>
      <c r="I441" s="142" t="s">
        <v>382</v>
      </c>
      <c r="J441" s="142" t="s">
        <v>885</v>
      </c>
      <c r="K441" s="142" t="s">
        <v>388</v>
      </c>
      <c r="L441" s="142" t="s">
        <v>44</v>
      </c>
      <c r="M441" s="142" t="s">
        <v>537</v>
      </c>
      <c r="N441" s="142" t="s">
        <v>886</v>
      </c>
      <c r="O441" s="142" t="s">
        <v>1584</v>
      </c>
      <c r="P441" s="142" t="s">
        <v>83</v>
      </c>
    </row>
    <row r="442" spans="1:16">
      <c r="A442" s="142" t="s">
        <v>1592</v>
      </c>
      <c r="B442" s="142" t="s">
        <v>1590</v>
      </c>
      <c r="C442" s="142" t="s">
        <v>961</v>
      </c>
      <c r="D442" s="172">
        <v>61</v>
      </c>
      <c r="E442" s="142" t="s">
        <v>1591</v>
      </c>
      <c r="F442" s="142" t="s">
        <v>277</v>
      </c>
      <c r="G442" s="142" t="s">
        <v>959</v>
      </c>
      <c r="H442" s="142" t="s">
        <v>324</v>
      </c>
      <c r="I442" s="142" t="s">
        <v>382</v>
      </c>
      <c r="J442" s="142" t="s">
        <v>885</v>
      </c>
      <c r="K442" s="142" t="s">
        <v>388</v>
      </c>
      <c r="L442" s="142" t="s">
        <v>44</v>
      </c>
      <c r="M442" s="142" t="s">
        <v>537</v>
      </c>
      <c r="N442" s="142" t="s">
        <v>886</v>
      </c>
      <c r="O442" s="142" t="s">
        <v>1584</v>
      </c>
      <c r="P442" s="142" t="s">
        <v>83</v>
      </c>
    </row>
    <row r="443" spans="1:16">
      <c r="A443" s="142" t="s">
        <v>1593</v>
      </c>
      <c r="B443" s="142" t="s">
        <v>1590</v>
      </c>
      <c r="C443" s="142" t="s">
        <v>963</v>
      </c>
      <c r="D443" s="172">
        <v>60</v>
      </c>
      <c r="E443" s="142" t="s">
        <v>1591</v>
      </c>
      <c r="F443" s="142" t="s">
        <v>277</v>
      </c>
      <c r="G443" s="142" t="s">
        <v>959</v>
      </c>
      <c r="H443" s="142" t="s">
        <v>324</v>
      </c>
      <c r="I443" s="142" t="s">
        <v>382</v>
      </c>
      <c r="J443" s="142" t="s">
        <v>885</v>
      </c>
      <c r="K443" s="142" t="s">
        <v>388</v>
      </c>
      <c r="L443" s="142" t="s">
        <v>44</v>
      </c>
      <c r="M443" s="142" t="s">
        <v>537</v>
      </c>
      <c r="N443" s="142" t="s">
        <v>886</v>
      </c>
      <c r="O443" s="142" t="s">
        <v>1584</v>
      </c>
      <c r="P443" s="142" t="s">
        <v>83</v>
      </c>
    </row>
    <row r="444" spans="1:16">
      <c r="A444" s="142" t="s">
        <v>1594</v>
      </c>
      <c r="B444" s="142" t="s">
        <v>1590</v>
      </c>
      <c r="C444" s="142" t="s">
        <v>965</v>
      </c>
      <c r="D444" s="172">
        <v>59</v>
      </c>
      <c r="E444" s="142" t="s">
        <v>1591</v>
      </c>
      <c r="F444" s="142" t="s">
        <v>277</v>
      </c>
      <c r="G444" s="142" t="s">
        <v>959</v>
      </c>
      <c r="H444" s="142" t="s">
        <v>324</v>
      </c>
      <c r="I444" s="142" t="s">
        <v>382</v>
      </c>
      <c r="J444" s="142" t="s">
        <v>885</v>
      </c>
      <c r="K444" s="142" t="s">
        <v>388</v>
      </c>
      <c r="L444" s="142" t="s">
        <v>44</v>
      </c>
      <c r="M444" s="142" t="s">
        <v>537</v>
      </c>
      <c r="N444" s="142" t="s">
        <v>886</v>
      </c>
      <c r="O444" s="142" t="s">
        <v>1584</v>
      </c>
      <c r="P444" s="142" t="s">
        <v>83</v>
      </c>
    </row>
    <row r="445" spans="1:16">
      <c r="A445" s="142" t="s">
        <v>1595</v>
      </c>
      <c r="B445" s="142" t="s">
        <v>1590</v>
      </c>
      <c r="C445" s="142" t="s">
        <v>967</v>
      </c>
      <c r="D445" s="172">
        <v>58</v>
      </c>
      <c r="E445" s="142" t="s">
        <v>1591</v>
      </c>
      <c r="F445" s="142" t="s">
        <v>277</v>
      </c>
      <c r="G445" s="142" t="s">
        <v>959</v>
      </c>
      <c r="H445" s="142" t="s">
        <v>324</v>
      </c>
      <c r="I445" s="142" t="s">
        <v>382</v>
      </c>
      <c r="J445" s="142" t="s">
        <v>885</v>
      </c>
      <c r="K445" s="142" t="s">
        <v>388</v>
      </c>
      <c r="L445" s="142" t="s">
        <v>44</v>
      </c>
      <c r="M445" s="142" t="s">
        <v>537</v>
      </c>
      <c r="N445" s="142" t="s">
        <v>886</v>
      </c>
      <c r="O445" s="142" t="s">
        <v>1584</v>
      </c>
      <c r="P445" s="142" t="s">
        <v>83</v>
      </c>
    </row>
    <row r="446" spans="1:16">
      <c r="A446" s="142" t="s">
        <v>1596</v>
      </c>
      <c r="B446" s="142" t="s">
        <v>1590</v>
      </c>
      <c r="C446" s="142" t="s">
        <v>969</v>
      </c>
      <c r="D446" s="172">
        <v>57</v>
      </c>
      <c r="E446" s="142" t="s">
        <v>1591</v>
      </c>
      <c r="F446" s="142" t="s">
        <v>277</v>
      </c>
      <c r="G446" s="142" t="s">
        <v>959</v>
      </c>
      <c r="H446" s="142" t="s">
        <v>324</v>
      </c>
      <c r="I446" s="142" t="s">
        <v>382</v>
      </c>
      <c r="J446" s="142" t="s">
        <v>885</v>
      </c>
      <c r="K446" s="142" t="s">
        <v>388</v>
      </c>
      <c r="L446" s="142" t="s">
        <v>44</v>
      </c>
      <c r="M446" s="142" t="s">
        <v>537</v>
      </c>
      <c r="N446" s="142" t="s">
        <v>886</v>
      </c>
      <c r="O446" s="142" t="s">
        <v>1584</v>
      </c>
      <c r="P446" s="142" t="s">
        <v>83</v>
      </c>
    </row>
    <row r="447" spans="1:16">
      <c r="A447" s="142" t="s">
        <v>1597</v>
      </c>
      <c r="B447" s="142" t="s">
        <v>1590</v>
      </c>
      <c r="C447" s="142" t="s">
        <v>1003</v>
      </c>
      <c r="D447" s="172">
        <v>56</v>
      </c>
      <c r="E447" s="142" t="s">
        <v>1591</v>
      </c>
      <c r="F447" s="142" t="s">
        <v>277</v>
      </c>
      <c r="G447" s="142" t="s">
        <v>959</v>
      </c>
      <c r="H447" s="142" t="s">
        <v>324</v>
      </c>
      <c r="I447" s="142" t="s">
        <v>382</v>
      </c>
      <c r="J447" s="142" t="s">
        <v>885</v>
      </c>
      <c r="K447" s="142" t="s">
        <v>388</v>
      </c>
      <c r="L447" s="142" t="s">
        <v>44</v>
      </c>
      <c r="M447" s="142" t="s">
        <v>537</v>
      </c>
      <c r="N447" s="142" t="s">
        <v>886</v>
      </c>
      <c r="O447" s="142" t="s">
        <v>1584</v>
      </c>
      <c r="P447" s="142" t="s">
        <v>83</v>
      </c>
    </row>
    <row r="448" spans="1:16">
      <c r="A448" s="142" t="s">
        <v>1598</v>
      </c>
      <c r="B448" s="142" t="s">
        <v>1599</v>
      </c>
      <c r="C448" s="142" t="s">
        <v>957</v>
      </c>
      <c r="D448" s="172">
        <v>62</v>
      </c>
      <c r="E448" s="142" t="s">
        <v>1600</v>
      </c>
      <c r="F448" s="142" t="s">
        <v>277</v>
      </c>
      <c r="G448" s="142" t="s">
        <v>959</v>
      </c>
      <c r="H448" s="142" t="s">
        <v>318</v>
      </c>
      <c r="I448" s="142" t="s">
        <v>382</v>
      </c>
      <c r="J448" s="142" t="s">
        <v>885</v>
      </c>
      <c r="K448" s="142" t="s">
        <v>388</v>
      </c>
      <c r="L448" s="142" t="s">
        <v>44</v>
      </c>
      <c r="M448" s="142" t="s">
        <v>537</v>
      </c>
      <c r="N448" s="142" t="s">
        <v>886</v>
      </c>
      <c r="O448" s="142" t="s">
        <v>1601</v>
      </c>
      <c r="P448" s="142" t="s">
        <v>83</v>
      </c>
    </row>
    <row r="449" spans="1:16">
      <c r="A449" s="142" t="s">
        <v>1602</v>
      </c>
      <c r="B449" s="142" t="s">
        <v>1599</v>
      </c>
      <c r="C449" s="142" t="s">
        <v>961</v>
      </c>
      <c r="D449" s="172">
        <v>61</v>
      </c>
      <c r="E449" s="142" t="s">
        <v>1600</v>
      </c>
      <c r="F449" s="142" t="s">
        <v>277</v>
      </c>
      <c r="G449" s="142" t="s">
        <v>959</v>
      </c>
      <c r="H449" s="142" t="s">
        <v>318</v>
      </c>
      <c r="I449" s="142" t="s">
        <v>382</v>
      </c>
      <c r="J449" s="142" t="s">
        <v>885</v>
      </c>
      <c r="K449" s="142" t="s">
        <v>388</v>
      </c>
      <c r="L449" s="142" t="s">
        <v>44</v>
      </c>
      <c r="M449" s="142" t="s">
        <v>537</v>
      </c>
      <c r="N449" s="142" t="s">
        <v>886</v>
      </c>
      <c r="O449" s="142" t="s">
        <v>1601</v>
      </c>
      <c r="P449" s="142" t="s">
        <v>83</v>
      </c>
    </row>
    <row r="450" spans="1:16">
      <c r="A450" s="142" t="s">
        <v>1603</v>
      </c>
      <c r="B450" s="142" t="s">
        <v>1599</v>
      </c>
      <c r="C450" s="142" t="s">
        <v>963</v>
      </c>
      <c r="D450" s="172">
        <v>60</v>
      </c>
      <c r="E450" s="142" t="s">
        <v>1600</v>
      </c>
      <c r="F450" s="142" t="s">
        <v>277</v>
      </c>
      <c r="G450" s="142" t="s">
        <v>959</v>
      </c>
      <c r="H450" s="142" t="s">
        <v>318</v>
      </c>
      <c r="I450" s="142" t="s">
        <v>382</v>
      </c>
      <c r="J450" s="142" t="s">
        <v>885</v>
      </c>
      <c r="K450" s="142" t="s">
        <v>388</v>
      </c>
      <c r="L450" s="142" t="s">
        <v>44</v>
      </c>
      <c r="M450" s="142" t="s">
        <v>537</v>
      </c>
      <c r="N450" s="142" t="s">
        <v>886</v>
      </c>
      <c r="O450" s="142" t="s">
        <v>1601</v>
      </c>
      <c r="P450" s="142" t="s">
        <v>83</v>
      </c>
    </row>
    <row r="451" spans="1:16">
      <c r="A451" s="142" t="s">
        <v>1604</v>
      </c>
      <c r="B451" s="142" t="s">
        <v>1599</v>
      </c>
      <c r="C451" s="142" t="s">
        <v>965</v>
      </c>
      <c r="D451" s="172">
        <v>59</v>
      </c>
      <c r="E451" s="142" t="s">
        <v>1600</v>
      </c>
      <c r="F451" s="142" t="s">
        <v>277</v>
      </c>
      <c r="G451" s="142" t="s">
        <v>959</v>
      </c>
      <c r="H451" s="142" t="s">
        <v>318</v>
      </c>
      <c r="I451" s="142" t="s">
        <v>382</v>
      </c>
      <c r="J451" s="142" t="s">
        <v>885</v>
      </c>
      <c r="K451" s="142" t="s">
        <v>388</v>
      </c>
      <c r="L451" s="142" t="s">
        <v>44</v>
      </c>
      <c r="M451" s="142" t="s">
        <v>537</v>
      </c>
      <c r="N451" s="142" t="s">
        <v>886</v>
      </c>
      <c r="O451" s="142" t="s">
        <v>1601</v>
      </c>
      <c r="P451" s="142" t="s">
        <v>83</v>
      </c>
    </row>
    <row r="452" spans="1:16">
      <c r="A452" s="142" t="s">
        <v>1605</v>
      </c>
      <c r="B452" s="142" t="s">
        <v>1599</v>
      </c>
      <c r="C452" s="142" t="s">
        <v>967</v>
      </c>
      <c r="D452" s="172">
        <v>58</v>
      </c>
      <c r="E452" s="142" t="s">
        <v>1600</v>
      </c>
      <c r="F452" s="142" t="s">
        <v>277</v>
      </c>
      <c r="G452" s="142" t="s">
        <v>959</v>
      </c>
      <c r="H452" s="142" t="s">
        <v>318</v>
      </c>
      <c r="I452" s="142" t="s">
        <v>382</v>
      </c>
      <c r="J452" s="142" t="s">
        <v>885</v>
      </c>
      <c r="K452" s="142" t="s">
        <v>388</v>
      </c>
      <c r="L452" s="142" t="s">
        <v>44</v>
      </c>
      <c r="M452" s="142" t="s">
        <v>537</v>
      </c>
      <c r="N452" s="142" t="s">
        <v>886</v>
      </c>
      <c r="O452" s="142" t="s">
        <v>1601</v>
      </c>
      <c r="P452" s="142" t="s">
        <v>83</v>
      </c>
    </row>
    <row r="453" spans="1:16">
      <c r="A453" s="142" t="s">
        <v>1606</v>
      </c>
      <c r="B453" s="142" t="s">
        <v>1599</v>
      </c>
      <c r="C453" s="142" t="s">
        <v>969</v>
      </c>
      <c r="D453" s="172">
        <v>57</v>
      </c>
      <c r="E453" s="142" t="s">
        <v>1600</v>
      </c>
      <c r="F453" s="142" t="s">
        <v>277</v>
      </c>
      <c r="G453" s="142" t="s">
        <v>959</v>
      </c>
      <c r="H453" s="142" t="s">
        <v>318</v>
      </c>
      <c r="I453" s="142" t="s">
        <v>382</v>
      </c>
      <c r="J453" s="142" t="s">
        <v>885</v>
      </c>
      <c r="K453" s="142" t="s">
        <v>388</v>
      </c>
      <c r="L453" s="142" t="s">
        <v>44</v>
      </c>
      <c r="M453" s="142" t="s">
        <v>537</v>
      </c>
      <c r="N453" s="142" t="s">
        <v>886</v>
      </c>
      <c r="O453" s="142" t="s">
        <v>1601</v>
      </c>
      <c r="P453" s="142" t="s">
        <v>83</v>
      </c>
    </row>
    <row r="454" spans="1:16">
      <c r="A454" s="142" t="s">
        <v>1607</v>
      </c>
      <c r="B454" s="142" t="s">
        <v>1599</v>
      </c>
      <c r="C454" s="142" t="s">
        <v>1003</v>
      </c>
      <c r="D454" s="172">
        <v>56</v>
      </c>
      <c r="E454" s="142" t="s">
        <v>1600</v>
      </c>
      <c r="F454" s="142" t="s">
        <v>277</v>
      </c>
      <c r="G454" s="142" t="s">
        <v>959</v>
      </c>
      <c r="H454" s="142" t="s">
        <v>318</v>
      </c>
      <c r="I454" s="142" t="s">
        <v>382</v>
      </c>
      <c r="J454" s="142" t="s">
        <v>885</v>
      </c>
      <c r="K454" s="142" t="s">
        <v>388</v>
      </c>
      <c r="L454" s="142" t="s">
        <v>44</v>
      </c>
      <c r="M454" s="142" t="s">
        <v>537</v>
      </c>
      <c r="N454" s="142" t="s">
        <v>886</v>
      </c>
      <c r="O454" s="142" t="s">
        <v>1601</v>
      </c>
      <c r="P454" s="142" t="s">
        <v>83</v>
      </c>
    </row>
    <row r="455" spans="1:16">
      <c r="A455" s="142" t="s">
        <v>1608</v>
      </c>
      <c r="B455" s="142" t="s">
        <v>1609</v>
      </c>
      <c r="C455" s="142" t="s">
        <v>961</v>
      </c>
      <c r="D455" s="172">
        <v>61</v>
      </c>
      <c r="E455" s="142" t="s">
        <v>1610</v>
      </c>
      <c r="F455" s="142" t="s">
        <v>55</v>
      </c>
      <c r="G455" s="142" t="s">
        <v>959</v>
      </c>
      <c r="H455" s="142" t="s">
        <v>318</v>
      </c>
      <c r="I455" s="142" t="s">
        <v>382</v>
      </c>
      <c r="J455" s="142" t="s">
        <v>885</v>
      </c>
      <c r="K455" s="142" t="s">
        <v>388</v>
      </c>
      <c r="L455" s="142" t="s">
        <v>44</v>
      </c>
      <c r="M455" s="142" t="s">
        <v>537</v>
      </c>
      <c r="N455" s="142" t="s">
        <v>886</v>
      </c>
      <c r="O455" s="142" t="s">
        <v>1611</v>
      </c>
      <c r="P455" s="142" t="s">
        <v>71</v>
      </c>
    </row>
    <row r="456" spans="1:16">
      <c r="A456" s="142" t="s">
        <v>1612</v>
      </c>
      <c r="B456" s="142" t="s">
        <v>1609</v>
      </c>
      <c r="C456" s="142" t="s">
        <v>963</v>
      </c>
      <c r="D456" s="172">
        <v>60</v>
      </c>
      <c r="E456" s="142" t="s">
        <v>1610</v>
      </c>
      <c r="F456" s="142" t="s">
        <v>55</v>
      </c>
      <c r="G456" s="142" t="s">
        <v>959</v>
      </c>
      <c r="H456" s="142" t="s">
        <v>318</v>
      </c>
      <c r="I456" s="142" t="s">
        <v>382</v>
      </c>
      <c r="J456" s="142" t="s">
        <v>885</v>
      </c>
      <c r="K456" s="142" t="s">
        <v>388</v>
      </c>
      <c r="L456" s="142" t="s">
        <v>44</v>
      </c>
      <c r="M456" s="142" t="s">
        <v>537</v>
      </c>
      <c r="N456" s="142" t="s">
        <v>886</v>
      </c>
      <c r="O456" s="142" t="s">
        <v>1611</v>
      </c>
      <c r="P456" s="142" t="s">
        <v>71</v>
      </c>
    </row>
    <row r="457" spans="1:16">
      <c r="A457" s="142" t="s">
        <v>1613</v>
      </c>
      <c r="B457" s="142" t="s">
        <v>1609</v>
      </c>
      <c r="C457" s="142" t="s">
        <v>965</v>
      </c>
      <c r="D457" s="172">
        <v>59</v>
      </c>
      <c r="E457" s="142" t="s">
        <v>1610</v>
      </c>
      <c r="F457" s="142" t="s">
        <v>55</v>
      </c>
      <c r="G457" s="142" t="s">
        <v>959</v>
      </c>
      <c r="H457" s="142" t="s">
        <v>318</v>
      </c>
      <c r="I457" s="142" t="s">
        <v>382</v>
      </c>
      <c r="J457" s="142" t="s">
        <v>885</v>
      </c>
      <c r="K457" s="142" t="s">
        <v>388</v>
      </c>
      <c r="L457" s="142" t="s">
        <v>44</v>
      </c>
      <c r="M457" s="142" t="s">
        <v>537</v>
      </c>
      <c r="N457" s="142" t="s">
        <v>886</v>
      </c>
      <c r="O457" s="142" t="s">
        <v>1611</v>
      </c>
      <c r="P457" s="142" t="s">
        <v>71</v>
      </c>
    </row>
    <row r="458" spans="1:16">
      <c r="A458" s="142" t="s">
        <v>1614</v>
      </c>
      <c r="B458" s="142" t="s">
        <v>1609</v>
      </c>
      <c r="C458" s="142" t="s">
        <v>967</v>
      </c>
      <c r="D458" s="172">
        <v>58</v>
      </c>
      <c r="E458" s="142" t="s">
        <v>1610</v>
      </c>
      <c r="F458" s="142" t="s">
        <v>55</v>
      </c>
      <c r="G458" s="142" t="s">
        <v>959</v>
      </c>
      <c r="H458" s="142" t="s">
        <v>318</v>
      </c>
      <c r="I458" s="142" t="s">
        <v>382</v>
      </c>
      <c r="J458" s="142" t="s">
        <v>885</v>
      </c>
      <c r="K458" s="142" t="s">
        <v>388</v>
      </c>
      <c r="L458" s="142" t="s">
        <v>44</v>
      </c>
      <c r="M458" s="142" t="s">
        <v>537</v>
      </c>
      <c r="N458" s="142" t="s">
        <v>886</v>
      </c>
      <c r="O458" s="142" t="s">
        <v>1611</v>
      </c>
      <c r="P458" s="142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87</vt:i4>
      </vt:variant>
    </vt:vector>
  </HeadingPairs>
  <TitlesOfParts>
    <vt:vector size="98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Parsing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2022-07-20T13:24:31Z</dcterms:modified>
</cp:coreProperties>
</file>