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47Brand_Mitchel&amp;Ness\Mitchel\"/>
    </mc:Choice>
  </mc:AlternateContent>
  <xr:revisionPtr revIDLastSave="0" documentId="13_ncr:1_{F21CFDEB-DE5D-493E-94F2-8A7E7A878B4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Перенос в 1С" sheetId="9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pace1" hidden="1" xlm="1">#NAME?</definedName>
    <definedName name="_xlpm.space2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4" hidden="1">Colors!$A$1:$B$1</definedName>
    <definedName name="_xlnm._FilterDatabase" localSheetId="2" hidden="1">MaterialsTranslate!$B$1:$C$47</definedName>
    <definedName name="_xlnm._FilterDatabase" localSheetId="0" hidden="1">Table!$A$1:$BG$174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3" i="1"/>
  <c r="AY174" i="1" l="1"/>
  <c r="AY173" i="1"/>
  <c r="AY172" i="1"/>
  <c r="AY171" i="1"/>
  <c r="AY170" i="1"/>
  <c r="AY169" i="1"/>
  <c r="AY168" i="1"/>
  <c r="AY167" i="1"/>
  <c r="AY166" i="1"/>
  <c r="AY165" i="1"/>
  <c r="AY164" i="1"/>
  <c r="AY163" i="1"/>
  <c r="AY162" i="1"/>
  <c r="AY161" i="1"/>
  <c r="AY160" i="1"/>
  <c r="AY159" i="1"/>
  <c r="AY158" i="1"/>
  <c r="AY157" i="1"/>
  <c r="AY156" i="1"/>
  <c r="AY155" i="1"/>
  <c r="AY154" i="1"/>
  <c r="AY153" i="1"/>
  <c r="AY152" i="1"/>
  <c r="AY151" i="1"/>
  <c r="AY150" i="1"/>
  <c r="AY149" i="1"/>
  <c r="AY148" i="1"/>
  <c r="AY147" i="1"/>
  <c r="AY146" i="1"/>
  <c r="AY145" i="1"/>
  <c r="AY144" i="1"/>
  <c r="AY143" i="1"/>
  <c r="AY142" i="1"/>
  <c r="AY141" i="1"/>
  <c r="AY140" i="1"/>
  <c r="AY139" i="1"/>
  <c r="AY138" i="1"/>
  <c r="AY137" i="1"/>
  <c r="AY136" i="1"/>
  <c r="AY135" i="1"/>
  <c r="AY134" i="1"/>
  <c r="AY133" i="1"/>
  <c r="AY132" i="1"/>
  <c r="AY131" i="1"/>
  <c r="AY130" i="1"/>
  <c r="AY129" i="1"/>
  <c r="AY128" i="1"/>
  <c r="AY127" i="1"/>
  <c r="AY126" i="1"/>
  <c r="AY125" i="1"/>
  <c r="AY124" i="1"/>
  <c r="AY123" i="1"/>
  <c r="AY122" i="1"/>
  <c r="AY121" i="1"/>
  <c r="AY120" i="1"/>
  <c r="AY119" i="1"/>
  <c r="AY118" i="1"/>
  <c r="AY117" i="1"/>
  <c r="AY116" i="1"/>
  <c r="AY115" i="1"/>
  <c r="AY114" i="1"/>
  <c r="AY113" i="1"/>
  <c r="AY112" i="1"/>
  <c r="AY111" i="1"/>
  <c r="AY110" i="1"/>
  <c r="AY109" i="1"/>
  <c r="AY108" i="1"/>
  <c r="AY107" i="1"/>
  <c r="AY106" i="1"/>
  <c r="AY105" i="1"/>
  <c r="AY104" i="1"/>
  <c r="AY103" i="1"/>
  <c r="AY102" i="1"/>
  <c r="AY101" i="1"/>
  <c r="AY100" i="1"/>
  <c r="AY99" i="1"/>
  <c r="AY98" i="1"/>
  <c r="AY97" i="1"/>
  <c r="AY96" i="1"/>
  <c r="AY95" i="1"/>
  <c r="AY94" i="1"/>
  <c r="AY93" i="1"/>
  <c r="AY92" i="1"/>
  <c r="AY91" i="1"/>
  <c r="AY90" i="1"/>
  <c r="AY89" i="1"/>
  <c r="AY88" i="1"/>
  <c r="AY87" i="1"/>
  <c r="AY86" i="1"/>
  <c r="AY85" i="1"/>
  <c r="AY84" i="1"/>
  <c r="AY83" i="1"/>
  <c r="AY82" i="1"/>
  <c r="AY81" i="1"/>
  <c r="AY80" i="1"/>
  <c r="AY79" i="1"/>
  <c r="AY78" i="1"/>
  <c r="AY77" i="1"/>
  <c r="AY76" i="1"/>
  <c r="AY75" i="1"/>
  <c r="AY74" i="1"/>
  <c r="AY73" i="1"/>
  <c r="AY72" i="1"/>
  <c r="AY71" i="1"/>
  <c r="AY70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157" i="1"/>
  <c r="AX156" i="1"/>
  <c r="AX155" i="1"/>
  <c r="AX154" i="1"/>
  <c r="AX153" i="1"/>
  <c r="AX152" i="1"/>
  <c r="AX151" i="1"/>
  <c r="AX150" i="1"/>
  <c r="AX149" i="1"/>
  <c r="AX148" i="1"/>
  <c r="AX147" i="1"/>
  <c r="AX146" i="1"/>
  <c r="AX145" i="1"/>
  <c r="AX144" i="1"/>
  <c r="AX143" i="1"/>
  <c r="AX142" i="1"/>
  <c r="AX141" i="1"/>
  <c r="AX140" i="1"/>
  <c r="AX139" i="1"/>
  <c r="AX138" i="1"/>
  <c r="AX137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T174" i="1"/>
  <c r="BA174" i="1" s="1"/>
  <c r="AT173" i="1"/>
  <c r="BA173" i="1" s="1"/>
  <c r="AT172" i="1"/>
  <c r="BA172" i="1" s="1"/>
  <c r="AT171" i="1"/>
  <c r="BA171" i="1" s="1"/>
  <c r="AT170" i="1"/>
  <c r="BA170" i="1" s="1"/>
  <c r="AT169" i="1"/>
  <c r="BC169" i="1" s="1"/>
  <c r="AT168" i="1"/>
  <c r="BC168" i="1" s="1"/>
  <c r="AT167" i="1"/>
  <c r="BC167" i="1" s="1"/>
  <c r="AT166" i="1"/>
  <c r="BA166" i="1" s="1"/>
  <c r="AT165" i="1"/>
  <c r="BA165" i="1" s="1"/>
  <c r="AT164" i="1"/>
  <c r="BA164" i="1" s="1"/>
  <c r="AT163" i="1"/>
  <c r="BA163" i="1" s="1"/>
  <c r="AT162" i="1"/>
  <c r="BA162" i="1" s="1"/>
  <c r="AT161" i="1"/>
  <c r="BC161" i="1" s="1"/>
  <c r="AT160" i="1"/>
  <c r="BC160" i="1" s="1"/>
  <c r="AT159" i="1"/>
  <c r="BC159" i="1" s="1"/>
  <c r="AT158" i="1"/>
  <c r="BA158" i="1" s="1"/>
  <c r="AT157" i="1"/>
  <c r="BA157" i="1" s="1"/>
  <c r="AT156" i="1"/>
  <c r="BA156" i="1" s="1"/>
  <c r="AT155" i="1"/>
  <c r="BA155" i="1" s="1"/>
  <c r="AT154" i="1"/>
  <c r="BA154" i="1" s="1"/>
  <c r="AT153" i="1"/>
  <c r="BC153" i="1" s="1"/>
  <c r="AT152" i="1"/>
  <c r="BC152" i="1" s="1"/>
  <c r="AT151" i="1"/>
  <c r="BC151" i="1" s="1"/>
  <c r="AT150" i="1"/>
  <c r="BA150" i="1" s="1"/>
  <c r="AT149" i="1"/>
  <c r="BA149" i="1" s="1"/>
  <c r="AT148" i="1"/>
  <c r="BA148" i="1" s="1"/>
  <c r="AT147" i="1"/>
  <c r="BA147" i="1" s="1"/>
  <c r="AT146" i="1"/>
  <c r="BA146" i="1" s="1"/>
  <c r="AT145" i="1"/>
  <c r="BC145" i="1" s="1"/>
  <c r="AT144" i="1"/>
  <c r="BC144" i="1" s="1"/>
  <c r="AT143" i="1"/>
  <c r="BC143" i="1" s="1"/>
  <c r="AT142" i="1"/>
  <c r="BA142" i="1" s="1"/>
  <c r="AT141" i="1"/>
  <c r="BA141" i="1" s="1"/>
  <c r="AT140" i="1"/>
  <c r="BA140" i="1" s="1"/>
  <c r="AT139" i="1"/>
  <c r="BA139" i="1" s="1"/>
  <c r="AT138" i="1"/>
  <c r="BA138" i="1" s="1"/>
  <c r="AT137" i="1"/>
  <c r="BC137" i="1" s="1"/>
  <c r="AT136" i="1"/>
  <c r="BC136" i="1" s="1"/>
  <c r="AT135" i="1"/>
  <c r="BC135" i="1" s="1"/>
  <c r="AT134" i="1"/>
  <c r="BA134" i="1" s="1"/>
  <c r="AT133" i="1"/>
  <c r="BA133" i="1" s="1"/>
  <c r="AT132" i="1"/>
  <c r="BA132" i="1" s="1"/>
  <c r="AT131" i="1"/>
  <c r="BA131" i="1" s="1"/>
  <c r="AT130" i="1"/>
  <c r="BA130" i="1" s="1"/>
  <c r="AT129" i="1"/>
  <c r="BC129" i="1" s="1"/>
  <c r="AT128" i="1"/>
  <c r="BC128" i="1" s="1"/>
  <c r="AT127" i="1"/>
  <c r="BC127" i="1" s="1"/>
  <c r="AT126" i="1"/>
  <c r="BA126" i="1" s="1"/>
  <c r="AT125" i="1"/>
  <c r="BA125" i="1" s="1"/>
  <c r="AT124" i="1"/>
  <c r="BA124" i="1" s="1"/>
  <c r="AT123" i="1"/>
  <c r="BA123" i="1" s="1"/>
  <c r="AT122" i="1"/>
  <c r="BA122" i="1" s="1"/>
  <c r="AT121" i="1"/>
  <c r="BC121" i="1" s="1"/>
  <c r="AT120" i="1"/>
  <c r="BC120" i="1" s="1"/>
  <c r="AT119" i="1"/>
  <c r="BC119" i="1" s="1"/>
  <c r="AT118" i="1"/>
  <c r="BA118" i="1" s="1"/>
  <c r="AT117" i="1"/>
  <c r="BA117" i="1" s="1"/>
  <c r="AT116" i="1"/>
  <c r="BA116" i="1" s="1"/>
  <c r="AT115" i="1"/>
  <c r="BA115" i="1" s="1"/>
  <c r="AT114" i="1"/>
  <c r="BA114" i="1" s="1"/>
  <c r="AT113" i="1"/>
  <c r="BC113" i="1" s="1"/>
  <c r="AT112" i="1"/>
  <c r="BC112" i="1" s="1"/>
  <c r="AT111" i="1"/>
  <c r="BC111" i="1" s="1"/>
  <c r="AT110" i="1"/>
  <c r="BA110" i="1" s="1"/>
  <c r="AT109" i="1"/>
  <c r="BA109" i="1" s="1"/>
  <c r="AT108" i="1"/>
  <c r="BA108" i="1" s="1"/>
  <c r="AT107" i="1"/>
  <c r="BA107" i="1" s="1"/>
  <c r="AT106" i="1"/>
  <c r="BA106" i="1" s="1"/>
  <c r="AT105" i="1"/>
  <c r="BC105" i="1" s="1"/>
  <c r="AT104" i="1"/>
  <c r="BC104" i="1" s="1"/>
  <c r="AT103" i="1"/>
  <c r="BC103" i="1" s="1"/>
  <c r="AT102" i="1"/>
  <c r="BA102" i="1" s="1"/>
  <c r="AT101" i="1"/>
  <c r="BA101" i="1" s="1"/>
  <c r="AT100" i="1"/>
  <c r="BA100" i="1" s="1"/>
  <c r="AT99" i="1"/>
  <c r="BA99" i="1" s="1"/>
  <c r="AT98" i="1"/>
  <c r="BA98" i="1" s="1"/>
  <c r="AT97" i="1"/>
  <c r="BC97" i="1" s="1"/>
  <c r="AT96" i="1"/>
  <c r="BC96" i="1" s="1"/>
  <c r="AT95" i="1"/>
  <c r="BC95" i="1" s="1"/>
  <c r="AT94" i="1"/>
  <c r="BA94" i="1" s="1"/>
  <c r="AT93" i="1"/>
  <c r="BA93" i="1" s="1"/>
  <c r="AT92" i="1"/>
  <c r="BA92" i="1" s="1"/>
  <c r="AT91" i="1"/>
  <c r="BA91" i="1" s="1"/>
  <c r="AT90" i="1"/>
  <c r="BA90" i="1" s="1"/>
  <c r="AT89" i="1"/>
  <c r="BC89" i="1" s="1"/>
  <c r="AT88" i="1"/>
  <c r="BC88" i="1" s="1"/>
  <c r="AT87" i="1"/>
  <c r="BC87" i="1" s="1"/>
  <c r="AT86" i="1"/>
  <c r="BA86" i="1" s="1"/>
  <c r="AT85" i="1"/>
  <c r="BA85" i="1" s="1"/>
  <c r="AT84" i="1"/>
  <c r="BA84" i="1" s="1"/>
  <c r="AT83" i="1"/>
  <c r="BA83" i="1" s="1"/>
  <c r="AT82" i="1"/>
  <c r="BA82" i="1" s="1"/>
  <c r="AT81" i="1"/>
  <c r="BC81" i="1" s="1"/>
  <c r="AT80" i="1"/>
  <c r="BC80" i="1" s="1"/>
  <c r="AT79" i="1"/>
  <c r="BC79" i="1" s="1"/>
  <c r="AT78" i="1"/>
  <c r="BA78" i="1" s="1"/>
  <c r="AT77" i="1"/>
  <c r="BA77" i="1" s="1"/>
  <c r="AT76" i="1"/>
  <c r="BA76" i="1" s="1"/>
  <c r="AT75" i="1"/>
  <c r="BA75" i="1" s="1"/>
  <c r="AT74" i="1"/>
  <c r="BA74" i="1" s="1"/>
  <c r="AT73" i="1"/>
  <c r="BC73" i="1" s="1"/>
  <c r="AT72" i="1"/>
  <c r="BC72" i="1" s="1"/>
  <c r="AT71" i="1"/>
  <c r="BC71" i="1" s="1"/>
  <c r="AT70" i="1"/>
  <c r="BA70" i="1" s="1"/>
  <c r="AT69" i="1"/>
  <c r="BA69" i="1" s="1"/>
  <c r="AT68" i="1"/>
  <c r="BA68" i="1" s="1"/>
  <c r="AT67" i="1"/>
  <c r="BA67" i="1" s="1"/>
  <c r="AT66" i="1"/>
  <c r="BA66" i="1" s="1"/>
  <c r="AT65" i="1"/>
  <c r="BC65" i="1" s="1"/>
  <c r="AT64" i="1"/>
  <c r="BC64" i="1" s="1"/>
  <c r="AT63" i="1"/>
  <c r="BC63" i="1" s="1"/>
  <c r="AT62" i="1"/>
  <c r="BA62" i="1" s="1"/>
  <c r="AT61" i="1"/>
  <c r="BA61" i="1" s="1"/>
  <c r="AT60" i="1"/>
  <c r="BA60" i="1" s="1"/>
  <c r="AT59" i="1"/>
  <c r="BA59" i="1" s="1"/>
  <c r="AT58" i="1"/>
  <c r="BA58" i="1" s="1"/>
  <c r="AT57" i="1"/>
  <c r="BC57" i="1" s="1"/>
  <c r="AT56" i="1"/>
  <c r="BC56" i="1" s="1"/>
  <c r="AT55" i="1"/>
  <c r="AZ55" i="1" s="1"/>
  <c r="AT54" i="1"/>
  <c r="BA54" i="1" s="1"/>
  <c r="AT53" i="1"/>
  <c r="BA53" i="1" s="1"/>
  <c r="AT52" i="1"/>
  <c r="BA52" i="1" s="1"/>
  <c r="AT51" i="1"/>
  <c r="BA51" i="1" s="1"/>
  <c r="AT50" i="1"/>
  <c r="BA50" i="1" s="1"/>
  <c r="AT49" i="1"/>
  <c r="BC49" i="1" s="1"/>
  <c r="AT48" i="1"/>
  <c r="BC48" i="1" s="1"/>
  <c r="AT47" i="1"/>
  <c r="AZ47" i="1" s="1"/>
  <c r="AT46" i="1"/>
  <c r="BA46" i="1" s="1"/>
  <c r="AT45" i="1"/>
  <c r="BA45" i="1" s="1"/>
  <c r="AT44" i="1"/>
  <c r="BA44" i="1" s="1"/>
  <c r="AT43" i="1"/>
  <c r="BA43" i="1" s="1"/>
  <c r="AT42" i="1"/>
  <c r="BA42" i="1" s="1"/>
  <c r="AT41" i="1"/>
  <c r="BC41" i="1" s="1"/>
  <c r="AT40" i="1"/>
  <c r="BC40" i="1" s="1"/>
  <c r="AT39" i="1"/>
  <c r="BC39" i="1" s="1"/>
  <c r="AT38" i="1"/>
  <c r="BA38" i="1" s="1"/>
  <c r="AT37" i="1"/>
  <c r="BA37" i="1" s="1"/>
  <c r="AT36" i="1"/>
  <c r="BA36" i="1" s="1"/>
  <c r="AT35" i="1"/>
  <c r="BA35" i="1" s="1"/>
  <c r="AT34" i="1"/>
  <c r="BA34" i="1" s="1"/>
  <c r="AT33" i="1"/>
  <c r="BC33" i="1" s="1"/>
  <c r="AT32" i="1"/>
  <c r="BC32" i="1" s="1"/>
  <c r="AT31" i="1"/>
  <c r="BC31" i="1" s="1"/>
  <c r="AT30" i="1"/>
  <c r="BA30" i="1" s="1"/>
  <c r="AT29" i="1"/>
  <c r="BA29" i="1" s="1"/>
  <c r="AT28" i="1"/>
  <c r="BA28" i="1" s="1"/>
  <c r="AT27" i="1"/>
  <c r="BA27" i="1" s="1"/>
  <c r="AT26" i="1"/>
  <c r="BA26" i="1" s="1"/>
  <c r="AT25" i="1"/>
  <c r="BC25" i="1" s="1"/>
  <c r="AT24" i="1"/>
  <c r="BC24" i="1" s="1"/>
  <c r="AT23" i="1"/>
  <c r="BC23" i="1" s="1"/>
  <c r="AT22" i="1"/>
  <c r="BA22" i="1" s="1"/>
  <c r="AT21" i="1"/>
  <c r="BA21" i="1" s="1"/>
  <c r="AT20" i="1"/>
  <c r="BA20" i="1" s="1"/>
  <c r="AT19" i="1"/>
  <c r="BA19" i="1" s="1"/>
  <c r="AT18" i="1"/>
  <c r="BA18" i="1" s="1"/>
  <c r="AT17" i="1"/>
  <c r="BC17" i="1" s="1"/>
  <c r="AT16" i="1"/>
  <c r="BC16" i="1" s="1"/>
  <c r="AT15" i="1"/>
  <c r="BC15" i="1" s="1"/>
  <c r="AT14" i="1"/>
  <c r="BA14" i="1" s="1"/>
  <c r="AT13" i="1"/>
  <c r="BA13" i="1" s="1"/>
  <c r="AT12" i="1"/>
  <c r="BA12" i="1" s="1"/>
  <c r="AT11" i="1"/>
  <c r="BA11" i="1" s="1"/>
  <c r="AT10" i="1"/>
  <c r="BA10" i="1" s="1"/>
  <c r="AT9" i="1"/>
  <c r="BC9" i="1" s="1"/>
  <c r="AT8" i="1"/>
  <c r="BC8" i="1" s="1"/>
  <c r="AT7" i="1"/>
  <c r="BC7" i="1" s="1"/>
  <c r="AT6" i="1"/>
  <c r="BA6" i="1" s="1"/>
  <c r="AT5" i="1"/>
  <c r="BA5" i="1" s="1"/>
  <c r="AT4" i="1"/>
  <c r="BA4" i="1" s="1"/>
  <c r="AT3" i="1"/>
  <c r="BA3" i="1" s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E2" i="1"/>
  <c r="AV4" i="1"/>
  <c r="AV8" i="1"/>
  <c r="AV12" i="1"/>
  <c r="AV16" i="1"/>
  <c r="AV20" i="1"/>
  <c r="AV24" i="1"/>
  <c r="AV28" i="1"/>
  <c r="AV32" i="1"/>
  <c r="AV36" i="1"/>
  <c r="AV40" i="1"/>
  <c r="AV44" i="1"/>
  <c r="AV48" i="1"/>
  <c r="AV52" i="1"/>
  <c r="AV56" i="1"/>
  <c r="AV60" i="1"/>
  <c r="AV64" i="1"/>
  <c r="AV68" i="1"/>
  <c r="AV72" i="1"/>
  <c r="AV76" i="1"/>
  <c r="AV80" i="1"/>
  <c r="AV84" i="1"/>
  <c r="AV88" i="1"/>
  <c r="AV92" i="1"/>
  <c r="AV96" i="1"/>
  <c r="AV100" i="1"/>
  <c r="AV104" i="1"/>
  <c r="AV108" i="1"/>
  <c r="AV112" i="1"/>
  <c r="AV116" i="1"/>
  <c r="AV120" i="1"/>
  <c r="AV124" i="1"/>
  <c r="AV128" i="1"/>
  <c r="AV132" i="1"/>
  <c r="AV136" i="1"/>
  <c r="AV140" i="1"/>
  <c r="AV144" i="1"/>
  <c r="AV148" i="1"/>
  <c r="AV152" i="1"/>
  <c r="AV156" i="1"/>
  <c r="AV160" i="1"/>
  <c r="AV164" i="1"/>
  <c r="AV168" i="1"/>
  <c r="AV172" i="1"/>
  <c r="AW6" i="1"/>
  <c r="AW34" i="1"/>
  <c r="AW50" i="1"/>
  <c r="AW66" i="1"/>
  <c r="AW86" i="1"/>
  <c r="AW106" i="1"/>
  <c r="AW126" i="1"/>
  <c r="AW150" i="1"/>
  <c r="AW170" i="1"/>
  <c r="AW4" i="1"/>
  <c r="AW8" i="1"/>
  <c r="AW12" i="1"/>
  <c r="AW16" i="1"/>
  <c r="AW20" i="1"/>
  <c r="AW24" i="1"/>
  <c r="AW28" i="1"/>
  <c r="AW32" i="1"/>
  <c r="AW36" i="1"/>
  <c r="AW40" i="1"/>
  <c r="AW44" i="1"/>
  <c r="AW48" i="1"/>
  <c r="AW52" i="1"/>
  <c r="AW56" i="1"/>
  <c r="AW60" i="1"/>
  <c r="AW64" i="1"/>
  <c r="AW68" i="1"/>
  <c r="AW72" i="1"/>
  <c r="AW76" i="1"/>
  <c r="AW80" i="1"/>
  <c r="AW84" i="1"/>
  <c r="AW88" i="1"/>
  <c r="AW92" i="1"/>
  <c r="AW96" i="1"/>
  <c r="AW100" i="1"/>
  <c r="AW104" i="1"/>
  <c r="AW108" i="1"/>
  <c r="AW112" i="1"/>
  <c r="AW116" i="1"/>
  <c r="AW120" i="1"/>
  <c r="AW124" i="1"/>
  <c r="AW128" i="1"/>
  <c r="AW132" i="1"/>
  <c r="AW136" i="1"/>
  <c r="AW140" i="1"/>
  <c r="AW144" i="1"/>
  <c r="AW148" i="1"/>
  <c r="AW152" i="1"/>
  <c r="AW156" i="1"/>
  <c r="AW160" i="1"/>
  <c r="AW164" i="1"/>
  <c r="AW168" i="1"/>
  <c r="AW172" i="1"/>
  <c r="AW10" i="1"/>
  <c r="AW42" i="1"/>
  <c r="AW58" i="1"/>
  <c r="AW74" i="1"/>
  <c r="AW94" i="1"/>
  <c r="AW118" i="1"/>
  <c r="AW142" i="1"/>
  <c r="AW162" i="1"/>
  <c r="AV5" i="1"/>
  <c r="AV9" i="1"/>
  <c r="AV13" i="1"/>
  <c r="AV17" i="1"/>
  <c r="AV21" i="1"/>
  <c r="AV25" i="1"/>
  <c r="AV29" i="1"/>
  <c r="AV33" i="1"/>
  <c r="AV37" i="1"/>
  <c r="AV41" i="1"/>
  <c r="AV45" i="1"/>
  <c r="AV49" i="1"/>
  <c r="AV53" i="1"/>
  <c r="AV57" i="1"/>
  <c r="AV61" i="1"/>
  <c r="AV65" i="1"/>
  <c r="AV69" i="1"/>
  <c r="AV73" i="1"/>
  <c r="AV77" i="1"/>
  <c r="AV81" i="1"/>
  <c r="AV85" i="1"/>
  <c r="AV89" i="1"/>
  <c r="AV93" i="1"/>
  <c r="AV97" i="1"/>
  <c r="AV101" i="1"/>
  <c r="AV105" i="1"/>
  <c r="AV109" i="1"/>
  <c r="AV113" i="1"/>
  <c r="AV117" i="1"/>
  <c r="AV121" i="1"/>
  <c r="AV125" i="1"/>
  <c r="AV129" i="1"/>
  <c r="AV133" i="1"/>
  <c r="AV137" i="1"/>
  <c r="AV141" i="1"/>
  <c r="AV145" i="1"/>
  <c r="AV149" i="1"/>
  <c r="AV153" i="1"/>
  <c r="AV157" i="1"/>
  <c r="AV161" i="1"/>
  <c r="AV165" i="1"/>
  <c r="AV169" i="1"/>
  <c r="AV173" i="1"/>
  <c r="AW18" i="1"/>
  <c r="AW46" i="1"/>
  <c r="AW62" i="1"/>
  <c r="AW78" i="1"/>
  <c r="AW98" i="1"/>
  <c r="AW114" i="1"/>
  <c r="AW134" i="1"/>
  <c r="AW154" i="1"/>
  <c r="AW174" i="1"/>
  <c r="AW5" i="1"/>
  <c r="AW9" i="1"/>
  <c r="AW13" i="1"/>
  <c r="AW17" i="1"/>
  <c r="AW21" i="1"/>
  <c r="AW25" i="1"/>
  <c r="AW29" i="1"/>
  <c r="AW33" i="1"/>
  <c r="AW37" i="1"/>
  <c r="AW41" i="1"/>
  <c r="AW45" i="1"/>
  <c r="AW49" i="1"/>
  <c r="AW53" i="1"/>
  <c r="AW57" i="1"/>
  <c r="AW61" i="1"/>
  <c r="AW65" i="1"/>
  <c r="AW69" i="1"/>
  <c r="AW73" i="1"/>
  <c r="AW77" i="1"/>
  <c r="AW81" i="1"/>
  <c r="AW85" i="1"/>
  <c r="AW89" i="1"/>
  <c r="AW93" i="1"/>
  <c r="AW97" i="1"/>
  <c r="AW101" i="1"/>
  <c r="AW105" i="1"/>
  <c r="AW109" i="1"/>
  <c r="AW113" i="1"/>
  <c r="AW117" i="1"/>
  <c r="AW121" i="1"/>
  <c r="AW125" i="1"/>
  <c r="AW129" i="1"/>
  <c r="AW133" i="1"/>
  <c r="AW137" i="1"/>
  <c r="AW141" i="1"/>
  <c r="AW145" i="1"/>
  <c r="AW149" i="1"/>
  <c r="AW153" i="1"/>
  <c r="AW157" i="1"/>
  <c r="AW161" i="1"/>
  <c r="AW165" i="1"/>
  <c r="AW169" i="1"/>
  <c r="AW173" i="1"/>
  <c r="AW14" i="1"/>
  <c r="AW26" i="1"/>
  <c r="AW30" i="1"/>
  <c r="AW38" i="1"/>
  <c r="AW54" i="1"/>
  <c r="AW70" i="1"/>
  <c r="AW82" i="1"/>
  <c r="AW102" i="1"/>
  <c r="AW122" i="1"/>
  <c r="AW138" i="1"/>
  <c r="AW158" i="1"/>
  <c r="AV6" i="1"/>
  <c r="AV10" i="1"/>
  <c r="AV14" i="1"/>
  <c r="AV18" i="1"/>
  <c r="AV22" i="1"/>
  <c r="AV26" i="1"/>
  <c r="AV30" i="1"/>
  <c r="AV34" i="1"/>
  <c r="AV38" i="1"/>
  <c r="AV42" i="1"/>
  <c r="AV46" i="1"/>
  <c r="AV50" i="1"/>
  <c r="AV54" i="1"/>
  <c r="AV58" i="1"/>
  <c r="AV62" i="1"/>
  <c r="AV66" i="1"/>
  <c r="AV70" i="1"/>
  <c r="AV74" i="1"/>
  <c r="AV78" i="1"/>
  <c r="AV82" i="1"/>
  <c r="AV86" i="1"/>
  <c r="AV90" i="1"/>
  <c r="AV94" i="1"/>
  <c r="AV98" i="1"/>
  <c r="AV102" i="1"/>
  <c r="AV106" i="1"/>
  <c r="AV110" i="1"/>
  <c r="AV114" i="1"/>
  <c r="AV118" i="1"/>
  <c r="AV122" i="1"/>
  <c r="AV126" i="1"/>
  <c r="AV130" i="1"/>
  <c r="AV134" i="1"/>
  <c r="AV138" i="1"/>
  <c r="AV142" i="1"/>
  <c r="AV146" i="1"/>
  <c r="AV150" i="1"/>
  <c r="AV154" i="1"/>
  <c r="AV158" i="1"/>
  <c r="AV162" i="1"/>
  <c r="AV166" i="1"/>
  <c r="AV170" i="1"/>
  <c r="AV174" i="1"/>
  <c r="AW22" i="1"/>
  <c r="AW90" i="1"/>
  <c r="AW110" i="1"/>
  <c r="AW130" i="1"/>
  <c r="AW146" i="1"/>
  <c r="AW166" i="1"/>
  <c r="AV7" i="1"/>
  <c r="AV11" i="1"/>
  <c r="AV15" i="1"/>
  <c r="AV19" i="1"/>
  <c r="AV23" i="1"/>
  <c r="AV27" i="1"/>
  <c r="AV31" i="1"/>
  <c r="AV35" i="1"/>
  <c r="AV39" i="1"/>
  <c r="AV43" i="1"/>
  <c r="AV47" i="1"/>
  <c r="AV51" i="1"/>
  <c r="AV55" i="1"/>
  <c r="AV59" i="1"/>
  <c r="AV63" i="1"/>
  <c r="AV67" i="1"/>
  <c r="AV71" i="1"/>
  <c r="AV75" i="1"/>
  <c r="AV79" i="1"/>
  <c r="AV83" i="1"/>
  <c r="AV87" i="1"/>
  <c r="AV91" i="1"/>
  <c r="AV95" i="1"/>
  <c r="AV99" i="1"/>
  <c r="AV103" i="1"/>
  <c r="AV107" i="1"/>
  <c r="AV111" i="1"/>
  <c r="AV115" i="1"/>
  <c r="AV119" i="1"/>
  <c r="AV123" i="1"/>
  <c r="AV127" i="1"/>
  <c r="AV131" i="1"/>
  <c r="AV135" i="1"/>
  <c r="AV139" i="1"/>
  <c r="AV143" i="1"/>
  <c r="AV147" i="1"/>
  <c r="AV151" i="1"/>
  <c r="AV155" i="1"/>
  <c r="AV159" i="1"/>
  <c r="AV163" i="1"/>
  <c r="AV167" i="1"/>
  <c r="AV171" i="1"/>
  <c r="AW39" i="1"/>
  <c r="AW87" i="1"/>
  <c r="AW95" i="1"/>
  <c r="AW103" i="1"/>
  <c r="AW111" i="1"/>
  <c r="AW119" i="1"/>
  <c r="AW127" i="1"/>
  <c r="AW135" i="1"/>
  <c r="AW143" i="1"/>
  <c r="AW147" i="1"/>
  <c r="AW155" i="1"/>
  <c r="AW163" i="1"/>
  <c r="AW171" i="1"/>
  <c r="AW7" i="1"/>
  <c r="AW11" i="1"/>
  <c r="AW15" i="1"/>
  <c r="AW19" i="1"/>
  <c r="AW23" i="1"/>
  <c r="AW27" i="1"/>
  <c r="AW31" i="1"/>
  <c r="AW35" i="1"/>
  <c r="AW43" i="1"/>
  <c r="AW47" i="1"/>
  <c r="AW51" i="1"/>
  <c r="AW55" i="1"/>
  <c r="AW59" i="1"/>
  <c r="AW63" i="1"/>
  <c r="AW67" i="1"/>
  <c r="AW71" i="1"/>
  <c r="AW75" i="1"/>
  <c r="AW79" i="1"/>
  <c r="AW83" i="1"/>
  <c r="AW91" i="1"/>
  <c r="AW99" i="1"/>
  <c r="AW107" i="1"/>
  <c r="AW115" i="1"/>
  <c r="AW123" i="1"/>
  <c r="AW131" i="1"/>
  <c r="AW139" i="1"/>
  <c r="AW151" i="1"/>
  <c r="AW159" i="1"/>
  <c r="AW167" i="1"/>
  <c r="AW3" i="1"/>
  <c r="AV3" i="1"/>
  <c r="AZ154" i="1" l="1"/>
  <c r="BC138" i="1"/>
  <c r="AZ26" i="1"/>
  <c r="AZ155" i="1"/>
  <c r="BC146" i="1"/>
  <c r="AZ106" i="1"/>
  <c r="AZ162" i="1"/>
  <c r="BC147" i="1"/>
  <c r="AZ131" i="1"/>
  <c r="AZ163" i="1"/>
  <c r="BC154" i="1"/>
  <c r="AZ138" i="1"/>
  <c r="AZ170" i="1"/>
  <c r="BC162" i="1"/>
  <c r="AZ139" i="1"/>
  <c r="AZ171" i="1"/>
  <c r="BC170" i="1"/>
  <c r="AZ146" i="1"/>
  <c r="BC58" i="1"/>
  <c r="BC171" i="1"/>
  <c r="AZ147" i="1"/>
  <c r="BC131" i="1"/>
  <c r="AZ34" i="1"/>
  <c r="AZ122" i="1"/>
  <c r="BC90" i="1"/>
  <c r="AZ42" i="1"/>
  <c r="AZ130" i="1"/>
  <c r="BC106" i="1"/>
  <c r="AZ58" i="1"/>
  <c r="BC122" i="1"/>
  <c r="AZ66" i="1"/>
  <c r="AZ74" i="1"/>
  <c r="AZ90" i="1"/>
  <c r="BC26" i="1"/>
  <c r="AZ10" i="1"/>
  <c r="AZ98" i="1"/>
  <c r="BC42" i="1"/>
  <c r="AZ3" i="1"/>
  <c r="AZ35" i="1"/>
  <c r="AZ67" i="1"/>
  <c r="AZ99" i="1"/>
  <c r="BC50" i="1"/>
  <c r="BC114" i="1"/>
  <c r="AZ11" i="1"/>
  <c r="AZ43" i="1"/>
  <c r="AZ75" i="1"/>
  <c r="AZ107" i="1"/>
  <c r="BC66" i="1"/>
  <c r="BC130" i="1"/>
  <c r="AZ18" i="1"/>
  <c r="AZ50" i="1"/>
  <c r="AZ82" i="1"/>
  <c r="AZ114" i="1"/>
  <c r="BC10" i="1"/>
  <c r="BC74" i="1"/>
  <c r="AZ19" i="1"/>
  <c r="AZ51" i="1"/>
  <c r="AZ83" i="1"/>
  <c r="AZ115" i="1"/>
  <c r="BC18" i="1"/>
  <c r="BC82" i="1"/>
  <c r="AZ27" i="1"/>
  <c r="AZ59" i="1"/>
  <c r="AZ91" i="1"/>
  <c r="AZ123" i="1"/>
  <c r="BC34" i="1"/>
  <c r="BC98" i="1"/>
  <c r="BA7" i="1"/>
  <c r="BA39" i="1"/>
  <c r="BA63" i="1"/>
  <c r="BA95" i="1"/>
  <c r="BA127" i="1"/>
  <c r="BA159" i="1"/>
  <c r="BC27" i="1"/>
  <c r="BC67" i="1"/>
  <c r="AZ4" i="1"/>
  <c r="AZ12" i="1"/>
  <c r="AZ20" i="1"/>
  <c r="AZ28" i="1"/>
  <c r="AZ36" i="1"/>
  <c r="AZ44" i="1"/>
  <c r="AZ52" i="1"/>
  <c r="AZ60" i="1"/>
  <c r="AZ68" i="1"/>
  <c r="AZ76" i="1"/>
  <c r="AZ84" i="1"/>
  <c r="AZ92" i="1"/>
  <c r="AZ100" i="1"/>
  <c r="AZ108" i="1"/>
  <c r="AZ116" i="1"/>
  <c r="AZ124" i="1"/>
  <c r="AZ132" i="1"/>
  <c r="AZ140" i="1"/>
  <c r="AZ148" i="1"/>
  <c r="AZ156" i="1"/>
  <c r="AZ164" i="1"/>
  <c r="AZ172" i="1"/>
  <c r="BA8" i="1"/>
  <c r="BA16" i="1"/>
  <c r="BA24" i="1"/>
  <c r="BA32" i="1"/>
  <c r="BA40" i="1"/>
  <c r="BA48" i="1"/>
  <c r="BA56" i="1"/>
  <c r="BA64" i="1"/>
  <c r="BA72" i="1"/>
  <c r="BA80" i="1"/>
  <c r="BA88" i="1"/>
  <c r="BA96" i="1"/>
  <c r="BA104" i="1"/>
  <c r="BA112" i="1"/>
  <c r="BA120" i="1"/>
  <c r="BA128" i="1"/>
  <c r="BA136" i="1"/>
  <c r="BA144" i="1"/>
  <c r="BA152" i="1"/>
  <c r="BA160" i="1"/>
  <c r="BA168" i="1"/>
  <c r="BC4" i="1"/>
  <c r="BC12" i="1"/>
  <c r="BC20" i="1"/>
  <c r="BC28" i="1"/>
  <c r="BC36" i="1"/>
  <c r="BC44" i="1"/>
  <c r="BC52" i="1"/>
  <c r="BC60" i="1"/>
  <c r="BC68" i="1"/>
  <c r="BC76" i="1"/>
  <c r="BC84" i="1"/>
  <c r="BC92" i="1"/>
  <c r="BC100" i="1"/>
  <c r="BC108" i="1"/>
  <c r="BC116" i="1"/>
  <c r="BC124" i="1"/>
  <c r="BC132" i="1"/>
  <c r="BC140" i="1"/>
  <c r="BC148" i="1"/>
  <c r="BC156" i="1"/>
  <c r="BC164" i="1"/>
  <c r="BC172" i="1"/>
  <c r="BA15" i="1"/>
  <c r="BA31" i="1"/>
  <c r="BA55" i="1"/>
  <c r="BA79" i="1"/>
  <c r="BA103" i="1"/>
  <c r="BA119" i="1"/>
  <c r="BA143" i="1"/>
  <c r="BA167" i="1"/>
  <c r="BC19" i="1"/>
  <c r="BC43" i="1"/>
  <c r="BC59" i="1"/>
  <c r="BC83" i="1"/>
  <c r="BC99" i="1"/>
  <c r="BC115" i="1"/>
  <c r="AZ5" i="1"/>
  <c r="AZ13" i="1"/>
  <c r="AZ21" i="1"/>
  <c r="AZ29" i="1"/>
  <c r="AZ37" i="1"/>
  <c r="AZ45" i="1"/>
  <c r="AZ53" i="1"/>
  <c r="AZ61" i="1"/>
  <c r="AZ69" i="1"/>
  <c r="AZ77" i="1"/>
  <c r="AZ85" i="1"/>
  <c r="AZ93" i="1"/>
  <c r="AZ101" i="1"/>
  <c r="AZ109" i="1"/>
  <c r="AZ117" i="1"/>
  <c r="AZ125" i="1"/>
  <c r="AZ133" i="1"/>
  <c r="AZ141" i="1"/>
  <c r="AZ149" i="1"/>
  <c r="AZ157" i="1"/>
  <c r="AZ165" i="1"/>
  <c r="AZ173" i="1"/>
  <c r="BA9" i="1"/>
  <c r="BA17" i="1"/>
  <c r="BA25" i="1"/>
  <c r="BA33" i="1"/>
  <c r="BA41" i="1"/>
  <c r="BA49" i="1"/>
  <c r="BA57" i="1"/>
  <c r="BA65" i="1"/>
  <c r="BA73" i="1"/>
  <c r="BA81" i="1"/>
  <c r="BA89" i="1"/>
  <c r="BA97" i="1"/>
  <c r="BA105" i="1"/>
  <c r="BA113" i="1"/>
  <c r="BA121" i="1"/>
  <c r="BA129" i="1"/>
  <c r="BA137" i="1"/>
  <c r="BA145" i="1"/>
  <c r="BA153" i="1"/>
  <c r="BA161" i="1"/>
  <c r="BA169" i="1"/>
  <c r="BC5" i="1"/>
  <c r="BC13" i="1"/>
  <c r="BC21" i="1"/>
  <c r="BC29" i="1"/>
  <c r="BC37" i="1"/>
  <c r="BC45" i="1"/>
  <c r="BC53" i="1"/>
  <c r="BC61" i="1"/>
  <c r="BC69" i="1"/>
  <c r="BC77" i="1"/>
  <c r="BC85" i="1"/>
  <c r="BC93" i="1"/>
  <c r="BC101" i="1"/>
  <c r="BC109" i="1"/>
  <c r="BC117" i="1"/>
  <c r="BC125" i="1"/>
  <c r="BC133" i="1"/>
  <c r="BC141" i="1"/>
  <c r="BC149" i="1"/>
  <c r="BC157" i="1"/>
  <c r="BC165" i="1"/>
  <c r="BC173" i="1"/>
  <c r="BA23" i="1"/>
  <c r="BA47" i="1"/>
  <c r="BA71" i="1"/>
  <c r="BA87" i="1"/>
  <c r="BA111" i="1"/>
  <c r="BA135" i="1"/>
  <c r="BA151" i="1"/>
  <c r="BC3" i="1"/>
  <c r="BC11" i="1"/>
  <c r="BC35" i="1"/>
  <c r="BC51" i="1"/>
  <c r="BC75" i="1"/>
  <c r="BC91" i="1"/>
  <c r="BC107" i="1"/>
  <c r="BC123" i="1"/>
  <c r="BC139" i="1"/>
  <c r="BC155" i="1"/>
  <c r="BC163" i="1"/>
  <c r="AZ6" i="1"/>
  <c r="AZ14" i="1"/>
  <c r="AZ22" i="1"/>
  <c r="AZ30" i="1"/>
  <c r="AZ38" i="1"/>
  <c r="AZ46" i="1"/>
  <c r="AZ54" i="1"/>
  <c r="AZ62" i="1"/>
  <c r="AZ70" i="1"/>
  <c r="AZ78" i="1"/>
  <c r="AZ86" i="1"/>
  <c r="AZ94" i="1"/>
  <c r="AZ102" i="1"/>
  <c r="AZ110" i="1"/>
  <c r="AZ118" i="1"/>
  <c r="AZ126" i="1"/>
  <c r="AZ134" i="1"/>
  <c r="AZ142" i="1"/>
  <c r="AZ150" i="1"/>
  <c r="AZ158" i="1"/>
  <c r="AZ166" i="1"/>
  <c r="AZ174" i="1"/>
  <c r="BC6" i="1"/>
  <c r="BC14" i="1"/>
  <c r="BC22" i="1"/>
  <c r="BC30" i="1"/>
  <c r="BC38" i="1"/>
  <c r="BC46" i="1"/>
  <c r="BC54" i="1"/>
  <c r="BC62" i="1"/>
  <c r="BC70" i="1"/>
  <c r="BC78" i="1"/>
  <c r="BC86" i="1"/>
  <c r="BC94" i="1"/>
  <c r="BC102" i="1"/>
  <c r="BC110" i="1"/>
  <c r="BC118" i="1"/>
  <c r="BC126" i="1"/>
  <c r="BC134" i="1"/>
  <c r="BC142" i="1"/>
  <c r="BC150" i="1"/>
  <c r="BC158" i="1"/>
  <c r="BC166" i="1"/>
  <c r="BC174" i="1"/>
  <c r="AZ7" i="1"/>
  <c r="AZ15" i="1"/>
  <c r="AZ23" i="1"/>
  <c r="AZ31" i="1"/>
  <c r="AZ39" i="1"/>
  <c r="AZ63" i="1"/>
  <c r="AZ71" i="1"/>
  <c r="AZ79" i="1"/>
  <c r="AZ87" i="1"/>
  <c r="AZ95" i="1"/>
  <c r="AZ103" i="1"/>
  <c r="AZ111" i="1"/>
  <c r="AZ119" i="1"/>
  <c r="AZ127" i="1"/>
  <c r="AZ135" i="1"/>
  <c r="AZ143" i="1"/>
  <c r="AZ151" i="1"/>
  <c r="AZ159" i="1"/>
  <c r="AZ167" i="1"/>
  <c r="BC47" i="1"/>
  <c r="BC55" i="1"/>
  <c r="AZ8" i="1"/>
  <c r="AZ16" i="1"/>
  <c r="AZ24" i="1"/>
  <c r="AZ32" i="1"/>
  <c r="AZ40" i="1"/>
  <c r="AZ48" i="1"/>
  <c r="AZ56" i="1"/>
  <c r="AZ64" i="1"/>
  <c r="AZ72" i="1"/>
  <c r="AZ80" i="1"/>
  <c r="AZ88" i="1"/>
  <c r="AZ96" i="1"/>
  <c r="AZ104" i="1"/>
  <c r="AZ112" i="1"/>
  <c r="AZ120" i="1"/>
  <c r="AZ128" i="1"/>
  <c r="AZ136" i="1"/>
  <c r="AZ144" i="1"/>
  <c r="AZ152" i="1"/>
  <c r="AZ160" i="1"/>
  <c r="AZ168" i="1"/>
  <c r="AZ9" i="1"/>
  <c r="AZ17" i="1"/>
  <c r="AZ25" i="1"/>
  <c r="AZ33" i="1"/>
  <c r="AZ41" i="1"/>
  <c r="AZ49" i="1"/>
  <c r="AZ57" i="1"/>
  <c r="AZ65" i="1"/>
  <c r="AZ73" i="1"/>
  <c r="AZ81" i="1"/>
  <c r="AZ89" i="1"/>
  <c r="AZ97" i="1"/>
  <c r="AZ105" i="1"/>
  <c r="AZ113" i="1"/>
  <c r="AZ121" i="1"/>
  <c r="AZ129" i="1"/>
  <c r="AZ137" i="1"/>
  <c r="AZ145" i="1"/>
  <c r="AZ153" i="1"/>
  <c r="AZ161" i="1"/>
  <c r="AZ169" i="1"/>
  <c r="D38" i="4"/>
  <c r="D39" i="4"/>
  <c r="D40" i="4"/>
  <c r="D41" i="4"/>
  <c r="D42" i="4"/>
  <c r="D43" i="4"/>
  <c r="D44" i="4"/>
  <c r="D45" i="4"/>
  <c r="D46" i="4"/>
  <c r="D37" i="4" l="1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V6298" i="8" s="1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V7420" i="8" s="1"/>
  <c r="W7421" i="8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W7454" i="8"/>
  <c r="W7455" i="8"/>
  <c r="W7456" i="8"/>
  <c r="W7457" i="8"/>
  <c r="W7458" i="8"/>
  <c r="W7459" i="8"/>
  <c r="W7460" i="8"/>
  <c r="V7460" i="8" s="1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W7494" i="8"/>
  <c r="W7495" i="8"/>
  <c r="W7496" i="8"/>
  <c r="W7497" i="8"/>
  <c r="W7498" i="8"/>
  <c r="W7499" i="8"/>
  <c r="W7500" i="8"/>
  <c r="V7500" i="8" s="1"/>
  <c r="W7501" i="8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W7522" i="8"/>
  <c r="W7523" i="8"/>
  <c r="W7524" i="8"/>
  <c r="V7524" i="8" s="1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W7554" i="8"/>
  <c r="W7555" i="8"/>
  <c r="W7556" i="8"/>
  <c r="V7556" i="8" s="1"/>
  <c r="W7557" i="8"/>
  <c r="W7558" i="8"/>
  <c r="W7559" i="8"/>
  <c r="W7560" i="8"/>
  <c r="W7561" i="8"/>
  <c r="W7562" i="8"/>
  <c r="W7563" i="8"/>
  <c r="W7564" i="8"/>
  <c r="V7564" i="8" s="1"/>
  <c r="W7565" i="8"/>
  <c r="W7566" i="8"/>
  <c r="W7567" i="8"/>
  <c r="W7568" i="8"/>
  <c r="W7569" i="8"/>
  <c r="W7570" i="8"/>
  <c r="W7571" i="8"/>
  <c r="W7572" i="8"/>
  <c r="V7572" i="8" s="1"/>
  <c r="W7573" i="8"/>
  <c r="W7574" i="8"/>
  <c r="W7575" i="8"/>
  <c r="W7576" i="8"/>
  <c r="W7577" i="8"/>
  <c r="W7578" i="8"/>
  <c r="W7579" i="8"/>
  <c r="W7580" i="8"/>
  <c r="V7580" i="8" s="1"/>
  <c r="W7581" i="8"/>
  <c r="W7582" i="8"/>
  <c r="W7583" i="8"/>
  <c r="W7584" i="8"/>
  <c r="W7585" i="8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V7612" i="8" s="1"/>
  <c r="W7613" i="8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W7638" i="8"/>
  <c r="W7639" i="8"/>
  <c r="W7640" i="8"/>
  <c r="W7641" i="8"/>
  <c r="W7642" i="8"/>
  <c r="W7643" i="8"/>
  <c r="W7644" i="8"/>
  <c r="V7644" i="8" s="1"/>
  <c r="W7645" i="8"/>
  <c r="W7646" i="8"/>
  <c r="W7647" i="8"/>
  <c r="W7648" i="8"/>
  <c r="W7649" i="8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V7676" i="8" s="1"/>
  <c r="W7677" i="8"/>
  <c r="W7678" i="8"/>
  <c r="W7679" i="8"/>
  <c r="W7680" i="8"/>
  <c r="W7681" i="8"/>
  <c r="W7682" i="8"/>
  <c r="W7683" i="8"/>
  <c r="W7684" i="8"/>
  <c r="V7684" i="8" s="1"/>
  <c r="W7685" i="8"/>
  <c r="W7686" i="8"/>
  <c r="W7687" i="8"/>
  <c r="W7688" i="8"/>
  <c r="W7689" i="8"/>
  <c r="W7690" i="8"/>
  <c r="W7691" i="8"/>
  <c r="W7692" i="8"/>
  <c r="V7692" i="8" s="1"/>
  <c r="W7693" i="8"/>
  <c r="W7694" i="8"/>
  <c r="W7695" i="8"/>
  <c r="W7696" i="8"/>
  <c r="W7697" i="8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W7710" i="8"/>
  <c r="W7711" i="8"/>
  <c r="W7712" i="8"/>
  <c r="W7713" i="8"/>
  <c r="W7714" i="8"/>
  <c r="W7715" i="8"/>
  <c r="W7716" i="8"/>
  <c r="V7716" i="8" s="1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W7750" i="8"/>
  <c r="W7751" i="8"/>
  <c r="W7752" i="8"/>
  <c r="W7753" i="8"/>
  <c r="W7754" i="8"/>
  <c r="W7755" i="8"/>
  <c r="W7756" i="8"/>
  <c r="V7756" i="8" s="1"/>
  <c r="W7757" i="8"/>
  <c r="W7758" i="8"/>
  <c r="W7759" i="8"/>
  <c r="W7760" i="8"/>
  <c r="W7761" i="8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W7778" i="8"/>
  <c r="W7779" i="8"/>
  <c r="W7780" i="8"/>
  <c r="V7780" i="8" s="1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V7796" i="8" s="1"/>
  <c r="W7797" i="8"/>
  <c r="W7798" i="8"/>
  <c r="W7799" i="8"/>
  <c r="W7800" i="8"/>
  <c r="W7801" i="8"/>
  <c r="W7802" i="8"/>
  <c r="W7803" i="8"/>
  <c r="W7804" i="8"/>
  <c r="V7804" i="8" s="1"/>
  <c r="W7805" i="8"/>
  <c r="W7806" i="8"/>
  <c r="W7807" i="8"/>
  <c r="W7808" i="8"/>
  <c r="W7809" i="8"/>
  <c r="W7810" i="8"/>
  <c r="W7811" i="8"/>
  <c r="W7812" i="8"/>
  <c r="V7812" i="8" s="1"/>
  <c r="W7813" i="8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W7826" i="8"/>
  <c r="W7827" i="8"/>
  <c r="W7828" i="8"/>
  <c r="V7828" i="8" s="1"/>
  <c r="W7829" i="8"/>
  <c r="W7830" i="8"/>
  <c r="W7831" i="8"/>
  <c r="W7832" i="8"/>
  <c r="W7833" i="8"/>
  <c r="W7834" i="8"/>
  <c r="W7835" i="8"/>
  <c r="W7836" i="8"/>
  <c r="V7836" i="8" s="1"/>
  <c r="W7837" i="8"/>
  <c r="W7838" i="8"/>
  <c r="W7839" i="8"/>
  <c r="W7840" i="8"/>
  <c r="W7841" i="8"/>
  <c r="W7842" i="8"/>
  <c r="W7843" i="8"/>
  <c r="W7844" i="8"/>
  <c r="V7844" i="8" s="1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V7860" i="8" s="1"/>
  <c r="W7861" i="8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W7874" i="8"/>
  <c r="W7875" i="8"/>
  <c r="W7876" i="8"/>
  <c r="V7876" i="8" s="1"/>
  <c r="W7877" i="8"/>
  <c r="W7878" i="8"/>
  <c r="W7879" i="8"/>
  <c r="W7880" i="8"/>
  <c r="W7881" i="8"/>
  <c r="W7882" i="8"/>
  <c r="W7883" i="8"/>
  <c r="W7884" i="8"/>
  <c r="V7884" i="8" s="1"/>
  <c r="W7885" i="8"/>
  <c r="W7886" i="8"/>
  <c r="W7887" i="8"/>
  <c r="W7888" i="8"/>
  <c r="W7889" i="8"/>
  <c r="W7890" i="8"/>
  <c r="W7891" i="8"/>
  <c r="W7892" i="8"/>
  <c r="V7892" i="8" s="1"/>
  <c r="W7893" i="8"/>
  <c r="W7894" i="8"/>
  <c r="W7895" i="8"/>
  <c r="W7896" i="8"/>
  <c r="W7897" i="8"/>
  <c r="W7898" i="8"/>
  <c r="W7899" i="8"/>
  <c r="W7900" i="8"/>
  <c r="V7900" i="8" s="1"/>
  <c r="W7901" i="8"/>
  <c r="W7902" i="8"/>
  <c r="W7903" i="8"/>
  <c r="W7904" i="8"/>
  <c r="W7905" i="8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W7930" i="8"/>
  <c r="W7931" i="8"/>
  <c r="W7932" i="8"/>
  <c r="V7932" i="8" s="1"/>
  <c r="W7933" i="8"/>
  <c r="W7934" i="8"/>
  <c r="W7935" i="8"/>
  <c r="W7936" i="8"/>
  <c r="W7937" i="8"/>
  <c r="W7938" i="8"/>
  <c r="W7939" i="8"/>
  <c r="W7940" i="8"/>
  <c r="V7940" i="8" s="1"/>
  <c r="W7941" i="8"/>
  <c r="W7942" i="8"/>
  <c r="W7943" i="8"/>
  <c r="W7944" i="8"/>
  <c r="W7945" i="8"/>
  <c r="W7946" i="8"/>
  <c r="W7947" i="8"/>
  <c r="W7948" i="8"/>
  <c r="V7948" i="8" s="1"/>
  <c r="W7949" i="8"/>
  <c r="W7950" i="8"/>
  <c r="W7951" i="8"/>
  <c r="W7952" i="8"/>
  <c r="W7953" i="8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W7966" i="8"/>
  <c r="W7967" i="8"/>
  <c r="W7968" i="8"/>
  <c r="W7969" i="8"/>
  <c r="W7970" i="8"/>
  <c r="W7971" i="8"/>
  <c r="W7972" i="8"/>
  <c r="V7972" i="8" s="1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V7988" i="8" s="1"/>
  <c r="W7989" i="8"/>
  <c r="W7990" i="8"/>
  <c r="W7991" i="8"/>
  <c r="W7992" i="8"/>
  <c r="W7993" i="8"/>
  <c r="W7994" i="8"/>
  <c r="W7995" i="8"/>
  <c r="W7996" i="8"/>
  <c r="V7996" i="8" s="1"/>
  <c r="W7997" i="8"/>
  <c r="W7998" i="8"/>
  <c r="W7999" i="8"/>
  <c r="W8000" i="8"/>
  <c r="W8001" i="8"/>
  <c r="W8002" i="8"/>
  <c r="W8003" i="8"/>
  <c r="W8004" i="8"/>
  <c r="V8004" i="8" s="1"/>
  <c r="W8005" i="8"/>
  <c r="W8006" i="8"/>
  <c r="W8007" i="8"/>
  <c r="W8008" i="8"/>
  <c r="W8009" i="8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W8022" i="8"/>
  <c r="W8023" i="8"/>
  <c r="W8024" i="8"/>
  <c r="W8025" i="8"/>
  <c r="W8026" i="8"/>
  <c r="W8027" i="8"/>
  <c r="W8028" i="8"/>
  <c r="V8028" i="8" s="1"/>
  <c r="W8029" i="8"/>
  <c r="W8030" i="8"/>
  <c r="W8031" i="8"/>
  <c r="W8032" i="8"/>
  <c r="W8033" i="8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V8052" i="8" s="1"/>
  <c r="W8053" i="8"/>
  <c r="W8054" i="8"/>
  <c r="W8055" i="8"/>
  <c r="W8056" i="8"/>
  <c r="W8057" i="8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W8070" i="8"/>
  <c r="W8071" i="8"/>
  <c r="W8072" i="8"/>
  <c r="W8073" i="8"/>
  <c r="W8074" i="8"/>
  <c r="W8075" i="8"/>
  <c r="W8076" i="8"/>
  <c r="V8076" i="8" s="1"/>
  <c r="W8077" i="8"/>
  <c r="W8078" i="8"/>
  <c r="W8079" i="8"/>
  <c r="W8080" i="8"/>
  <c r="W8081" i="8"/>
  <c r="W8082" i="8"/>
  <c r="W8083" i="8"/>
  <c r="W8084" i="8"/>
  <c r="V8084" i="8" s="1"/>
  <c r="W8085" i="8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W8126" i="8"/>
  <c r="W8127" i="8"/>
  <c r="W8128" i="8"/>
  <c r="W8129" i="8"/>
  <c r="W8130" i="8"/>
  <c r="W8131" i="8"/>
  <c r="W8132" i="8"/>
  <c r="V8132" i="8" s="1"/>
  <c r="W8133" i="8"/>
  <c r="W8134" i="8"/>
  <c r="W8135" i="8"/>
  <c r="W8136" i="8"/>
  <c r="W8137" i="8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W8158" i="8"/>
  <c r="W8159" i="8"/>
  <c r="W8160" i="8"/>
  <c r="W8161" i="8"/>
  <c r="W8162" i="8"/>
  <c r="W8163" i="8"/>
  <c r="W8164" i="8"/>
  <c r="V8164" i="8" s="1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V8180" i="8" s="1"/>
  <c r="W8181" i="8"/>
  <c r="W8182" i="8"/>
  <c r="W8183" i="8"/>
  <c r="W8184" i="8"/>
  <c r="W8185" i="8"/>
  <c r="W8186" i="8"/>
  <c r="W8187" i="8"/>
  <c r="W8188" i="8"/>
  <c r="V8188" i="8" s="1"/>
  <c r="W8189" i="8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V8236" i="8" s="1"/>
  <c r="W8237" i="8"/>
  <c r="W8238" i="8"/>
  <c r="W8239" i="8"/>
  <c r="W8240" i="8"/>
  <c r="W8241" i="8"/>
  <c r="W8242" i="8"/>
  <c r="W8243" i="8"/>
  <c r="W8244" i="8"/>
  <c r="V8244" i="8" s="1"/>
  <c r="W8245" i="8"/>
  <c r="W8246" i="8"/>
  <c r="W8247" i="8"/>
  <c r="W8248" i="8"/>
  <c r="W8249" i="8"/>
  <c r="W8250" i="8"/>
  <c r="W8251" i="8"/>
  <c r="W8252" i="8"/>
  <c r="V8252" i="8" s="1"/>
  <c r="W8253" i="8"/>
  <c r="W8254" i="8"/>
  <c r="W8255" i="8"/>
  <c r="W8256" i="8"/>
  <c r="W8257" i="8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W8274" i="8"/>
  <c r="W8275" i="8"/>
  <c r="W8276" i="8"/>
  <c r="V8276" i="8" s="1"/>
  <c r="W8277" i="8"/>
  <c r="W8278" i="8"/>
  <c r="W8279" i="8"/>
  <c r="W8280" i="8"/>
  <c r="V8280" i="8" s="1"/>
  <c r="W8281" i="8"/>
  <c r="W8282" i="8"/>
  <c r="W8283" i="8"/>
  <c r="W8284" i="8"/>
  <c r="V8284" i="8" s="1"/>
  <c r="W8285" i="8"/>
  <c r="W8286" i="8"/>
  <c r="W8287" i="8"/>
  <c r="W8288" i="8"/>
  <c r="W8289" i="8"/>
  <c r="W8290" i="8"/>
  <c r="W8291" i="8"/>
  <c r="W8292" i="8"/>
  <c r="V8292" i="8" s="1"/>
  <c r="W8293" i="8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W8306" i="8"/>
  <c r="W8307" i="8"/>
  <c r="W8308" i="8"/>
  <c r="V8308" i="8" s="1"/>
  <c r="W8309" i="8"/>
  <c r="W8310" i="8"/>
  <c r="W8311" i="8"/>
  <c r="W8312" i="8"/>
  <c r="W8313" i="8"/>
  <c r="W8314" i="8"/>
  <c r="W8315" i="8"/>
  <c r="W8316" i="8"/>
  <c r="V8316" i="8" s="1"/>
  <c r="W8317" i="8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W8330" i="8"/>
  <c r="W8331" i="8"/>
  <c r="W8332" i="8"/>
  <c r="V8332" i="8" s="1"/>
  <c r="W8333" i="8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W8353" i="8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V8380" i="8" s="1"/>
  <c r="W8381" i="8"/>
  <c r="W8382" i="8"/>
  <c r="W8383" i="8"/>
  <c r="W8384" i="8"/>
  <c r="W8385" i="8"/>
  <c r="W8386" i="8"/>
  <c r="W8387" i="8"/>
  <c r="W8388" i="8"/>
  <c r="V8388" i="8" s="1"/>
  <c r="W8389" i="8"/>
  <c r="W8390" i="8"/>
  <c r="W8391" i="8"/>
  <c r="W8392" i="8"/>
  <c r="V8392" i="8" s="1"/>
  <c r="W8393" i="8"/>
  <c r="W8394" i="8"/>
  <c r="W8395" i="8"/>
  <c r="W8396" i="8"/>
  <c r="V8396" i="8" s="1"/>
  <c r="W8397" i="8"/>
  <c r="W8398" i="8"/>
  <c r="W8399" i="8"/>
  <c r="W8400" i="8"/>
  <c r="W8401" i="8"/>
  <c r="W8402" i="8"/>
  <c r="W8403" i="8"/>
  <c r="W8404" i="8"/>
  <c r="V8404" i="8" s="1"/>
  <c r="W8405" i="8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V8428" i="8" s="1"/>
  <c r="W8429" i="8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W8442" i="8"/>
  <c r="W8443" i="8"/>
  <c r="W8444" i="8"/>
  <c r="V8444" i="8" s="1"/>
  <c r="W8445" i="8"/>
  <c r="W8446" i="8"/>
  <c r="W8447" i="8"/>
  <c r="W8448" i="8"/>
  <c r="W8449" i="8"/>
  <c r="W8450" i="8"/>
  <c r="W8451" i="8"/>
  <c r="W8452" i="8"/>
  <c r="V8452" i="8" s="1"/>
  <c r="W8453" i="8"/>
  <c r="W8454" i="8"/>
  <c r="W8455" i="8"/>
  <c r="W8456" i="8"/>
  <c r="V8456" i="8" s="1"/>
  <c r="W8457" i="8"/>
  <c r="W8458" i="8"/>
  <c r="W8459" i="8"/>
  <c r="W8460" i="8"/>
  <c r="V8460" i="8" s="1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V8476" i="8" s="1"/>
  <c r="W8477" i="8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W8497" i="8"/>
  <c r="W8498" i="8"/>
  <c r="W8499" i="8"/>
  <c r="W8500" i="8"/>
  <c r="V8500" i="8" s="1"/>
  <c r="W8501" i="8"/>
  <c r="W8502" i="8"/>
  <c r="W8503" i="8"/>
  <c r="W8504" i="8"/>
  <c r="W8505" i="8"/>
  <c r="W8506" i="8"/>
  <c r="W8507" i="8"/>
  <c r="W8508" i="8"/>
  <c r="V8508" i="8" s="1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W8529" i="8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V8564" i="8" s="1"/>
  <c r="W8565" i="8"/>
  <c r="W8566" i="8"/>
  <c r="W8567" i="8"/>
  <c r="W8568" i="8"/>
  <c r="W8569" i="8"/>
  <c r="W8570" i="8"/>
  <c r="W8571" i="8"/>
  <c r="W8572" i="8"/>
  <c r="V8572" i="8" s="1"/>
  <c r="W8573" i="8"/>
  <c r="W8574" i="8"/>
  <c r="W8575" i="8"/>
  <c r="W8576" i="8"/>
  <c r="W8577" i="8"/>
  <c r="W8578" i="8"/>
  <c r="W8579" i="8"/>
  <c r="W8580" i="8"/>
  <c r="V8580" i="8" s="1"/>
  <c r="W8581" i="8"/>
  <c r="W8582" i="8"/>
  <c r="W8583" i="8"/>
  <c r="W8584" i="8"/>
  <c r="V8584" i="8" s="1"/>
  <c r="W8585" i="8"/>
  <c r="W8586" i="8"/>
  <c r="W8587" i="8"/>
  <c r="W8588" i="8"/>
  <c r="V8588" i="8" s="1"/>
  <c r="W8589" i="8"/>
  <c r="W8590" i="8"/>
  <c r="W8591" i="8"/>
  <c r="W8592" i="8"/>
  <c r="V8592" i="8" s="1"/>
  <c r="W8593" i="8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W8614" i="8"/>
  <c r="W8615" i="8"/>
  <c r="W8616" i="8"/>
  <c r="V8616" i="8" s="1"/>
  <c r="W8617" i="8"/>
  <c r="W8618" i="8"/>
  <c r="W8619" i="8"/>
  <c r="W8620" i="8"/>
  <c r="V8620" i="8" s="1"/>
  <c r="W8621" i="8"/>
  <c r="W8622" i="8"/>
  <c r="W8623" i="8"/>
  <c r="W8624" i="8"/>
  <c r="V8624" i="8" s="1"/>
  <c r="W8625" i="8"/>
  <c r="W8626" i="8"/>
  <c r="W8627" i="8"/>
  <c r="W8628" i="8"/>
  <c r="V8628" i="8" s="1"/>
  <c r="W8629" i="8"/>
  <c r="W8630" i="8"/>
  <c r="W8631" i="8"/>
  <c r="W8632" i="8"/>
  <c r="W8633" i="8"/>
  <c r="W8634" i="8"/>
  <c r="W8635" i="8"/>
  <c r="W8636" i="8"/>
  <c r="V8636" i="8" s="1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V8652" i="8" s="1"/>
  <c r="W8653" i="8"/>
  <c r="W8654" i="8"/>
  <c r="W8655" i="8"/>
  <c r="W8656" i="8"/>
  <c r="V8656" i="8" s="1"/>
  <c r="W8657" i="8"/>
  <c r="W8658" i="8"/>
  <c r="W8659" i="8"/>
  <c r="W8660" i="8"/>
  <c r="V8660" i="8" s="1"/>
  <c r="W8661" i="8"/>
  <c r="W8662" i="8"/>
  <c r="W8663" i="8"/>
  <c r="W8664" i="8"/>
  <c r="V8664" i="8" s="1"/>
  <c r="W8665" i="8"/>
  <c r="W8666" i="8"/>
  <c r="W8667" i="8"/>
  <c r="W8668" i="8"/>
  <c r="V8668" i="8" s="1"/>
  <c r="W8669" i="8"/>
  <c r="W8670" i="8"/>
  <c r="W8671" i="8"/>
  <c r="W8672" i="8"/>
  <c r="W8673" i="8"/>
  <c r="W8674" i="8"/>
  <c r="W8675" i="8"/>
  <c r="W8676" i="8"/>
  <c r="V8676" i="8" s="1"/>
  <c r="W8677" i="8"/>
  <c r="W8678" i="8"/>
  <c r="W8679" i="8"/>
  <c r="W8680" i="8"/>
  <c r="V8680" i="8" s="1"/>
  <c r="W8681" i="8"/>
  <c r="W8682" i="8"/>
  <c r="W8683" i="8"/>
  <c r="W8684" i="8"/>
  <c r="V8684" i="8" s="1"/>
  <c r="W8685" i="8"/>
  <c r="W8686" i="8"/>
  <c r="W8687" i="8"/>
  <c r="W8688" i="8"/>
  <c r="V8688" i="8" s="1"/>
  <c r="W8689" i="8"/>
  <c r="W8690" i="8"/>
  <c r="W8691" i="8"/>
  <c r="W8692" i="8"/>
  <c r="V8692" i="8" s="1"/>
  <c r="W8693" i="8"/>
  <c r="W8694" i="8"/>
  <c r="W8695" i="8"/>
  <c r="W8696" i="8"/>
  <c r="W8697" i="8"/>
  <c r="W8698" i="8"/>
  <c r="W8699" i="8"/>
  <c r="W8700" i="8"/>
  <c r="V8700" i="8" s="1"/>
  <c r="W8701" i="8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W8714" i="8"/>
  <c r="W8715" i="8"/>
  <c r="W8716" i="8"/>
  <c r="V8716" i="8" s="1"/>
  <c r="W8717" i="8"/>
  <c r="W8718" i="8"/>
  <c r="W8719" i="8"/>
  <c r="W8720" i="8"/>
  <c r="V8720" i="8" s="1"/>
  <c r="W8721" i="8"/>
  <c r="W8722" i="8"/>
  <c r="W8723" i="8"/>
  <c r="W8724" i="8"/>
  <c r="V8724" i="8" s="1"/>
  <c r="W8725" i="8"/>
  <c r="W8726" i="8"/>
  <c r="W8727" i="8"/>
  <c r="W8728" i="8"/>
  <c r="V8728" i="8" s="1"/>
  <c r="W8729" i="8"/>
  <c r="W8730" i="8"/>
  <c r="W8731" i="8"/>
  <c r="W8732" i="8"/>
  <c r="V8732" i="8" s="1"/>
  <c r="W8733" i="8"/>
  <c r="W8734" i="8"/>
  <c r="W8735" i="8"/>
  <c r="W8736" i="8"/>
  <c r="V8736" i="8" s="1"/>
  <c r="W8737" i="8"/>
  <c r="W8738" i="8"/>
  <c r="W8739" i="8"/>
  <c r="W8740" i="8"/>
  <c r="V8740" i="8" s="1"/>
  <c r="W8741" i="8"/>
  <c r="W8742" i="8"/>
  <c r="W8743" i="8"/>
  <c r="W8744" i="8"/>
  <c r="V8744" i="8" s="1"/>
  <c r="W8745" i="8"/>
  <c r="W8746" i="8"/>
  <c r="W8747" i="8"/>
  <c r="W8748" i="8"/>
  <c r="V8748" i="8" s="1"/>
  <c r="W8749" i="8"/>
  <c r="W8750" i="8"/>
  <c r="W8751" i="8"/>
  <c r="W8752" i="8"/>
  <c r="V8752" i="8" s="1"/>
  <c r="W8753" i="8"/>
  <c r="W8754" i="8"/>
  <c r="W8755" i="8"/>
  <c r="W8756" i="8"/>
  <c r="V8756" i="8" s="1"/>
  <c r="W8757" i="8"/>
  <c r="W8758" i="8"/>
  <c r="W8759" i="8"/>
  <c r="W8760" i="8"/>
  <c r="W8761" i="8"/>
  <c r="W8762" i="8"/>
  <c r="W8763" i="8"/>
  <c r="W8764" i="8"/>
  <c r="V8764" i="8" s="1"/>
  <c r="W8765" i="8"/>
  <c r="W8766" i="8"/>
  <c r="W8767" i="8"/>
  <c r="W8768" i="8"/>
  <c r="W8769" i="8"/>
  <c r="W8770" i="8"/>
  <c r="W8771" i="8"/>
  <c r="W8772" i="8"/>
  <c r="V8772" i="8" s="1"/>
  <c r="W8773" i="8"/>
  <c r="W8774" i="8"/>
  <c r="W8775" i="8"/>
  <c r="W8776" i="8"/>
  <c r="V8776" i="8" s="1"/>
  <c r="W8777" i="8"/>
  <c r="W8778" i="8"/>
  <c r="W8779" i="8"/>
  <c r="W8780" i="8"/>
  <c r="V8780" i="8" s="1"/>
  <c r="W8781" i="8"/>
  <c r="W8782" i="8"/>
  <c r="W8783" i="8"/>
  <c r="W8784" i="8"/>
  <c r="V8784" i="8" s="1"/>
  <c r="W8785" i="8"/>
  <c r="W8786" i="8"/>
  <c r="W8787" i="8"/>
  <c r="W8788" i="8"/>
  <c r="V8788" i="8" s="1"/>
  <c r="W8789" i="8"/>
  <c r="W8790" i="8"/>
  <c r="W8791" i="8"/>
  <c r="W8792" i="8"/>
  <c r="V8792" i="8" s="1"/>
  <c r="W8793" i="8"/>
  <c r="W8794" i="8"/>
  <c r="W8795" i="8"/>
  <c r="W8796" i="8"/>
  <c r="V8796" i="8" s="1"/>
  <c r="W8797" i="8"/>
  <c r="W8798" i="8"/>
  <c r="W8799" i="8"/>
  <c r="W8800" i="8"/>
  <c r="V8800" i="8" s="1"/>
  <c r="W8801" i="8"/>
  <c r="W8802" i="8"/>
  <c r="W8803" i="8"/>
  <c r="W8804" i="8"/>
  <c r="V8804" i="8" s="1"/>
  <c r="W8805" i="8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W8818" i="8"/>
  <c r="W8819" i="8"/>
  <c r="W8820" i="8"/>
  <c r="V8820" i="8" s="1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V8836" i="8" s="1"/>
  <c r="W8837" i="8"/>
  <c r="W8838" i="8"/>
  <c r="W8839" i="8"/>
  <c r="W8840" i="8"/>
  <c r="V8840" i="8" s="1"/>
  <c r="W8841" i="8"/>
  <c r="W8842" i="8"/>
  <c r="W8843" i="8"/>
  <c r="W8844" i="8"/>
  <c r="V8844" i="8" s="1"/>
  <c r="W8845" i="8"/>
  <c r="W8846" i="8"/>
  <c r="W8847" i="8"/>
  <c r="W8848" i="8"/>
  <c r="V8848" i="8" s="1"/>
  <c r="W8849" i="8"/>
  <c r="W8850" i="8"/>
  <c r="W8851" i="8"/>
  <c r="W8852" i="8"/>
  <c r="V8852" i="8" s="1"/>
  <c r="W8853" i="8"/>
  <c r="W8854" i="8"/>
  <c r="W8855" i="8"/>
  <c r="W8856" i="8"/>
  <c r="V8856" i="8" s="1"/>
  <c r="W8857" i="8"/>
  <c r="W8858" i="8"/>
  <c r="W8859" i="8"/>
  <c r="W8860" i="8"/>
  <c r="V8860" i="8" s="1"/>
  <c r="W8861" i="8"/>
  <c r="W8862" i="8"/>
  <c r="W8863" i="8"/>
  <c r="W8864" i="8"/>
  <c r="V8864" i="8" s="1"/>
  <c r="W8865" i="8"/>
  <c r="W8866" i="8"/>
  <c r="W8867" i="8"/>
  <c r="W8868" i="8"/>
  <c r="V8868" i="8" s="1"/>
  <c r="W8869" i="8"/>
  <c r="W8870" i="8"/>
  <c r="W8871" i="8"/>
  <c r="W8872" i="8"/>
  <c r="V8872" i="8" s="1"/>
  <c r="W8873" i="8"/>
  <c r="W8874" i="8"/>
  <c r="W8875" i="8"/>
  <c r="W8876" i="8"/>
  <c r="V8876" i="8" s="1"/>
  <c r="W8877" i="8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W8889" i="8"/>
  <c r="W8890" i="8"/>
  <c r="W8891" i="8"/>
  <c r="W8892" i="8"/>
  <c r="V8892" i="8" s="1"/>
  <c r="W8893" i="8"/>
  <c r="W8894" i="8"/>
  <c r="W8895" i="8"/>
  <c r="W8896" i="8"/>
  <c r="W8897" i="8"/>
  <c r="W8898" i="8"/>
  <c r="W8899" i="8"/>
  <c r="W8900" i="8"/>
  <c r="V8900" i="8" s="1"/>
  <c r="W8901" i="8"/>
  <c r="W8902" i="8"/>
  <c r="W8903" i="8"/>
  <c r="W8904" i="8"/>
  <c r="V8904" i="8" s="1"/>
  <c r="W8905" i="8"/>
  <c r="W8906" i="8"/>
  <c r="W8907" i="8"/>
  <c r="W8908" i="8"/>
  <c r="V8908" i="8" s="1"/>
  <c r="W8909" i="8"/>
  <c r="W8910" i="8"/>
  <c r="W8911" i="8"/>
  <c r="W8912" i="8"/>
  <c r="V8912" i="8" s="1"/>
  <c r="W8913" i="8"/>
  <c r="W8914" i="8"/>
  <c r="W8915" i="8"/>
  <c r="W8916" i="8"/>
  <c r="V8916" i="8" s="1"/>
  <c r="W8917" i="8"/>
  <c r="W8918" i="8"/>
  <c r="W8919" i="8"/>
  <c r="W8920" i="8"/>
  <c r="V8920" i="8" s="1"/>
  <c r="W8921" i="8"/>
  <c r="W8922" i="8"/>
  <c r="W8923" i="8"/>
  <c r="W8924" i="8"/>
  <c r="V8924" i="8" s="1"/>
  <c r="W8925" i="8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W8946" i="8"/>
  <c r="W8947" i="8"/>
  <c r="W8948" i="8"/>
  <c r="V8948" i="8" s="1"/>
  <c r="W8949" i="8"/>
  <c r="W8950" i="8"/>
  <c r="W8951" i="8"/>
  <c r="W8952" i="8"/>
  <c r="W8953" i="8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W8966" i="8"/>
  <c r="W8967" i="8"/>
  <c r="W8968" i="8"/>
  <c r="V8968" i="8" s="1"/>
  <c r="W8969" i="8"/>
  <c r="W8970" i="8"/>
  <c r="W8971" i="8"/>
  <c r="W8972" i="8"/>
  <c r="V8972" i="8" s="1"/>
  <c r="W8973" i="8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W8986" i="8"/>
  <c r="W8987" i="8"/>
  <c r="W8988" i="8"/>
  <c r="V8988" i="8" s="1"/>
  <c r="W8989" i="8"/>
  <c r="W8990" i="8"/>
  <c r="W8991" i="8"/>
  <c r="W8992" i="8"/>
  <c r="V8992" i="8" s="1"/>
  <c r="W8993" i="8"/>
  <c r="W8994" i="8"/>
  <c r="W8995" i="8"/>
  <c r="W8996" i="8"/>
  <c r="V8996" i="8" s="1"/>
  <c r="W8997" i="8"/>
  <c r="W8998" i="8"/>
  <c r="W8999" i="8"/>
  <c r="W9000" i="8"/>
  <c r="V9000" i="8" s="1"/>
  <c r="W9001" i="8"/>
  <c r="W9002" i="8"/>
  <c r="W9003" i="8"/>
  <c r="W9004" i="8"/>
  <c r="V9004" i="8" s="1"/>
  <c r="W9005" i="8"/>
  <c r="W9006" i="8"/>
  <c r="W9007" i="8"/>
  <c r="W9008" i="8"/>
  <c r="V9008" i="8" s="1"/>
  <c r="W9009" i="8"/>
  <c r="W9010" i="8"/>
  <c r="W9011" i="8"/>
  <c r="W9012" i="8"/>
  <c r="V9012" i="8" s="1"/>
  <c r="W9013" i="8"/>
  <c r="W9014" i="8"/>
  <c r="W9015" i="8"/>
  <c r="W9016" i="8"/>
  <c r="W9017" i="8"/>
  <c r="W9018" i="8"/>
  <c r="W9019" i="8"/>
  <c r="W9020" i="8"/>
  <c r="V9020" i="8" s="1"/>
  <c r="W9021" i="8"/>
  <c r="W9022" i="8"/>
  <c r="W9023" i="8"/>
  <c r="W9024" i="8"/>
  <c r="W9025" i="8"/>
  <c r="W9026" i="8"/>
  <c r="W9027" i="8"/>
  <c r="W9028" i="8"/>
  <c r="V9028" i="8" s="1"/>
  <c r="W9029" i="8"/>
  <c r="W9030" i="8"/>
  <c r="W9031" i="8"/>
  <c r="W9032" i="8"/>
  <c r="V9032" i="8" s="1"/>
  <c r="W9033" i="8"/>
  <c r="W9034" i="8"/>
  <c r="W9035" i="8"/>
  <c r="W9036" i="8"/>
  <c r="V9036" i="8" s="1"/>
  <c r="W9037" i="8"/>
  <c r="W9038" i="8"/>
  <c r="W9039" i="8"/>
  <c r="W9040" i="8"/>
  <c r="V9040" i="8" s="1"/>
  <c r="W9041" i="8"/>
  <c r="W9042" i="8"/>
  <c r="W9043" i="8"/>
  <c r="W9044" i="8"/>
  <c r="V9044" i="8" s="1"/>
  <c r="W9045" i="8"/>
  <c r="W9046" i="8"/>
  <c r="W9047" i="8"/>
  <c r="W9048" i="8"/>
  <c r="V9048" i="8" s="1"/>
  <c r="W9049" i="8"/>
  <c r="W9050" i="8"/>
  <c r="W9051" i="8"/>
  <c r="W9052" i="8"/>
  <c r="V9052" i="8" s="1"/>
  <c r="W9053" i="8"/>
  <c r="W9054" i="8"/>
  <c r="W9055" i="8"/>
  <c r="W9056" i="8"/>
  <c r="V9056" i="8" s="1"/>
  <c r="W9057" i="8"/>
  <c r="W9058" i="8"/>
  <c r="W9059" i="8"/>
  <c r="W9060" i="8"/>
  <c r="V9060" i="8" s="1"/>
  <c r="W9061" i="8"/>
  <c r="W9062" i="8"/>
  <c r="W9063" i="8"/>
  <c r="W9064" i="8"/>
  <c r="V9064" i="8" s="1"/>
  <c r="W9065" i="8"/>
  <c r="W9066" i="8"/>
  <c r="W9067" i="8"/>
  <c r="W9068" i="8"/>
  <c r="V9068" i="8" s="1"/>
  <c r="W9069" i="8"/>
  <c r="W9070" i="8"/>
  <c r="W9071" i="8"/>
  <c r="W9072" i="8"/>
  <c r="V9072" i="8" s="1"/>
  <c r="W9073" i="8"/>
  <c r="W9074" i="8"/>
  <c r="W9075" i="8"/>
  <c r="W9076" i="8"/>
  <c r="V9076" i="8" s="1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V9202" i="8" s="1"/>
  <c r="W9203" i="8"/>
  <c r="W9204" i="8"/>
  <c r="V9204" i="8" s="1"/>
  <c r="W9205" i="8"/>
  <c r="W9206" i="8"/>
  <c r="W9207" i="8"/>
  <c r="W9208" i="8"/>
  <c r="V9208" i="8" s="1"/>
  <c r="W9209" i="8"/>
  <c r="W9210" i="8"/>
  <c r="V9210" i="8" s="1"/>
  <c r="W9211" i="8"/>
  <c r="W9212" i="8"/>
  <c r="W9213" i="8"/>
  <c r="W9214" i="8"/>
  <c r="W9215" i="8"/>
  <c r="W9216" i="8"/>
  <c r="V9216" i="8" s="1"/>
  <c r="W9217" i="8"/>
  <c r="W9218" i="8"/>
  <c r="V9218" i="8" s="1"/>
  <c r="W9219" i="8"/>
  <c r="W9220" i="8"/>
  <c r="V9220" i="8" s="1"/>
  <c r="W9221" i="8"/>
  <c r="W9222" i="8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W9234" i="8"/>
  <c r="V9234" i="8" s="1"/>
  <c r="W9235" i="8"/>
  <c r="W9236" i="8"/>
  <c r="V9236" i="8" s="1"/>
  <c r="W9237" i="8"/>
  <c r="W9238" i="8"/>
  <c r="W9239" i="8"/>
  <c r="W9240" i="8"/>
  <c r="V9240" i="8" s="1"/>
  <c r="W9241" i="8"/>
  <c r="W9242" i="8"/>
  <c r="V9242" i="8" s="1"/>
  <c r="W9243" i="8"/>
  <c r="W9244" i="8"/>
  <c r="W9245" i="8"/>
  <c r="W9246" i="8"/>
  <c r="W9247" i="8"/>
  <c r="W9248" i="8"/>
  <c r="V9248" i="8" s="1"/>
  <c r="W9249" i="8"/>
  <c r="W9250" i="8"/>
  <c r="V9250" i="8" s="1"/>
  <c r="W9251" i="8"/>
  <c r="W9252" i="8"/>
  <c r="V9252" i="8" s="1"/>
  <c r="W9253" i="8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V9273" i="8" s="1"/>
  <c r="W9274" i="8"/>
  <c r="V9274" i="8" s="1"/>
  <c r="W9275" i="8"/>
  <c r="W9276" i="8"/>
  <c r="V9276" i="8" s="1"/>
  <c r="W9277" i="8"/>
  <c r="V9277" i="8" s="1"/>
  <c r="W9278" i="8"/>
  <c r="W9279" i="8"/>
  <c r="V9279" i="8" s="1"/>
  <c r="W9280" i="8"/>
  <c r="V9280" i="8" s="1"/>
  <c r="W9281" i="8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W9292" i="8"/>
  <c r="V9292" i="8" s="1"/>
  <c r="W9293" i="8"/>
  <c r="V9293" i="8" s="1"/>
  <c r="W9294" i="8"/>
  <c r="W9295" i="8"/>
  <c r="V9295" i="8" s="1"/>
  <c r="W9296" i="8"/>
  <c r="V9296" i="8" s="1"/>
  <c r="W9297" i="8"/>
  <c r="V9297" i="8" s="1"/>
  <c r="W9298" i="8"/>
  <c r="V9298" i="8" s="1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V9305" i="8" s="1"/>
  <c r="W9306" i="8"/>
  <c r="V9306" i="8" s="1"/>
  <c r="W9307" i="8"/>
  <c r="W9308" i="8"/>
  <c r="V9308" i="8" s="1"/>
  <c r="W9309" i="8"/>
  <c r="V9309" i="8" s="1"/>
  <c r="W9310" i="8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W9327" i="8"/>
  <c r="V9327" i="8" s="1"/>
  <c r="W9328" i="8"/>
  <c r="V9328" i="8" s="1"/>
  <c r="W9329" i="8"/>
  <c r="W9330" i="8"/>
  <c r="V9330" i="8" s="1"/>
  <c r="W9331" i="8"/>
  <c r="V9331" i="8" s="1"/>
  <c r="W9332" i="8"/>
  <c r="V9332" i="8" s="1"/>
  <c r="W9333" i="8"/>
  <c r="V9333" i="8" s="1"/>
  <c r="W9334" i="8"/>
  <c r="W9335" i="8"/>
  <c r="V9335" i="8" s="1"/>
  <c r="W9336" i="8"/>
  <c r="V9336" i="8" s="1"/>
  <c r="W9337" i="8"/>
  <c r="V9337" i="8" s="1"/>
  <c r="W9338" i="8"/>
  <c r="V9338" i="8" s="1"/>
  <c r="W9339" i="8"/>
  <c r="W9340" i="8"/>
  <c r="V9340" i="8" s="1"/>
  <c r="W9341" i="8"/>
  <c r="V9341" i="8" s="1"/>
  <c r="W9342" i="8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W9351" i="8"/>
  <c r="V9351" i="8" s="1"/>
  <c r="W9352" i="8"/>
  <c r="V9352" i="8" s="1"/>
  <c r="W9353" i="8"/>
  <c r="V9353" i="8" s="1"/>
  <c r="W9354" i="8"/>
  <c r="V9354" i="8" s="1"/>
  <c r="W9355" i="8"/>
  <c r="W9356" i="8"/>
  <c r="V9356" i="8" s="1"/>
  <c r="W9357" i="8"/>
  <c r="V9357" i="8" s="1"/>
  <c r="W9358" i="8"/>
  <c r="W9359" i="8"/>
  <c r="V9359" i="8" s="1"/>
  <c r="W9360" i="8"/>
  <c r="V9360" i="8" s="1"/>
  <c r="W9361" i="8"/>
  <c r="W9362" i="8"/>
  <c r="V9362" i="8" s="1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W9372" i="8"/>
  <c r="V9372" i="8" s="1"/>
  <c r="W9373" i="8"/>
  <c r="V9373" i="8" s="1"/>
  <c r="W9374" i="8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W9388" i="8"/>
  <c r="V9388" i="8" s="1"/>
  <c r="W9389" i="8"/>
  <c r="V9389" i="8" s="1"/>
  <c r="W9390" i="8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V9417" i="8" s="1"/>
  <c r="W9418" i="8"/>
  <c r="V9418" i="8" s="1"/>
  <c r="W9419" i="8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W9431" i="8"/>
  <c r="V9431" i="8" s="1"/>
  <c r="W9432" i="8"/>
  <c r="V9432" i="8" s="1"/>
  <c r="W9433" i="8"/>
  <c r="W9434" i="8"/>
  <c r="V9434" i="8" s="1"/>
  <c r="W9435" i="8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V9449" i="8" s="1"/>
  <c r="W9450" i="8"/>
  <c r="V9450" i="8" s="1"/>
  <c r="W9451" i="8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W9463" i="8"/>
  <c r="V9463" i="8" s="1"/>
  <c r="W9464" i="8"/>
  <c r="V9464" i="8" s="1"/>
  <c r="W9465" i="8"/>
  <c r="W9466" i="8"/>
  <c r="V9466" i="8" s="1"/>
  <c r="W9467" i="8"/>
  <c r="V9467" i="8" s="1"/>
  <c r="W9468" i="8"/>
  <c r="V9468" i="8" s="1"/>
  <c r="W9469" i="8"/>
  <c r="V9469" i="8" s="1"/>
  <c r="W9470" i="8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V9513" i="8" s="1"/>
  <c r="W9514" i="8"/>
  <c r="V9514" i="8" s="1"/>
  <c r="W9515" i="8"/>
  <c r="W9516" i="8"/>
  <c r="V9516" i="8" s="1"/>
  <c r="W9517" i="8"/>
  <c r="V9517" i="8" s="1"/>
  <c r="W9518" i="8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W9538" i="8"/>
  <c r="V9538" i="8" s="1"/>
  <c r="W9539" i="8"/>
  <c r="V9539" i="8" s="1"/>
  <c r="W9540" i="8"/>
  <c r="V9540" i="8" s="1"/>
  <c r="W9541" i="8"/>
  <c r="V9541" i="8" s="1"/>
  <c r="W9542" i="8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W9626" i="8"/>
  <c r="V9626" i="8" s="1"/>
  <c r="W9627" i="8"/>
  <c r="V9627" i="8" s="1"/>
  <c r="W9628" i="8"/>
  <c r="V9628" i="8" s="1"/>
  <c r="W9629" i="8"/>
  <c r="V9629" i="8" s="1"/>
  <c r="W9630" i="8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W9639" i="8"/>
  <c r="V9639" i="8" s="1"/>
  <c r="W9640" i="8"/>
  <c r="V9640" i="8" s="1"/>
  <c r="W9641" i="8"/>
  <c r="V9641" i="8" s="1"/>
  <c r="W9642" i="8"/>
  <c r="V9642" i="8" s="1"/>
  <c r="W9643" i="8"/>
  <c r="W9644" i="8"/>
  <c r="V9644" i="8" s="1"/>
  <c r="W9645" i="8"/>
  <c r="V9645" i="8" s="1"/>
  <c r="W9646" i="8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W9663" i="8"/>
  <c r="V9663" i="8" s="1"/>
  <c r="W9664" i="8"/>
  <c r="V9664" i="8" s="1"/>
  <c r="W9665" i="8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W9687" i="8"/>
  <c r="V9687" i="8" s="1"/>
  <c r="W9688" i="8"/>
  <c r="V9688" i="8" s="1"/>
  <c r="W9689" i="8"/>
  <c r="V9689" i="8" s="1"/>
  <c r="W9690" i="8"/>
  <c r="V9690" i="8" s="1"/>
  <c r="W9691" i="8"/>
  <c r="W9692" i="8"/>
  <c r="W9693" i="8"/>
  <c r="V9693" i="8" s="1"/>
  <c r="W9694" i="8"/>
  <c r="W9695" i="8"/>
  <c r="V9695" i="8" s="1"/>
  <c r="W9696" i="8"/>
  <c r="V9696" i="8" s="1"/>
  <c r="W9697" i="8"/>
  <c r="W9698" i="8"/>
  <c r="V9698" i="8" s="1"/>
  <c r="W9699" i="8"/>
  <c r="V9699" i="8" s="1"/>
  <c r="W9700" i="8"/>
  <c r="V9700" i="8" s="1"/>
  <c r="W9701" i="8"/>
  <c r="V9701" i="8" s="1"/>
  <c r="W9702" i="8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W9767" i="8"/>
  <c r="V9767" i="8" s="1"/>
  <c r="W9768" i="8"/>
  <c r="V9768" i="8" s="1"/>
  <c r="W9769" i="8"/>
  <c r="V9769" i="8" s="1"/>
  <c r="W9770" i="8"/>
  <c r="V9770" i="8" s="1"/>
  <c r="W9771" i="8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W9783" i="8"/>
  <c r="V9783" i="8" s="1"/>
  <c r="W9784" i="8"/>
  <c r="V9784" i="8" s="1"/>
  <c r="W9785" i="8"/>
  <c r="W9786" i="8"/>
  <c r="V9786" i="8" s="1"/>
  <c r="W9787" i="8"/>
  <c r="V9787" i="8" s="1"/>
  <c r="W9788" i="8"/>
  <c r="V9788" i="8" s="1"/>
  <c r="W9789" i="8"/>
  <c r="V9789" i="8" s="1"/>
  <c r="W9790" i="8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V9801" i="8" s="1"/>
  <c r="W9802" i="8"/>
  <c r="V9802" i="8" s="1"/>
  <c r="W9803" i="8"/>
  <c r="W9804" i="8"/>
  <c r="V9804" i="8" s="1"/>
  <c r="W9805" i="8"/>
  <c r="V9805" i="8" s="1"/>
  <c r="W9806" i="8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W9879" i="8"/>
  <c r="V9879" i="8" s="1"/>
  <c r="W9880" i="8"/>
  <c r="V9880" i="8" s="1"/>
  <c r="W9881" i="8"/>
  <c r="W9882" i="8"/>
  <c r="V9882" i="8" s="1"/>
  <c r="W9883" i="8"/>
  <c r="V9883" i="8" s="1"/>
  <c r="W9884" i="8"/>
  <c r="V9884" i="8" s="1"/>
  <c r="W9885" i="8"/>
  <c r="V9885" i="8" s="1"/>
  <c r="W9886" i="8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W9919" i="8"/>
  <c r="V9919" i="8" s="1"/>
  <c r="W9920" i="8"/>
  <c r="V9920" i="8" s="1"/>
  <c r="W9921" i="8"/>
  <c r="V9921" i="8" s="1"/>
  <c r="W9922" i="8"/>
  <c r="V9922" i="8" s="1"/>
  <c r="W9923" i="8"/>
  <c r="W9924" i="8"/>
  <c r="V9924" i="8" s="1"/>
  <c r="W9925" i="8"/>
  <c r="V9925" i="8" s="1"/>
  <c r="W9926" i="8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W9967" i="8"/>
  <c r="V9967" i="8" s="1"/>
  <c r="W9968" i="8"/>
  <c r="V9968" i="8" s="1"/>
  <c r="W9969" i="8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62" i="8"/>
  <c r="V9270" i="8"/>
  <c r="V9275" i="8"/>
  <c r="V9278" i="8"/>
  <c r="V9281" i="8"/>
  <c r="V9286" i="8"/>
  <c r="V9291" i="8"/>
  <c r="V9294" i="8"/>
  <c r="V9300" i="8"/>
  <c r="V9302" i="8"/>
  <c r="V9307" i="8"/>
  <c r="V9310" i="8"/>
  <c r="V9318" i="8"/>
  <c r="V9323" i="8"/>
  <c r="V9326" i="8"/>
  <c r="V9329" i="8"/>
  <c r="V9334" i="8"/>
  <c r="V9339" i="8"/>
  <c r="V9342" i="8"/>
  <c r="V9350" i="8"/>
  <c r="V9355" i="8"/>
  <c r="V9358" i="8"/>
  <c r="V9361" i="8"/>
  <c r="V9364" i="8"/>
  <c r="V9366" i="8"/>
  <c r="V9371" i="8"/>
  <c r="V9374" i="8"/>
  <c r="V9382" i="8"/>
  <c r="V9387" i="8"/>
  <c r="V9390" i="8"/>
  <c r="V9398" i="8"/>
  <c r="V9406" i="8"/>
  <c r="V9412" i="8"/>
  <c r="V9414" i="8"/>
  <c r="V9419" i="8"/>
  <c r="V9422" i="8"/>
  <c r="V9430" i="8"/>
  <c r="V9433" i="8"/>
  <c r="V9435" i="8"/>
  <c r="V9438" i="8"/>
  <c r="V9446" i="8"/>
  <c r="V9451" i="8"/>
  <c r="V9454" i="8"/>
  <c r="V9462" i="8"/>
  <c r="V9465" i="8"/>
  <c r="V9470" i="8"/>
  <c r="V9478" i="8"/>
  <c r="V9486" i="8"/>
  <c r="V9494" i="8"/>
  <c r="V9502" i="8"/>
  <c r="V9508" i="8"/>
  <c r="V9510" i="8"/>
  <c r="V9515" i="8"/>
  <c r="V9518" i="8"/>
  <c r="V9526" i="8"/>
  <c r="V9532" i="8"/>
  <c r="V9534" i="8"/>
  <c r="V9537" i="8"/>
  <c r="V9542" i="8"/>
  <c r="V9550" i="8"/>
  <c r="V9558" i="8"/>
  <c r="V9566" i="8"/>
  <c r="V9574" i="8"/>
  <c r="V9582" i="8"/>
  <c r="V9588" i="8"/>
  <c r="V9590" i="8"/>
  <c r="V9598" i="8"/>
  <c r="V9606" i="8"/>
  <c r="V9614" i="8"/>
  <c r="V9622" i="8"/>
  <c r="V9625" i="8"/>
  <c r="V9630" i="8"/>
  <c r="V9638" i="8"/>
  <c r="V9643" i="8"/>
  <c r="V9646" i="8"/>
  <c r="V9654" i="8"/>
  <c r="V9662" i="8"/>
  <c r="V9665" i="8"/>
  <c r="V9670" i="8"/>
  <c r="V9678" i="8"/>
  <c r="V9686" i="8"/>
  <c r="V9691" i="8"/>
  <c r="V9692" i="8"/>
  <c r="V9694" i="8"/>
  <c r="V9697" i="8"/>
  <c r="V9702" i="8"/>
  <c r="V9710" i="8"/>
  <c r="V9718" i="8"/>
  <c r="V9726" i="8"/>
  <c r="V9734" i="8"/>
  <c r="V9742" i="8"/>
  <c r="V9749" i="8"/>
  <c r="V9750" i="8"/>
  <c r="V9758" i="8"/>
  <c r="V9766" i="8"/>
  <c r="V9771" i="8"/>
  <c r="V9774" i="8"/>
  <c r="V9782" i="8"/>
  <c r="V9785" i="8"/>
  <c r="V9790" i="8"/>
  <c r="V9798" i="8"/>
  <c r="V9803" i="8"/>
  <c r="V9806" i="8"/>
  <c r="V9814" i="8"/>
  <c r="V9822" i="8"/>
  <c r="V9830" i="8"/>
  <c r="V9838" i="8"/>
  <c r="V9846" i="8"/>
  <c r="V9854" i="8"/>
  <c r="V9862" i="8"/>
  <c r="V9870" i="8"/>
  <c r="V9878" i="8"/>
  <c r="V9881" i="8"/>
  <c r="V9886" i="8"/>
  <c r="V9894" i="8"/>
  <c r="V9902" i="8"/>
  <c r="V9910" i="8"/>
  <c r="V9918" i="8"/>
  <c r="V9923" i="8"/>
  <c r="V9926" i="8"/>
  <c r="V9934" i="8"/>
  <c r="V9942" i="8"/>
  <c r="V9950" i="8"/>
  <c r="V9951" i="8"/>
  <c r="V9958" i="8"/>
  <c r="V9966" i="8"/>
  <c r="V9969" i="8"/>
  <c r="V9974" i="8"/>
  <c r="V9982" i="8"/>
  <c r="V9990" i="8"/>
  <c r="V9998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 s="1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3" i="8"/>
  <c r="V9205" i="8"/>
  <c r="V9206" i="8"/>
  <c r="V9207" i="8"/>
  <c r="V9209" i="8"/>
  <c r="V9211" i="8"/>
  <c r="V9212" i="8"/>
  <c r="V9213" i="8"/>
  <c r="V9214" i="8"/>
  <c r="V9215" i="8"/>
  <c r="V9217" i="8"/>
  <c r="V9219" i="8"/>
  <c r="V9221" i="8"/>
  <c r="V9222" i="8"/>
  <c r="V9223" i="8"/>
  <c r="V9225" i="8"/>
  <c r="V9227" i="8"/>
  <c r="V9229" i="8"/>
  <c r="V9230" i="8"/>
  <c r="V9233" i="8"/>
  <c r="V9235" i="8"/>
  <c r="V9237" i="8"/>
  <c r="V9238" i="8"/>
  <c r="V9239" i="8"/>
  <c r="V9241" i="8"/>
  <c r="V9243" i="8"/>
  <c r="V9244" i="8"/>
  <c r="V9245" i="8"/>
  <c r="V9246" i="8"/>
  <c r="V9247" i="8"/>
  <c r="V9249" i="8"/>
  <c r="V9251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1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1" i="8"/>
  <c r="V7443" i="8"/>
  <c r="V7445" i="8"/>
  <c r="V7446" i="8"/>
  <c r="V7447" i="8"/>
  <c r="V7448" i="8"/>
  <c r="V7449" i="8"/>
  <c r="V7451" i="8"/>
  <c r="V7453" i="8"/>
  <c r="V7454" i="8"/>
  <c r="V7455" i="8"/>
  <c r="V7456" i="8"/>
  <c r="V7457" i="8"/>
  <c r="V7459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3" i="8"/>
  <c r="V7494" i="8"/>
  <c r="V7495" i="8"/>
  <c r="V7496" i="8"/>
  <c r="V7497" i="8"/>
  <c r="V7499" i="8"/>
  <c r="V7501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1" i="8"/>
  <c r="V7523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9" i="8"/>
  <c r="V7550" i="8"/>
  <c r="V7551" i="8"/>
  <c r="V7552" i="8"/>
  <c r="V7553" i="8"/>
  <c r="V7555" i="8"/>
  <c r="V7557" i="8"/>
  <c r="V7558" i="8"/>
  <c r="V7559" i="8"/>
  <c r="V7560" i="8"/>
  <c r="V7561" i="8"/>
  <c r="V7563" i="8"/>
  <c r="V7565" i="8"/>
  <c r="V7566" i="8"/>
  <c r="V7567" i="8"/>
  <c r="V7568" i="8"/>
  <c r="V7569" i="8"/>
  <c r="V7571" i="8"/>
  <c r="V7573" i="8"/>
  <c r="V7574" i="8"/>
  <c r="V7575" i="8"/>
  <c r="V7576" i="8"/>
  <c r="V7577" i="8"/>
  <c r="V7579" i="8"/>
  <c r="V7581" i="8"/>
  <c r="V7582" i="8"/>
  <c r="V7583" i="8"/>
  <c r="V7584" i="8"/>
  <c r="V7585" i="8"/>
  <c r="V7587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3" i="8"/>
  <c r="V7614" i="8"/>
  <c r="V7615" i="8"/>
  <c r="V7616" i="8"/>
  <c r="V7617" i="8"/>
  <c r="V7619" i="8"/>
  <c r="V7621" i="8"/>
  <c r="V7622" i="8"/>
  <c r="V7623" i="8"/>
  <c r="V7624" i="8"/>
  <c r="V7625" i="8"/>
  <c r="V7627" i="8"/>
  <c r="V7629" i="8"/>
  <c r="V7630" i="8"/>
  <c r="V7631" i="8"/>
  <c r="V7632" i="8"/>
  <c r="V7633" i="8"/>
  <c r="V7635" i="8"/>
  <c r="V7637" i="8"/>
  <c r="V7638" i="8"/>
  <c r="V7639" i="8"/>
  <c r="V7640" i="8"/>
  <c r="V7641" i="8"/>
  <c r="V7643" i="8"/>
  <c r="V7645" i="8"/>
  <c r="V7646" i="8"/>
  <c r="V7647" i="8"/>
  <c r="V7648" i="8"/>
  <c r="V7649" i="8"/>
  <c r="V7651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7" i="8"/>
  <c r="V7678" i="8"/>
  <c r="V7679" i="8"/>
  <c r="V7680" i="8"/>
  <c r="V7681" i="8"/>
  <c r="V7683" i="8"/>
  <c r="V7685" i="8"/>
  <c r="V7686" i="8"/>
  <c r="V7687" i="8"/>
  <c r="V7688" i="8"/>
  <c r="V7689" i="8"/>
  <c r="V7691" i="8"/>
  <c r="V7693" i="8"/>
  <c r="V7694" i="8"/>
  <c r="V7695" i="8"/>
  <c r="V7696" i="8"/>
  <c r="V7697" i="8"/>
  <c r="V7699" i="8"/>
  <c r="V7701" i="8"/>
  <c r="V7702" i="8"/>
  <c r="V7703" i="8"/>
  <c r="V7704" i="8"/>
  <c r="V7705" i="8"/>
  <c r="V7707" i="8"/>
  <c r="V7709" i="8"/>
  <c r="V7710" i="8"/>
  <c r="V7711" i="8"/>
  <c r="V7712" i="8"/>
  <c r="V7713" i="8"/>
  <c r="V7715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1" i="8"/>
  <c r="V7742" i="8"/>
  <c r="V7743" i="8"/>
  <c r="V7744" i="8"/>
  <c r="V7745" i="8"/>
  <c r="V7747" i="8"/>
  <c r="V7749" i="8"/>
  <c r="V7750" i="8"/>
  <c r="V7751" i="8"/>
  <c r="V7752" i="8"/>
  <c r="V7753" i="8"/>
  <c r="V7755" i="8"/>
  <c r="V7757" i="8"/>
  <c r="V7758" i="8"/>
  <c r="V7759" i="8"/>
  <c r="V7760" i="8"/>
  <c r="V7761" i="8"/>
  <c r="V7763" i="8"/>
  <c r="V7765" i="8"/>
  <c r="V7766" i="8"/>
  <c r="V7767" i="8"/>
  <c r="V7768" i="8"/>
  <c r="V7769" i="8"/>
  <c r="V7771" i="8"/>
  <c r="V7773" i="8"/>
  <c r="V7774" i="8"/>
  <c r="V7775" i="8"/>
  <c r="V7776" i="8"/>
  <c r="V7777" i="8"/>
  <c r="V7779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7" i="8"/>
  <c r="V7798" i="8"/>
  <c r="V7799" i="8"/>
  <c r="V7800" i="8"/>
  <c r="V7801" i="8"/>
  <c r="V7803" i="8"/>
  <c r="V7805" i="8"/>
  <c r="V7806" i="8"/>
  <c r="V7807" i="8"/>
  <c r="V7808" i="8"/>
  <c r="V7809" i="8"/>
  <c r="V7811" i="8"/>
  <c r="V7813" i="8"/>
  <c r="V7814" i="8"/>
  <c r="V7815" i="8"/>
  <c r="V7816" i="8"/>
  <c r="V7817" i="8"/>
  <c r="V7819" i="8"/>
  <c r="V7821" i="8"/>
  <c r="V7822" i="8"/>
  <c r="V7823" i="8"/>
  <c r="V7824" i="8"/>
  <c r="V7825" i="8"/>
  <c r="V7827" i="8"/>
  <c r="V7829" i="8"/>
  <c r="V7830" i="8"/>
  <c r="V7831" i="8"/>
  <c r="V7832" i="8"/>
  <c r="V7833" i="8"/>
  <c r="V7835" i="8"/>
  <c r="V7837" i="8"/>
  <c r="V7838" i="8"/>
  <c r="V7839" i="8"/>
  <c r="V7840" i="8"/>
  <c r="V7841" i="8"/>
  <c r="V7843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1" i="8"/>
  <c r="V7862" i="8"/>
  <c r="V7863" i="8"/>
  <c r="V7864" i="8"/>
  <c r="V7865" i="8"/>
  <c r="V7867" i="8"/>
  <c r="V7869" i="8"/>
  <c r="V7870" i="8"/>
  <c r="V7871" i="8"/>
  <c r="V7872" i="8"/>
  <c r="V7873" i="8"/>
  <c r="V7875" i="8"/>
  <c r="V7877" i="8"/>
  <c r="V7878" i="8"/>
  <c r="V7879" i="8"/>
  <c r="V7880" i="8"/>
  <c r="V7881" i="8"/>
  <c r="V7883" i="8"/>
  <c r="V7885" i="8"/>
  <c r="V7886" i="8"/>
  <c r="V7887" i="8"/>
  <c r="V7888" i="8"/>
  <c r="V7889" i="8"/>
  <c r="V7891" i="8"/>
  <c r="V7893" i="8"/>
  <c r="V7894" i="8"/>
  <c r="V7895" i="8"/>
  <c r="V7896" i="8"/>
  <c r="V7897" i="8"/>
  <c r="V7899" i="8"/>
  <c r="V7901" i="8"/>
  <c r="V7902" i="8"/>
  <c r="V7903" i="8"/>
  <c r="V7904" i="8"/>
  <c r="V7905" i="8"/>
  <c r="V7907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5" i="8"/>
  <c r="V7926" i="8"/>
  <c r="V7927" i="8"/>
  <c r="V7928" i="8"/>
  <c r="V7929" i="8"/>
  <c r="V7931" i="8"/>
  <c r="V7933" i="8"/>
  <c r="V7934" i="8"/>
  <c r="V7935" i="8"/>
  <c r="V7936" i="8"/>
  <c r="V7937" i="8"/>
  <c r="V7939" i="8"/>
  <c r="V7941" i="8"/>
  <c r="V7942" i="8"/>
  <c r="V7943" i="8"/>
  <c r="V7944" i="8"/>
  <c r="V7945" i="8"/>
  <c r="V7947" i="8"/>
  <c r="V7949" i="8"/>
  <c r="V7950" i="8"/>
  <c r="V7951" i="8"/>
  <c r="V7952" i="8"/>
  <c r="V7953" i="8"/>
  <c r="V7955" i="8"/>
  <c r="V7957" i="8"/>
  <c r="V7958" i="8"/>
  <c r="V7959" i="8"/>
  <c r="V7960" i="8"/>
  <c r="V7961" i="8"/>
  <c r="V7963" i="8"/>
  <c r="V7965" i="8"/>
  <c r="V7966" i="8"/>
  <c r="V7967" i="8"/>
  <c r="V7968" i="8"/>
  <c r="V7969" i="8"/>
  <c r="V7971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9" i="8"/>
  <c r="V7990" i="8"/>
  <c r="V7991" i="8"/>
  <c r="V7992" i="8"/>
  <c r="V7993" i="8"/>
  <c r="V7995" i="8"/>
  <c r="V7997" i="8"/>
  <c r="V7998" i="8"/>
  <c r="V7999" i="8"/>
  <c r="V8000" i="8"/>
  <c r="V8001" i="8"/>
  <c r="V8003" i="8"/>
  <c r="V8005" i="8"/>
  <c r="V8006" i="8"/>
  <c r="V8007" i="8"/>
  <c r="V8008" i="8"/>
  <c r="V8009" i="8"/>
  <c r="V8011" i="8"/>
  <c r="V8013" i="8"/>
  <c r="V8014" i="8"/>
  <c r="V8015" i="8"/>
  <c r="V8016" i="8"/>
  <c r="V8017" i="8"/>
  <c r="V8019" i="8"/>
  <c r="V8021" i="8"/>
  <c r="V8022" i="8"/>
  <c r="V8023" i="8"/>
  <c r="V8024" i="8"/>
  <c r="V8025" i="8"/>
  <c r="V8027" i="8"/>
  <c r="V8029" i="8"/>
  <c r="V8030" i="8"/>
  <c r="V8031" i="8"/>
  <c r="V8032" i="8"/>
  <c r="V8033" i="8"/>
  <c r="V8035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3" i="8"/>
  <c r="V8054" i="8"/>
  <c r="V8055" i="8"/>
  <c r="V8056" i="8"/>
  <c r="V8057" i="8"/>
  <c r="V8059" i="8"/>
  <c r="V8061" i="8"/>
  <c r="V8062" i="8"/>
  <c r="V8063" i="8"/>
  <c r="V8064" i="8"/>
  <c r="V8065" i="8"/>
  <c r="V8067" i="8"/>
  <c r="V8069" i="8"/>
  <c r="V8070" i="8"/>
  <c r="V8071" i="8"/>
  <c r="V8072" i="8"/>
  <c r="V8073" i="8"/>
  <c r="V8075" i="8"/>
  <c r="V8077" i="8"/>
  <c r="V8078" i="8"/>
  <c r="V8079" i="8"/>
  <c r="V8080" i="8"/>
  <c r="V8081" i="8"/>
  <c r="V8083" i="8"/>
  <c r="V8085" i="8"/>
  <c r="V8086" i="8"/>
  <c r="V8087" i="8"/>
  <c r="V8088" i="8"/>
  <c r="V8089" i="8"/>
  <c r="V8091" i="8"/>
  <c r="V8093" i="8"/>
  <c r="V8094" i="8"/>
  <c r="V8095" i="8"/>
  <c r="V8096" i="8"/>
  <c r="V8097" i="8"/>
  <c r="V8099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7" i="8"/>
  <c r="V8118" i="8"/>
  <c r="V8119" i="8"/>
  <c r="V8120" i="8"/>
  <c r="V8121" i="8"/>
  <c r="V8123" i="8"/>
  <c r="V8125" i="8"/>
  <c r="V8126" i="8"/>
  <c r="V8127" i="8"/>
  <c r="V8128" i="8"/>
  <c r="V8129" i="8"/>
  <c r="V8131" i="8"/>
  <c r="V8133" i="8"/>
  <c r="V8134" i="8"/>
  <c r="V8135" i="8"/>
  <c r="V8136" i="8"/>
  <c r="V8137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7" i="8"/>
  <c r="V8158" i="8"/>
  <c r="V8159" i="8"/>
  <c r="V8160" i="8"/>
  <c r="V8161" i="8"/>
  <c r="V8163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1" i="8"/>
  <c r="V8182" i="8"/>
  <c r="V8183" i="8"/>
  <c r="V8184" i="8"/>
  <c r="V8185" i="8"/>
  <c r="V8187" i="8"/>
  <c r="V8189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09" i="8"/>
  <c r="V8211" i="8"/>
  <c r="V8213" i="8"/>
  <c r="V8214" i="8"/>
  <c r="V8215" i="8"/>
  <c r="V8216" i="8"/>
  <c r="V8217" i="8"/>
  <c r="V8219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7" i="8"/>
  <c r="V8238" i="8"/>
  <c r="V8239" i="8"/>
  <c r="V8240" i="8"/>
  <c r="V8241" i="8"/>
  <c r="V8243" i="8"/>
  <c r="V8245" i="8"/>
  <c r="V8246" i="8"/>
  <c r="V8247" i="8"/>
  <c r="V8248" i="8"/>
  <c r="V8249" i="8"/>
  <c r="V8251" i="8"/>
  <c r="V8253" i="8"/>
  <c r="V8254" i="8"/>
  <c r="V8255" i="8"/>
  <c r="V8256" i="8"/>
  <c r="V8257" i="8"/>
  <c r="V8259" i="8"/>
  <c r="V8261" i="8"/>
  <c r="V8262" i="8"/>
  <c r="V8263" i="8"/>
  <c r="V8265" i="8"/>
  <c r="V8267" i="8"/>
  <c r="V8269" i="8"/>
  <c r="V8270" i="8"/>
  <c r="V8271" i="8"/>
  <c r="V8272" i="8"/>
  <c r="V8273" i="8"/>
  <c r="V8275" i="8"/>
  <c r="V8277" i="8"/>
  <c r="V8278" i="8"/>
  <c r="V8279" i="8"/>
  <c r="V8281" i="8"/>
  <c r="V8283" i="8"/>
  <c r="V8285" i="8"/>
  <c r="V8286" i="8"/>
  <c r="V8287" i="8"/>
  <c r="V8288" i="8"/>
  <c r="V8289" i="8"/>
  <c r="V8291" i="8"/>
  <c r="V8293" i="8"/>
  <c r="V8294" i="8"/>
  <c r="V8295" i="8"/>
  <c r="V8297" i="8"/>
  <c r="V8299" i="8"/>
  <c r="V8301" i="8"/>
  <c r="V8302" i="8"/>
  <c r="V8303" i="8"/>
  <c r="V8304" i="8"/>
  <c r="V8305" i="8"/>
  <c r="V8307" i="8"/>
  <c r="V8309" i="8"/>
  <c r="V8310" i="8"/>
  <c r="V8311" i="8"/>
  <c r="V8312" i="8"/>
  <c r="V8313" i="8"/>
  <c r="V8315" i="8"/>
  <c r="V8317" i="8"/>
  <c r="V8318" i="8"/>
  <c r="V8319" i="8"/>
  <c r="V8320" i="8"/>
  <c r="V8321" i="8"/>
  <c r="V8323" i="8"/>
  <c r="V8325" i="8"/>
  <c r="V8326" i="8"/>
  <c r="V8327" i="8"/>
  <c r="V8329" i="8"/>
  <c r="V8331" i="8"/>
  <c r="V8333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2" i="8"/>
  <c r="V8353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1" i="8"/>
  <c r="V8382" i="8"/>
  <c r="V8383" i="8"/>
  <c r="V8384" i="8"/>
  <c r="V8385" i="8"/>
  <c r="V8387" i="8"/>
  <c r="V8389" i="8"/>
  <c r="V8390" i="8"/>
  <c r="V8391" i="8"/>
  <c r="V8393" i="8"/>
  <c r="V8395" i="8"/>
  <c r="V8397" i="8"/>
  <c r="V8398" i="8"/>
  <c r="V8399" i="8"/>
  <c r="V8400" i="8"/>
  <c r="V8401" i="8"/>
  <c r="V8403" i="8"/>
  <c r="V8405" i="8"/>
  <c r="V8406" i="8"/>
  <c r="V8407" i="8"/>
  <c r="V8409" i="8"/>
  <c r="V8411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9" i="8"/>
  <c r="V8430" i="8"/>
  <c r="V8431" i="8"/>
  <c r="V8432" i="8"/>
  <c r="V8433" i="8"/>
  <c r="V8435" i="8"/>
  <c r="V8437" i="8"/>
  <c r="V8438" i="8"/>
  <c r="V8439" i="8"/>
  <c r="V8440" i="8"/>
  <c r="V8441" i="8"/>
  <c r="V8443" i="8"/>
  <c r="V8445" i="8"/>
  <c r="V8446" i="8"/>
  <c r="V8447" i="8"/>
  <c r="V8448" i="8"/>
  <c r="V8449" i="8"/>
  <c r="V8451" i="8"/>
  <c r="V8453" i="8"/>
  <c r="V8454" i="8"/>
  <c r="V8455" i="8"/>
  <c r="V8457" i="8"/>
  <c r="V8459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7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6" i="8"/>
  <c r="V8497" i="8"/>
  <c r="V8499" i="8"/>
  <c r="V8501" i="8"/>
  <c r="V8502" i="8"/>
  <c r="V8503" i="8"/>
  <c r="V8504" i="8"/>
  <c r="V8505" i="8"/>
  <c r="V8507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5" i="8"/>
  <c r="V8526" i="8"/>
  <c r="V8527" i="8"/>
  <c r="V8528" i="8"/>
  <c r="V8529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5" i="8"/>
  <c r="V8566" i="8"/>
  <c r="V8567" i="8"/>
  <c r="V8568" i="8"/>
  <c r="V8569" i="8"/>
  <c r="V8571" i="8"/>
  <c r="V8573" i="8"/>
  <c r="V8574" i="8"/>
  <c r="V8575" i="8"/>
  <c r="V8576" i="8"/>
  <c r="V8577" i="8"/>
  <c r="V8579" i="8"/>
  <c r="V8581" i="8"/>
  <c r="V8582" i="8"/>
  <c r="V8583" i="8"/>
  <c r="V8585" i="8"/>
  <c r="V8587" i="8"/>
  <c r="V8589" i="8"/>
  <c r="V8590" i="8"/>
  <c r="V8591" i="8"/>
  <c r="V8593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3" i="8"/>
  <c r="V8614" i="8"/>
  <c r="V8615" i="8"/>
  <c r="V8617" i="8"/>
  <c r="V8619" i="8"/>
  <c r="V8621" i="8"/>
  <c r="V8622" i="8"/>
  <c r="V8623" i="8"/>
  <c r="V8625" i="8"/>
  <c r="V8627" i="8"/>
  <c r="V8629" i="8"/>
  <c r="V8630" i="8"/>
  <c r="V8631" i="8"/>
  <c r="V8632" i="8"/>
  <c r="V8633" i="8"/>
  <c r="V8635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3" i="8"/>
  <c r="V8654" i="8"/>
  <c r="V8655" i="8"/>
  <c r="V8657" i="8"/>
  <c r="V8659" i="8"/>
  <c r="V8661" i="8"/>
  <c r="V8662" i="8"/>
  <c r="V8663" i="8"/>
  <c r="V8665" i="8"/>
  <c r="V8667" i="8"/>
  <c r="V8669" i="8"/>
  <c r="V8670" i="8"/>
  <c r="V8671" i="8"/>
  <c r="V8672" i="8"/>
  <c r="V8673" i="8"/>
  <c r="V8675" i="8"/>
  <c r="V8677" i="8"/>
  <c r="V8678" i="8"/>
  <c r="V8679" i="8"/>
  <c r="V8681" i="8"/>
  <c r="V8683" i="8"/>
  <c r="V8685" i="8"/>
  <c r="V8686" i="8"/>
  <c r="V8687" i="8"/>
  <c r="V8689" i="8"/>
  <c r="V8691" i="8"/>
  <c r="V8693" i="8"/>
  <c r="V8694" i="8"/>
  <c r="V8695" i="8"/>
  <c r="V8696" i="8"/>
  <c r="V8697" i="8"/>
  <c r="V8699" i="8"/>
  <c r="V8701" i="8"/>
  <c r="V8702" i="8"/>
  <c r="V8703" i="8"/>
  <c r="V8704" i="8"/>
  <c r="V8705" i="8"/>
  <c r="V8707" i="8"/>
  <c r="V8709" i="8"/>
  <c r="V8710" i="8"/>
  <c r="V8711" i="8"/>
  <c r="V8713" i="8"/>
  <c r="V8715" i="8"/>
  <c r="V8717" i="8"/>
  <c r="V8718" i="8"/>
  <c r="V8719" i="8"/>
  <c r="V8721" i="8"/>
  <c r="V8723" i="8"/>
  <c r="V8725" i="8"/>
  <c r="V8726" i="8"/>
  <c r="V8727" i="8"/>
  <c r="V8729" i="8"/>
  <c r="V8731" i="8"/>
  <c r="V8733" i="8"/>
  <c r="V8734" i="8"/>
  <c r="V8735" i="8"/>
  <c r="V8737" i="8"/>
  <c r="V8739" i="8"/>
  <c r="V8741" i="8"/>
  <c r="V8742" i="8"/>
  <c r="V8743" i="8"/>
  <c r="V8745" i="8"/>
  <c r="V8747" i="8"/>
  <c r="V8749" i="8"/>
  <c r="V8750" i="8"/>
  <c r="V8751" i="8"/>
  <c r="V8753" i="8"/>
  <c r="V8755" i="8"/>
  <c r="V8757" i="8"/>
  <c r="V8758" i="8"/>
  <c r="V8759" i="8"/>
  <c r="V8760" i="8"/>
  <c r="V8761" i="8"/>
  <c r="V8763" i="8"/>
  <c r="V8765" i="8"/>
  <c r="V8766" i="8"/>
  <c r="V8767" i="8"/>
  <c r="V8768" i="8"/>
  <c r="V8769" i="8"/>
  <c r="V8771" i="8"/>
  <c r="V8773" i="8"/>
  <c r="V8774" i="8"/>
  <c r="V8775" i="8"/>
  <c r="V8777" i="8"/>
  <c r="V8779" i="8"/>
  <c r="V8781" i="8"/>
  <c r="V8782" i="8"/>
  <c r="V8783" i="8"/>
  <c r="V8785" i="8"/>
  <c r="V8787" i="8"/>
  <c r="V8789" i="8"/>
  <c r="V8790" i="8"/>
  <c r="V8791" i="8"/>
  <c r="V8793" i="8"/>
  <c r="V8795" i="8"/>
  <c r="V8797" i="8"/>
  <c r="V8798" i="8"/>
  <c r="V8799" i="8"/>
  <c r="V8801" i="8"/>
  <c r="V8803" i="8"/>
  <c r="V8805" i="8"/>
  <c r="V8806" i="8"/>
  <c r="V8807" i="8"/>
  <c r="V8809" i="8"/>
  <c r="V8811" i="8"/>
  <c r="V8813" i="8"/>
  <c r="V8814" i="8"/>
  <c r="V8815" i="8"/>
  <c r="V8817" i="8"/>
  <c r="V8819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7" i="8"/>
  <c r="V8838" i="8"/>
  <c r="V8839" i="8"/>
  <c r="V8841" i="8"/>
  <c r="V8843" i="8"/>
  <c r="V8845" i="8"/>
  <c r="V8846" i="8"/>
  <c r="V8847" i="8"/>
  <c r="V8849" i="8"/>
  <c r="V8851" i="8"/>
  <c r="V8853" i="8"/>
  <c r="V8854" i="8"/>
  <c r="V8855" i="8"/>
  <c r="V8857" i="8"/>
  <c r="V8859" i="8"/>
  <c r="V8861" i="8"/>
  <c r="V8862" i="8"/>
  <c r="V8863" i="8"/>
  <c r="V8865" i="8"/>
  <c r="V8867" i="8"/>
  <c r="V8869" i="8"/>
  <c r="V8870" i="8"/>
  <c r="V8871" i="8"/>
  <c r="V8873" i="8"/>
  <c r="V8875" i="8"/>
  <c r="V8877" i="8"/>
  <c r="V8878" i="8"/>
  <c r="V8879" i="8"/>
  <c r="V8881" i="8"/>
  <c r="V8883" i="8"/>
  <c r="V8885" i="8"/>
  <c r="V8886" i="8"/>
  <c r="V8887" i="8"/>
  <c r="V8888" i="8"/>
  <c r="V8889" i="8"/>
  <c r="V8891" i="8"/>
  <c r="V8893" i="8"/>
  <c r="V8894" i="8"/>
  <c r="V8895" i="8"/>
  <c r="V8896" i="8"/>
  <c r="V8897" i="8"/>
  <c r="V8899" i="8"/>
  <c r="V8901" i="8"/>
  <c r="V8902" i="8"/>
  <c r="V8903" i="8"/>
  <c r="V8905" i="8"/>
  <c r="V8907" i="8"/>
  <c r="V8909" i="8"/>
  <c r="V8910" i="8"/>
  <c r="V8911" i="8"/>
  <c r="V8913" i="8"/>
  <c r="V8915" i="8"/>
  <c r="V8917" i="8"/>
  <c r="V8918" i="8"/>
  <c r="V8919" i="8"/>
  <c r="V8921" i="8"/>
  <c r="V8923" i="8"/>
  <c r="V8925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5" i="8"/>
  <c r="V8947" i="8"/>
  <c r="V8949" i="8"/>
  <c r="V8950" i="8"/>
  <c r="V8951" i="8"/>
  <c r="V8952" i="8"/>
  <c r="V8953" i="8"/>
  <c r="V8955" i="8"/>
  <c r="V8957" i="8"/>
  <c r="V8958" i="8"/>
  <c r="V8959" i="8"/>
  <c r="V8960" i="8"/>
  <c r="V8961" i="8"/>
  <c r="V8963" i="8"/>
  <c r="V8965" i="8"/>
  <c r="V8966" i="8"/>
  <c r="V8967" i="8"/>
  <c r="V8969" i="8"/>
  <c r="V8971" i="8"/>
  <c r="V8973" i="8"/>
  <c r="V8974" i="8"/>
  <c r="V8975" i="8"/>
  <c r="V8977" i="8"/>
  <c r="V8979" i="8"/>
  <c r="V8981" i="8"/>
  <c r="V8982" i="8"/>
  <c r="V8983" i="8"/>
  <c r="V8985" i="8"/>
  <c r="V8987" i="8"/>
  <c r="V8989" i="8"/>
  <c r="V8990" i="8"/>
  <c r="V8991" i="8"/>
  <c r="V8993" i="8"/>
  <c r="V8995" i="8"/>
  <c r="V8997" i="8"/>
  <c r="V8998" i="8"/>
  <c r="V8999" i="8"/>
  <c r="V9001" i="8"/>
  <c r="V9003" i="8"/>
  <c r="V9005" i="8"/>
  <c r="V9006" i="8"/>
  <c r="V9007" i="8"/>
  <c r="V9009" i="8"/>
  <c r="V9011" i="8"/>
  <c r="V9013" i="8"/>
  <c r="V9014" i="8"/>
  <c r="V9015" i="8"/>
  <c r="V9016" i="8"/>
  <c r="V9017" i="8"/>
  <c r="V9019" i="8"/>
  <c r="V9021" i="8"/>
  <c r="V9022" i="8"/>
  <c r="V9023" i="8"/>
  <c r="V9024" i="8"/>
  <c r="V9025" i="8"/>
  <c r="V9027" i="8"/>
  <c r="V9029" i="8"/>
  <c r="V9030" i="8"/>
  <c r="V9031" i="8"/>
  <c r="V9033" i="8"/>
  <c r="V9035" i="8"/>
  <c r="V9037" i="8"/>
  <c r="V9038" i="8"/>
  <c r="V9039" i="8"/>
  <c r="V9041" i="8"/>
  <c r="V9043" i="8"/>
  <c r="V9045" i="8"/>
  <c r="V9046" i="8"/>
  <c r="V9047" i="8"/>
  <c r="V9049" i="8"/>
  <c r="V9051" i="8"/>
  <c r="V9053" i="8"/>
  <c r="V9054" i="8"/>
  <c r="V9055" i="8"/>
  <c r="V9057" i="8"/>
  <c r="V9059" i="8"/>
  <c r="V9061" i="8"/>
  <c r="V9062" i="8"/>
  <c r="V9063" i="8"/>
  <c r="V9065" i="8"/>
  <c r="V9067" i="8"/>
  <c r="V9069" i="8"/>
  <c r="V9070" i="8"/>
  <c r="V9071" i="8"/>
  <c r="V9073" i="8"/>
  <c r="V9075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8" i="1" l="1"/>
  <c r="BF8" i="1" s="1"/>
  <c r="BE16" i="1"/>
  <c r="BF16" i="1" s="1"/>
  <c r="BE24" i="1"/>
  <c r="BF24" i="1" s="1"/>
  <c r="BE32" i="1"/>
  <c r="BF32" i="1" s="1"/>
  <c r="BE40" i="1"/>
  <c r="BF40" i="1" s="1"/>
  <c r="BE48" i="1"/>
  <c r="BF48" i="1" s="1"/>
  <c r="BE56" i="1"/>
  <c r="BF56" i="1" s="1"/>
  <c r="BE64" i="1"/>
  <c r="BF64" i="1" s="1"/>
  <c r="BE72" i="1"/>
  <c r="BF72" i="1" s="1"/>
  <c r="BE80" i="1"/>
  <c r="BF80" i="1" s="1"/>
  <c r="BE88" i="1"/>
  <c r="BF88" i="1" s="1"/>
  <c r="BE96" i="1"/>
  <c r="BF96" i="1" s="1"/>
  <c r="BE104" i="1"/>
  <c r="BF104" i="1" s="1"/>
  <c r="BE112" i="1"/>
  <c r="BF112" i="1" s="1"/>
  <c r="BE120" i="1"/>
  <c r="BF120" i="1" s="1"/>
  <c r="BE128" i="1"/>
  <c r="BF128" i="1" s="1"/>
  <c r="BE136" i="1"/>
  <c r="BF136" i="1" s="1"/>
  <c r="BE144" i="1"/>
  <c r="BF144" i="1" s="1"/>
  <c r="BE152" i="1"/>
  <c r="BF152" i="1" s="1"/>
  <c r="BE160" i="1"/>
  <c r="BF160" i="1" s="1"/>
  <c r="BE168" i="1"/>
  <c r="BF168" i="1" s="1"/>
  <c r="BE169" i="1"/>
  <c r="BF169" i="1" s="1"/>
  <c r="BE55" i="1"/>
  <c r="BF55" i="1" s="1"/>
  <c r="BE111" i="1"/>
  <c r="BF111" i="1" s="1"/>
  <c r="BE167" i="1"/>
  <c r="BF167" i="1" s="1"/>
  <c r="BE9" i="1"/>
  <c r="BF9" i="1" s="1"/>
  <c r="BE17" i="1"/>
  <c r="BF17" i="1" s="1"/>
  <c r="BE25" i="1"/>
  <c r="BF25" i="1" s="1"/>
  <c r="BE33" i="1"/>
  <c r="BF33" i="1" s="1"/>
  <c r="BE41" i="1"/>
  <c r="BF41" i="1" s="1"/>
  <c r="BE49" i="1"/>
  <c r="BF49" i="1" s="1"/>
  <c r="BE57" i="1"/>
  <c r="BF57" i="1" s="1"/>
  <c r="BE65" i="1"/>
  <c r="BF65" i="1" s="1"/>
  <c r="BE73" i="1"/>
  <c r="BF73" i="1" s="1"/>
  <c r="BE81" i="1"/>
  <c r="BF81" i="1" s="1"/>
  <c r="BE89" i="1"/>
  <c r="BF89" i="1" s="1"/>
  <c r="BE97" i="1"/>
  <c r="BF97" i="1" s="1"/>
  <c r="BE105" i="1"/>
  <c r="BF105" i="1" s="1"/>
  <c r="BE113" i="1"/>
  <c r="BF113" i="1" s="1"/>
  <c r="BE121" i="1"/>
  <c r="BF121" i="1" s="1"/>
  <c r="BE129" i="1"/>
  <c r="BF129" i="1" s="1"/>
  <c r="BE137" i="1"/>
  <c r="BF137" i="1" s="1"/>
  <c r="BE145" i="1"/>
  <c r="BF145" i="1" s="1"/>
  <c r="BE153" i="1"/>
  <c r="BF153" i="1" s="1"/>
  <c r="BE161" i="1"/>
  <c r="BF161" i="1" s="1"/>
  <c r="BE15" i="1"/>
  <c r="BF15" i="1" s="1"/>
  <c r="BE71" i="1"/>
  <c r="BF71" i="1" s="1"/>
  <c r="BE127" i="1"/>
  <c r="BF127" i="1" s="1"/>
  <c r="BE10" i="1"/>
  <c r="BF10" i="1" s="1"/>
  <c r="BE18" i="1"/>
  <c r="BF18" i="1" s="1"/>
  <c r="BE26" i="1"/>
  <c r="BF26" i="1" s="1"/>
  <c r="BE34" i="1"/>
  <c r="BF34" i="1" s="1"/>
  <c r="BE42" i="1"/>
  <c r="BF42" i="1" s="1"/>
  <c r="BE50" i="1"/>
  <c r="BF50" i="1" s="1"/>
  <c r="BE58" i="1"/>
  <c r="BF58" i="1" s="1"/>
  <c r="BE66" i="1"/>
  <c r="BF66" i="1" s="1"/>
  <c r="BE74" i="1"/>
  <c r="BF74" i="1" s="1"/>
  <c r="BE82" i="1"/>
  <c r="BF82" i="1" s="1"/>
  <c r="BE90" i="1"/>
  <c r="BF90" i="1" s="1"/>
  <c r="BE98" i="1"/>
  <c r="BF98" i="1" s="1"/>
  <c r="BE106" i="1"/>
  <c r="BF106" i="1" s="1"/>
  <c r="BE114" i="1"/>
  <c r="BF114" i="1" s="1"/>
  <c r="BE122" i="1"/>
  <c r="BF122" i="1" s="1"/>
  <c r="BE130" i="1"/>
  <c r="BF130" i="1" s="1"/>
  <c r="BE138" i="1"/>
  <c r="BF138" i="1" s="1"/>
  <c r="BE146" i="1"/>
  <c r="BF146" i="1" s="1"/>
  <c r="BE154" i="1"/>
  <c r="BF154" i="1" s="1"/>
  <c r="BE162" i="1"/>
  <c r="BF162" i="1" s="1"/>
  <c r="BE170" i="1"/>
  <c r="BF170" i="1" s="1"/>
  <c r="BE171" i="1"/>
  <c r="BF171" i="1" s="1"/>
  <c r="BE39" i="1"/>
  <c r="BF39" i="1" s="1"/>
  <c r="BE103" i="1"/>
  <c r="BF103" i="1" s="1"/>
  <c r="BE151" i="1"/>
  <c r="BF151" i="1" s="1"/>
  <c r="BE3" i="1"/>
  <c r="BF3" i="1" s="1"/>
  <c r="BE11" i="1"/>
  <c r="BF11" i="1" s="1"/>
  <c r="BE19" i="1"/>
  <c r="BF19" i="1" s="1"/>
  <c r="BE27" i="1"/>
  <c r="BF27" i="1" s="1"/>
  <c r="BE35" i="1"/>
  <c r="BF35" i="1" s="1"/>
  <c r="BE43" i="1"/>
  <c r="BF43" i="1" s="1"/>
  <c r="BE51" i="1"/>
  <c r="BF51" i="1" s="1"/>
  <c r="BE59" i="1"/>
  <c r="BF59" i="1" s="1"/>
  <c r="BE67" i="1"/>
  <c r="BF67" i="1" s="1"/>
  <c r="BE75" i="1"/>
  <c r="BF75" i="1" s="1"/>
  <c r="BE83" i="1"/>
  <c r="BF83" i="1" s="1"/>
  <c r="BE91" i="1"/>
  <c r="BF91" i="1" s="1"/>
  <c r="BE99" i="1"/>
  <c r="BF99" i="1" s="1"/>
  <c r="BE107" i="1"/>
  <c r="BF107" i="1" s="1"/>
  <c r="BE115" i="1"/>
  <c r="BF115" i="1" s="1"/>
  <c r="BE123" i="1"/>
  <c r="BF123" i="1" s="1"/>
  <c r="BE131" i="1"/>
  <c r="BF131" i="1" s="1"/>
  <c r="BE139" i="1"/>
  <c r="BF139" i="1" s="1"/>
  <c r="BE147" i="1"/>
  <c r="BF147" i="1" s="1"/>
  <c r="BE155" i="1"/>
  <c r="BF155" i="1" s="1"/>
  <c r="BE163" i="1"/>
  <c r="BF163" i="1" s="1"/>
  <c r="BE7" i="1"/>
  <c r="BF7" i="1" s="1"/>
  <c r="BE79" i="1"/>
  <c r="BF79" i="1" s="1"/>
  <c r="BE135" i="1"/>
  <c r="BF135" i="1" s="1"/>
  <c r="BE4" i="1"/>
  <c r="BF4" i="1" s="1"/>
  <c r="BE12" i="1"/>
  <c r="BF12" i="1" s="1"/>
  <c r="BE20" i="1"/>
  <c r="BF20" i="1" s="1"/>
  <c r="BE28" i="1"/>
  <c r="BF28" i="1" s="1"/>
  <c r="BE36" i="1"/>
  <c r="BF36" i="1" s="1"/>
  <c r="BE44" i="1"/>
  <c r="BF44" i="1" s="1"/>
  <c r="BE52" i="1"/>
  <c r="BF52" i="1" s="1"/>
  <c r="BE60" i="1"/>
  <c r="BF60" i="1" s="1"/>
  <c r="BE68" i="1"/>
  <c r="BF68" i="1" s="1"/>
  <c r="BE76" i="1"/>
  <c r="BF76" i="1" s="1"/>
  <c r="BE84" i="1"/>
  <c r="BF84" i="1" s="1"/>
  <c r="BE92" i="1"/>
  <c r="BF92" i="1" s="1"/>
  <c r="BE100" i="1"/>
  <c r="BF100" i="1" s="1"/>
  <c r="BE108" i="1"/>
  <c r="BF108" i="1" s="1"/>
  <c r="BE116" i="1"/>
  <c r="BF116" i="1" s="1"/>
  <c r="BE124" i="1"/>
  <c r="BF124" i="1" s="1"/>
  <c r="BE132" i="1"/>
  <c r="BF132" i="1" s="1"/>
  <c r="BE140" i="1"/>
  <c r="BF140" i="1" s="1"/>
  <c r="BE148" i="1"/>
  <c r="BF148" i="1" s="1"/>
  <c r="BE156" i="1"/>
  <c r="BF156" i="1" s="1"/>
  <c r="BE164" i="1"/>
  <c r="BF164" i="1" s="1"/>
  <c r="BE172" i="1"/>
  <c r="BF172" i="1" s="1"/>
  <c r="BE157" i="1"/>
  <c r="BF157" i="1" s="1"/>
  <c r="BE173" i="1"/>
  <c r="BF173" i="1" s="1"/>
  <c r="BE31" i="1"/>
  <c r="BF31" i="1" s="1"/>
  <c r="BE87" i="1"/>
  <c r="BF87" i="1" s="1"/>
  <c r="BE143" i="1"/>
  <c r="BF143" i="1" s="1"/>
  <c r="BE5" i="1"/>
  <c r="BF5" i="1" s="1"/>
  <c r="BE13" i="1"/>
  <c r="BF13" i="1" s="1"/>
  <c r="BE21" i="1"/>
  <c r="BF21" i="1" s="1"/>
  <c r="BE29" i="1"/>
  <c r="BF29" i="1" s="1"/>
  <c r="BE37" i="1"/>
  <c r="BF37" i="1" s="1"/>
  <c r="BE45" i="1"/>
  <c r="BF45" i="1" s="1"/>
  <c r="BE53" i="1"/>
  <c r="BF53" i="1" s="1"/>
  <c r="BE61" i="1"/>
  <c r="BF61" i="1" s="1"/>
  <c r="BE69" i="1"/>
  <c r="BF69" i="1" s="1"/>
  <c r="BE77" i="1"/>
  <c r="BF77" i="1" s="1"/>
  <c r="BE85" i="1"/>
  <c r="BF85" i="1" s="1"/>
  <c r="BE93" i="1"/>
  <c r="BF93" i="1" s="1"/>
  <c r="BE101" i="1"/>
  <c r="BF101" i="1" s="1"/>
  <c r="BE109" i="1"/>
  <c r="BF109" i="1" s="1"/>
  <c r="BE117" i="1"/>
  <c r="BF117" i="1" s="1"/>
  <c r="BE125" i="1"/>
  <c r="BF125" i="1" s="1"/>
  <c r="BE133" i="1"/>
  <c r="BF133" i="1" s="1"/>
  <c r="BE141" i="1"/>
  <c r="BF141" i="1" s="1"/>
  <c r="BE149" i="1"/>
  <c r="BF149" i="1" s="1"/>
  <c r="BE165" i="1"/>
  <c r="BF165" i="1" s="1"/>
  <c r="BE23" i="1"/>
  <c r="BF23" i="1" s="1"/>
  <c r="BE63" i="1"/>
  <c r="BF63" i="1" s="1"/>
  <c r="BE119" i="1"/>
  <c r="BF119" i="1" s="1"/>
  <c r="BE6" i="1"/>
  <c r="BF6" i="1" s="1"/>
  <c r="BE14" i="1"/>
  <c r="BF14" i="1" s="1"/>
  <c r="BE22" i="1"/>
  <c r="BF22" i="1" s="1"/>
  <c r="BE30" i="1"/>
  <c r="BF30" i="1" s="1"/>
  <c r="BE38" i="1"/>
  <c r="BF38" i="1" s="1"/>
  <c r="BE46" i="1"/>
  <c r="BF46" i="1" s="1"/>
  <c r="BE54" i="1"/>
  <c r="BF54" i="1" s="1"/>
  <c r="BE62" i="1"/>
  <c r="BF62" i="1" s="1"/>
  <c r="BE70" i="1"/>
  <c r="BF70" i="1" s="1"/>
  <c r="BE78" i="1"/>
  <c r="BF78" i="1" s="1"/>
  <c r="BE86" i="1"/>
  <c r="BF86" i="1" s="1"/>
  <c r="BE94" i="1"/>
  <c r="BF94" i="1" s="1"/>
  <c r="BE102" i="1"/>
  <c r="BF102" i="1" s="1"/>
  <c r="BE110" i="1"/>
  <c r="BF110" i="1" s="1"/>
  <c r="BE118" i="1"/>
  <c r="BF118" i="1" s="1"/>
  <c r="BE126" i="1"/>
  <c r="BF126" i="1" s="1"/>
  <c r="BE134" i="1"/>
  <c r="BF134" i="1" s="1"/>
  <c r="BE142" i="1"/>
  <c r="BF142" i="1" s="1"/>
  <c r="BE150" i="1"/>
  <c r="BF150" i="1" s="1"/>
  <c r="BE158" i="1"/>
  <c r="BF158" i="1" s="1"/>
  <c r="BE166" i="1"/>
  <c r="BF166" i="1" s="1"/>
  <c r="BE174" i="1"/>
  <c r="BF174" i="1" s="1"/>
  <c r="BE47" i="1"/>
  <c r="BF47" i="1" s="1"/>
  <c r="BE95" i="1"/>
  <c r="BF95" i="1" s="1"/>
  <c r="BE159" i="1"/>
  <c r="BF159" i="1" s="1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B153" i="1" l="1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B134" i="1" s="1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B172" i="1" l="1"/>
  <c r="B66" i="1"/>
  <c r="B78" i="1"/>
  <c r="B166" i="1"/>
  <c r="B122" i="1"/>
  <c r="B105" i="1"/>
  <c r="B62" i="1"/>
  <c r="B131" i="1"/>
  <c r="B170" i="1"/>
  <c r="B167" i="1"/>
  <c r="B121" i="1"/>
  <c r="B152" i="1"/>
  <c r="B90" i="1"/>
  <c r="B171" i="1"/>
  <c r="B5" i="1"/>
  <c r="B86" i="1"/>
  <c r="B76" i="1"/>
  <c r="B174" i="1"/>
  <c r="B92" i="1"/>
  <c r="B132" i="1"/>
  <c r="B96" i="1"/>
  <c r="B40" i="1"/>
  <c r="B148" i="1"/>
  <c r="B143" i="1"/>
  <c r="B111" i="1"/>
  <c r="B109" i="1"/>
  <c r="B93" i="1"/>
  <c r="B91" i="1"/>
  <c r="B160" i="1"/>
  <c r="B51" i="1"/>
  <c r="B108" i="1"/>
  <c r="B80" i="1"/>
  <c r="B61" i="1"/>
  <c r="B158" i="1"/>
  <c r="B4" i="1"/>
  <c r="B162" i="1"/>
  <c r="B81" i="1"/>
  <c r="B169" i="1"/>
  <c r="B138" i="1"/>
  <c r="B74" i="1"/>
  <c r="B168" i="1"/>
  <c r="B83" i="1"/>
  <c r="B114" i="1"/>
  <c r="B95" i="1"/>
  <c r="B44" i="1"/>
  <c r="B110" i="1"/>
  <c r="B173" i="1"/>
  <c r="BD25" i="1"/>
  <c r="B41" i="1"/>
  <c r="B11" i="1"/>
  <c r="B107" i="1"/>
  <c r="B136" i="1"/>
  <c r="B112" i="1"/>
  <c r="B71" i="1"/>
  <c r="L28" i="1"/>
  <c r="B28" i="1" s="1"/>
  <c r="L159" i="1"/>
  <c r="B159" i="1" s="1"/>
  <c r="BD43" i="1"/>
  <c r="BD146" i="1"/>
  <c r="BD151" i="1"/>
  <c r="L155" i="1"/>
  <c r="B155" i="1" s="1"/>
  <c r="L147" i="1"/>
  <c r="B147" i="1" s="1"/>
  <c r="BD158" i="1"/>
  <c r="BD81" i="1"/>
  <c r="BD150" i="1"/>
  <c r="BD156" i="1"/>
  <c r="L137" i="1"/>
  <c r="B137" i="1" s="1"/>
  <c r="BD166" i="1"/>
  <c r="BD66" i="1"/>
  <c r="BD135" i="1"/>
  <c r="L39" i="1"/>
  <c r="B39" i="1" s="1"/>
  <c r="BD51" i="1"/>
  <c r="BD128" i="1"/>
  <c r="BD6" i="1"/>
  <c r="BD44" i="1"/>
  <c r="BD121" i="1"/>
  <c r="BD62" i="1"/>
  <c r="L106" i="1"/>
  <c r="B106" i="1" s="1"/>
  <c r="L97" i="1"/>
  <c r="B97" i="1" s="1"/>
  <c r="BD164" i="1"/>
  <c r="BD42" i="1"/>
  <c r="BD111" i="1"/>
  <c r="BD126" i="1"/>
  <c r="BD169" i="1"/>
  <c r="BD174" i="1"/>
  <c r="L20" i="1"/>
  <c r="B20" i="1" s="1"/>
  <c r="BD19" i="1"/>
  <c r="BD96" i="1"/>
  <c r="BD99" i="1"/>
  <c r="BD57" i="1"/>
  <c r="L49" i="1"/>
  <c r="B49" i="1" s="1"/>
  <c r="L42" i="1"/>
  <c r="B42" i="1" s="1"/>
  <c r="BD152" i="1"/>
  <c r="BD82" i="1"/>
  <c r="BD87" i="1"/>
  <c r="L54" i="1"/>
  <c r="B54" i="1" s="1"/>
  <c r="L32" i="1"/>
  <c r="B32" i="1" s="1"/>
  <c r="BD68" i="1"/>
  <c r="BD17" i="1"/>
  <c r="BD86" i="1"/>
  <c r="L116" i="1"/>
  <c r="B116" i="1" s="1"/>
  <c r="L24" i="1"/>
  <c r="B24" i="1" s="1"/>
  <c r="BD124" i="1"/>
  <c r="BD165" i="1"/>
  <c r="BD71" i="1"/>
  <c r="L84" i="1"/>
  <c r="B84" i="1" s="1"/>
  <c r="BD93" i="1"/>
  <c r="BD64" i="1"/>
  <c r="L115" i="1"/>
  <c r="B115" i="1" s="1"/>
  <c r="BD171" i="1"/>
  <c r="L57" i="1"/>
  <c r="B57" i="1" s="1"/>
  <c r="BD173" i="1"/>
  <c r="L135" i="1"/>
  <c r="B135" i="1" s="1"/>
  <c r="L123" i="1"/>
  <c r="B123" i="1" s="1"/>
  <c r="BD100" i="1"/>
  <c r="BD21" i="1"/>
  <c r="BD47" i="1"/>
  <c r="BD28" i="1"/>
  <c r="BD41" i="1"/>
  <c r="BD110" i="1"/>
  <c r="BD36" i="1"/>
  <c r="BD154" i="1"/>
  <c r="BD32" i="1"/>
  <c r="BD144" i="1"/>
  <c r="BD125" i="1"/>
  <c r="L145" i="1"/>
  <c r="B145" i="1" s="1"/>
  <c r="L73" i="1"/>
  <c r="B73" i="1" s="1"/>
  <c r="BD140" i="1"/>
  <c r="L18" i="1"/>
  <c r="B18" i="1" s="1"/>
  <c r="BD23" i="1"/>
  <c r="L53" i="1"/>
  <c r="B53" i="1" s="1"/>
  <c r="L60" i="1"/>
  <c r="B60" i="1" s="1"/>
  <c r="BD4" i="1"/>
  <c r="L144" i="1"/>
  <c r="B144" i="1" s="1"/>
  <c r="BD22" i="1"/>
  <c r="L45" i="1"/>
  <c r="B45" i="1" s="1"/>
  <c r="L157" i="1"/>
  <c r="B157" i="1" s="1"/>
  <c r="BD60" i="1"/>
  <c r="BD137" i="1"/>
  <c r="BD7" i="1"/>
  <c r="BD63" i="1"/>
  <c r="BD122" i="1"/>
  <c r="BD141" i="1"/>
  <c r="L79" i="1"/>
  <c r="B79" i="1" s="1"/>
  <c r="BD107" i="1"/>
  <c r="BD101" i="1"/>
  <c r="L146" i="1"/>
  <c r="B146" i="1" s="1"/>
  <c r="L23" i="1"/>
  <c r="B23" i="1" s="1"/>
  <c r="L15" i="1"/>
  <c r="B15" i="1" s="1"/>
  <c r="L36" i="1"/>
  <c r="B36" i="1" s="1"/>
  <c r="L113" i="1"/>
  <c r="B113" i="1" s="1"/>
  <c r="BD45" i="1"/>
  <c r="BD155" i="1"/>
  <c r="BD168" i="1"/>
  <c r="BD46" i="1"/>
  <c r="BD132" i="1"/>
  <c r="BD90" i="1"/>
  <c r="BD159" i="1"/>
  <c r="BD85" i="1"/>
  <c r="BD31" i="1"/>
  <c r="L142" i="1"/>
  <c r="B142" i="1" s="1"/>
  <c r="L120" i="1"/>
  <c r="B120" i="1" s="1"/>
  <c r="BD76" i="1"/>
  <c r="BD153" i="1"/>
  <c r="BD94" i="1"/>
  <c r="L22" i="1"/>
  <c r="B22" i="1" s="1"/>
  <c r="L103" i="1"/>
  <c r="B103" i="1" s="1"/>
  <c r="BD67" i="1"/>
  <c r="BD80" i="1"/>
  <c r="L149" i="1"/>
  <c r="B149" i="1" s="1"/>
  <c r="L67" i="1"/>
  <c r="B67" i="1" s="1"/>
  <c r="L52" i="1"/>
  <c r="B52" i="1" s="1"/>
  <c r="L77" i="1"/>
  <c r="B77" i="1" s="1"/>
  <c r="BD73" i="1"/>
  <c r="BD142" i="1"/>
  <c r="BD172" i="1"/>
  <c r="L58" i="1"/>
  <c r="B58" i="1" s="1"/>
  <c r="BD127" i="1"/>
  <c r="L3" i="1"/>
  <c r="B3" i="1" s="1"/>
  <c r="L43" i="1"/>
  <c r="B43" i="1" s="1"/>
  <c r="BD120" i="1"/>
  <c r="L72" i="1"/>
  <c r="B72" i="1" s="1"/>
  <c r="L69" i="1"/>
  <c r="B69" i="1" s="1"/>
  <c r="L38" i="1"/>
  <c r="B38" i="1" s="1"/>
  <c r="BD163" i="1"/>
  <c r="BD49" i="1"/>
  <c r="BD118" i="1"/>
  <c r="BD91" i="1"/>
  <c r="BD104" i="1"/>
  <c r="BD61" i="1"/>
  <c r="BD148" i="1"/>
  <c r="BD26" i="1"/>
  <c r="BD95" i="1"/>
  <c r="BD18" i="1"/>
  <c r="BD105" i="1"/>
  <c r="L100" i="1"/>
  <c r="B100" i="1" s="1"/>
  <c r="L13" i="1"/>
  <c r="B13" i="1" s="1"/>
  <c r="BD12" i="1"/>
  <c r="BD89" i="1"/>
  <c r="BD30" i="1"/>
  <c r="L82" i="1"/>
  <c r="B82" i="1" s="1"/>
  <c r="L102" i="1"/>
  <c r="B102" i="1" s="1"/>
  <c r="BD3" i="1"/>
  <c r="BD16" i="1"/>
  <c r="L127" i="1"/>
  <c r="B127" i="1" s="1"/>
  <c r="L140" i="1"/>
  <c r="B140" i="1" s="1"/>
  <c r="L88" i="1"/>
  <c r="B88" i="1" s="1"/>
  <c r="BD123" i="1"/>
  <c r="BD9" i="1"/>
  <c r="BD78" i="1"/>
  <c r="BD116" i="1"/>
  <c r="L125" i="1"/>
  <c r="B125" i="1" s="1"/>
  <c r="L63" i="1"/>
  <c r="B63" i="1" s="1"/>
  <c r="L59" i="1"/>
  <c r="B59" i="1" s="1"/>
  <c r="BD53" i="1"/>
  <c r="BD56" i="1"/>
  <c r="L48" i="1"/>
  <c r="B48" i="1" s="1"/>
  <c r="L141" i="1"/>
  <c r="B141" i="1" s="1"/>
  <c r="L21" i="1"/>
  <c r="B21" i="1" s="1"/>
  <c r="L99" i="1"/>
  <c r="B99" i="1" s="1"/>
  <c r="L37" i="1"/>
  <c r="B37" i="1" s="1"/>
  <c r="BD54" i="1"/>
  <c r="L27" i="1"/>
  <c r="B27" i="1" s="1"/>
  <c r="BD40" i="1"/>
  <c r="L154" i="1"/>
  <c r="B154" i="1" s="1"/>
  <c r="BD84" i="1"/>
  <c r="BD161" i="1"/>
  <c r="L31" i="1"/>
  <c r="B31" i="1" s="1"/>
  <c r="BD138" i="1"/>
  <c r="BD119" i="1"/>
  <c r="L163" i="1"/>
  <c r="B163" i="1" s="1"/>
  <c r="L118" i="1"/>
  <c r="B118" i="1" s="1"/>
  <c r="BD139" i="1"/>
  <c r="L25" i="1"/>
  <c r="B25" i="1" s="1"/>
  <c r="L19" i="1"/>
  <c r="B19" i="1" s="1"/>
  <c r="L150" i="1"/>
  <c r="B150" i="1" s="1"/>
  <c r="L117" i="1"/>
  <c r="B117" i="1" s="1"/>
  <c r="BD74" i="1"/>
  <c r="BD143" i="1"/>
  <c r="L55" i="1"/>
  <c r="B55" i="1" s="1"/>
  <c r="L8" i="1"/>
  <c r="B8" i="1" s="1"/>
  <c r="L87" i="1"/>
  <c r="B87" i="1" s="1"/>
  <c r="BD59" i="1"/>
  <c r="BD136" i="1"/>
  <c r="BD14" i="1"/>
  <c r="BD52" i="1"/>
  <c r="BD129" i="1"/>
  <c r="BD157" i="1"/>
  <c r="L29" i="1"/>
  <c r="B29" i="1" s="1"/>
  <c r="BD114" i="1"/>
  <c r="BD55" i="1"/>
  <c r="L151" i="1"/>
  <c r="B151" i="1" s="1"/>
  <c r="L35" i="1"/>
  <c r="B35" i="1" s="1"/>
  <c r="L165" i="1"/>
  <c r="B165" i="1" s="1"/>
  <c r="BD35" i="1"/>
  <c r="BD112" i="1"/>
  <c r="BD117" i="1"/>
  <c r="BD162" i="1"/>
  <c r="BD167" i="1"/>
  <c r="L9" i="1"/>
  <c r="B9" i="1" s="1"/>
  <c r="BD20" i="1"/>
  <c r="BD97" i="1"/>
  <c r="BD102" i="1"/>
  <c r="BD131" i="1"/>
  <c r="BD27" i="1"/>
  <c r="B94" i="1"/>
  <c r="B133" i="1"/>
  <c r="B85" i="1"/>
  <c r="B119" i="1"/>
  <c r="B14" i="1"/>
  <c r="B68" i="1"/>
  <c r="B6" i="1"/>
  <c r="L124" i="1"/>
  <c r="B124" i="1" s="1"/>
  <c r="L34" i="1"/>
  <c r="B34" i="1" s="1"/>
  <c r="L128" i="1"/>
  <c r="B128" i="1" s="1"/>
  <c r="BD75" i="1"/>
  <c r="BD88" i="1"/>
  <c r="L64" i="1"/>
  <c r="B64" i="1" s="1"/>
  <c r="L26" i="1"/>
  <c r="B26" i="1" s="1"/>
  <c r="BD10" i="1"/>
  <c r="L10" i="1"/>
  <c r="B10" i="1" s="1"/>
  <c r="BD79" i="1"/>
  <c r="L75" i="1"/>
  <c r="B75" i="1" s="1"/>
  <c r="L161" i="1"/>
  <c r="B161" i="1" s="1"/>
  <c r="L101" i="1"/>
  <c r="B101" i="1" s="1"/>
  <c r="BD133" i="1"/>
  <c r="BD72" i="1"/>
  <c r="L164" i="1"/>
  <c r="B164" i="1" s="1"/>
  <c r="BD5" i="1"/>
  <c r="BD65" i="1"/>
  <c r="BD134" i="1"/>
  <c r="BD70" i="1"/>
  <c r="L50" i="1"/>
  <c r="B50" i="1" s="1"/>
  <c r="BD109" i="1"/>
  <c r="L46" i="1"/>
  <c r="B46" i="1" s="1"/>
  <c r="L65" i="1"/>
  <c r="B65" i="1" s="1"/>
  <c r="L47" i="1"/>
  <c r="B47" i="1" s="1"/>
  <c r="BD170" i="1"/>
  <c r="BD48" i="1"/>
  <c r="L56" i="1"/>
  <c r="B56" i="1" s="1"/>
  <c r="BD98" i="1"/>
  <c r="BD103" i="1"/>
  <c r="L89" i="1"/>
  <c r="B89" i="1" s="1"/>
  <c r="BD147" i="1"/>
  <c r="BD33" i="1"/>
  <c r="BD38" i="1"/>
  <c r="BD77" i="1"/>
  <c r="BD113" i="1"/>
  <c r="L30" i="1"/>
  <c r="B30" i="1" s="1"/>
  <c r="L33" i="1"/>
  <c r="B33" i="1" s="1"/>
  <c r="BD37" i="1"/>
  <c r="BD11" i="1"/>
  <c r="BD24" i="1"/>
  <c r="L104" i="1"/>
  <c r="B104" i="1" s="1"/>
  <c r="L17" i="1"/>
  <c r="B17" i="1" s="1"/>
  <c r="BD50" i="1"/>
  <c r="BD145" i="1"/>
  <c r="BD15" i="1"/>
  <c r="L12" i="1"/>
  <c r="B12" i="1" s="1"/>
  <c r="L7" i="1"/>
  <c r="B7" i="1" s="1"/>
  <c r="BD58" i="1"/>
  <c r="L130" i="1"/>
  <c r="B130" i="1" s="1"/>
  <c r="BD8" i="1"/>
  <c r="L16" i="1"/>
  <c r="B16" i="1" s="1"/>
  <c r="BD115" i="1"/>
  <c r="BD149" i="1"/>
  <c r="L70" i="1"/>
  <c r="B70" i="1" s="1"/>
  <c r="BD108" i="1"/>
  <c r="BD69" i="1"/>
  <c r="L126" i="1"/>
  <c r="B126" i="1" s="1"/>
  <c r="L139" i="1"/>
  <c r="B139" i="1" s="1"/>
  <c r="L98" i="1"/>
  <c r="B98" i="1" s="1"/>
  <c r="BD92" i="1"/>
  <c r="BD106" i="1"/>
  <c r="BD29" i="1"/>
  <c r="L156" i="1"/>
  <c r="B156" i="1" s="1"/>
  <c r="BD34" i="1"/>
  <c r="BD39" i="1"/>
  <c r="L129" i="1"/>
  <c r="B129" i="1" s="1"/>
  <c r="BD83" i="1"/>
  <c r="BD160" i="1"/>
  <c r="BD13" i="1"/>
  <c r="BD130" i="1"/>
  <c r="X10" i="8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J2" i="1" l="1"/>
  <c r="H2" i="1"/>
  <c r="AF1" i="8"/>
  <c r="AH1" i="8" s="1"/>
  <c r="S2" i="1"/>
  <c r="P2" i="1"/>
  <c r="O2" i="1"/>
  <c r="N2" i="1"/>
  <c r="AU2" i="1"/>
  <c r="Q2" i="1"/>
  <c r="F2" i="1"/>
  <c r="U2" i="1"/>
  <c r="D2" i="1"/>
  <c r="AV2" i="1" l="1"/>
  <c r="AW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<sst xmlns="http://schemas.openxmlformats.org/spreadsheetml/2006/main" count="4615" uniqueCount="1309">
  <si>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</si>
  <si>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</si>
  <si>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</si>
  <si>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</si>
  <si>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</si>
  <si>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</si>
  <si>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</si>
  <si>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</si>
  <si>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</si>
  <si>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</si>
  <si>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</si>
  <si>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</si>
  <si>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</si>
  <si>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</si>
  <si>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</si>
  <si>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</si>
  <si>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</si>
  <si>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</si>
  <si>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</si>
  <si>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</si>
  <si>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</si>
  <si>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</si>
  <si>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</si>
  <si>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</si>
  <si>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</si>
  <si>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</si>
  <si>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</si>
  <si>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</si>
  <si>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</si>
  <si>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</si>
  <si>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</si>
  <si>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</si>
  <si>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</si>
  <si>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</si>
  <si>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</si>
  <si>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</si>
  <si>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</si>
  <si>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</si>
  <si>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</si>
  <si>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</si>
  <si>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</si>
  <si>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</si>
  <si>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</si>
  <si>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</si>
  <si>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</si>
  <si>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</si>
  <si>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</si>
  <si>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</si>
  <si>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</si>
  <si>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</si>
  <si>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</si>
  <si>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</si>
  <si>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</si>
  <si>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</si>
  <si>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</si>
  <si>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</si>
  <si>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</si>
  <si>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</si>
  <si>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</si>
  <si>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</si>
  <si>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</si>
  <si>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</si>
  <si>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</si>
  <si>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</si>
  <si>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</si>
  <si>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</si>
  <si>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</si>
  <si>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</si>
  <si>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</si>
  <si>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</si>
  <si>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</si>
  <si>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</si>
  <si>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</si>
  <si>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</si>
  <si>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</si>
  <si>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</si>
  <si>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</si>
  <si>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</si>
  <si>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</si>
  <si>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</si>
  <si>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</si>
  <si>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</si>
  <si>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</si>
  <si>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</si>
  <si>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</si>
  <si>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</si>
  <si>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</si>
  <si>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</si>
  <si>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</si>
  <si>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</si>
  <si>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</si>
  <si>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</si>
  <si>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</si>
  <si>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</si>
  <si>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</si>
  <si>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</si>
  <si>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</si>
  <si>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</si>
  <si>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</si>
  <si>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</si>
  <si>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</si>
  <si>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</si>
  <si>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</si>
  <si>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</si>
  <si>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</si>
  <si>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</si>
  <si>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</si>
  <si>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</si>
  <si>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</si>
  <si>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</si>
  <si>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</si>
  <si>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</si>
  <si>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</si>
  <si>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</si>
  <si>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</si>
  <si>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</si>
  <si>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</si>
  <si>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</si>
  <si>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</si>
  <si>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</si>
  <si>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</si>
  <si>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</si>
  <si>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</si>
  <si>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</si>
  <si>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</si>
  <si>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</si>
  <si>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</si>
  <si>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</si>
  <si>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</si>
  <si>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</si>
  <si>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</si>
  <si>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</si>
  <si>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</si>
  <si>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</si>
  <si>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</si>
  <si>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</si>
  <si>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</si>
  <si>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</si>
  <si>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</si>
  <si>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</si>
  <si>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</si>
  <si>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</si>
  <si>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</si>
  <si>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</si>
  <si>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</si>
  <si>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</si>
  <si>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</si>
  <si>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</si>
  <si>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</si>
  <si>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</si>
  <si>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</si>
  <si>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</si>
  <si>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</si>
  <si>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</si>
  <si>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</si>
  <si>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</si>
  <si>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</si>
  <si>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</si>
  <si>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</si>
  <si>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</si>
  <si>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</si>
  <si>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</si>
  <si>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</si>
  <si>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</si>
  <si>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</si>
  <si>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</si>
  <si>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</si>
  <si>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</si>
  <si>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</si>
  <si>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</si>
  <si>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</si>
  <si>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</si>
  <si>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</si>
  <si>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</si>
  <si>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</si>
  <si>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</si>
  <si>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</si>
  <si>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</si>
  <si>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</si>
  <si>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</si>
  <si>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</si>
  <si>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</si>
  <si>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</si>
  <si>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</si>
  <si>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</si>
  <si>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</si>
  <si>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</si>
  <si>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</si>
  <si>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</si>
  <si>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</si>
  <si>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</si>
  <si>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</si>
  <si>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</si>
  <si>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</si>
  <si>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</si>
  <si>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</si>
  <si>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</si>
  <si>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</si>
  <si>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</si>
  <si>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</si>
  <si>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</si>
  <si>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</si>
  <si>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</si>
  <si>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</si>
  <si>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</si>
  <si>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</si>
  <si>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</si>
  <si>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</si>
  <si>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</si>
  <si>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</si>
  <si>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</si>
  <si>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</si>
  <si>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</si>
  <si>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</si>
  <si>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</si>
  <si>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</si>
  <si>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</si>
  <si>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</si>
  <si>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</si>
  <si>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</si>
  <si>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</si>
  <si>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</si>
  <si>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</si>
  <si>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</si>
  <si>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</si>
  <si>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</si>
  <si>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</si>
  <si>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</si>
  <si>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</si>
  <si>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</si>
  <si>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</si>
  <si>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</si>
  <si>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</si>
  <si>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</si>
  <si>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</si>
  <si>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</si>
  <si>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</si>
  <si>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</si>
  <si>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</si>
  <si>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</si>
  <si>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</si>
  <si>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</si>
  <si>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</si>
  <si>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</si>
  <si>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</si>
  <si>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</si>
  <si>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</si>
  <si>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</si>
  <si>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</si>
  <si>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</si>
  <si>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</si>
  <si>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</si>
  <si>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</si>
  <si>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</si>
  <si>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</si>
  <si>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</si>
  <si>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</si>
  <si>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</si>
  <si>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</si>
  <si>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</si>
  <si>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</si>
  <si>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</si>
  <si>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</si>
  <si>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</si>
  <si>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</si>
  <si>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</si>
  <si>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</si>
  <si>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</si>
  <si>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</si>
  <si>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</si>
  <si>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</si>
  <si>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</si>
  <si>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</si>
  <si>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</si>
  <si>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</si>
  <si>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</si>
  <si>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</si>
  <si>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</si>
  <si>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</si>
  <si>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</si>
  <si>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</si>
  <si>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</si>
  <si>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</si>
  <si>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</si>
  <si>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</si>
  <si>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</si>
  <si>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</si>
  <si>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</si>
  <si>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</si>
  <si>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</si>
  <si>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</si>
  <si>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</si>
  <si>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</si>
  <si>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</si>
  <si>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</si>
  <si>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</si>
  <si>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</si>
  <si>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</si>
  <si>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</si>
  <si>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</si>
  <si>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</si>
  <si>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</si>
  <si>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</si>
  <si>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</si>
  <si>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</si>
  <si>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</si>
  <si>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</si>
  <si>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</si>
  <si>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</si>
  <si>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</si>
  <si>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</si>
  <si>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</si>
  <si>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</si>
  <si>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</si>
  <si>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</si>
  <si>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</si>
  <si>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</si>
  <si>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</si>
  <si>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</si>
  <si>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</si>
  <si>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</si>
  <si>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</si>
  <si>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</si>
  <si>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</si>
  <si>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</si>
  <si>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</si>
  <si>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</si>
  <si>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</si>
  <si>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</si>
  <si>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</si>
  <si>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</si>
  <si>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</si>
  <si>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</si>
  <si>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</si>
  <si>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</si>
  <si>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</si>
  <si>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</si>
  <si>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</si>
  <si>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</si>
  <si>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</si>
  <si>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</si>
  <si>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</si>
  <si>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</si>
  <si>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</si>
  <si>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</si>
  <si>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</si>
  <si>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</si>
  <si>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</si>
  <si>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</si>
  <si>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</si>
  <si>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</si>
  <si>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</si>
  <si>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</si>
  <si>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</si>
  <si>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</si>
  <si>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</si>
  <si>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</si>
  <si>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</si>
  <si>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</si>
  <si>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</si>
  <si>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</si>
  <si>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</si>
  <si>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</si>
  <si>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</si>
  <si>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</si>
  <si>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</si>
  <si>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</si>
  <si>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</si>
  <si>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</si>
  <si>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</si>
  <si>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</si>
  <si>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</si>
  <si>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</si>
  <si>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</si>
  <si>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</si>
  <si>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</si>
  <si>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</si>
  <si>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</si>
  <si>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</si>
  <si>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</si>
  <si>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</si>
  <si>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</si>
  <si>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</si>
  <si>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</si>
  <si>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</si>
  <si>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</si>
  <si>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</si>
  <si>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</si>
  <si>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</si>
  <si>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</si>
  <si>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</si>
  <si>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</si>
  <si>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</si>
  <si>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</si>
  <si>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</si>
  <si>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</si>
  <si>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</si>
  <si>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</si>
  <si>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</si>
  <si>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</si>
  <si>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</si>
  <si>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</si>
  <si>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</si>
  <si>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</si>
  <si>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</si>
  <si>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</si>
  <si>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</si>
  <si>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</si>
  <si>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</si>
  <si>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</si>
  <si>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</si>
  <si>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</si>
  <si>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</si>
  <si>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</si>
  <si>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</si>
  <si>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</si>
  <si>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</si>
  <si>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</si>
  <si>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</si>
  <si>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</si>
  <si>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</si>
  <si>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</si>
  <si>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</si>
  <si>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</si>
  <si>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</si>
  <si>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</si>
  <si>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</si>
  <si>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</si>
  <si>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</si>
  <si>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</si>
  <si>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</si>
  <si>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</si>
  <si>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</si>
  <si>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</si>
  <si>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</si>
  <si>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</si>
  <si>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</si>
  <si>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</si>
  <si>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</si>
  <si>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</si>
  <si>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</si>
  <si>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</si>
  <si>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</si>
  <si>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</si>
  <si>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</si>
  <si>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</si>
  <si>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</si>
  <si>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</si>
  <si>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</si>
  <si>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</si>
  <si>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</si>
  <si>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</si>
  <si>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</si>
  <si>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</si>
  <si>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</si>
  <si>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</si>
  <si>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</si>
  <si>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</si>
  <si>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</si>
  <si>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</si>
  <si>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</si>
  <si>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</si>
  <si>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</si>
  <si>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</si>
  <si>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</si>
  <si>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</si>
  <si>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</si>
  <si>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</si>
  <si>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</si>
  <si>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</si>
  <si>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</si>
  <si>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</si>
  <si>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</si>
  <si>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</si>
  <si>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</si>
  <si>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</si>
  <si>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</si>
  <si>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</si>
  <si>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</si>
  <si>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</si>
  <si>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</si>
  <si>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</si>
  <si>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</si>
  <si>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</si>
  <si>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</si>
  <si>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</si>
  <si>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</si>
  <si>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</si>
  <si>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</si>
  <si>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</si>
  <si>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</si>
  <si>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</si>
  <si>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</si>
  <si>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</si>
  <si>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</si>
  <si>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</si>
  <si>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</si>
  <si>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</si>
  <si>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</si>
  <si>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</si>
  <si>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</si>
  <si>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</si>
  <si>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</si>
  <si>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</si>
  <si>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</si>
  <si>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</si>
  <si>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</si>
  <si>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</si>
  <si>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</si>
  <si>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</si>
  <si>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</si>
  <si>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</si>
  <si>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</si>
  <si>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</si>
  <si>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</si>
  <si>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</si>
  <si>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</si>
  <si>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</si>
  <si>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</si>
  <si>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</si>
  <si>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</si>
  <si>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</si>
  <si>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</si>
  <si>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</si>
  <si>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</si>
  <si>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</si>
  <si>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</si>
  <si>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</si>
  <si>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</si>
  <si>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</si>
  <si>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</si>
  <si>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</si>
  <si>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</si>
  <si>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</si>
  <si>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</si>
  <si>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</si>
  <si>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</si>
  <si>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</si>
  <si>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</si>
  <si>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</si>
  <si>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</si>
  <si>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</si>
  <si>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</si>
  <si>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</si>
  <si>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</si>
  <si>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</si>
  <si>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</si>
  <si>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</si>
  <si>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</si>
  <si>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</si>
  <si>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</si>
  <si>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</si>
  <si>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</si>
  <si>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</si>
  <si>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</si>
  <si>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</si>
  <si>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</si>
  <si>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</si>
  <si>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</si>
  <si>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</si>
  <si>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</si>
  <si>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</si>
  <si>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</si>
  <si>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</si>
  <si>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</si>
  <si>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</si>
  <si>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</si>
  <si>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</si>
  <si>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</si>
  <si>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</si>
  <si>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</si>
  <si>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</si>
  <si>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</si>
  <si>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</si>
  <si>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</si>
  <si>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</si>
  <si>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</si>
  <si>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</si>
  <si>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</si>
  <si>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</si>
  <si>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</si>
  <si>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</si>
  <si>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</si>
  <si>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</si>
  <si>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</si>
  <si>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</si>
  <si>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</si>
  <si>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</si>
  <si>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</si>
  <si>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</si>
  <si>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</si>
  <si>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</si>
  <si>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</si>
  <si>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</si>
  <si>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</si>
  <si>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</si>
  <si>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</si>
  <si>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</si>
  <si>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</si>
  <si>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</si>
  <si>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</si>
  <si>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</si>
  <si>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</si>
  <si>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</si>
  <si>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</si>
  <si>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</si>
  <si>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</si>
  <si>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</si>
  <si>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</si>
  <si>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</si>
  <si>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</si>
  <si>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</si>
  <si>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</si>
  <si>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</si>
  <si>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</si>
  <si>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</si>
  <si>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</si>
  <si>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</si>
  <si>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</si>
  <si>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</si>
  <si>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</si>
  <si>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</si>
  <si>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</si>
  <si>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</si>
  <si>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</si>
  <si>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</si>
  <si>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</si>
  <si>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</si>
  <si>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</si>
  <si>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</si>
  <si>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</si>
  <si>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</si>
  <si>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</si>
  <si>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</si>
  <si>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</si>
  <si>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</si>
  <si>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</si>
  <si>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</si>
  <si>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</si>
  <si>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</si>
  <si>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</si>
  <si>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</si>
  <si>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</si>
  <si>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</si>
  <si>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</si>
  <si>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</si>
  <si>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</si>
  <si>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</si>
  <si>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</si>
  <si>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</si>
  <si>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</si>
  <si>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</si>
  <si>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</si>
  <si>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</si>
  <si>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</si>
  <si>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</si>
  <si>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</si>
  <si>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</si>
  <si>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</si>
  <si>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</si>
  <si>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</si>
  <si>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</si>
  <si>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</si>
  <si>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</si>
  <si>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</si>
  <si>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</si>
  <si>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</si>
  <si>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</si>
  <si>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</si>
  <si>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</si>
  <si>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</si>
  <si>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</si>
  <si>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</si>
  <si>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</si>
  <si>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</si>
  <si>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</si>
  <si>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</si>
  <si>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</si>
  <si>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</si>
  <si>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</si>
  <si>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</si>
  <si>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</si>
  <si>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</si>
  <si>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</si>
  <si>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</si>
  <si>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</si>
  <si>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</si>
  <si>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</si>
  <si>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</si>
  <si>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</si>
  <si>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</si>
  <si>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</si>
  <si>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</si>
  <si>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</si>
  <si>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</si>
  <si>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</si>
  <si>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</si>
  <si>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</si>
  <si>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</si>
  <si>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</si>
  <si>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</si>
  <si>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</si>
  <si>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</si>
  <si>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</si>
  <si>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</si>
  <si>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</si>
  <si>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</si>
  <si>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</si>
  <si>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</si>
  <si>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</si>
  <si>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</si>
  <si>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</si>
  <si>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</si>
  <si>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</si>
  <si>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</si>
  <si>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</si>
  <si>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</si>
  <si>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</si>
  <si>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</si>
  <si>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</si>
  <si>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</si>
  <si>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</si>
  <si>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</si>
  <si>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</si>
  <si>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</si>
  <si>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</si>
  <si>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</si>
  <si>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</si>
  <si>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</si>
  <si>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</si>
  <si>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</si>
  <si>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</si>
  <si>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</si>
  <si>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</si>
  <si>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</si>
  <si>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</si>
  <si>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</si>
  <si>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</si>
  <si>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</si>
  <si>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</si>
  <si>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</si>
  <si>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</si>
  <si>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</si>
  <si>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</si>
  <si>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</si>
  <si>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</si>
  <si>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</si>
  <si>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</si>
  <si>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</si>
  <si>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</si>
  <si>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</si>
  <si>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</si>
  <si>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</si>
  <si>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</si>
  <si>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</si>
  <si>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</si>
  <si>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</si>
  <si>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</si>
  <si>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</si>
  <si>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</si>
  <si>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</si>
  <si>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</si>
  <si>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</si>
  <si>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</si>
  <si>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</si>
  <si>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</si>
  <si>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</si>
  <si>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</si>
  <si>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</si>
  <si>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</si>
  <si>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</si>
  <si>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</si>
  <si>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</si>
  <si>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</si>
  <si>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</si>
  <si>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</si>
  <si>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</si>
  <si>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</si>
  <si>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</si>
  <si>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</si>
  <si>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</si>
  <si>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</si>
  <si>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</si>
  <si>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</si>
  <si>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</si>
  <si>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</si>
  <si>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</si>
  <si>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</si>
  <si>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</si>
  <si>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</si>
  <si>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</si>
  <si>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</si>
  <si>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</si>
  <si>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</si>
  <si>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</si>
  <si>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</si>
  <si>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</si>
  <si>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</si>
  <si>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</si>
  <si>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</si>
  <si>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</si>
  <si>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</si>
  <si>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</si>
  <si>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</si>
  <si>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</si>
  <si>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</si>
  <si>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</si>
  <si>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</si>
  <si>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</si>
  <si>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</si>
  <si>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</si>
  <si>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</si>
  <si>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</si>
  <si>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</si>
  <si>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</si>
  <si>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</si>
  <si>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</si>
  <si>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</si>
  <si>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</si>
  <si>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</si>
  <si>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</si>
  <si>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</si>
  <si>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</si>
  <si>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</si>
  <si>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</si>
  <si>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</si>
  <si>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</si>
  <si>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</si>
  <si>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</si>
  <si>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</si>
  <si>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</si>
  <si>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</si>
  <si>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</si>
  <si>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</si>
  <si>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</si>
  <si>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</si>
  <si>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</si>
  <si>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</si>
  <si>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</si>
  <si>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</si>
  <si>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</si>
  <si>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</si>
  <si>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</si>
  <si>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</si>
  <si>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</si>
  <si>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</si>
  <si>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</si>
  <si>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</si>
  <si>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</si>
  <si>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</si>
  <si>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</si>
  <si>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</si>
  <si>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</si>
  <si>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</si>
  <si>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</si>
  <si>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</si>
  <si>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</si>
  <si>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</si>
  <si>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</si>
  <si>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</si>
  <si>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</si>
  <si>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</si>
  <si>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</si>
  <si>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</si>
  <si>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</si>
  <si>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</si>
  <si>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</si>
  <si>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</si>
  <si>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</si>
  <si>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</si>
  <si>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</si>
  <si>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</si>
  <si>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</si>
  <si>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</si>
  <si>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</si>
  <si>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</si>
  <si>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</si>
  <si>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</si>
  <si>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</si>
  <si>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</si>
  <si>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</si>
  <si>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</si>
  <si>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</si>
  <si>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</si>
  <si>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</si>
  <si>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</si>
  <si>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</si>
  <si>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</si>
  <si>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</si>
  <si>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</si>
  <si>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</si>
  <si>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</si>
  <si>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</si>
  <si>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</si>
  <si>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</si>
  <si>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</si>
  <si>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</si>
  <si>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</si>
  <si>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</si>
  <si>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</si>
  <si>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</si>
  <si>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</si>
  <si>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</si>
  <si>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</si>
  <si>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</si>
  <si>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</si>
  <si>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</si>
  <si>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Los Angeles Lakers</t>
  </si>
  <si>
    <t>Boston Celtics</t>
  </si>
  <si>
    <t>Chicago Bulls</t>
  </si>
  <si>
    <t>Brooklyn Nets</t>
  </si>
  <si>
    <t>Toronto Raptors</t>
  </si>
  <si>
    <t>Philadelphia 76Ers</t>
  </si>
  <si>
    <t>Charlotte Hornets</t>
  </si>
  <si>
    <t>Utah Jazz</t>
  </si>
  <si>
    <t>Golden State Warriors</t>
  </si>
  <si>
    <t>New York Knicks</t>
  </si>
  <si>
    <t xml:space="preserve">Charlotte Hornets </t>
  </si>
  <si>
    <t>Houston Rockets</t>
  </si>
  <si>
    <t>Detroit Pistons</t>
  </si>
  <si>
    <t>Cleveland Cavaliers</t>
  </si>
  <si>
    <t>Minnesota Timberwolves</t>
  </si>
  <si>
    <t>San Antonio Spurs</t>
  </si>
  <si>
    <t>New York Subliners</t>
  </si>
  <si>
    <t>Black / Green</t>
  </si>
  <si>
    <t>Black / Red</t>
  </si>
  <si>
    <t>Black / Purple</t>
  </si>
  <si>
    <t>Black Black</t>
  </si>
  <si>
    <t>Off White</t>
  </si>
  <si>
    <t>Red / White</t>
  </si>
  <si>
    <t>Dark Green</t>
  </si>
  <si>
    <t>Kelly Green</t>
  </si>
  <si>
    <t>Purple</t>
  </si>
  <si>
    <t>Black Purple</t>
  </si>
  <si>
    <t>Teal</t>
  </si>
  <si>
    <t>Black / Grey</t>
  </si>
  <si>
    <t>Maroon</t>
  </si>
  <si>
    <t>Purple / Teal</t>
  </si>
  <si>
    <t>Grey Heather</t>
  </si>
  <si>
    <t>Green / Grey</t>
  </si>
  <si>
    <t>Red / Grey</t>
  </si>
  <si>
    <t>Purple / Grey</t>
  </si>
  <si>
    <t>Black Red</t>
  </si>
  <si>
    <t>Choco Camo</t>
  </si>
  <si>
    <t>Light Grey</t>
  </si>
  <si>
    <t>Black / Black</t>
  </si>
  <si>
    <t>Black / White</t>
  </si>
  <si>
    <t>Charcoal</t>
  </si>
  <si>
    <t>Navy White</t>
  </si>
  <si>
    <t>NBA</t>
  </si>
  <si>
    <t>COD</t>
  </si>
  <si>
    <t>87% акрил - 10% шерсть - 3% спандекс</t>
  </si>
  <si>
    <t>100% хлопок</t>
  </si>
  <si>
    <t>100% полиэстер</t>
  </si>
  <si>
    <t>80% акрил - 20% шерсть</t>
  </si>
  <si>
    <t>100% шерсть</t>
  </si>
  <si>
    <t>85% акрил - 15% шерсть</t>
  </si>
  <si>
    <t>Mitchel Ness</t>
  </si>
  <si>
    <t>58-001-</t>
  </si>
  <si>
    <t>Mitchell Ness</t>
  </si>
  <si>
    <t>KYGN</t>
  </si>
  <si>
    <t>BLCK</t>
  </si>
  <si>
    <t>RED1</t>
  </si>
  <si>
    <t>PURP</t>
  </si>
  <si>
    <t>5HSSS21HW008-LALBLCK Los Angeles Lakers NBA</t>
  </si>
  <si>
    <t>6HSSFH21HW002-BCEBKGN Boston Celtics NBA</t>
  </si>
  <si>
    <t>6HSSFH21HW002-CBUBKRD Chicago Bulls NBA</t>
  </si>
  <si>
    <t>6HSSFH21HW002-LALBKPR Los Angeles Lakers NBA</t>
  </si>
  <si>
    <t>6HSSFH21HW003-BCEBLCK Boston Celtics NBA</t>
  </si>
  <si>
    <t>6HSSFH21HW003-BNEBLCK Brooklyn Nets NBA</t>
  </si>
  <si>
    <t>6HSSFH21HW003-CBUBLCK Chicago Bulls NBA</t>
  </si>
  <si>
    <t>6HSSFH21HW003-LALBLCK Los Angeles Lakers NBA</t>
  </si>
  <si>
    <t>6HSSFH21HW003-P76BLCK Philadelphia 76Ers NBA</t>
  </si>
  <si>
    <t>6HSSFH21HW003-TRABLCK Toronto Raptors NBA</t>
  </si>
  <si>
    <t>6HSSFH21HW005-CBUOFWH Chicago Bulls NBA</t>
  </si>
  <si>
    <t>6HSSFH21HW007-BCEBLCK Boston Celtics NBA</t>
  </si>
  <si>
    <t>6HSSFH21HW007-BNEBLCK Brooklyn Nets NBA</t>
  </si>
  <si>
    <t>6HSSFH21HW007-CBUBLCK Chicago Bulls NBA</t>
  </si>
  <si>
    <t>6HSSFH21HW007-CHOBLCK Charlotte Hornets NBA</t>
  </si>
  <si>
    <t>6HSSFH21HW007-LALBLCK Los Angeles Lakers NBA</t>
  </si>
  <si>
    <t>6HSSFH21HW007-P76BLCK Philadelphia 76Ers NBA</t>
  </si>
  <si>
    <t>6HSSFH21HW007-TRABLCK Toronto Raptors NBA</t>
  </si>
  <si>
    <t>6HSSFH21HW009-BCEBLCK Boston Celtics NBA</t>
  </si>
  <si>
    <t>6HSSFH21HW009-BNEBLCK Brooklyn Nets NBA</t>
  </si>
  <si>
    <t>6HSSFH21HW009-CBUBLCK Chicago Bulls NBA</t>
  </si>
  <si>
    <t>6HSSFH21HW009-LALBLCK Los Angeles Lakers NBA</t>
  </si>
  <si>
    <t>6HSSFH21HW009-TRABLCK Toronto Raptors NBA</t>
  </si>
  <si>
    <t>6HSSFH21HW012-BCEGREY Boston Celtics NBA</t>
  </si>
  <si>
    <t>6HSSFH21HW012-CBUGREY Chicago Bulls NBA</t>
  </si>
  <si>
    <t>6HSSFH21HW012-LALGREY Los Angeles Lakers NBA</t>
  </si>
  <si>
    <t>6HSSFH21HW012-UJAGREY Utah Jazz NBA</t>
  </si>
  <si>
    <t>6HSSFH21HW014-BCEBLCK Boston Celtics NBA</t>
  </si>
  <si>
    <t>6HSSFH21HW014-LALBLCK Los Angeles Lakers NBA</t>
  </si>
  <si>
    <t>6HSSFH21HW014-TRABLCK Toronto Raptors NBA</t>
  </si>
  <si>
    <t>6HSSFH21HW014-UJABLCK Utah Jazz NBA</t>
  </si>
  <si>
    <t>6HSSFH21HW018-BCEBLCK Boston Celtics NBA</t>
  </si>
  <si>
    <t>6HSSFH21HW018-CBUBLCK Chicago Bulls NBA</t>
  </si>
  <si>
    <t>6HSSFH21HW018-LALBLCK Los Angeles Lakers NBA</t>
  </si>
  <si>
    <t>6HSSJS19078-BCEBLCK Boston Celtics NBA</t>
  </si>
  <si>
    <t>6HSSJS19078-BCEKYGN Boston Celtics NBA</t>
  </si>
  <si>
    <t>6HSSJS19078-BNEBLCK Brooklyn Nets NBA</t>
  </si>
  <si>
    <t>6HSSJS19078-BNEWHIT Brooklyn Nets NBA</t>
  </si>
  <si>
    <t>6HSSJS19078-CBUBLCK Chicago Bulls NBA</t>
  </si>
  <si>
    <t>6HSSJS19078-GSWBKGY Golden State Warriors NBA</t>
  </si>
  <si>
    <t>6HSSJS19078-LALBKGY Los Angeles Lakers NBA</t>
  </si>
  <si>
    <t>6HSSJS19078-LALBLCK Los Angeles Lakers NBA</t>
  </si>
  <si>
    <t>6HSSJS19078-LALPURP Los Angeles Lakers NBA</t>
  </si>
  <si>
    <t>6HSSJS19078-NYKBLCK New York Knicks NBA</t>
  </si>
  <si>
    <t>6HSSJS19078-TRABLCK Toronto Raptors NBA</t>
  </si>
  <si>
    <t>6HSSJS19079-CBUBLCK Chicago Bulls NBA</t>
  </si>
  <si>
    <t>6HSSJS19079-LALBLCK Los Angeles Lakers NBA</t>
  </si>
  <si>
    <t>6HSSJS19079-NYKBLCK New York Knicks NBA</t>
  </si>
  <si>
    <t>6HSSJS19079-UJABLCK Utah Jazz NBA</t>
  </si>
  <si>
    <t>6HSSJS19099-BCEBLCK Boston Celtics NBA</t>
  </si>
  <si>
    <t>6HSSJS19099-CBUBLCK Chicago Bulls NBA</t>
  </si>
  <si>
    <t>6HSSJS19099-LALBLCK Los Angeles Lakers NBA</t>
  </si>
  <si>
    <t>6HSSJS19207-LALBKPR Los Angeles Lakers NBA</t>
  </si>
  <si>
    <t>6HSSJS19235-BCEKYGN Boston Celtics NBA</t>
  </si>
  <si>
    <t>6HSSJS19235-BNEGREY Brooklyn Nets NBA</t>
  </si>
  <si>
    <t>6HSSJS19235-CBURED1 Chicago Bulls NBA</t>
  </si>
  <si>
    <t>6HSSJS19235-TRARED1 Toronto Raptors NBA</t>
  </si>
  <si>
    <t>6HSSJS19259-CHOTEAL Charlotte Hornets NBA</t>
  </si>
  <si>
    <t>6HSSJS19259-LALYELL Los Angeles Lakers NBA</t>
  </si>
  <si>
    <t>6HSSJS19259-UJAPURP Utah Jazz NBA</t>
  </si>
  <si>
    <t>6HSSMM18842-BCEGREN Boston Celtics NBA</t>
  </si>
  <si>
    <t>6HSSMM18842-BNEBLCK Brooklyn Nets NBA</t>
  </si>
  <si>
    <t>6HSSMM18842-CHOTEAL Charlotte Hornets NBA</t>
  </si>
  <si>
    <t>6HSSMM18842-CBURED1 Chicago Bulls NBA</t>
  </si>
  <si>
    <t>6HSSMM18842-HRORED1 Houston Rockets NBA</t>
  </si>
  <si>
    <t>6HSSMM18842-LALPURP Los Angeles Lakers NBA</t>
  </si>
  <si>
    <t>6HSSMM18842-TRABLCK Toronto Raptors NBA</t>
  </si>
  <si>
    <t>6HSSMM19224-CBUBKGY Chicago Bulls NBA</t>
  </si>
  <si>
    <t>6HSSMM19224-CBUWHIT Chicago Bulls NBA</t>
  </si>
  <si>
    <t>6HSSMM19225-CBUBKGY Chicago Bulls NBA</t>
  </si>
  <si>
    <t>6HSSMM19227-CBUBLCK Chicago Bulls NBA</t>
  </si>
  <si>
    <t>6HSSMM19357-DPITEAL Detroit Pistons NBA</t>
  </si>
  <si>
    <t>6HSSMM19361-BCEKYGN Boston Celtics NBA</t>
  </si>
  <si>
    <t>6HSSMM19361-BNEBLCK Brooklyn Nets NBA</t>
  </si>
  <si>
    <t>6HSSMM19361-CHOTEAL Charlotte Hornets NBA</t>
  </si>
  <si>
    <t>6HSSMM19361-CBURED1 Chicago Bulls NBA</t>
  </si>
  <si>
    <t>6HSSMM19361-CCAMARO Cleveland Cavaliers NBA</t>
  </si>
  <si>
    <t>6HSSMM19361-LALPURP Los Angeles Lakers NBA</t>
  </si>
  <si>
    <t>6HSSMM19361-MTINAVY Minnesota Timberwolves NBA</t>
  </si>
  <si>
    <t>6HSSMM19361-SASBLCK San Antonio Spurs NBA</t>
  </si>
  <si>
    <t>6HSSMM19361-TRABLCK Toronto Raptors NBA</t>
  </si>
  <si>
    <t>6HSSMM19362-CHOPRTL Charlotte Hornets NBA</t>
  </si>
  <si>
    <t>6HSSMM19362-TRABKRD Toronto Raptors NBA</t>
  </si>
  <si>
    <t>6HSSMM19363-BCEGYHT Boston Celtics NBA</t>
  </si>
  <si>
    <t>6HSSMM19363-BNEGYHT Brooklyn Nets NBA</t>
  </si>
  <si>
    <t>6HSSMM19363-CBUGYHT Chicago Bulls NBA</t>
  </si>
  <si>
    <t>6HSSMM19363-LALGYHT Los Angeles Lakers NBA</t>
  </si>
  <si>
    <t>6HSSMM19363-TRAGYHT Toronto Raptors NBA</t>
  </si>
  <si>
    <t>6HSSMM19364-CBUBLCK Chicago Bulls NBA</t>
  </si>
  <si>
    <t>6HSSMM19364-LALBLCK Los Angeles Lakers NBA</t>
  </si>
  <si>
    <t>6HSSMM19483-CBUBLCK Chicago Bulls NBA</t>
  </si>
  <si>
    <t>6HSSMM19487-CBUGREY Chicago Bulls NBA</t>
  </si>
  <si>
    <t>6HSSMM19487-CHOGREY Charlotte Hornets NBA</t>
  </si>
  <si>
    <t>6HSSMM19487-LALGREY Los Angeles Lakers NBA</t>
  </si>
  <si>
    <t>6HSSMM19489-CBUBLCK Chicago Bulls NBA</t>
  </si>
  <si>
    <t>6HSSMM19489-LALBLCK Los Angeles Lakers NBA</t>
  </si>
  <si>
    <t>6HSSMM19490-BCEKYGN Boston Celtics NBA</t>
  </si>
  <si>
    <t>6HSSMM19490-CBURED1 Chicago Bulls NBA</t>
  </si>
  <si>
    <t>6HSSMM19493-BCEGNGY Boston Celtics NBA</t>
  </si>
  <si>
    <t>6HSSMM19493-BNEBKGY Brooklyn Nets NBA</t>
  </si>
  <si>
    <t>6HSSMM19493-CBURDGY Chicago Bulls NBA</t>
  </si>
  <si>
    <t>6HSSMM19493-HROBKGY Houston Rockets NBA</t>
  </si>
  <si>
    <t>6HSSMM19493-LALPRGY Los Angeles Lakers NBA</t>
  </si>
  <si>
    <t>6HSSMM19493-TRABKGY Toronto Raptors NBA</t>
  </si>
  <si>
    <t>6HSSMM19505-CBUBLCK Chicago Bulls NBA</t>
  </si>
  <si>
    <t>6HSSMM19505-CBUBKGY Chicago Bulls NBA</t>
  </si>
  <si>
    <t>6HSSMM19505-CBUWHIT Chicago Bulls NBA</t>
  </si>
  <si>
    <t>6HSSSH20054-BCEGREN Boston Celtics NBA</t>
  </si>
  <si>
    <t>6HSSSH20054-CBUBLCK Chicago Bulls NBA</t>
  </si>
  <si>
    <t>6HSSSH20054-LALBLUE Los Angeles Lakers NBA</t>
  </si>
  <si>
    <t>6HSSSH20054-LALPURP Los Angeles Lakers NBA</t>
  </si>
  <si>
    <t>6HSSSH20054-MTIBLCK Minnesota Timberwolves NBA</t>
  </si>
  <si>
    <t>CHICAGO BULLS BULLS BLACKCRN Chicago Bulls NBA</t>
  </si>
  <si>
    <t>Chicago Bulls NBA</t>
  </si>
  <si>
    <t>BUCKFH21HW016-BCEBLCK Boston Celtics NBA</t>
  </si>
  <si>
    <t>BUCKFH21HW016-BNEBLCK Brooklyn Nets NBA</t>
  </si>
  <si>
    <t>BUCKFH21HW016-CBUBLCK Chicago Bulls NBA</t>
  </si>
  <si>
    <t>BUCKFH21HW016-LALBLCK Los Angeles Lakers NBA</t>
  </si>
  <si>
    <t>HBKB2994-BCEYYPPPBLCK Boston Celtics NBA</t>
  </si>
  <si>
    <t>HBKB2994-CBUYYPPPBLCK Chicago Bulls NBA</t>
  </si>
  <si>
    <t>HBKB2994-HROYYPPPBLCK Houston Rockets NBA</t>
  </si>
  <si>
    <t>HBKB2994-LALYYPPPBLCK Los Angeles Lakers NBA</t>
  </si>
  <si>
    <t>HHSS1101-BCEYYPPPCAMO Boston Celtics NBA</t>
  </si>
  <si>
    <t>HHSS1101-BNEYYPPPCAMO Brooklyn Nets NBA</t>
  </si>
  <si>
    <t>HHSS1101-CBUYYPPPCAMO Chicago Bulls NBA</t>
  </si>
  <si>
    <t>HHSS1101-LALYYPPPCAMO Los Angeles Lakers NBA</t>
  </si>
  <si>
    <t>HHSS1210-CBUYYPPPMARO Chicago Bulls NBA</t>
  </si>
  <si>
    <t>HHSS1210-NYSYYPPPBLCK New York Subliners COD</t>
  </si>
  <si>
    <t>HHSS2976-BCEYYPPPBLCK Boston Celtics NBA</t>
  </si>
  <si>
    <t>HHSS2976-CBUYYPPPBLCK Chicago Bulls NBA</t>
  </si>
  <si>
    <t>HHSS2976-LALYYPPPBLCK Los Angeles Lakers NBA</t>
  </si>
  <si>
    <t>HHSS2982-LALYYPPPPURP Los Angeles Lakers NBA</t>
  </si>
  <si>
    <t>HHSS2991-BNEYYPPPBLCK Brooklyn Nets NBA</t>
  </si>
  <si>
    <t>HHSS2991-CBUYYPPPRED1 Chicago Bulls NBA</t>
  </si>
  <si>
    <t>HHSS2991-GSWYYPPPBLUE Golden State Warriors NBA</t>
  </si>
  <si>
    <t>HHSS2991-HROYYPPPBLCK Houston Rockets NBA</t>
  </si>
  <si>
    <t>HHSS2991-LALYYPPPPURP Los Angeles Lakers NBA</t>
  </si>
  <si>
    <t>HHSS3256-BCEYYPPPGREN Boston Celtics NBA</t>
  </si>
  <si>
    <t>HHSS3256-BNEYYPPPBLCK Brooklyn Nets NBA</t>
  </si>
  <si>
    <t>HHSS3256-CBUYYPPPRED1 Chicago Bulls NBA</t>
  </si>
  <si>
    <t>HHSS3256-CCAYYPPPMARO Cleveland Cavaliers NBA</t>
  </si>
  <si>
    <t>HHSS3256-LALYYPPPPURP Los Angeles Lakers NBA</t>
  </si>
  <si>
    <t>HHSS3256-TRAYYPPPBLCK Toronto Raptors NBA</t>
  </si>
  <si>
    <t>HHSS3257-BCEYYPPPGREN Boston Celtics NBA</t>
  </si>
  <si>
    <t>HHSS3257-BNEYYPPPBLCK Brooklyn Nets NBA</t>
  </si>
  <si>
    <t>HHSS3257-CBUYYPPPRED1 Chicago Bulls NBA</t>
  </si>
  <si>
    <t>HHSS3257-CCAYYPPPMARO Cleveland Cavaliers NBA</t>
  </si>
  <si>
    <t>HHSS3257-GSWYYPPPBLUE Golden State Warriors NBA</t>
  </si>
  <si>
    <t>HHSS3257-LALYYPPPPURP Los Angeles Lakers NBA</t>
  </si>
  <si>
    <t>HHSS3257-TRAYYPPPBLCK Toronto Raptors NBA</t>
  </si>
  <si>
    <t>HHSS3260-CHOYYPPPTEAL Charlotte Hornets NBA</t>
  </si>
  <si>
    <t>HHSS3387-MNNYYPPPBROW</t>
  </si>
  <si>
    <t>HHSS3387-MNNYYPPPGYHT</t>
  </si>
  <si>
    <t>6HSSSH21228-BCEKYGN Boston Celtics NBA</t>
  </si>
  <si>
    <t>6HSSSH21228-BNEBLCK Brooklyn Nets NBA</t>
  </si>
  <si>
    <t>6HSSSH21228-CBURED1 Chicago Bulls NBA</t>
  </si>
  <si>
    <t>6HSSSH21228-LALPURP Los Angeles Lakers NBA</t>
  </si>
  <si>
    <t>6HSSINTL230-MNNBLCK</t>
  </si>
  <si>
    <t>6HSSINTL230-MNNBKWH</t>
  </si>
  <si>
    <t>6HSSINTL230-MNNCHAR</t>
  </si>
  <si>
    <t>6HSRLINTL230-MNNNYWH</t>
  </si>
  <si>
    <t>6HSSFH21HW003-MNNBLCK</t>
  </si>
  <si>
    <t>6HSSFH21HW019-MNNBLCK</t>
  </si>
  <si>
    <t>6HSSFH21HW019-MNNGREY</t>
  </si>
  <si>
    <t>6HSSFH21HW019-MNNSCWH</t>
  </si>
  <si>
    <t>6HSSFH21HW019-MNNDKGN</t>
  </si>
  <si>
    <t>6HSSFH21HW019-MNNNAVY</t>
  </si>
  <si>
    <t>HHSS1105-MNNYYPPPBLCK</t>
  </si>
  <si>
    <t>HHSS1105-MNNYYPPPLTGY</t>
  </si>
  <si>
    <t>HHSS1105-MNNYYPPPNAVY</t>
  </si>
  <si>
    <t>HHSS3387-MNNYYPPPBLCK</t>
  </si>
  <si>
    <t>HHSS3387-MNNYYPPPBLUE</t>
  </si>
  <si>
    <t>фиолетовый / бирюзовый</t>
  </si>
  <si>
    <t>60% полиэстер - 25% шерсть - 10% акрил - 5% хлопок</t>
  </si>
  <si>
    <t>58-002-</t>
  </si>
  <si>
    <t>58-003-</t>
  </si>
  <si>
    <t>58-004-</t>
  </si>
  <si>
    <t>58-005-</t>
  </si>
  <si>
    <t>58-006-</t>
  </si>
  <si>
    <t>58-007-</t>
  </si>
  <si>
    <t>58-008-</t>
  </si>
  <si>
    <t>58-009-</t>
  </si>
  <si>
    <t>58-010-</t>
  </si>
  <si>
    <t>58-011-</t>
  </si>
  <si>
    <t>58-012-</t>
  </si>
  <si>
    <t>58-013-</t>
  </si>
  <si>
    <t>58-014-</t>
  </si>
  <si>
    <t>58-015-</t>
  </si>
  <si>
    <t>58-016-</t>
  </si>
  <si>
    <t>58-017-</t>
  </si>
  <si>
    <t>58-018-</t>
  </si>
  <si>
    <t>58-019-</t>
  </si>
  <si>
    <t>58-020-</t>
  </si>
  <si>
    <t>58-021-</t>
  </si>
  <si>
    <t>58-022-</t>
  </si>
  <si>
    <t>58-023-</t>
  </si>
  <si>
    <t>58-024-</t>
  </si>
  <si>
    <t>58-025-</t>
  </si>
  <si>
    <t>58-026-</t>
  </si>
  <si>
    <t>58-027-</t>
  </si>
  <si>
    <t>58-028-</t>
  </si>
  <si>
    <t>58-029-</t>
  </si>
  <si>
    <t>58-030-</t>
  </si>
  <si>
    <t>58-031-</t>
  </si>
  <si>
    <t>58-032-</t>
  </si>
  <si>
    <t>58-033-</t>
  </si>
  <si>
    <t>58-034-</t>
  </si>
  <si>
    <t>58-035-</t>
  </si>
  <si>
    <t>58-036-</t>
  </si>
  <si>
    <t>58-037-</t>
  </si>
  <si>
    <t>58-038-</t>
  </si>
  <si>
    <t>58-039-</t>
  </si>
  <si>
    <t>58-040-</t>
  </si>
  <si>
    <t>58-041-</t>
  </si>
  <si>
    <t>58-042-</t>
  </si>
  <si>
    <t>58-043-</t>
  </si>
  <si>
    <t>58-044-</t>
  </si>
  <si>
    <t>58-045-</t>
  </si>
  <si>
    <t>58-046-</t>
  </si>
  <si>
    <t>58-047-</t>
  </si>
  <si>
    <t>58-048-</t>
  </si>
  <si>
    <t>58-049-</t>
  </si>
  <si>
    <t>58-050-</t>
  </si>
  <si>
    <t>58-051-</t>
  </si>
  <si>
    <t>58-052-</t>
  </si>
  <si>
    <t>58-053-</t>
  </si>
  <si>
    <t>58-054-</t>
  </si>
  <si>
    <t>58-055-</t>
  </si>
  <si>
    <t>58-056-</t>
  </si>
  <si>
    <t>58-057-</t>
  </si>
  <si>
    <t>58-058-</t>
  </si>
  <si>
    <t>58-059-</t>
  </si>
  <si>
    <t>58-060-</t>
  </si>
  <si>
    <t>58-061-</t>
  </si>
  <si>
    <t>58-062-</t>
  </si>
  <si>
    <t>58-063-</t>
  </si>
  <si>
    <t>58-064-</t>
  </si>
  <si>
    <t>58-065-</t>
  </si>
  <si>
    <t>58-066-</t>
  </si>
  <si>
    <t>58-067-</t>
  </si>
  <si>
    <t>58-068-</t>
  </si>
  <si>
    <t>58-069-</t>
  </si>
  <si>
    <t>58-070-</t>
  </si>
  <si>
    <t>58-071-</t>
  </si>
  <si>
    <t>58-072-</t>
  </si>
  <si>
    <t>58-073-</t>
  </si>
  <si>
    <t>58-074-</t>
  </si>
  <si>
    <t>58-075-</t>
  </si>
  <si>
    <t>58-076-</t>
  </si>
  <si>
    <t>58-077-</t>
  </si>
  <si>
    <t>58-078-</t>
  </si>
  <si>
    <t>58-079-</t>
  </si>
  <si>
    <t>58-080-</t>
  </si>
  <si>
    <t>58-081-</t>
  </si>
  <si>
    <t>58-082-</t>
  </si>
  <si>
    <t>58-083-</t>
  </si>
  <si>
    <t>58-084-</t>
  </si>
  <si>
    <t>58-085-</t>
  </si>
  <si>
    <t>58-086-</t>
  </si>
  <si>
    <t>58-087-</t>
  </si>
  <si>
    <t>58-088-</t>
  </si>
  <si>
    <t>58-089-</t>
  </si>
  <si>
    <t>58-090-</t>
  </si>
  <si>
    <t>58-091-</t>
  </si>
  <si>
    <t>58-092-</t>
  </si>
  <si>
    <t>58-093-</t>
  </si>
  <si>
    <t>58-094-</t>
  </si>
  <si>
    <t>58-095-</t>
  </si>
  <si>
    <t>58-096-</t>
  </si>
  <si>
    <t>58-097-</t>
  </si>
  <si>
    <t>58-098-</t>
  </si>
  <si>
    <t>58-099-</t>
  </si>
  <si>
    <t>58-100-</t>
  </si>
  <si>
    <t>58-101-</t>
  </si>
  <si>
    <t>58-102-</t>
  </si>
  <si>
    <t>58-103-</t>
  </si>
  <si>
    <t>58-104-</t>
  </si>
  <si>
    <t>58-105-</t>
  </si>
  <si>
    <t>58-106-</t>
  </si>
  <si>
    <t>58-107-</t>
  </si>
  <si>
    <t>58-108-</t>
  </si>
  <si>
    <t>58-109-</t>
  </si>
  <si>
    <t>58-110-</t>
  </si>
  <si>
    <t>58-111-</t>
  </si>
  <si>
    <t>58-112-</t>
  </si>
  <si>
    <t>58-113-</t>
  </si>
  <si>
    <t>58-114-</t>
  </si>
  <si>
    <t>58-115-</t>
  </si>
  <si>
    <t>58-116-</t>
  </si>
  <si>
    <t>58-117-</t>
  </si>
  <si>
    <t>58-118-</t>
  </si>
  <si>
    <t>58-119-</t>
  </si>
  <si>
    <t>58-120-</t>
  </si>
  <si>
    <t>58-121-</t>
  </si>
  <si>
    <t>58-122-</t>
  </si>
  <si>
    <t>58-123-</t>
  </si>
  <si>
    <t>58-124-</t>
  </si>
  <si>
    <t>58-125-</t>
  </si>
  <si>
    <t>58-126-</t>
  </si>
  <si>
    <t>58-127-</t>
  </si>
  <si>
    <t>58-128-</t>
  </si>
  <si>
    <t>58-129-</t>
  </si>
  <si>
    <t>58-130-</t>
  </si>
  <si>
    <t>58-131-</t>
  </si>
  <si>
    <t>58-132-</t>
  </si>
  <si>
    <t>58-133-</t>
  </si>
  <si>
    <t>58-134-</t>
  </si>
  <si>
    <t>58-135-</t>
  </si>
  <si>
    <t>58-136-</t>
  </si>
  <si>
    <t>58-137-</t>
  </si>
  <si>
    <t>58-138-</t>
  </si>
  <si>
    <t>58-139-</t>
  </si>
  <si>
    <t>58-140-</t>
  </si>
  <si>
    <t>58-141-</t>
  </si>
  <si>
    <t>58-142-</t>
  </si>
  <si>
    <t>58-143-</t>
  </si>
  <si>
    <t>58-144-</t>
  </si>
  <si>
    <t>58-145-</t>
  </si>
  <si>
    <t>58-146-</t>
  </si>
  <si>
    <t>58-147-</t>
  </si>
  <si>
    <t>58-148-</t>
  </si>
  <si>
    <t>58-149-</t>
  </si>
  <si>
    <t>58-150-</t>
  </si>
  <si>
    <t>58-151-</t>
  </si>
  <si>
    <t>58-152-</t>
  </si>
  <si>
    <t>58-153-</t>
  </si>
  <si>
    <t>58-154-</t>
  </si>
  <si>
    <t>58-155-</t>
  </si>
  <si>
    <t>58-156-</t>
  </si>
  <si>
    <t>58-157-</t>
  </si>
  <si>
    <t>58-158-</t>
  </si>
  <si>
    <t>58-159-</t>
  </si>
  <si>
    <t>58-160-</t>
  </si>
  <si>
    <t>58-161-</t>
  </si>
  <si>
    <t>58-162-</t>
  </si>
  <si>
    <t>58-163-</t>
  </si>
  <si>
    <t>58-164-</t>
  </si>
  <si>
    <t>58-165-</t>
  </si>
  <si>
    <t>58-166-</t>
  </si>
  <si>
    <t>58-167-</t>
  </si>
  <si>
    <t>58-168-</t>
  </si>
  <si>
    <t>58-169-</t>
  </si>
  <si>
    <t>58-170-</t>
  </si>
  <si>
    <t>58-171-</t>
  </si>
  <si>
    <t>58-172-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</si>
</sst>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3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2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12" fontId="30" fillId="0" borderId="0" xfId="0" applyNumberFormat="1" applyFont="1" applyBorder="1" applyAlignment="1" applyProtection="1">
      <alignment horizontal="center" vertical="center" wrapText="1"/>
    </xf>
    <xf numFmtId="0" fontId="9" fillId="0" borderId="0" xfId="0" applyFont="1" applyBorder="1" applyAlignment="1" applyProtection="1">
      <alignment horizontal="center" vertical="center" wrapText="1"/>
    </xf>
    <xf numFmtId="0" fontId="30" fillId="0" borderId="0" xfId="0" applyFont="1" applyBorder="1" applyAlignment="1" applyProtection="1">
      <alignment horizontal="center" vertical="center" wrapText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jpeg"/><Relationship Id="rId21" Type="http://schemas.openxmlformats.org/officeDocument/2006/relationships/image" Target="../media/image21.png"/><Relationship Id="rId42" Type="http://schemas.openxmlformats.org/officeDocument/2006/relationships/image" Target="../media/image42.jpeg"/><Relationship Id="rId63" Type="http://schemas.openxmlformats.org/officeDocument/2006/relationships/image" Target="../media/image63.jpeg"/><Relationship Id="rId84" Type="http://schemas.openxmlformats.org/officeDocument/2006/relationships/image" Target="../media/image84.png"/><Relationship Id="rId138" Type="http://schemas.openxmlformats.org/officeDocument/2006/relationships/image" Target="../media/image138.jpeg"/><Relationship Id="rId159" Type="http://schemas.openxmlformats.org/officeDocument/2006/relationships/image" Target="../media/image159.jpeg"/><Relationship Id="rId170" Type="http://schemas.openxmlformats.org/officeDocument/2006/relationships/image" Target="../media/image170.png"/><Relationship Id="rId107" Type="http://schemas.openxmlformats.org/officeDocument/2006/relationships/image" Target="../media/image107.jpe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53" Type="http://schemas.openxmlformats.org/officeDocument/2006/relationships/image" Target="../media/image53.jpeg"/><Relationship Id="rId74" Type="http://schemas.openxmlformats.org/officeDocument/2006/relationships/image" Target="../media/image74.jpeg"/><Relationship Id="rId128" Type="http://schemas.openxmlformats.org/officeDocument/2006/relationships/image" Target="../media/image128.jpeg"/><Relationship Id="rId149" Type="http://schemas.openxmlformats.org/officeDocument/2006/relationships/image" Target="../media/image149.jpeg"/><Relationship Id="rId5" Type="http://schemas.openxmlformats.org/officeDocument/2006/relationships/image" Target="../media/image5.png"/><Relationship Id="rId95" Type="http://schemas.openxmlformats.org/officeDocument/2006/relationships/image" Target="../media/image95.png"/><Relationship Id="rId160" Type="http://schemas.openxmlformats.org/officeDocument/2006/relationships/image" Target="../media/image160.jpeg"/><Relationship Id="rId22" Type="http://schemas.openxmlformats.org/officeDocument/2006/relationships/image" Target="../media/image22.png"/><Relationship Id="rId43" Type="http://schemas.openxmlformats.org/officeDocument/2006/relationships/image" Target="../media/image43.jpeg"/><Relationship Id="rId64" Type="http://schemas.openxmlformats.org/officeDocument/2006/relationships/image" Target="../media/image64.jpeg"/><Relationship Id="rId118" Type="http://schemas.openxmlformats.org/officeDocument/2006/relationships/image" Target="../media/image118.png"/><Relationship Id="rId139" Type="http://schemas.openxmlformats.org/officeDocument/2006/relationships/image" Target="../media/image139.jpeg"/><Relationship Id="rId85" Type="http://schemas.openxmlformats.org/officeDocument/2006/relationships/image" Target="../media/image85.png"/><Relationship Id="rId150" Type="http://schemas.openxmlformats.org/officeDocument/2006/relationships/image" Target="../media/image150.jpeg"/><Relationship Id="rId171" Type="http://schemas.openxmlformats.org/officeDocument/2006/relationships/image" Target="../media/image171.png"/><Relationship Id="rId12" Type="http://schemas.openxmlformats.org/officeDocument/2006/relationships/image" Target="../media/image12.png"/><Relationship Id="rId33" Type="http://schemas.openxmlformats.org/officeDocument/2006/relationships/image" Target="../media/image33.png"/><Relationship Id="rId108" Type="http://schemas.openxmlformats.org/officeDocument/2006/relationships/image" Target="../media/image108.png"/><Relationship Id="rId129" Type="http://schemas.openxmlformats.org/officeDocument/2006/relationships/image" Target="../media/image129.jpe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jpeg"/><Relationship Id="rId91" Type="http://schemas.openxmlformats.org/officeDocument/2006/relationships/image" Target="../media/image91.jpeg"/><Relationship Id="rId96" Type="http://schemas.openxmlformats.org/officeDocument/2006/relationships/image" Target="../media/image96.png"/><Relationship Id="rId140" Type="http://schemas.openxmlformats.org/officeDocument/2006/relationships/image" Target="../media/image140.jpeg"/><Relationship Id="rId145" Type="http://schemas.openxmlformats.org/officeDocument/2006/relationships/image" Target="../media/image145.jpeg"/><Relationship Id="rId161" Type="http://schemas.openxmlformats.org/officeDocument/2006/relationships/image" Target="../media/image161.jpeg"/><Relationship Id="rId166" Type="http://schemas.openxmlformats.org/officeDocument/2006/relationships/image" Target="../media/image166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jpeg"/><Relationship Id="rId114" Type="http://schemas.openxmlformats.org/officeDocument/2006/relationships/image" Target="../media/image114.jpeg"/><Relationship Id="rId119" Type="http://schemas.openxmlformats.org/officeDocument/2006/relationships/image" Target="../media/image119.jpeg"/><Relationship Id="rId44" Type="http://schemas.openxmlformats.org/officeDocument/2006/relationships/image" Target="../media/image44.png"/><Relationship Id="rId60" Type="http://schemas.openxmlformats.org/officeDocument/2006/relationships/image" Target="../media/image60.jpeg"/><Relationship Id="rId65" Type="http://schemas.openxmlformats.org/officeDocument/2006/relationships/image" Target="../media/image65.jpe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jpeg"/><Relationship Id="rId135" Type="http://schemas.openxmlformats.org/officeDocument/2006/relationships/image" Target="../media/image135.png"/><Relationship Id="rId151" Type="http://schemas.openxmlformats.org/officeDocument/2006/relationships/image" Target="../media/image151.jpeg"/><Relationship Id="rId156" Type="http://schemas.openxmlformats.org/officeDocument/2006/relationships/image" Target="../media/image156.jpeg"/><Relationship Id="rId172" Type="http://schemas.openxmlformats.org/officeDocument/2006/relationships/image" Target="../media/image172.jpe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jpe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jpeg"/><Relationship Id="rId97" Type="http://schemas.openxmlformats.org/officeDocument/2006/relationships/image" Target="../media/image97.png"/><Relationship Id="rId104" Type="http://schemas.openxmlformats.org/officeDocument/2006/relationships/image" Target="../media/image104.jpeg"/><Relationship Id="rId120" Type="http://schemas.openxmlformats.org/officeDocument/2006/relationships/image" Target="../media/image120.jpeg"/><Relationship Id="rId125" Type="http://schemas.openxmlformats.org/officeDocument/2006/relationships/image" Target="../media/image125.jpeg"/><Relationship Id="rId141" Type="http://schemas.openxmlformats.org/officeDocument/2006/relationships/image" Target="../media/image141.jpeg"/><Relationship Id="rId146" Type="http://schemas.openxmlformats.org/officeDocument/2006/relationships/image" Target="../media/image146.jpeg"/><Relationship Id="rId167" Type="http://schemas.openxmlformats.org/officeDocument/2006/relationships/image" Target="../media/image167.jpe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jpeg"/><Relationship Id="rId162" Type="http://schemas.openxmlformats.org/officeDocument/2006/relationships/image" Target="../media/image162.jpe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jpeg"/><Relationship Id="rId66" Type="http://schemas.openxmlformats.org/officeDocument/2006/relationships/image" Target="../media/image66.jpeg"/><Relationship Id="rId87" Type="http://schemas.openxmlformats.org/officeDocument/2006/relationships/image" Target="../media/image87.png"/><Relationship Id="rId110" Type="http://schemas.openxmlformats.org/officeDocument/2006/relationships/image" Target="../media/image110.jpeg"/><Relationship Id="rId115" Type="http://schemas.openxmlformats.org/officeDocument/2006/relationships/image" Target="../media/image115.jpeg"/><Relationship Id="rId131" Type="http://schemas.openxmlformats.org/officeDocument/2006/relationships/image" Target="../media/image131.jpeg"/><Relationship Id="rId136" Type="http://schemas.openxmlformats.org/officeDocument/2006/relationships/image" Target="../media/image136.png"/><Relationship Id="rId157" Type="http://schemas.openxmlformats.org/officeDocument/2006/relationships/image" Target="../media/image157.jpeg"/><Relationship Id="rId61" Type="http://schemas.openxmlformats.org/officeDocument/2006/relationships/image" Target="../media/image61.jpeg"/><Relationship Id="rId82" Type="http://schemas.openxmlformats.org/officeDocument/2006/relationships/image" Target="../media/image82.png"/><Relationship Id="rId152" Type="http://schemas.openxmlformats.org/officeDocument/2006/relationships/image" Target="../media/image152.jpe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jpeg"/><Relationship Id="rId77" Type="http://schemas.openxmlformats.org/officeDocument/2006/relationships/image" Target="../media/image77.jpeg"/><Relationship Id="rId100" Type="http://schemas.openxmlformats.org/officeDocument/2006/relationships/image" Target="../media/image100.jpeg"/><Relationship Id="rId105" Type="http://schemas.openxmlformats.org/officeDocument/2006/relationships/image" Target="../media/image105.jpeg"/><Relationship Id="rId126" Type="http://schemas.openxmlformats.org/officeDocument/2006/relationships/image" Target="../media/image126.jpeg"/><Relationship Id="rId147" Type="http://schemas.openxmlformats.org/officeDocument/2006/relationships/image" Target="../media/image147.jpeg"/><Relationship Id="rId168" Type="http://schemas.openxmlformats.org/officeDocument/2006/relationships/image" Target="../media/image168.jpe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jpeg"/><Relationship Id="rId98" Type="http://schemas.openxmlformats.org/officeDocument/2006/relationships/image" Target="../media/image98.jpeg"/><Relationship Id="rId121" Type="http://schemas.openxmlformats.org/officeDocument/2006/relationships/image" Target="../media/image121.png"/><Relationship Id="rId142" Type="http://schemas.openxmlformats.org/officeDocument/2006/relationships/image" Target="../media/image142.jpeg"/><Relationship Id="rId163" Type="http://schemas.openxmlformats.org/officeDocument/2006/relationships/image" Target="../media/image163.jpe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jpeg"/><Relationship Id="rId137" Type="http://schemas.openxmlformats.org/officeDocument/2006/relationships/image" Target="../media/image137.png"/><Relationship Id="rId158" Type="http://schemas.openxmlformats.org/officeDocument/2006/relationships/image" Target="../media/image158.jpeg"/><Relationship Id="rId20" Type="http://schemas.openxmlformats.org/officeDocument/2006/relationships/image" Target="../media/image20.png"/><Relationship Id="rId41" Type="http://schemas.openxmlformats.org/officeDocument/2006/relationships/image" Target="../media/image41.jpeg"/><Relationship Id="rId62" Type="http://schemas.openxmlformats.org/officeDocument/2006/relationships/image" Target="../media/image62.jpeg"/><Relationship Id="rId83" Type="http://schemas.openxmlformats.org/officeDocument/2006/relationships/image" Target="../media/image83.png"/><Relationship Id="rId88" Type="http://schemas.openxmlformats.org/officeDocument/2006/relationships/image" Target="../media/image88.jpeg"/><Relationship Id="rId111" Type="http://schemas.openxmlformats.org/officeDocument/2006/relationships/image" Target="../media/image111.jpeg"/><Relationship Id="rId132" Type="http://schemas.openxmlformats.org/officeDocument/2006/relationships/image" Target="../media/image132.jpeg"/><Relationship Id="rId153" Type="http://schemas.openxmlformats.org/officeDocument/2006/relationships/image" Target="../media/image153.jpe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jpeg"/><Relationship Id="rId106" Type="http://schemas.openxmlformats.org/officeDocument/2006/relationships/image" Target="../media/image106.jpeg"/><Relationship Id="rId127" Type="http://schemas.openxmlformats.org/officeDocument/2006/relationships/image" Target="../media/image127.jpe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jpeg"/><Relationship Id="rId73" Type="http://schemas.openxmlformats.org/officeDocument/2006/relationships/image" Target="../media/image73.png"/><Relationship Id="rId78" Type="http://schemas.openxmlformats.org/officeDocument/2006/relationships/image" Target="../media/image78.jpeg"/><Relationship Id="rId94" Type="http://schemas.openxmlformats.org/officeDocument/2006/relationships/image" Target="../media/image94.jpeg"/><Relationship Id="rId99" Type="http://schemas.openxmlformats.org/officeDocument/2006/relationships/image" Target="../media/image99.jpe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143" Type="http://schemas.openxmlformats.org/officeDocument/2006/relationships/image" Target="../media/image143.jpeg"/><Relationship Id="rId148" Type="http://schemas.openxmlformats.org/officeDocument/2006/relationships/image" Target="../media/image148.jpeg"/><Relationship Id="rId164" Type="http://schemas.openxmlformats.org/officeDocument/2006/relationships/image" Target="../media/image164.jpeg"/><Relationship Id="rId169" Type="http://schemas.openxmlformats.org/officeDocument/2006/relationships/image" Target="../media/image16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26" Type="http://schemas.openxmlformats.org/officeDocument/2006/relationships/image" Target="../media/image26.png"/><Relationship Id="rId47" Type="http://schemas.openxmlformats.org/officeDocument/2006/relationships/image" Target="../media/image47.jpeg"/><Relationship Id="rId68" Type="http://schemas.openxmlformats.org/officeDocument/2006/relationships/image" Target="../media/image68.png"/><Relationship Id="rId89" Type="http://schemas.openxmlformats.org/officeDocument/2006/relationships/image" Target="../media/image89.jpeg"/><Relationship Id="rId112" Type="http://schemas.openxmlformats.org/officeDocument/2006/relationships/image" Target="../media/image112.jpeg"/><Relationship Id="rId133" Type="http://schemas.openxmlformats.org/officeDocument/2006/relationships/image" Target="../media/image133.jpeg"/><Relationship Id="rId154" Type="http://schemas.openxmlformats.org/officeDocument/2006/relationships/image" Target="../media/image154.jpeg"/><Relationship Id="rId16" Type="http://schemas.openxmlformats.org/officeDocument/2006/relationships/image" Target="../media/image16.png"/><Relationship Id="rId37" Type="http://schemas.openxmlformats.org/officeDocument/2006/relationships/image" Target="../media/image37.png"/><Relationship Id="rId58" Type="http://schemas.openxmlformats.org/officeDocument/2006/relationships/image" Target="../media/image58.jpeg"/><Relationship Id="rId79" Type="http://schemas.openxmlformats.org/officeDocument/2006/relationships/image" Target="../media/image79.png"/><Relationship Id="rId102" Type="http://schemas.openxmlformats.org/officeDocument/2006/relationships/image" Target="../media/image102.jpeg"/><Relationship Id="rId123" Type="http://schemas.openxmlformats.org/officeDocument/2006/relationships/image" Target="../media/image123.png"/><Relationship Id="rId144" Type="http://schemas.openxmlformats.org/officeDocument/2006/relationships/image" Target="../media/image144.jpeg"/><Relationship Id="rId90" Type="http://schemas.openxmlformats.org/officeDocument/2006/relationships/image" Target="../media/image90.jpeg"/><Relationship Id="rId165" Type="http://schemas.openxmlformats.org/officeDocument/2006/relationships/image" Target="../media/image165.jpeg"/><Relationship Id="rId27" Type="http://schemas.openxmlformats.org/officeDocument/2006/relationships/image" Target="../media/image27.png"/><Relationship Id="rId48" Type="http://schemas.openxmlformats.org/officeDocument/2006/relationships/image" Target="../media/image48.png"/><Relationship Id="rId69" Type="http://schemas.openxmlformats.org/officeDocument/2006/relationships/image" Target="../media/image69.jpeg"/><Relationship Id="rId113" Type="http://schemas.openxmlformats.org/officeDocument/2006/relationships/image" Target="../media/image113.jpeg"/><Relationship Id="rId134" Type="http://schemas.openxmlformats.org/officeDocument/2006/relationships/image" Target="../media/image134.jpeg"/><Relationship Id="rId80" Type="http://schemas.openxmlformats.org/officeDocument/2006/relationships/image" Target="../media/image80.png"/><Relationship Id="rId155" Type="http://schemas.openxmlformats.org/officeDocument/2006/relationships/image" Target="../media/image155.jpeg"/><Relationship Id="rId17" Type="http://schemas.openxmlformats.org/officeDocument/2006/relationships/image" Target="../media/image17.png"/><Relationship Id="rId38" Type="http://schemas.openxmlformats.org/officeDocument/2006/relationships/image" Target="../media/image38.png"/><Relationship Id="rId59" Type="http://schemas.openxmlformats.org/officeDocument/2006/relationships/image" Target="../media/image59.jpeg"/><Relationship Id="rId103" Type="http://schemas.openxmlformats.org/officeDocument/2006/relationships/image" Target="../media/image103.jpeg"/><Relationship Id="rId124" Type="http://schemas.openxmlformats.org/officeDocument/2006/relationships/image" Target="../media/image12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25676</xdr:rowOff>
    </xdr:from>
    <xdr:to>
      <xdr:col>8</xdr:col>
      <xdr:colOff>1889125</xdr:colOff>
      <xdr:row>2</xdr:row>
      <xdr:rowOff>1765024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FDA913ED-C07E-4E4E-903A-EDF0F7904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854351"/>
          <a:ext cx="1778000" cy="17393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23366</xdr:rowOff>
    </xdr:from>
    <xdr:to>
      <xdr:col>8</xdr:col>
      <xdr:colOff>1889125</xdr:colOff>
      <xdr:row>3</xdr:row>
      <xdr:rowOff>1738760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F1A4D742-903D-4D2D-A617-28A7C082A9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642741"/>
          <a:ext cx="1778000" cy="1715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23633</xdr:rowOff>
    </xdr:from>
    <xdr:to>
      <xdr:col>8</xdr:col>
      <xdr:colOff>1889125</xdr:colOff>
      <xdr:row>4</xdr:row>
      <xdr:rowOff>1776591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CE7B6BD4-CCB0-4869-96C8-19DF5B47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4405133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22225</xdr:rowOff>
    </xdr:from>
    <xdr:to>
      <xdr:col>8</xdr:col>
      <xdr:colOff>1889125</xdr:colOff>
      <xdr:row>5</xdr:row>
      <xdr:rowOff>1824648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9A476319-B808-4046-B278-95433E042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6203950"/>
          <a:ext cx="1778000" cy="18034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25400</xdr:rowOff>
    </xdr:from>
    <xdr:to>
      <xdr:col>8</xdr:col>
      <xdr:colOff>1889125</xdr:colOff>
      <xdr:row>6</xdr:row>
      <xdr:rowOff>1803400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520C676F-013B-43C5-A232-B5ADAD5FB5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80549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25400</xdr:rowOff>
    </xdr:from>
    <xdr:to>
      <xdr:col>8</xdr:col>
      <xdr:colOff>1889125</xdr:colOff>
      <xdr:row>7</xdr:row>
      <xdr:rowOff>1803400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E3F73778-EEB7-45F7-A31C-22ABA1919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98837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25400</xdr:rowOff>
    </xdr:from>
    <xdr:to>
      <xdr:col>8</xdr:col>
      <xdr:colOff>1889125</xdr:colOff>
      <xdr:row>8</xdr:row>
      <xdr:rowOff>1803400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5811CC65-BDD9-4178-9C72-4CDB41E59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17125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25400</xdr:rowOff>
    </xdr:from>
    <xdr:to>
      <xdr:col>8</xdr:col>
      <xdr:colOff>1889125</xdr:colOff>
      <xdr:row>9</xdr:row>
      <xdr:rowOff>1803400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4D64CCB2-3C62-4BEF-A9C3-15D00BA6E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35413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23634</xdr:rowOff>
    </xdr:from>
    <xdr:to>
      <xdr:col>8</xdr:col>
      <xdr:colOff>1889125</xdr:colOff>
      <xdr:row>10</xdr:row>
      <xdr:rowOff>1776592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87EFFEA6-4B0C-4E29-9090-C815D7C2A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5368409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23634</xdr:rowOff>
    </xdr:from>
    <xdr:to>
      <xdr:col>8</xdr:col>
      <xdr:colOff>1889125</xdr:colOff>
      <xdr:row>11</xdr:row>
      <xdr:rowOff>1776592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F00D2474-E308-4532-AA2C-EB6347F64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7168634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23813</xdr:rowOff>
    </xdr:from>
    <xdr:to>
      <xdr:col>8</xdr:col>
      <xdr:colOff>1889125</xdr:colOff>
      <xdr:row>12</xdr:row>
      <xdr:rowOff>1776413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DF7B9A16-AAC7-47AA-ACEC-C170B0B43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8969038"/>
          <a:ext cx="1778000" cy="17526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23634</xdr:rowOff>
    </xdr:from>
    <xdr:to>
      <xdr:col>8</xdr:col>
      <xdr:colOff>1889125</xdr:colOff>
      <xdr:row>13</xdr:row>
      <xdr:rowOff>1776592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4F9136A2-F58C-4407-AFDB-D819F8305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0769084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23634</xdr:rowOff>
    </xdr:from>
    <xdr:to>
      <xdr:col>8</xdr:col>
      <xdr:colOff>1889125</xdr:colOff>
      <xdr:row>14</xdr:row>
      <xdr:rowOff>1776592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CE052279-AB4E-4CD0-8A80-D3C0ADD928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2569309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22225</xdr:rowOff>
    </xdr:from>
    <xdr:to>
      <xdr:col>8</xdr:col>
      <xdr:colOff>1889125</xdr:colOff>
      <xdr:row>15</xdr:row>
      <xdr:rowOff>1825625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25218F3-6B6E-4EB3-9652-28B45BD82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4368125"/>
          <a:ext cx="1778000" cy="18034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25400</xdr:rowOff>
    </xdr:from>
    <xdr:to>
      <xdr:col>8</xdr:col>
      <xdr:colOff>1889125</xdr:colOff>
      <xdr:row>16</xdr:row>
      <xdr:rowOff>1803400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FD72757C-FBA4-48B9-B8EE-1E7F72DFCA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62191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22318</xdr:rowOff>
    </xdr:from>
    <xdr:to>
      <xdr:col>8</xdr:col>
      <xdr:colOff>1889125</xdr:colOff>
      <xdr:row>17</xdr:row>
      <xdr:rowOff>1787434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7636AB0F-EC2F-4D36-946D-BF04ED67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8044868"/>
          <a:ext cx="1778000" cy="17651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23813</xdr:rowOff>
    </xdr:from>
    <xdr:to>
      <xdr:col>8</xdr:col>
      <xdr:colOff>1889125</xdr:colOff>
      <xdr:row>18</xdr:row>
      <xdr:rowOff>1776413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34062B48-FE75-42E2-BF45-020DD27E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9856113"/>
          <a:ext cx="1778000" cy="17526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25400</xdr:rowOff>
    </xdr:from>
    <xdr:to>
      <xdr:col>8</xdr:col>
      <xdr:colOff>1889125</xdr:colOff>
      <xdr:row>19</xdr:row>
      <xdr:rowOff>1803400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FF3AB519-A0D6-4A8F-A06F-9F7FE2FDF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316579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25400</xdr:rowOff>
    </xdr:from>
    <xdr:to>
      <xdr:col>8</xdr:col>
      <xdr:colOff>1889125</xdr:colOff>
      <xdr:row>20</xdr:row>
      <xdr:rowOff>1803400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AE1F67CB-9F5E-49E7-8BD1-2BEAA5D72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334867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35576</xdr:rowOff>
    </xdr:from>
    <xdr:to>
      <xdr:col>8</xdr:col>
      <xdr:colOff>1889125</xdr:colOff>
      <xdr:row>21</xdr:row>
      <xdr:rowOff>1202673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C4341C92-F349-4B3B-95E0-1C0DE5446A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35325701"/>
          <a:ext cx="1778000" cy="11670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35576</xdr:rowOff>
    </xdr:from>
    <xdr:to>
      <xdr:col>8</xdr:col>
      <xdr:colOff>1889125</xdr:colOff>
      <xdr:row>22</xdr:row>
      <xdr:rowOff>1202673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675BA401-6800-461E-A677-E845C7E25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36563951"/>
          <a:ext cx="1778000" cy="11670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23701</xdr:rowOff>
    </xdr:from>
    <xdr:to>
      <xdr:col>8</xdr:col>
      <xdr:colOff>1889125</xdr:colOff>
      <xdr:row>23</xdr:row>
      <xdr:rowOff>1224077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55305F72-2832-41CE-A2D0-418B13B582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37790326"/>
          <a:ext cx="1778000" cy="12003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27961</xdr:rowOff>
    </xdr:from>
    <xdr:to>
      <xdr:col>8</xdr:col>
      <xdr:colOff>1889125</xdr:colOff>
      <xdr:row>24</xdr:row>
      <xdr:rowOff>1210286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861ECF72-F06F-4529-8232-440CB9B8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39042361"/>
          <a:ext cx="1778000" cy="11823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23813</xdr:rowOff>
    </xdr:from>
    <xdr:to>
      <xdr:col>8</xdr:col>
      <xdr:colOff>1889125</xdr:colOff>
      <xdr:row>25</xdr:row>
      <xdr:rowOff>1223963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A9133EF8-EC89-447A-A491-355902D18D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40276463"/>
          <a:ext cx="1778000" cy="12001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23633</xdr:rowOff>
    </xdr:from>
    <xdr:to>
      <xdr:col>8</xdr:col>
      <xdr:colOff>1889125</xdr:colOff>
      <xdr:row>26</xdr:row>
      <xdr:rowOff>1776591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2215CB51-C71F-44F2-90C1-5F77D32CF3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41524058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23633</xdr:rowOff>
    </xdr:from>
    <xdr:to>
      <xdr:col>8</xdr:col>
      <xdr:colOff>1889125</xdr:colOff>
      <xdr:row>27</xdr:row>
      <xdr:rowOff>1776591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E3B15F6F-1334-43D0-BA5B-743700B7E4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43324283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23633</xdr:rowOff>
    </xdr:from>
    <xdr:to>
      <xdr:col>8</xdr:col>
      <xdr:colOff>1889125</xdr:colOff>
      <xdr:row>28</xdr:row>
      <xdr:rowOff>1776591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251FD1C2-5174-4C4D-9D9F-79D452C618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45124508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23633</xdr:rowOff>
    </xdr:from>
    <xdr:to>
      <xdr:col>8</xdr:col>
      <xdr:colOff>1889125</xdr:colOff>
      <xdr:row>29</xdr:row>
      <xdr:rowOff>1776591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C8889549-035C-433E-B3D0-082A67E2A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46924733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25400</xdr:rowOff>
    </xdr:from>
    <xdr:to>
      <xdr:col>8</xdr:col>
      <xdr:colOff>1889125</xdr:colOff>
      <xdr:row>30</xdr:row>
      <xdr:rowOff>1803400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7799BE6E-FCB3-4292-9DEE-B991AAF026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487267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25400</xdr:rowOff>
    </xdr:from>
    <xdr:to>
      <xdr:col>8</xdr:col>
      <xdr:colOff>1889125</xdr:colOff>
      <xdr:row>31</xdr:row>
      <xdr:rowOff>1803400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ECBF7932-7C64-4F8E-AF8C-8F9A62D73E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505555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23633</xdr:rowOff>
    </xdr:from>
    <xdr:to>
      <xdr:col>8</xdr:col>
      <xdr:colOff>1889125</xdr:colOff>
      <xdr:row>32</xdr:row>
      <xdr:rowOff>1776591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66F14D78-1B74-46A2-BBA9-4D1FE1592B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52382558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23633</xdr:rowOff>
    </xdr:from>
    <xdr:to>
      <xdr:col>8</xdr:col>
      <xdr:colOff>1889125</xdr:colOff>
      <xdr:row>33</xdr:row>
      <xdr:rowOff>1776591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FE1D6A5E-A9C6-49DE-A825-9C8A842BE8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54182783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21754</xdr:rowOff>
    </xdr:from>
    <xdr:to>
      <xdr:col>8</xdr:col>
      <xdr:colOff>1889125</xdr:colOff>
      <xdr:row>34</xdr:row>
      <xdr:rowOff>1826095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BFC1C648-EE71-423B-99A0-E5707E43F6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55981129"/>
          <a:ext cx="1778000" cy="180434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25809</xdr:rowOff>
    </xdr:from>
    <xdr:to>
      <xdr:col>8</xdr:col>
      <xdr:colOff>1889125</xdr:colOff>
      <xdr:row>35</xdr:row>
      <xdr:rowOff>1869661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3C4B83D-A971-410B-AE8A-23577B935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57833034"/>
          <a:ext cx="1778000" cy="18438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22473</xdr:rowOff>
    </xdr:from>
    <xdr:to>
      <xdr:col>8</xdr:col>
      <xdr:colOff>1889125</xdr:colOff>
      <xdr:row>36</xdr:row>
      <xdr:rowOff>1853947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5B8B23D3-F07A-405C-94F0-FEF135A19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59725173"/>
          <a:ext cx="1778000" cy="18314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25400</xdr:rowOff>
    </xdr:from>
    <xdr:to>
      <xdr:col>8</xdr:col>
      <xdr:colOff>1889125</xdr:colOff>
      <xdr:row>37</xdr:row>
      <xdr:rowOff>1803400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BF76B5B0-FE1B-4BF7-B82D-3D49A15C0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616045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23813</xdr:rowOff>
    </xdr:from>
    <xdr:to>
      <xdr:col>8</xdr:col>
      <xdr:colOff>1889125</xdr:colOff>
      <xdr:row>38</xdr:row>
      <xdr:rowOff>1785938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FC4B50CB-F8A6-421E-8F1F-FE36D6114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63431738"/>
          <a:ext cx="1778000" cy="17621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25400</xdr:rowOff>
    </xdr:from>
    <xdr:to>
      <xdr:col>8</xdr:col>
      <xdr:colOff>1889125</xdr:colOff>
      <xdr:row>39</xdr:row>
      <xdr:rowOff>1803400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8891CCFE-4785-4828-A8D0-DD1D7D4AD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65243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22082</xdr:rowOff>
    </xdr:from>
    <xdr:to>
      <xdr:col>8</xdr:col>
      <xdr:colOff>1889125</xdr:colOff>
      <xdr:row>40</xdr:row>
      <xdr:rowOff>1768613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6B7D9558-0424-46B8-9215-F0B93B4D9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67068557"/>
          <a:ext cx="1778000" cy="17465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23813</xdr:rowOff>
    </xdr:from>
    <xdr:to>
      <xdr:col>8</xdr:col>
      <xdr:colOff>1889125</xdr:colOff>
      <xdr:row>41</xdr:row>
      <xdr:rowOff>1785938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86524C58-100B-4E1C-97F2-6ABA1C6D8F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68860988"/>
          <a:ext cx="1778000" cy="17621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22225</xdr:rowOff>
    </xdr:from>
    <xdr:to>
      <xdr:col>8</xdr:col>
      <xdr:colOff>1889125</xdr:colOff>
      <xdr:row>42</xdr:row>
      <xdr:rowOff>1577975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A62C8A80-088B-4211-94D4-3A91CFC991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70669150"/>
          <a:ext cx="1778000" cy="15557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25536</xdr:rowOff>
    </xdr:from>
    <xdr:to>
      <xdr:col>8</xdr:col>
      <xdr:colOff>1889125</xdr:colOff>
      <xdr:row>43</xdr:row>
      <xdr:rowOff>1593710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A3CBF824-811D-42A2-9C6A-9F72ACF665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72272661"/>
          <a:ext cx="1778000" cy="15681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25636</xdr:rowOff>
    </xdr:from>
    <xdr:to>
      <xdr:col>8</xdr:col>
      <xdr:colOff>1889125</xdr:colOff>
      <xdr:row>44</xdr:row>
      <xdr:rowOff>1574568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B9A93E85-E3B4-4BAE-B47A-C7DDE1C0F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73892011"/>
          <a:ext cx="1778000" cy="15489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25691</xdr:rowOff>
    </xdr:from>
    <xdr:to>
      <xdr:col>8</xdr:col>
      <xdr:colOff>1889125</xdr:colOff>
      <xdr:row>45</xdr:row>
      <xdr:rowOff>1593564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3058A332-0E63-4C7A-8479-3FD0B64128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75492266"/>
          <a:ext cx="1778000" cy="15678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22293</xdr:rowOff>
    </xdr:from>
    <xdr:to>
      <xdr:col>8</xdr:col>
      <xdr:colOff>1889125</xdr:colOff>
      <xdr:row>46</xdr:row>
      <xdr:rowOff>1568380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A54BF5F6-5F67-486A-A643-E80B8FC08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77108118"/>
          <a:ext cx="1778000" cy="15460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23813</xdr:rowOff>
    </xdr:from>
    <xdr:to>
      <xdr:col>8</xdr:col>
      <xdr:colOff>1889125</xdr:colOff>
      <xdr:row>47</xdr:row>
      <xdr:rowOff>1547813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4F13E86-8B17-46BF-B3F8-090AA2609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787003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25400</xdr:rowOff>
    </xdr:from>
    <xdr:to>
      <xdr:col>8</xdr:col>
      <xdr:colOff>1889125</xdr:colOff>
      <xdr:row>48</xdr:row>
      <xdr:rowOff>1603375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CA73DA38-B546-46B8-AE7F-158DCCDB6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80273525"/>
          <a:ext cx="1778000" cy="15779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23261</xdr:rowOff>
    </xdr:from>
    <xdr:to>
      <xdr:col>8</xdr:col>
      <xdr:colOff>1889125</xdr:colOff>
      <xdr:row>49</xdr:row>
      <xdr:rowOff>1605518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7EE04A3A-227B-4DE8-AAFC-8A0290F3B5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8190016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21903</xdr:rowOff>
    </xdr:from>
    <xdr:to>
      <xdr:col>8</xdr:col>
      <xdr:colOff>1889125</xdr:colOff>
      <xdr:row>50</xdr:row>
      <xdr:rowOff>1597346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8000F47-70BA-40F8-8B9B-71C956FB6A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83527578"/>
          <a:ext cx="1778000" cy="15754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24718</xdr:rowOff>
    </xdr:from>
    <xdr:to>
      <xdr:col>8</xdr:col>
      <xdr:colOff>1889125</xdr:colOff>
      <xdr:row>51</xdr:row>
      <xdr:rowOff>1585004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8ADCA39B-3AFD-4D12-A8C9-3BD365F88D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85149643"/>
          <a:ext cx="1778000" cy="156028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25400</xdr:rowOff>
    </xdr:from>
    <xdr:to>
      <xdr:col>8</xdr:col>
      <xdr:colOff>1889125</xdr:colOff>
      <xdr:row>52</xdr:row>
      <xdr:rowOff>1565275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8FC8BF44-E9FD-44D5-9079-B16CF79748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86760050"/>
          <a:ext cx="1778000" cy="1539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21903</xdr:rowOff>
    </xdr:from>
    <xdr:to>
      <xdr:col>8</xdr:col>
      <xdr:colOff>1889125</xdr:colOff>
      <xdr:row>53</xdr:row>
      <xdr:rowOff>1597346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CE9EDA91-079E-4E27-84F7-66DE6C45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88347228"/>
          <a:ext cx="1778000" cy="15754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25536</xdr:rowOff>
    </xdr:from>
    <xdr:to>
      <xdr:col>8</xdr:col>
      <xdr:colOff>1889125</xdr:colOff>
      <xdr:row>54</xdr:row>
      <xdr:rowOff>1593710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996B469A-565B-45CF-8F7D-40F60AB71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89970111"/>
          <a:ext cx="1778000" cy="15681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24247</xdr:rowOff>
    </xdr:from>
    <xdr:to>
      <xdr:col>8</xdr:col>
      <xdr:colOff>1889125</xdr:colOff>
      <xdr:row>55</xdr:row>
      <xdr:rowOff>1575956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225C0318-644B-41E6-B7A3-63E975B5A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91588072"/>
          <a:ext cx="1778000" cy="15517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25462</xdr:rowOff>
    </xdr:from>
    <xdr:to>
      <xdr:col>8</xdr:col>
      <xdr:colOff>1889125</xdr:colOff>
      <xdr:row>56</xdr:row>
      <xdr:rowOff>1622369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3F522907-8285-4E2B-BE62-321FED07BD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93189487"/>
          <a:ext cx="1778000" cy="15969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25636</xdr:rowOff>
    </xdr:from>
    <xdr:to>
      <xdr:col>8</xdr:col>
      <xdr:colOff>1889125</xdr:colOff>
      <xdr:row>57</xdr:row>
      <xdr:rowOff>1574568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A303743-C996-4906-B3E3-10D3A16FC2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94837486"/>
          <a:ext cx="1778000" cy="15489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25400</xdr:rowOff>
    </xdr:from>
    <xdr:to>
      <xdr:col>8</xdr:col>
      <xdr:colOff>1889125</xdr:colOff>
      <xdr:row>58</xdr:row>
      <xdr:rowOff>1603375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9A71324C-DA40-465B-BCB4-8B76797F5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96437450"/>
          <a:ext cx="1778000" cy="15779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25400</xdr:rowOff>
    </xdr:from>
    <xdr:to>
      <xdr:col>8</xdr:col>
      <xdr:colOff>1889125</xdr:colOff>
      <xdr:row>59</xdr:row>
      <xdr:rowOff>1603375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C71B053A-7698-4F08-B4AB-E9747AE0F3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98066225"/>
          <a:ext cx="1778000" cy="15779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22268</xdr:rowOff>
    </xdr:from>
    <xdr:to>
      <xdr:col>8</xdr:col>
      <xdr:colOff>1889125</xdr:colOff>
      <xdr:row>60</xdr:row>
      <xdr:rowOff>1606512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B7797392-CAF1-4031-9E69-D384092F6E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99691868"/>
          <a:ext cx="1778000" cy="15842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61</xdr:row>
      <xdr:rowOff>21946</xdr:rowOff>
    </xdr:from>
    <xdr:to>
      <xdr:col>8</xdr:col>
      <xdr:colOff>1889125</xdr:colOff>
      <xdr:row>61</xdr:row>
      <xdr:rowOff>1692550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54443AD2-5173-4506-893A-3FC76D7184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01320321"/>
          <a:ext cx="1778000" cy="167060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24340</xdr:rowOff>
    </xdr:from>
    <xdr:to>
      <xdr:col>8</xdr:col>
      <xdr:colOff>1889125</xdr:colOff>
      <xdr:row>62</xdr:row>
      <xdr:rowOff>1728257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89668FD4-DED6-4149-931E-0F4B848D6C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03037215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21258</xdr:rowOff>
    </xdr:from>
    <xdr:to>
      <xdr:col>8</xdr:col>
      <xdr:colOff>1889125</xdr:colOff>
      <xdr:row>63</xdr:row>
      <xdr:rowOff>1407495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B0C7B9CD-182C-4C05-A6BA-08C8E03C28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04786733"/>
          <a:ext cx="1778000" cy="13862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24346</xdr:rowOff>
    </xdr:from>
    <xdr:to>
      <xdr:col>8</xdr:col>
      <xdr:colOff>1889125</xdr:colOff>
      <xdr:row>64</xdr:row>
      <xdr:rowOff>1728263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4C33E626-FF25-40F5-9EBA-83ECB0F24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06218571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21183</xdr:rowOff>
    </xdr:from>
    <xdr:to>
      <xdr:col>8</xdr:col>
      <xdr:colOff>1889125</xdr:colOff>
      <xdr:row>65</xdr:row>
      <xdr:rowOff>1750471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C984FD4F-263A-4618-B866-551F41E750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07968008"/>
          <a:ext cx="1778000" cy="172928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24309</xdr:rowOff>
    </xdr:from>
    <xdr:to>
      <xdr:col>8</xdr:col>
      <xdr:colOff>1889125</xdr:colOff>
      <xdr:row>66</xdr:row>
      <xdr:rowOff>1718779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87A517B7-331E-4D55-88C8-881540F051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09742784"/>
          <a:ext cx="1778000" cy="16944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23813</xdr:rowOff>
    </xdr:from>
    <xdr:to>
      <xdr:col>8</xdr:col>
      <xdr:colOff>1889125</xdr:colOff>
      <xdr:row>67</xdr:row>
      <xdr:rowOff>1738313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FA1639A2-F722-4754-AE3E-09169BA566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11485363"/>
          <a:ext cx="1778000" cy="17145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22225</xdr:rowOff>
    </xdr:from>
    <xdr:to>
      <xdr:col>8</xdr:col>
      <xdr:colOff>1889125</xdr:colOff>
      <xdr:row>68</xdr:row>
      <xdr:rowOff>1577975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D0F89EA5-467B-4460-BB58-711FA37EB6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13245900"/>
          <a:ext cx="1778000" cy="15557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22299</xdr:rowOff>
    </xdr:from>
    <xdr:to>
      <xdr:col>8</xdr:col>
      <xdr:colOff>1889125</xdr:colOff>
      <xdr:row>69</xdr:row>
      <xdr:rowOff>1568386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527D962F-E80E-4047-948B-D6FEA0AA0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14846174"/>
          <a:ext cx="1778000" cy="15460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24941</xdr:rowOff>
    </xdr:from>
    <xdr:to>
      <xdr:col>8</xdr:col>
      <xdr:colOff>1889125</xdr:colOff>
      <xdr:row>70</xdr:row>
      <xdr:rowOff>1622890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A3D91242-4EEC-4870-8D25-393E13CAD2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16439491"/>
          <a:ext cx="1778000" cy="15979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21903</xdr:rowOff>
    </xdr:from>
    <xdr:to>
      <xdr:col>8</xdr:col>
      <xdr:colOff>1889125</xdr:colOff>
      <xdr:row>71</xdr:row>
      <xdr:rowOff>1597346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A91C9361-14EB-4C34-81F8-AD8DB943B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18084278"/>
          <a:ext cx="1778000" cy="15754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21332</xdr:rowOff>
    </xdr:from>
    <xdr:to>
      <xdr:col>8</xdr:col>
      <xdr:colOff>1889125</xdr:colOff>
      <xdr:row>72</xdr:row>
      <xdr:rowOff>1616973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8529DA15-C182-4CA5-B668-7E736DE7C7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19702957"/>
          <a:ext cx="1778000" cy="159564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25636</xdr:rowOff>
    </xdr:from>
    <xdr:to>
      <xdr:col>8</xdr:col>
      <xdr:colOff>1889125</xdr:colOff>
      <xdr:row>73</xdr:row>
      <xdr:rowOff>1574568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F9285CE3-2E92-4933-A65A-8A99DE3129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21345561"/>
          <a:ext cx="1778000" cy="15489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23626</xdr:rowOff>
    </xdr:from>
    <xdr:to>
      <xdr:col>8</xdr:col>
      <xdr:colOff>1889125</xdr:colOff>
      <xdr:row>74</xdr:row>
      <xdr:rowOff>1576563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4B3CA2D7-A462-4352-9DF3-03DEC013B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22943751"/>
          <a:ext cx="1778000" cy="15529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22510</xdr:rowOff>
    </xdr:from>
    <xdr:to>
      <xdr:col>8</xdr:col>
      <xdr:colOff>1889125</xdr:colOff>
      <xdr:row>75</xdr:row>
      <xdr:rowOff>1615783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4780C61B-01F1-4981-AB7A-9799474C75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24542835"/>
          <a:ext cx="1778000" cy="15932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21245</xdr:rowOff>
    </xdr:from>
    <xdr:to>
      <xdr:col>8</xdr:col>
      <xdr:colOff>1889125</xdr:colOff>
      <xdr:row>76</xdr:row>
      <xdr:rowOff>1559899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BE5B5A34-D6F0-4FC3-A578-2F9CF5B67F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26179870"/>
          <a:ext cx="1778000" cy="15386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21332</xdr:rowOff>
    </xdr:from>
    <xdr:to>
      <xdr:col>8</xdr:col>
      <xdr:colOff>1889125</xdr:colOff>
      <xdr:row>77</xdr:row>
      <xdr:rowOff>1616973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4595FF12-07FE-4268-A852-669BE238D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27761107"/>
          <a:ext cx="1778000" cy="159564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21903</xdr:rowOff>
    </xdr:from>
    <xdr:to>
      <xdr:col>8</xdr:col>
      <xdr:colOff>1889125</xdr:colOff>
      <xdr:row>78</xdr:row>
      <xdr:rowOff>1597346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171018BC-536D-4464-B9FA-EC90CADFED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29399978"/>
          <a:ext cx="1778000" cy="15754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21952</xdr:rowOff>
    </xdr:from>
    <xdr:to>
      <xdr:col>8</xdr:col>
      <xdr:colOff>1889125</xdr:colOff>
      <xdr:row>79</xdr:row>
      <xdr:rowOff>1692556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DFADB17D-A1CD-4731-BF6C-4890CF8E9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31019277"/>
          <a:ext cx="1778000" cy="167060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23813</xdr:rowOff>
    </xdr:from>
    <xdr:to>
      <xdr:col>8</xdr:col>
      <xdr:colOff>1889125</xdr:colOff>
      <xdr:row>80</xdr:row>
      <xdr:rowOff>1776413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1159467F-A488-4CD1-A888-F3250A24E8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32735638"/>
          <a:ext cx="1778000" cy="17526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23639</xdr:rowOff>
    </xdr:from>
    <xdr:to>
      <xdr:col>8</xdr:col>
      <xdr:colOff>1889125</xdr:colOff>
      <xdr:row>81</xdr:row>
      <xdr:rowOff>1776597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BADF1B20-B2DA-4FC5-A06A-8A2BEAED7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34535689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24743</xdr:rowOff>
    </xdr:from>
    <xdr:to>
      <xdr:col>8</xdr:col>
      <xdr:colOff>1889125</xdr:colOff>
      <xdr:row>82</xdr:row>
      <xdr:rowOff>1765957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94BBDFB0-F2A5-43E2-8670-BF971A9CFE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36337018"/>
          <a:ext cx="1778000" cy="17412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23639</xdr:rowOff>
    </xdr:from>
    <xdr:to>
      <xdr:col>8</xdr:col>
      <xdr:colOff>1889125</xdr:colOff>
      <xdr:row>83</xdr:row>
      <xdr:rowOff>1776597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69A5EF46-A8B8-4120-8BD2-7B724F885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38126614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22721</xdr:rowOff>
    </xdr:from>
    <xdr:to>
      <xdr:col>8</xdr:col>
      <xdr:colOff>1889125</xdr:colOff>
      <xdr:row>84</xdr:row>
      <xdr:rowOff>1739411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25020FC7-1EB7-4A27-AFB2-56509F2E5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39925921"/>
          <a:ext cx="1778000" cy="17166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21865</xdr:rowOff>
    </xdr:from>
    <xdr:to>
      <xdr:col>8</xdr:col>
      <xdr:colOff>1889125</xdr:colOff>
      <xdr:row>85</xdr:row>
      <xdr:rowOff>1749780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B8D8B9F1-DC48-4586-B9B6-D7C21B166D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41687190"/>
          <a:ext cx="1778000" cy="17279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24743</xdr:rowOff>
    </xdr:from>
    <xdr:to>
      <xdr:col>8</xdr:col>
      <xdr:colOff>1889125</xdr:colOff>
      <xdr:row>86</xdr:row>
      <xdr:rowOff>1765957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F88AB680-B7EF-4FD7-90C0-273AEFF69E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43461718"/>
          <a:ext cx="1778000" cy="17412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21233</xdr:rowOff>
    </xdr:from>
    <xdr:to>
      <xdr:col>8</xdr:col>
      <xdr:colOff>1889125</xdr:colOff>
      <xdr:row>87</xdr:row>
      <xdr:rowOff>1693260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DF9797CE-F7A0-44F0-9695-CC063B4078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45248908"/>
          <a:ext cx="1778000" cy="16720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22299</xdr:rowOff>
    </xdr:from>
    <xdr:to>
      <xdr:col>8</xdr:col>
      <xdr:colOff>1889125</xdr:colOff>
      <xdr:row>88</xdr:row>
      <xdr:rowOff>1739823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6611F5E4-59C5-4145-8B47-A5ED3B74D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46964474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24309</xdr:rowOff>
    </xdr:from>
    <xdr:to>
      <xdr:col>8</xdr:col>
      <xdr:colOff>1889125</xdr:colOff>
      <xdr:row>89</xdr:row>
      <xdr:rowOff>1718779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DDE0201E-6861-4B66-A2B2-1EA0204C4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48728609"/>
          <a:ext cx="1778000" cy="16944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24309</xdr:rowOff>
    </xdr:from>
    <xdr:to>
      <xdr:col>8</xdr:col>
      <xdr:colOff>1889125</xdr:colOff>
      <xdr:row>90</xdr:row>
      <xdr:rowOff>1718779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CA7BB93B-1ADF-4531-A8D9-FE71A85A9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50471684"/>
          <a:ext cx="1778000" cy="16944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21865</xdr:rowOff>
    </xdr:from>
    <xdr:to>
      <xdr:col>8</xdr:col>
      <xdr:colOff>1889125</xdr:colOff>
      <xdr:row>91</xdr:row>
      <xdr:rowOff>1749780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9DAC687E-143D-4D08-BADD-0ADAF8D845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52212315"/>
          <a:ext cx="1778000" cy="17279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22721</xdr:rowOff>
    </xdr:from>
    <xdr:to>
      <xdr:col>8</xdr:col>
      <xdr:colOff>1889125</xdr:colOff>
      <xdr:row>92</xdr:row>
      <xdr:rowOff>1739411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D41F7328-C484-4651-B6AB-AFEF2B3593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53984821"/>
          <a:ext cx="1778000" cy="17166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22721</xdr:rowOff>
    </xdr:from>
    <xdr:to>
      <xdr:col>8</xdr:col>
      <xdr:colOff>1889125</xdr:colOff>
      <xdr:row>93</xdr:row>
      <xdr:rowOff>1739411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E19F6DC-819F-4A8D-B948-C09199FFA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55746946"/>
          <a:ext cx="1778000" cy="17166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21518</xdr:rowOff>
    </xdr:from>
    <xdr:to>
      <xdr:col>8</xdr:col>
      <xdr:colOff>1889125</xdr:colOff>
      <xdr:row>94</xdr:row>
      <xdr:rowOff>1750129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3A7F4320-D532-4971-A6B0-E0D335E15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57507868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23465</xdr:rowOff>
    </xdr:from>
    <xdr:to>
      <xdr:col>8</xdr:col>
      <xdr:colOff>1889125</xdr:colOff>
      <xdr:row>95</xdr:row>
      <xdr:rowOff>1776771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4DD37056-4D47-4B45-9F74-AABF33C15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59281465"/>
          <a:ext cx="1778000" cy="17533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23639</xdr:rowOff>
    </xdr:from>
    <xdr:to>
      <xdr:col>8</xdr:col>
      <xdr:colOff>1889125</xdr:colOff>
      <xdr:row>96</xdr:row>
      <xdr:rowOff>1776597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7196ED8E-33C5-4949-A459-4A40A046A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1081864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22299</xdr:rowOff>
    </xdr:from>
    <xdr:to>
      <xdr:col>8</xdr:col>
      <xdr:colOff>1889125</xdr:colOff>
      <xdr:row>97</xdr:row>
      <xdr:rowOff>1739823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910CAA9D-4FC9-419E-A930-E028A7B81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2880749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25636</xdr:rowOff>
    </xdr:from>
    <xdr:to>
      <xdr:col>8</xdr:col>
      <xdr:colOff>1889125</xdr:colOff>
      <xdr:row>98</xdr:row>
      <xdr:rowOff>1574568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B0A68087-DD90-4E6A-B93F-12DB387B83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4646211"/>
          <a:ext cx="1778000" cy="15489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23366</xdr:rowOff>
    </xdr:from>
    <xdr:to>
      <xdr:col>8</xdr:col>
      <xdr:colOff>1889125</xdr:colOff>
      <xdr:row>99</xdr:row>
      <xdr:rowOff>1738760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531ADA5D-2C68-4815-8691-BD7B3E146C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6244141"/>
          <a:ext cx="1778000" cy="1715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25673</xdr:rowOff>
    </xdr:from>
    <xdr:to>
      <xdr:col>8</xdr:col>
      <xdr:colOff>1889125</xdr:colOff>
      <xdr:row>100</xdr:row>
      <xdr:rowOff>1765021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470A87C9-34B5-4C08-B652-D2EF698931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8008573"/>
          <a:ext cx="1778000" cy="17393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24792</xdr:rowOff>
    </xdr:from>
    <xdr:to>
      <xdr:col>8</xdr:col>
      <xdr:colOff>1889125</xdr:colOff>
      <xdr:row>101</xdr:row>
      <xdr:rowOff>1680171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CCD25043-394A-4C8D-A2E1-F74100EFCA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9798392"/>
          <a:ext cx="1778000" cy="165537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25536</xdr:rowOff>
    </xdr:from>
    <xdr:to>
      <xdr:col>8</xdr:col>
      <xdr:colOff>1889125</xdr:colOff>
      <xdr:row>102</xdr:row>
      <xdr:rowOff>1593710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67E102BF-B80F-4970-B3F3-EA8090DDC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71504111"/>
          <a:ext cx="1778000" cy="15681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21220</xdr:rowOff>
    </xdr:from>
    <xdr:to>
      <xdr:col>8</xdr:col>
      <xdr:colOff>1889125</xdr:colOff>
      <xdr:row>103</xdr:row>
      <xdr:rowOff>1331325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1AC82174-9FB0-433A-969D-692F49A359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73119045"/>
          <a:ext cx="1778000" cy="131010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24606</xdr:rowOff>
    </xdr:from>
    <xdr:to>
      <xdr:col>8</xdr:col>
      <xdr:colOff>1889125</xdr:colOff>
      <xdr:row>104</xdr:row>
      <xdr:rowOff>1547019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5FC61E09-19AC-4212-9669-5B3029892B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74474981"/>
          <a:ext cx="1778000" cy="15224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21332</xdr:rowOff>
    </xdr:from>
    <xdr:to>
      <xdr:col>8</xdr:col>
      <xdr:colOff>1889125</xdr:colOff>
      <xdr:row>105</xdr:row>
      <xdr:rowOff>1616973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414BE1D1-9439-4F5D-8044-D90608C705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76043332"/>
          <a:ext cx="1778000" cy="159564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21518</xdr:rowOff>
    </xdr:from>
    <xdr:to>
      <xdr:col>8</xdr:col>
      <xdr:colOff>1889125</xdr:colOff>
      <xdr:row>106</xdr:row>
      <xdr:rowOff>1750129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4D140A87-0C8C-4823-9D16-280D3BEFB8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77681818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21605</xdr:rowOff>
    </xdr:from>
    <xdr:to>
      <xdr:col>8</xdr:col>
      <xdr:colOff>1889125</xdr:colOff>
      <xdr:row>107</xdr:row>
      <xdr:rowOff>1711957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AEBB45AB-935E-4E22-A74D-CF8029D9A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79453555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23813</xdr:rowOff>
    </xdr:from>
    <xdr:to>
      <xdr:col>8</xdr:col>
      <xdr:colOff>1889125</xdr:colOff>
      <xdr:row>108</xdr:row>
      <xdr:rowOff>1776413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8456D90-B16B-490B-8871-6090D5E3C6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81189313"/>
          <a:ext cx="1778000" cy="17526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24346</xdr:rowOff>
    </xdr:from>
    <xdr:to>
      <xdr:col>8</xdr:col>
      <xdr:colOff>1889125</xdr:colOff>
      <xdr:row>109</xdr:row>
      <xdr:rowOff>1728263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D85BD356-9C9E-45A0-8D4C-ED2DBEB29D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82990071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24631</xdr:rowOff>
    </xdr:from>
    <xdr:to>
      <xdr:col>8</xdr:col>
      <xdr:colOff>1889125</xdr:colOff>
      <xdr:row>110</xdr:row>
      <xdr:rowOff>1404114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64CA919F-BBBE-4584-89F6-CBA9FC488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84742956"/>
          <a:ext cx="1778000" cy="13794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22225</xdr:rowOff>
    </xdr:from>
    <xdr:to>
      <xdr:col>8</xdr:col>
      <xdr:colOff>1889125</xdr:colOff>
      <xdr:row>111</xdr:row>
      <xdr:rowOff>1711325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8CF64487-3BE6-4558-9314-DC1645A9B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86169300"/>
          <a:ext cx="1778000" cy="16891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25611</xdr:rowOff>
    </xdr:from>
    <xdr:to>
      <xdr:col>8</xdr:col>
      <xdr:colOff>1889125</xdr:colOff>
      <xdr:row>112</xdr:row>
      <xdr:rowOff>1612685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D3182C7-E80D-4ECE-890C-B3E641CA36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87906236"/>
          <a:ext cx="1778000" cy="15870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24222</xdr:rowOff>
    </xdr:from>
    <xdr:to>
      <xdr:col>8</xdr:col>
      <xdr:colOff>1889125</xdr:colOff>
      <xdr:row>113</xdr:row>
      <xdr:rowOff>1642658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83B743A2-68BB-4DEC-99B9-4090145847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89543147"/>
          <a:ext cx="1778000" cy="16184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24346</xdr:rowOff>
    </xdr:from>
    <xdr:to>
      <xdr:col>8</xdr:col>
      <xdr:colOff>1889125</xdr:colOff>
      <xdr:row>114</xdr:row>
      <xdr:rowOff>1613949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35BB8270-9F19-4865-A222-EED475E17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91210146"/>
          <a:ext cx="1778000" cy="15896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115</xdr:row>
      <xdr:rowOff>25611</xdr:rowOff>
    </xdr:from>
    <xdr:to>
      <xdr:col>8</xdr:col>
      <xdr:colOff>1889125</xdr:colOff>
      <xdr:row>115</xdr:row>
      <xdr:rowOff>1584105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8B571DFA-C401-4AEC-87A5-032C8421BF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92849711"/>
          <a:ext cx="1778000" cy="15584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116</xdr:row>
      <xdr:rowOff>25636</xdr:rowOff>
    </xdr:from>
    <xdr:to>
      <xdr:col>8</xdr:col>
      <xdr:colOff>1889125</xdr:colOff>
      <xdr:row>116</xdr:row>
      <xdr:rowOff>1574568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E6020814-776D-4788-B331-8B52F4FD7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94459461"/>
          <a:ext cx="1778000" cy="15489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117</xdr:row>
      <xdr:rowOff>25400</xdr:rowOff>
    </xdr:from>
    <xdr:to>
      <xdr:col>8</xdr:col>
      <xdr:colOff>1889125</xdr:colOff>
      <xdr:row>117</xdr:row>
      <xdr:rowOff>1603375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6FCCB1C9-15B2-4A85-9263-315FE19CF6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96059425"/>
          <a:ext cx="1778000" cy="15779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118</xdr:row>
      <xdr:rowOff>23205</xdr:rowOff>
    </xdr:from>
    <xdr:to>
      <xdr:col>8</xdr:col>
      <xdr:colOff>1889125</xdr:colOff>
      <xdr:row>118</xdr:row>
      <xdr:rowOff>1596051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E7F73D74-6E6C-4C53-BC9C-6A8DE7072B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97686005"/>
          <a:ext cx="1778000" cy="15728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21903</xdr:rowOff>
    </xdr:from>
    <xdr:to>
      <xdr:col>8</xdr:col>
      <xdr:colOff>1889125</xdr:colOff>
      <xdr:row>119</xdr:row>
      <xdr:rowOff>1597346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E3510C2E-8676-47E5-8C3E-B2298C4CA5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99303953"/>
          <a:ext cx="1778000" cy="15754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120</xdr:row>
      <xdr:rowOff>63500</xdr:rowOff>
    </xdr:from>
    <xdr:to>
      <xdr:col>8</xdr:col>
      <xdr:colOff>1889125</xdr:colOff>
      <xdr:row>120</xdr:row>
      <xdr:rowOff>1174750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29EA88C0-CD61-4F64-BDDF-AC63970513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00964800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121</xdr:row>
      <xdr:rowOff>83344</xdr:rowOff>
    </xdr:from>
    <xdr:to>
      <xdr:col>8</xdr:col>
      <xdr:colOff>1889125</xdr:colOff>
      <xdr:row>121</xdr:row>
      <xdr:rowOff>1154907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FD095B4E-C279-482F-AA33-1F2605CE46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02222894"/>
          <a:ext cx="1778000" cy="10715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22175</xdr:rowOff>
    </xdr:from>
    <xdr:to>
      <xdr:col>8</xdr:col>
      <xdr:colOff>1889125</xdr:colOff>
      <xdr:row>122</xdr:row>
      <xdr:rowOff>1720901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E2EA3F56-3B75-4B9F-92A7-5E906BFD9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03399975"/>
          <a:ext cx="1778000" cy="169872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123</xdr:row>
      <xdr:rowOff>24681</xdr:rowOff>
    </xdr:from>
    <xdr:to>
      <xdr:col>8</xdr:col>
      <xdr:colOff>1889125</xdr:colOff>
      <xdr:row>123</xdr:row>
      <xdr:rowOff>1756499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A132C199-853F-4123-9566-B211E4136A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05145556"/>
          <a:ext cx="1778000" cy="17318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124</xdr:row>
      <xdr:rowOff>23366</xdr:rowOff>
    </xdr:from>
    <xdr:to>
      <xdr:col>8</xdr:col>
      <xdr:colOff>1889125</xdr:colOff>
      <xdr:row>124</xdr:row>
      <xdr:rowOff>1710186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F55FA84E-9E02-4F66-8723-7B42D0FD2E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06925416"/>
          <a:ext cx="1778000" cy="168682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21704</xdr:rowOff>
    </xdr:from>
    <xdr:to>
      <xdr:col>8</xdr:col>
      <xdr:colOff>1889125</xdr:colOff>
      <xdr:row>125</xdr:row>
      <xdr:rowOff>1730878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D92ECBF2-9385-4113-8605-261D2E973B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08657304"/>
          <a:ext cx="1778000" cy="17091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182091</xdr:rowOff>
    </xdr:from>
    <xdr:to>
      <xdr:col>8</xdr:col>
      <xdr:colOff>1889125</xdr:colOff>
      <xdr:row>126</xdr:row>
      <xdr:rowOff>1056150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2E15C2D7-6E6F-4B8C-BE5B-CC1859E15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10570291"/>
          <a:ext cx="1778000" cy="8740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174625</xdr:rowOff>
    </xdr:from>
    <xdr:to>
      <xdr:col>8</xdr:col>
      <xdr:colOff>1889125</xdr:colOff>
      <xdr:row>127</xdr:row>
      <xdr:rowOff>1063625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8E36A2C0-A379-4D92-A7D1-63D7CA0782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11801075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174625</xdr:rowOff>
    </xdr:from>
    <xdr:to>
      <xdr:col>8</xdr:col>
      <xdr:colOff>1889125</xdr:colOff>
      <xdr:row>128</xdr:row>
      <xdr:rowOff>1063625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64E8F231-681F-4AA9-B5CD-35F971E953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13039325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174625</xdr:rowOff>
    </xdr:from>
    <xdr:to>
      <xdr:col>8</xdr:col>
      <xdr:colOff>1889125</xdr:colOff>
      <xdr:row>129</xdr:row>
      <xdr:rowOff>1063625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1943B80-6519-4990-BAF0-A1B25019BD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14277575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130</xdr:row>
      <xdr:rowOff>21903</xdr:rowOff>
    </xdr:from>
    <xdr:to>
      <xdr:col>8</xdr:col>
      <xdr:colOff>1889125</xdr:colOff>
      <xdr:row>130</xdr:row>
      <xdr:rowOff>1597346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D9B9B83B-D5B5-4172-95EC-E402D4BE06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15363103"/>
          <a:ext cx="1778000" cy="15754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23639</xdr:rowOff>
    </xdr:from>
    <xdr:to>
      <xdr:col>8</xdr:col>
      <xdr:colOff>1889125</xdr:colOff>
      <xdr:row>131</xdr:row>
      <xdr:rowOff>1576576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591AD8B2-1413-4900-B975-B75FF1D6D3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16984089"/>
          <a:ext cx="1778000" cy="15529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23639</xdr:rowOff>
    </xdr:from>
    <xdr:to>
      <xdr:col>8</xdr:col>
      <xdr:colOff>1889125</xdr:colOff>
      <xdr:row>132</xdr:row>
      <xdr:rowOff>1576576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2313FEF5-495E-41F3-A0C6-67EB02E0B4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18584289"/>
          <a:ext cx="1778000" cy="15529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23639</xdr:rowOff>
    </xdr:from>
    <xdr:to>
      <xdr:col>8</xdr:col>
      <xdr:colOff>1889125</xdr:colOff>
      <xdr:row>133</xdr:row>
      <xdr:rowOff>1576576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129DA29F-099A-4791-BB70-F706FD60A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20184489"/>
          <a:ext cx="1778000" cy="15529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21878</xdr:rowOff>
    </xdr:from>
    <xdr:to>
      <xdr:col>8</xdr:col>
      <xdr:colOff>1889125</xdr:colOff>
      <xdr:row>134</xdr:row>
      <xdr:rowOff>1749793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DC3AA103-7C76-40B0-8CC0-879E420602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21782928"/>
          <a:ext cx="1778000" cy="17279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25400</xdr:rowOff>
    </xdr:from>
    <xdr:to>
      <xdr:col>8</xdr:col>
      <xdr:colOff>1889125</xdr:colOff>
      <xdr:row>135</xdr:row>
      <xdr:rowOff>1765300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9B51F834-4329-4249-BF14-F6D86A6C12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23558100"/>
          <a:ext cx="1778000" cy="17399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136</xdr:row>
      <xdr:rowOff>23813</xdr:rowOff>
    </xdr:from>
    <xdr:to>
      <xdr:col>8</xdr:col>
      <xdr:colOff>1889125</xdr:colOff>
      <xdr:row>136</xdr:row>
      <xdr:rowOff>1738313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C96AD53-B571-429E-8E23-819F931691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25347213"/>
          <a:ext cx="1778000" cy="17145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137</xdr:row>
      <xdr:rowOff>23192</xdr:rowOff>
    </xdr:from>
    <xdr:to>
      <xdr:col>8</xdr:col>
      <xdr:colOff>1889125</xdr:colOff>
      <xdr:row>137</xdr:row>
      <xdr:rowOff>1596038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91F42C36-21EA-4AB2-AA37-03884EEF4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27108717"/>
          <a:ext cx="1778000" cy="15728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138</xdr:row>
      <xdr:rowOff>25623</xdr:rowOff>
    </xdr:from>
    <xdr:to>
      <xdr:col>8</xdr:col>
      <xdr:colOff>1889125</xdr:colOff>
      <xdr:row>138</xdr:row>
      <xdr:rowOff>1574555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38C812A9-0B1F-4757-8527-0A1DC1EA6C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28730398"/>
          <a:ext cx="1778000" cy="15489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139</xdr:row>
      <xdr:rowOff>23515</xdr:rowOff>
    </xdr:from>
    <xdr:to>
      <xdr:col>8</xdr:col>
      <xdr:colOff>1889125</xdr:colOff>
      <xdr:row>139</xdr:row>
      <xdr:rowOff>1605242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C031D2A1-9B54-4987-8969-721B87339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30328490"/>
          <a:ext cx="1778000" cy="15817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140</xdr:row>
      <xdr:rowOff>23192</xdr:rowOff>
    </xdr:from>
    <xdr:to>
      <xdr:col>8</xdr:col>
      <xdr:colOff>1889125</xdr:colOff>
      <xdr:row>140</xdr:row>
      <xdr:rowOff>1596038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56A51B6F-0915-484C-8746-3058E0257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31956942"/>
          <a:ext cx="1778000" cy="15728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141</xdr:row>
      <xdr:rowOff>21903</xdr:rowOff>
    </xdr:from>
    <xdr:to>
      <xdr:col>8</xdr:col>
      <xdr:colOff>1889125</xdr:colOff>
      <xdr:row>141</xdr:row>
      <xdr:rowOff>1597346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CDA66B1E-6FD1-4E42-AD98-44049A8F9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33574903"/>
          <a:ext cx="1778000" cy="15754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142</xdr:row>
      <xdr:rowOff>24507</xdr:rowOff>
    </xdr:from>
    <xdr:to>
      <xdr:col>8</xdr:col>
      <xdr:colOff>1889125</xdr:colOff>
      <xdr:row>142</xdr:row>
      <xdr:rowOff>1566191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83FA99E4-AC12-42C1-8E3B-7DFCBE506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35196757"/>
          <a:ext cx="1778000" cy="15416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143</xdr:row>
      <xdr:rowOff>21431</xdr:rowOff>
    </xdr:from>
    <xdr:to>
      <xdr:col>8</xdr:col>
      <xdr:colOff>1889125</xdr:colOff>
      <xdr:row>143</xdr:row>
      <xdr:rowOff>1588294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A68B3115-936C-4E67-A12C-D2A64EFC2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36784356"/>
          <a:ext cx="1778000" cy="15668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144</xdr:row>
      <xdr:rowOff>22101</xdr:rowOff>
    </xdr:from>
    <xdr:to>
      <xdr:col>8</xdr:col>
      <xdr:colOff>1889125</xdr:colOff>
      <xdr:row>144</xdr:row>
      <xdr:rowOff>1587636</xdr:rowOff>
    </xdr:to>
    <xdr:pic>
      <xdr:nvPicPr>
        <xdr:cNvPr id="1449" name="Рисунок 1448">
          <a:extLst>
            <a:ext uri="{FF2B5EF4-FFF2-40B4-BE49-F238E27FC236}">
              <a16:creationId xmlns:a16="http://schemas.microsoft.com/office/drawing/2014/main" id="{6077C316-96B6-4B3A-A1D8-DCD789CD1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38394751"/>
          <a:ext cx="1778000" cy="156553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145</xdr:row>
      <xdr:rowOff>25549</xdr:rowOff>
    </xdr:from>
    <xdr:to>
      <xdr:col>8</xdr:col>
      <xdr:colOff>1889125</xdr:colOff>
      <xdr:row>145</xdr:row>
      <xdr:rowOff>1593723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BB8CF9AD-8525-4E1B-BB23-EB4909FE0E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40007924"/>
          <a:ext cx="1778000" cy="15681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146</xdr:row>
      <xdr:rowOff>24879</xdr:rowOff>
    </xdr:from>
    <xdr:to>
      <xdr:col>8</xdr:col>
      <xdr:colOff>1889125</xdr:colOff>
      <xdr:row>146</xdr:row>
      <xdr:rowOff>1594348</xdr:rowOff>
    </xdr:to>
    <xdr:pic>
      <xdr:nvPicPr>
        <xdr:cNvPr id="1453" name="Рисунок 1452">
          <a:extLst>
            <a:ext uri="{FF2B5EF4-FFF2-40B4-BE49-F238E27FC236}">
              <a16:creationId xmlns:a16="http://schemas.microsoft.com/office/drawing/2014/main" id="{353712CB-629C-48F3-9E0F-5CDB7C6B6E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41626504"/>
          <a:ext cx="1778000" cy="15694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147</xdr:row>
      <xdr:rowOff>21903</xdr:rowOff>
    </xdr:from>
    <xdr:to>
      <xdr:col>8</xdr:col>
      <xdr:colOff>1889125</xdr:colOff>
      <xdr:row>147</xdr:row>
      <xdr:rowOff>1597346</xdr:rowOff>
    </xdr:to>
    <xdr:pic>
      <xdr:nvPicPr>
        <xdr:cNvPr id="1455" name="Рисунок 1454">
          <a:extLst>
            <a:ext uri="{FF2B5EF4-FFF2-40B4-BE49-F238E27FC236}">
              <a16:creationId xmlns:a16="http://schemas.microsoft.com/office/drawing/2014/main" id="{CC2ACC7F-86E9-4754-B648-0BE7D62169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43242778"/>
          <a:ext cx="1778000" cy="15754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148</xdr:row>
      <xdr:rowOff>22225</xdr:rowOff>
    </xdr:from>
    <xdr:to>
      <xdr:col>8</xdr:col>
      <xdr:colOff>1889125</xdr:colOff>
      <xdr:row>148</xdr:row>
      <xdr:rowOff>1577975</xdr:rowOff>
    </xdr:to>
    <xdr:pic>
      <xdr:nvPicPr>
        <xdr:cNvPr id="1457" name="Рисунок 1456">
          <a:extLst>
            <a:ext uri="{FF2B5EF4-FFF2-40B4-BE49-F238E27FC236}">
              <a16:creationId xmlns:a16="http://schemas.microsoft.com/office/drawing/2014/main" id="{0A4AAF1D-25A6-4513-A8AE-E46003F957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44862350"/>
          <a:ext cx="1778000" cy="15557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149</xdr:row>
      <xdr:rowOff>21903</xdr:rowOff>
    </xdr:from>
    <xdr:to>
      <xdr:col>8</xdr:col>
      <xdr:colOff>1889125</xdr:colOff>
      <xdr:row>149</xdr:row>
      <xdr:rowOff>1597346</xdr:rowOff>
    </xdr:to>
    <xdr:pic>
      <xdr:nvPicPr>
        <xdr:cNvPr id="1459" name="Рисунок 1458">
          <a:extLst>
            <a:ext uri="{FF2B5EF4-FFF2-40B4-BE49-F238E27FC236}">
              <a16:creationId xmlns:a16="http://schemas.microsoft.com/office/drawing/2014/main" id="{FFEC67F5-ECC2-4816-954B-DF73A7408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46462228"/>
          <a:ext cx="1778000" cy="15754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150</xdr:row>
      <xdr:rowOff>21903</xdr:rowOff>
    </xdr:from>
    <xdr:to>
      <xdr:col>8</xdr:col>
      <xdr:colOff>1889125</xdr:colOff>
      <xdr:row>150</xdr:row>
      <xdr:rowOff>1597346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FAE90D07-75D7-4412-BF06-4BADC13B9E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48081478"/>
          <a:ext cx="1778000" cy="15754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151</xdr:row>
      <xdr:rowOff>21903</xdr:rowOff>
    </xdr:from>
    <xdr:to>
      <xdr:col>8</xdr:col>
      <xdr:colOff>1889125</xdr:colOff>
      <xdr:row>151</xdr:row>
      <xdr:rowOff>1597346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A60E49BA-43EC-41B2-84F5-1219C78FEC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49700728"/>
          <a:ext cx="1778000" cy="15754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152</xdr:row>
      <xdr:rowOff>25400</xdr:rowOff>
    </xdr:from>
    <xdr:to>
      <xdr:col>8</xdr:col>
      <xdr:colOff>1889125</xdr:colOff>
      <xdr:row>152</xdr:row>
      <xdr:rowOff>1603375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2D3405FF-9E21-4A45-B225-C0808E58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51323475"/>
          <a:ext cx="1778000" cy="15779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153</xdr:row>
      <xdr:rowOff>24135</xdr:rowOff>
    </xdr:from>
    <xdr:to>
      <xdr:col>8</xdr:col>
      <xdr:colOff>1889125</xdr:colOff>
      <xdr:row>153</xdr:row>
      <xdr:rowOff>1585584</xdr:rowOff>
    </xdr:to>
    <xdr:pic>
      <xdr:nvPicPr>
        <xdr:cNvPr id="1467" name="Рисунок 1466">
          <a:extLst>
            <a:ext uri="{FF2B5EF4-FFF2-40B4-BE49-F238E27FC236}">
              <a16:creationId xmlns:a16="http://schemas.microsoft.com/office/drawing/2014/main" id="{C71F07C4-6D38-4BE8-A212-263A8FBBC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52950985"/>
          <a:ext cx="1778000" cy="15614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154</xdr:row>
      <xdr:rowOff>23639</xdr:rowOff>
    </xdr:from>
    <xdr:to>
      <xdr:col>8</xdr:col>
      <xdr:colOff>1889125</xdr:colOff>
      <xdr:row>154</xdr:row>
      <xdr:rowOff>1776597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54E2ED0C-44F1-4330-9AEC-666B1C1F29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54560214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155</xdr:row>
      <xdr:rowOff>23813</xdr:rowOff>
    </xdr:from>
    <xdr:to>
      <xdr:col>8</xdr:col>
      <xdr:colOff>1889125</xdr:colOff>
      <xdr:row>155</xdr:row>
      <xdr:rowOff>1776413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F4C69AC6-F573-4B0A-AD2D-342E2CB60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56360613"/>
          <a:ext cx="1778000" cy="17526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156</xdr:row>
      <xdr:rowOff>23813</xdr:rowOff>
    </xdr:from>
    <xdr:to>
      <xdr:col>8</xdr:col>
      <xdr:colOff>1889125</xdr:colOff>
      <xdr:row>156</xdr:row>
      <xdr:rowOff>1776413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E13D184E-3969-496F-BC9A-B7B524F68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58160838"/>
          <a:ext cx="1778000" cy="17526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157</xdr:row>
      <xdr:rowOff>25673</xdr:rowOff>
    </xdr:from>
    <xdr:to>
      <xdr:col>8</xdr:col>
      <xdr:colOff>1889125</xdr:colOff>
      <xdr:row>157</xdr:row>
      <xdr:rowOff>1765021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0E21756C-02F0-4BA0-856F-5840148922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59962923"/>
          <a:ext cx="1778000" cy="17393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158</xdr:row>
      <xdr:rowOff>23813</xdr:rowOff>
    </xdr:from>
    <xdr:to>
      <xdr:col>8</xdr:col>
      <xdr:colOff>1889125</xdr:colOff>
      <xdr:row>158</xdr:row>
      <xdr:rowOff>1738313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C391A149-0CB1-4F65-A913-33246E8A6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61751763"/>
          <a:ext cx="1778000" cy="17145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159</xdr:row>
      <xdr:rowOff>23366</xdr:rowOff>
    </xdr:from>
    <xdr:to>
      <xdr:col>8</xdr:col>
      <xdr:colOff>1889125</xdr:colOff>
      <xdr:row>159</xdr:row>
      <xdr:rowOff>1738760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648EB3C4-5FE7-48FF-A730-B4F0E05057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63513441"/>
          <a:ext cx="1778000" cy="1715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160</xdr:row>
      <xdr:rowOff>23639</xdr:rowOff>
    </xdr:from>
    <xdr:to>
      <xdr:col>8</xdr:col>
      <xdr:colOff>1889125</xdr:colOff>
      <xdr:row>160</xdr:row>
      <xdr:rowOff>1776597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67568461-4FDF-4796-896A-CDFF07925D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65275839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161</xdr:row>
      <xdr:rowOff>23639</xdr:rowOff>
    </xdr:from>
    <xdr:to>
      <xdr:col>8</xdr:col>
      <xdr:colOff>1889125</xdr:colOff>
      <xdr:row>161</xdr:row>
      <xdr:rowOff>1776597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F06A8FC4-0CE2-474B-99C9-3E52F58F44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67076064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162</xdr:row>
      <xdr:rowOff>25623</xdr:rowOff>
    </xdr:from>
    <xdr:to>
      <xdr:col>8</xdr:col>
      <xdr:colOff>1889125</xdr:colOff>
      <xdr:row>162</xdr:row>
      <xdr:rowOff>1574555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A5F4D385-A223-4B66-B66B-971232632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68878273"/>
          <a:ext cx="1778000" cy="15489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163</xdr:row>
      <xdr:rowOff>22299</xdr:rowOff>
    </xdr:from>
    <xdr:to>
      <xdr:col>8</xdr:col>
      <xdr:colOff>1889125</xdr:colOff>
      <xdr:row>163</xdr:row>
      <xdr:rowOff>1568386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C513C29E-F9EA-4940-9A18-9BA697FA44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70475149"/>
          <a:ext cx="1778000" cy="15460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164</xdr:row>
      <xdr:rowOff>25400</xdr:rowOff>
    </xdr:from>
    <xdr:to>
      <xdr:col>8</xdr:col>
      <xdr:colOff>1889125</xdr:colOff>
      <xdr:row>164</xdr:row>
      <xdr:rowOff>1603375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1B022D9E-E4DB-4D1A-90AC-4C38B8FB8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72068925"/>
          <a:ext cx="1778000" cy="15779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165</xdr:row>
      <xdr:rowOff>25623</xdr:rowOff>
    </xdr:from>
    <xdr:to>
      <xdr:col>8</xdr:col>
      <xdr:colOff>1889125</xdr:colOff>
      <xdr:row>165</xdr:row>
      <xdr:rowOff>1574555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3040643D-89EB-4639-BC8C-D317501CF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73697923"/>
          <a:ext cx="1778000" cy="15489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166</xdr:row>
      <xdr:rowOff>25623</xdr:rowOff>
    </xdr:from>
    <xdr:to>
      <xdr:col>8</xdr:col>
      <xdr:colOff>1889125</xdr:colOff>
      <xdr:row>166</xdr:row>
      <xdr:rowOff>1574555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04A3FF92-6688-4EC7-9706-9A0E998560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75298123"/>
          <a:ext cx="1778000" cy="15489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167</xdr:row>
      <xdr:rowOff>25623</xdr:rowOff>
    </xdr:from>
    <xdr:to>
      <xdr:col>8</xdr:col>
      <xdr:colOff>1889125</xdr:colOff>
      <xdr:row>167</xdr:row>
      <xdr:rowOff>1574555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4D1815DA-FD67-4F1A-B4D2-B4A1699E9E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76898323"/>
          <a:ext cx="1778000" cy="15489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168</xdr:row>
      <xdr:rowOff>25623</xdr:rowOff>
    </xdr:from>
    <xdr:to>
      <xdr:col>8</xdr:col>
      <xdr:colOff>1889125</xdr:colOff>
      <xdr:row>168</xdr:row>
      <xdr:rowOff>1574555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C3E43CD8-A089-406B-B602-2A11C8068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78498523"/>
          <a:ext cx="1778000" cy="15489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169</xdr:row>
      <xdr:rowOff>22225</xdr:rowOff>
    </xdr:from>
    <xdr:to>
      <xdr:col>8</xdr:col>
      <xdr:colOff>1889125</xdr:colOff>
      <xdr:row>169</xdr:row>
      <xdr:rowOff>1577975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A44E249A-0017-457E-A631-A68A5DAB9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80095325"/>
          <a:ext cx="1778000" cy="15557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170</xdr:row>
      <xdr:rowOff>23639</xdr:rowOff>
    </xdr:from>
    <xdr:to>
      <xdr:col>8</xdr:col>
      <xdr:colOff>1889125</xdr:colOff>
      <xdr:row>170</xdr:row>
      <xdr:rowOff>1776597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29F5EFBE-1A74-404D-AE18-8D5A9DBFD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81696939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171</xdr:row>
      <xdr:rowOff>23639</xdr:rowOff>
    </xdr:from>
    <xdr:to>
      <xdr:col>8</xdr:col>
      <xdr:colOff>1889125</xdr:colOff>
      <xdr:row>171</xdr:row>
      <xdr:rowOff>1776597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BA98BB4F-8C4D-4D00-A0B2-AEB4A7B2C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83497164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172</xdr:row>
      <xdr:rowOff>25400</xdr:rowOff>
    </xdr:from>
    <xdr:to>
      <xdr:col>8</xdr:col>
      <xdr:colOff>1889125</xdr:colOff>
      <xdr:row>172</xdr:row>
      <xdr:rowOff>1803400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A766CE9F-DFDF-453E-9991-44F64C3B1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852991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173</xdr:row>
      <xdr:rowOff>23366</xdr:rowOff>
    </xdr:from>
    <xdr:to>
      <xdr:col>8</xdr:col>
      <xdr:colOff>1889125</xdr:colOff>
      <xdr:row>173</xdr:row>
      <xdr:rowOff>1738760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4039CC93-1599-4CC9-8C05-82CB61D7D5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87125916"/>
          <a:ext cx="1778000" cy="17153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omments" Target="../comments1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2" activePane="bottomLeft" state="frozen"/>
      <selection pane="bottomLeft" activeCell="M5" sqref="M5"/>
    </sheetView>
  </sheetViews>
  <sheetFormatPr defaultColWidth="9" defaultRowHeight="98.1" customHeight="1"/>
  <cols>
    <col min="1" max="1" width="9" style="107" customWidth="1"/>
    <col min="2" max="2" width="9.5703125" style="106" customWidth="1"/>
    <col min="3" max="3" width="9" style="107"/>
    <col min="4" max="4" width="5.85546875" style="107" customWidth="1"/>
    <col min="5" max="5" width="9" style="113"/>
    <col min="6" max="6" width="10.28515625" style="107" customWidth="1"/>
    <col min="7" max="7" width="9" style="113"/>
    <col min="8" max="8" width="9" style="107"/>
    <col min="9" max="9" width="30" style="108" customWidth="1"/>
    <col min="10" max="10" width="9" style="107"/>
    <col min="11" max="11" width="9" style="123"/>
    <col min="12" max="12" width="9" style="121"/>
    <col min="13" max="13" width="9" style="108"/>
    <col min="14" max="15" width="6.7109375" style="108" customWidth="1"/>
    <col min="16" max="16" width="11.28515625" style="108" customWidth="1"/>
    <col min="17" max="17" width="13.7109375" style="123" customWidth="1"/>
    <col min="18" max="18" width="6.85546875" style="107" customWidth="1"/>
    <col min="19" max="19" width="11.5703125" style="107" customWidth="1"/>
    <col min="20" max="20" width="12" style="107" customWidth="1"/>
    <col min="21" max="22" width="9" style="107"/>
    <col min="23" max="25" width="2.5703125" style="107" customWidth="1"/>
    <col min="26" max="26" width="9" style="107"/>
    <col min="27" max="29" width="2.42578125" style="107" customWidth="1"/>
    <col min="30" max="30" width="9" style="107"/>
    <col min="31" max="35" width="2.140625" style="107" customWidth="1"/>
    <col min="36" max="45" width="9" style="107" hidden="1" customWidth="1"/>
    <col min="46" max="46" width="9" style="117"/>
    <col min="47" max="47" width="9" style="107"/>
    <col min="48" max="48" width="16.5703125" style="113" bestFit="1" customWidth="1"/>
    <col min="49" max="49" width="9.7109375" style="113" customWidth="1"/>
    <col min="50" max="50" width="9" style="118" customWidth="1"/>
    <col min="51" max="51" width="9.85546875" style="113" customWidth="1"/>
    <col min="52" max="53" width="10" style="113" customWidth="1"/>
    <col min="54" max="54" width="14" style="119" bestFit="1" customWidth="1"/>
    <col min="55" max="55" width="16.5703125" style="119" customWidth="1"/>
    <col min="56" max="56" width="9" style="106"/>
    <col min="57" max="57" width="9" style="124"/>
    <col min="58" max="58" width="9" style="106"/>
    <col min="59" max="59" width="95" style="107" customWidth="1"/>
    <col min="60" max="16384" width="9" style="113"/>
  </cols>
  <sheetData>
    <row r="1" spans="1:59" s="103" customFormat="1" ht="65.25" customHeight="1" thickBot="1">
      <c r="A1" s="104" t="s">
        <v>364</v>
      </c>
      <c r="B1" s="125" t="s">
        <v>462</v>
      </c>
      <c r="C1" s="126" t="s">
        <v>474</v>
      </c>
      <c r="D1" s="104" t="s">
        <v>475</v>
      </c>
      <c r="E1" s="104" t="s">
        <v>465</v>
      </c>
      <c r="F1" s="104" t="s">
        <v>476</v>
      </c>
      <c r="G1" s="104" t="s">
        <v>375</v>
      </c>
      <c r="H1" s="104" t="s">
        <v>376</v>
      </c>
      <c r="I1" s="104" t="s">
        <v>477</v>
      </c>
      <c r="J1" s="104" t="s">
        <v>478</v>
      </c>
      <c r="K1" s="127" t="s">
        <v>479</v>
      </c>
      <c r="L1" s="128" t="s">
        <v>585</v>
      </c>
      <c r="M1" s="104" t="s">
        <v>381</v>
      </c>
      <c r="N1" s="104" t="s">
        <v>842</v>
      </c>
      <c r="O1" s="104" t="s">
        <v>840</v>
      </c>
      <c r="P1" s="104" t="s">
        <v>841</v>
      </c>
      <c r="Q1" s="126" t="s">
        <v>461</v>
      </c>
      <c r="R1" s="104" t="s">
        <v>480</v>
      </c>
      <c r="S1" s="104" t="s">
        <v>481</v>
      </c>
      <c r="T1" s="104" t="s">
        <v>482</v>
      </c>
      <c r="U1" s="104" t="s">
        <v>483</v>
      </c>
      <c r="V1" s="104" t="s">
        <v>580</v>
      </c>
      <c r="W1" s="104" t="s">
        <v>484</v>
      </c>
      <c r="X1" s="104" t="s">
        <v>485</v>
      </c>
      <c r="Y1" s="104" t="s">
        <v>486</v>
      </c>
      <c r="Z1" s="104" t="s">
        <v>487</v>
      </c>
      <c r="AA1" s="104" t="s">
        <v>488</v>
      </c>
      <c r="AB1" s="104" t="s">
        <v>489</v>
      </c>
      <c r="AC1" s="104" t="s">
        <v>490</v>
      </c>
      <c r="AD1" s="104" t="s">
        <v>491</v>
      </c>
      <c r="AE1" s="104" t="s">
        <v>492</v>
      </c>
      <c r="AF1" s="104" t="s">
        <v>493</v>
      </c>
      <c r="AG1" s="104" t="s">
        <v>494</v>
      </c>
      <c r="AH1" s="104" t="s">
        <v>495</v>
      </c>
      <c r="AI1" s="104" t="s">
        <v>496</v>
      </c>
      <c r="AJ1" s="129" t="s">
        <v>820</v>
      </c>
      <c r="AK1" s="129" t="s">
        <v>821</v>
      </c>
      <c r="AL1" s="129" t="s">
        <v>822</v>
      </c>
      <c r="AM1" s="129" t="s">
        <v>823</v>
      </c>
      <c r="AN1" s="129" t="s">
        <v>824</v>
      </c>
      <c r="AO1" s="129" t="s">
        <v>825</v>
      </c>
      <c r="AP1" s="129" t="s">
        <v>826</v>
      </c>
      <c r="AQ1" s="129" t="s">
        <v>827</v>
      </c>
      <c r="AR1" s="129" t="s">
        <v>550</v>
      </c>
      <c r="AS1" s="129" t="s">
        <v>549</v>
      </c>
      <c r="AT1" s="104" t="s">
        <v>467</v>
      </c>
      <c r="AU1" s="126" t="s">
        <v>497</v>
      </c>
      <c r="AV1" s="104" t="s">
        <v>468</v>
      </c>
      <c r="AW1" s="104" t="s">
        <v>469</v>
      </c>
      <c r="AX1" s="130" t="s">
        <v>498</v>
      </c>
      <c r="AY1" s="104" t="s">
        <v>470</v>
      </c>
      <c r="AZ1" s="104" t="s">
        <v>471</v>
      </c>
      <c r="BA1" s="104" t="s">
        <v>472</v>
      </c>
      <c r="BB1" s="131" t="s">
        <v>499</v>
      </c>
      <c r="BC1" s="131" t="s">
        <v>473</v>
      </c>
      <c r="BD1" s="104" t="s">
        <v>500</v>
      </c>
      <c r="BE1" s="103" t="s">
        <v>584</v>
      </c>
      <c r="BF1" s="104" t="s">
        <v>501</v>
      </c>
      <c r="BG1" s="105" t="s">
        <v>850</v>
      </c>
    </row>
    <row r="2" spans="1:59" s="112" customFormat="1" ht="22.15" hidden="1" customHeight="1">
      <c r="A2" s="132" t="str">
        <f t="shared" ref="A2:A178" si="0">IF(C2&amp;K2&lt;&gt;"",C2&amp;K2,"")</f>
        <v/>
      </c>
      <c r="B2" s="106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3"/>
      <c r="D2" s="107" t="str">
        <f>IF(A2&lt;&gt;"",_xlfn.XLOOKUP(C2,'1C'!W:W,'1C'!X:X,"",0),"")</f>
        <v/>
      </c>
      <c r="E2" s="115" t="str">
        <f>IF(F2&lt;&gt;"",IFERROR(VLOOKUP(F2,Категории!A:B,2,0),""),"Требуется категория")</f>
        <v>Требуется категория</v>
      </c>
      <c r="F2" s="107" t="str">
        <f>IF(A2&lt;&gt;"",IF(BD2&gt;0,_xlfn.XLOOKUP(A2,'1C'!A:A,'1C'!J:J,"",0),_xlfn.XLOOKUP(C2,'1C'!W:W,'1C'!J:J,"",0)),"")</f>
        <v/>
      </c>
      <c r="G2" s="115" t="str">
        <f>IF(C2&lt;&gt;"",IF(BD2&gt;0,_xlfn.XLOOKUP(A2,'1C'!A:A,'1C'!L:L,"",0),_xlfn.XLOOKUP(C2,'1C'!W:W,'1C'!L:L,"",0)),"")</f>
        <v/>
      </c>
      <c r="H2" s="107" t="b">
        <f>IF(A2&lt;&gt;"",_xlfn.XLOOKUP(A2,'1C'!A:A,'1C'!M:M,_xlfn.XLOOKUP(C2,'1C'!W:W,'1C'!M:M,"",0),0))</f>
        <v>0</v>
      </c>
      <c r="I2" s="134"/>
      <c r="J2" s="107" t="b">
        <f>_xlfn.LET(_xlpm.text,IF(A2&lt;&gt;"",IF('1C'!$AJ$1&lt;&gt;"",'1C'!$AJ$1,_xlfn.XLOOKUP(A2,'1C'!A:A,'1C'!D:D,_xlfn.XLOOKUP(C2,'1C'!W:W,'1C'!D:D,"",0),0))),_xlpm.ifError,_xlpm.text,_xlpm.space1,FIND(" ",_xlpm.text),_xlpm.space2,FIND(" ",_xlpm.text,_xlpm.space1),IFERROR(MID(_xlpm.text,_xlpm.space1+1,_xlpm.space2),_xlpm.ifError))</f>
        <v>0</v>
      </c>
      <c r="K2" s="135"/>
      <c r="L2" s="136" t="str">
        <f>IF(K2&lt;&gt;"",IFERROR(VLOOKUP(A2,'1C'!A:X,8,0),IFERROR(VLOOKUP(K2,Colors!D:E,2,0),"")),"")</f>
        <v/>
      </c>
      <c r="M2" s="137" t="str">
        <f>IF(K2&lt;&gt;"",_xlfn.XLOOKUP(A2,'1C'!A:A,'1C'!R:R,"",0),"")</f>
        <v/>
      </c>
      <c r="N2" s="137" t="str">
        <f>_xlfn.LET(_xlpm.RES,IF($A2&lt;&gt;"",_xlfn.XLOOKUP($A2,'1C'!$A:$A,'1C'!S:S,"",0),""),IF(_xlpm.RES=0,"",_xlpm.RES))</f>
        <v/>
      </c>
      <c r="O2" s="137" t="str">
        <f>_xlfn.LET(_xlpm.RES,IF($A2&lt;&gt;"",_xlfn.XLOOKUP($A2,'1C'!$A:$A,'1C'!T:T,"",0),""),IF(_xlpm.RES=0,"",_xlpm.RES))</f>
        <v/>
      </c>
      <c r="P2" s="137" t="str">
        <f>_xlfn.LET(_xlpm.RES,IF($A2&lt;&gt;"",_xlfn.XLOOKUP($A2,'1C'!$A:$A,'1C'!U:U,"",0),""),IF(_xlpm.RES=0,"",_xlpm.RES))</f>
        <v/>
      </c>
      <c r="Q2" s="138" t="str">
        <f>IF(A2&lt;&gt;"",_xlfn.XLOOKUP(A2,'1C'!A:A,'1C'!I:I,_xlfn.XLOOKUP(C2,'1C'!W:W,'1C'!I:I,"",0),0),"")</f>
        <v/>
      </c>
      <c r="R2" s="137" t="str">
        <f>IF(D2&lt;&gt;"",IFERROR(IF(VLOOKUP(D2,'1C'!D:D,1,0)&lt;&gt;"",1,0),""),"")</f>
        <v/>
      </c>
      <c r="S2" s="137" t="str">
        <f>_xlfn.LET(_xlpm.RES,IF(A2&lt;&gt;"",_xlfn.XLOOKUP(A2,'1C'!A:A,'1C'!N:N,_xlfn.XLOOKUP(C2,'1C'!W:W,'1C'!N:N,"",0),0),""),IF(_xlpm.RES=0,"",_xlpm.RES))</f>
        <v/>
      </c>
      <c r="T2" s="137" t="str">
        <f>IF(S2&lt;&gt;"",IFERROR(VLOOKUP(S2,MaterialsTypes!F:G,2,0),IFERROR(VLOOKUP(Q2,MaterialsTypes100,2,0),"")),IFERROR(VLOOKUP(Q2,MaterialsTypes100,2,0),""))</f>
        <v/>
      </c>
      <c r="U2" s="108" t="str">
        <f>IF(A2&lt;&gt;"",_xlfn.XLOOKUP(A2,'1C'!A:A,'1C'!K:K,_xlfn.XLOOKUP(C2,'1C'!W:W,'1C'!K:K,"",0),0),"")</f>
        <v/>
      </c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15" t="str">
        <f t="shared" ref="AT2:AT178" si="1">IF(COUNTBLANK(V2:AS2)&lt;24,SUM(V2:AS2),"")</f>
        <v/>
      </c>
      <c r="AU2" s="132" t="str">
        <f>IF(A2&lt;&gt;"",_xlfn.XLOOKUP(_xlfn.XLOOKUP(A2,'1C'!A:A,'1C'!O:O,_xlfn.XLOOKUP(C2,'1C'!W:W,'1C'!O:O,"",0),0),Settings!N:N,Settings!O:O,"",0),"")</f>
        <v/>
      </c>
      <c r="AV2" s="115" t="str">
        <f ca="1">IF(AU2&lt;&gt;"",VLOOKUP(AU2,INDIRECT(SUBSTITUTE(SUBSTITUTE($J2," ",""),$J2,"&amp;","")&amp;"Manufactures"),3,0),"Требуется код страны")</f>
        <v>Требуется код страны</v>
      </c>
      <c r="AW2" s="115" t="str">
        <f ca="1">IF(AU2&lt;&gt;"",VLOOKUP(AU2,INDIRECT(SUBSTITUTE(SUBSTITUTE($J2," ",""),$J2,"&amp;","")&amp;"Manufactures"),2,0),"Требуется код страны")</f>
        <v>Требуется код страны</v>
      </c>
      <c r="AX2" s="139">
        <f t="shared" ref="AX2:AX178" si="2">0.05+0.05</f>
        <v>0.1</v>
      </c>
      <c r="AY2" s="115">
        <f t="shared" ref="AY2:AY178" si="3">IF(AX2&lt;&gt;"",AX2*1.5,"Требуется нетто")</f>
        <v>0.15000000000000002</v>
      </c>
      <c r="AZ2" s="115" t="str">
        <f t="shared" ref="AZ2:AZ178" si="4">+IF(AX2&lt;&gt;"",IFERROR(AT2*AX2,"Требуются кол-во и нетто"),"Требуются кол-во и нетто")</f>
        <v>Требуются кол-во и нетто</v>
      </c>
      <c r="BA2" s="115" t="str">
        <f t="shared" ref="BA2:BA178" si="5">IF(AY2&lt;&gt;"",IFERROR(AT2*AY2,"Требуются кол-во и брутто"),"Требуются кол-во и брутто")</f>
        <v>Требуются кол-во и брутто</v>
      </c>
      <c r="BB2" s="140"/>
      <c r="BC2" s="140" t="str">
        <f t="shared" ref="BC2:BC178" si="6">+IF(BB2&lt;&gt;0,IFERROR(AT2*BB2,"Требуются кол-во и цена"),"Требуются кол-во и цена")</f>
        <v>Требуются кол-во и цена</v>
      </c>
      <c r="BD2" s="106" t="str">
        <f>IF(A2&lt;&gt;"",IF(_xlfn.XLOOKUP(A2,'1C'!A:A,'1C'!A:A,0,0)&gt;0,1,0),"")</f>
        <v/>
      </c>
      <c r="BE2" s="109" t="str">
        <f>IF(C2&lt;&gt;"",IF(_xlfn.XLOOKUP(TEXT(C2,"###"),'1C'!W:W,'1C'!D:D,0,0)&gt;0,0,1),"")</f>
        <v/>
      </c>
      <c r="BF2" s="110" t="str">
        <f t="shared" ref="BF2:BF178" si="7">IFERROR(IF(BE2,"-",IFERROR(IF(BD2&gt;0,0,1),"")),"")</f>
        <v/>
      </c>
      <c r="BG2" s="111"/>
    </row>
    <row r="3" spans="1:59" ht="141" customHeight="1">
      <c r="A3" s="113" t="str">
        <f t="shared" si="0"/>
        <v>5HSSS21HW008-LALBLCK Los Angeles Lakers NBABlack</v>
      </c>
      <c r="B3" s="106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58-001-09</v>
      </c>
      <c r="C3" s="114" t="s">
        <v>964</v>
      </c>
      <c r="E3" s="113" t="str">
        <f>IF(F3&lt;&gt;"",IFERROR(VLOOKUP(F3,Категории!A:B,2,0),""),"Требуется категория")</f>
        <v>Бейсболки</v>
      </c>
      <c r="F3" s="107" t="s">
        <v>327</v>
      </c>
      <c r="G3" s="137" t="str">
        <f>J3</f>
        <v>Mitchell Ness</v>
      </c>
      <c r="H3" s="107" t="s">
        <v>388</v>
      </c>
      <c r="I3" s="116"/>
      <c r="J3" s="113" t="s">
        <v>959</v>
      </c>
      <c r="K3" s="136" t="s">
        <v>52</v>
      </c>
      <c r="L3" s="142" t="str">
        <f>IF(K3&lt;&gt;"",IFERROR(VLOOKUP(A3,'1C'!A:X,8,0),IFERROR(VLOOKUP(K3,Colors!D:E,2,0),"")),"")</f>
        <v>черный</v>
      </c>
      <c r="M3" s="137"/>
      <c r="N3" s="137"/>
      <c r="O3" s="115" t="s">
        <v>949</v>
      </c>
      <c r="P3" s="115" t="s">
        <v>907</v>
      </c>
      <c r="Q3" s="138" t="s">
        <v>951</v>
      </c>
      <c r="R3" s="137"/>
      <c r="S3" s="137"/>
      <c r="T3" s="117"/>
      <c r="U3" s="108" t="s">
        <v>382</v>
      </c>
      <c r="V3" s="108">
        <v>2</v>
      </c>
      <c r="Y3" s="108"/>
      <c r="AA3" s="108"/>
      <c r="AC3" s="108"/>
      <c r="AE3" s="108"/>
      <c r="AG3" s="108"/>
      <c r="AT3" s="115">
        <f t="shared" si="1"/>
        <v>2</v>
      </c>
      <c r="AU3" s="132" t="s">
        <v>571</v>
      </c>
      <c r="AV3" s="115" t="str">
        <f ca="1">IF(AU3&lt;&gt;"",VLOOKUP(AU3,INDIRECT(SUBSTITUTE($J3," ","")&amp;"Manufactures"),3,0),"Требуется код страны")</f>
        <v>ERR</v>
      </c>
      <c r="AW3" s="113" t="str">
        <f ca="1">IF(AU3&lt;&gt;"",VLOOKUP(AU3,INDIRECT(SUBSTITUTE($J3," ","")&amp;"Manufactures"),2,0),"Требуется код страны")</f>
        <v>БАНГЛАДЕШ</v>
      </c>
      <c r="AX3" s="118">
        <f t="shared" si="2"/>
        <v>0.1</v>
      </c>
      <c r="AY3" s="113">
        <f t="shared" si="3"/>
        <v>0.15000000000000002</v>
      </c>
      <c r="AZ3" s="113">
        <f t="shared" si="4"/>
        <v>0.2</v>
      </c>
      <c r="BA3" s="113">
        <f t="shared" si="5"/>
        <v>0.30000000000000004</v>
      </c>
      <c r="BB3" s="119">
        <v>1800</v>
      </c>
      <c r="BC3" s="145">
        <f t="shared" si="6"/>
        <v>3600</v>
      </c>
      <c r="BD3" s="106">
        <f>IF(A3&lt;&gt;"",IF(_xlfn.XLOOKUP(A3,'1C'!A:A,'1C'!A:A,0,0)&gt;0,1,0),"")</f>
        <v>0</v>
      </c>
      <c r="BE3" s="106">
        <f>IF(C3&lt;&gt;"",IF(_xlfn.XLOOKUP(TEXT(C3,"###"),'1C'!W:W,'1C'!D:D,0,0)&gt;0,0,1),"")</f>
        <v>1</v>
      </c>
      <c r="BF3" s="110" t="str">
        <f t="shared" si="7"/>
        <v>-</v>
      </c>
    </row>
    <row r="4" spans="1:59" ht="139.15" customHeight="1">
      <c r="A4" s="113" t="str">
        <f t="shared" si="0"/>
        <v>6HSSFH21HW002-BCEBKGN Boston Celtics NBABlack / Green</v>
      </c>
      <c r="B4" s="106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58-002-33</v>
      </c>
      <c r="C4" s="114" t="s">
        <v>965</v>
      </c>
      <c r="E4" s="113" t="str">
        <f>IF(F4&lt;&gt;"",IFERROR(VLOOKUP(F4,Категории!A:B,2,0),""),"Требуется категория")</f>
        <v>Бейсболки</v>
      </c>
      <c r="F4" s="107" t="s">
        <v>327</v>
      </c>
      <c r="G4" s="137" t="str">
        <f t="shared" ref="G4:G67" si="8">J4</f>
        <v>Mitchell Ness</v>
      </c>
      <c r="H4" s="107" t="s">
        <v>388</v>
      </c>
      <c r="J4" s="113" t="s">
        <v>959</v>
      </c>
      <c r="K4" s="120" t="s">
        <v>924</v>
      </c>
      <c r="L4" s="121" t="s">
        <v>299</v>
      </c>
      <c r="M4" s="137"/>
      <c r="N4" s="137"/>
      <c r="O4" s="115" t="s">
        <v>949</v>
      </c>
      <c r="P4" s="115" t="s">
        <v>908</v>
      </c>
      <c r="Q4" s="138" t="s">
        <v>951</v>
      </c>
      <c r="R4" s="137"/>
      <c r="S4" s="137"/>
      <c r="T4" s="117"/>
      <c r="U4" s="108" t="s">
        <v>382</v>
      </c>
      <c r="V4" s="108">
        <v>2</v>
      </c>
      <c r="Y4" s="108"/>
      <c r="AA4" s="108"/>
      <c r="AC4" s="108"/>
      <c r="AE4" s="108"/>
      <c r="AG4" s="108"/>
      <c r="AT4" s="115">
        <f t="shared" si="1"/>
        <v>2</v>
      </c>
      <c r="AU4" s="132" t="s">
        <v>571</v>
      </c>
      <c r="AV4" s="115" t="str">
        <f t="shared" ref="AV4:AV67" ca="1" si="9">IF(AU4&lt;&gt;"",VLOOKUP(AU4,INDIRECT(SUBSTITUTE($J4," ","")&amp;"Manufactures"),3,0),"Требуется код страны")</f>
        <v>ERR</v>
      </c>
      <c r="AW4" s="113" t="str">
        <f t="shared" ref="AW4:AW67" ca="1" si="10">IF(AU4&lt;&gt;"",VLOOKUP(AU4,INDIRECT(SUBSTITUTE($J4," ","")&amp;"Manufactures"),2,0),"Требуется код страны")</f>
        <v>БАНГЛАДЕШ</v>
      </c>
      <c r="AX4" s="118">
        <f t="shared" si="2"/>
        <v>0.1</v>
      </c>
      <c r="AY4" s="113">
        <f t="shared" si="3"/>
        <v>0.15000000000000002</v>
      </c>
      <c r="AZ4" s="113">
        <f t="shared" si="4"/>
        <v>0.2</v>
      </c>
      <c r="BA4" s="113">
        <f t="shared" si="5"/>
        <v>0.30000000000000004</v>
      </c>
      <c r="BB4" s="119">
        <v>2200</v>
      </c>
      <c r="BC4" s="145">
        <f t="shared" si="6"/>
        <v>4400</v>
      </c>
      <c r="BD4" s="106">
        <f>IF(A4&lt;&gt;"",IF(_xlfn.XLOOKUP(A4,'1C'!A:A,'1C'!A:A,0,0)&gt;0,1,0),"")</f>
        <v>0</v>
      </c>
      <c r="BE4" s="106">
        <f>IF(C4&lt;&gt;"",IF(_xlfn.XLOOKUP(TEXT(C4,"###"),'1C'!W:W,'1C'!D:D,0,0)&gt;0,0,1),"")</f>
        <v>1</v>
      </c>
      <c r="BF4" s="110" t="str">
        <f t="shared" si="7"/>
        <v>-</v>
      </c>
    </row>
    <row r="5" spans="1:59" ht="142.15" customHeight="1">
      <c r="A5" s="113" t="str">
        <f t="shared" si="0"/>
        <v>6HSSFH21HW002-CBUBKRD Chicago Bulls NBABlack / Red</v>
      </c>
      <c r="B5" s="106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58-003-72</v>
      </c>
      <c r="C5" s="114" t="s">
        <v>966</v>
      </c>
      <c r="E5" s="113" t="str">
        <f>IF(F5&lt;&gt;"",IFERROR(VLOOKUP(F5,Категории!A:B,2,0),""),"Требуется категория")</f>
        <v>Бейсболки</v>
      </c>
      <c r="F5" s="107" t="s">
        <v>327</v>
      </c>
      <c r="G5" s="137" t="str">
        <f t="shared" si="8"/>
        <v>Mitchell Ness</v>
      </c>
      <c r="H5" s="107" t="s">
        <v>388</v>
      </c>
      <c r="J5" s="113" t="s">
        <v>959</v>
      </c>
      <c r="K5" s="120" t="s">
        <v>925</v>
      </c>
      <c r="L5" s="121" t="s">
        <v>302</v>
      </c>
      <c r="M5" s="137"/>
      <c r="N5" s="137"/>
      <c r="O5" s="115" t="s">
        <v>949</v>
      </c>
      <c r="P5" s="115" t="s">
        <v>909</v>
      </c>
      <c r="Q5" s="138" t="s">
        <v>951</v>
      </c>
      <c r="R5" s="137"/>
      <c r="S5" s="137"/>
      <c r="T5" s="117"/>
      <c r="U5" s="108" t="s">
        <v>382</v>
      </c>
      <c r="V5" s="108">
        <v>2</v>
      </c>
      <c r="Y5" s="108"/>
      <c r="AA5" s="108"/>
      <c r="AC5" s="108"/>
      <c r="AE5" s="108"/>
      <c r="AG5" s="108"/>
      <c r="AT5" s="115">
        <f t="shared" si="1"/>
        <v>2</v>
      </c>
      <c r="AU5" s="132" t="s">
        <v>571</v>
      </c>
      <c r="AV5" s="115" t="str">
        <f t="shared" ca="1" si="9"/>
        <v>ERR</v>
      </c>
      <c r="AW5" s="113" t="str">
        <f t="shared" ca="1" si="10"/>
        <v>БАНГЛАДЕШ</v>
      </c>
      <c r="AX5" s="118">
        <f t="shared" si="2"/>
        <v>0.1</v>
      </c>
      <c r="AY5" s="113">
        <f t="shared" si="3"/>
        <v>0.15000000000000002</v>
      </c>
      <c r="AZ5" s="113">
        <f t="shared" si="4"/>
        <v>0.2</v>
      </c>
      <c r="BA5" s="113">
        <f t="shared" si="5"/>
        <v>0.30000000000000004</v>
      </c>
      <c r="BB5" s="119">
        <v>2200</v>
      </c>
      <c r="BC5" s="145">
        <f t="shared" si="6"/>
        <v>4400</v>
      </c>
      <c r="BD5" s="106">
        <f>IF(A5&lt;&gt;"",IF(_xlfn.XLOOKUP(A5,'1C'!A:A,'1C'!A:A,0,0)&gt;0,1,0),"")</f>
        <v>0</v>
      </c>
      <c r="BE5" s="106">
        <f>IF(C5&lt;&gt;"",IF(_xlfn.XLOOKUP(TEXT(C5,"###"),'1C'!W:W,'1C'!D:D,0,0)&gt;0,0,1),"")</f>
        <v>1</v>
      </c>
      <c r="BF5" s="110" t="str">
        <f t="shared" si="7"/>
        <v>-</v>
      </c>
    </row>
    <row r="6" spans="1:59" ht="146.1" customHeight="1">
      <c r="A6" s="113" t="str">
        <f t="shared" si="0"/>
        <v>6HSSFH21HW002-LALBKPR Los Angeles Lakers NBABlack / Purple</v>
      </c>
      <c r="B6" s="106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58-004-09</v>
      </c>
      <c r="C6" s="122" t="s">
        <v>967</v>
      </c>
      <c r="E6" s="113" t="str">
        <f>IF(F6&lt;&gt;"",IFERROR(VLOOKUP(F6,Категории!A:B,2,0),""),"Требуется категория")</f>
        <v>Бейсболки</v>
      </c>
      <c r="F6" s="107" t="s">
        <v>327</v>
      </c>
      <c r="G6" s="137" t="str">
        <f t="shared" si="8"/>
        <v>Mitchell Ness</v>
      </c>
      <c r="H6" s="107" t="s">
        <v>388</v>
      </c>
      <c r="J6" s="113" t="s">
        <v>959</v>
      </c>
      <c r="K6" s="121" t="s">
        <v>926</v>
      </c>
      <c r="L6" s="121" t="s">
        <v>595</v>
      </c>
      <c r="M6" s="137"/>
      <c r="N6" s="137"/>
      <c r="O6" s="115" t="s">
        <v>949</v>
      </c>
      <c r="P6" s="115" t="s">
        <v>907</v>
      </c>
      <c r="Q6" s="138" t="s">
        <v>951</v>
      </c>
      <c r="R6" s="137"/>
      <c r="S6" s="137"/>
      <c r="T6" s="117"/>
      <c r="U6" s="108" t="s">
        <v>382</v>
      </c>
      <c r="V6" s="108">
        <v>2</v>
      </c>
      <c r="Y6" s="108"/>
      <c r="AA6" s="108"/>
      <c r="AC6" s="108"/>
      <c r="AE6" s="108"/>
      <c r="AG6" s="108"/>
      <c r="AT6" s="115">
        <f t="shared" si="1"/>
        <v>2</v>
      </c>
      <c r="AU6" s="132" t="s">
        <v>571</v>
      </c>
      <c r="AV6" s="115" t="str">
        <f t="shared" ca="1" si="9"/>
        <v>ERR</v>
      </c>
      <c r="AW6" s="113" t="str">
        <f t="shared" ca="1" si="10"/>
        <v>БАНГЛАДЕШ</v>
      </c>
      <c r="AX6" s="118">
        <f t="shared" si="2"/>
        <v>0.1</v>
      </c>
      <c r="AY6" s="113">
        <f t="shared" si="3"/>
        <v>0.15000000000000002</v>
      </c>
      <c r="AZ6" s="113">
        <f t="shared" si="4"/>
        <v>0.2</v>
      </c>
      <c r="BA6" s="113">
        <f t="shared" si="5"/>
        <v>0.30000000000000004</v>
      </c>
      <c r="BB6" s="119">
        <v>2200</v>
      </c>
      <c r="BC6" s="145">
        <f t="shared" si="6"/>
        <v>4400</v>
      </c>
      <c r="BD6" s="106">
        <f>IF(A6&lt;&gt;"",IF(_xlfn.XLOOKUP(A6,'1C'!A:A,'1C'!A:A,0,0)&gt;0,1,0),"")</f>
        <v>0</v>
      </c>
      <c r="BE6" s="106">
        <f>IF(C6&lt;&gt;"",IF(_xlfn.XLOOKUP(TEXT(C6,"###"),'1C'!W:W,'1C'!D:D,0,0)&gt;0,0,1),"")</f>
        <v>1</v>
      </c>
      <c r="BF6" s="110" t="str">
        <f t="shared" si="7"/>
        <v>-</v>
      </c>
    </row>
    <row r="7" spans="1:59" ht="144" customHeight="1">
      <c r="A7" s="113" t="str">
        <f t="shared" si="0"/>
        <v>6HSSFH21HW003-BCEBLCK Boston Celtics NBABlack</v>
      </c>
      <c r="B7" s="106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58-005-09</v>
      </c>
      <c r="C7" s="122" t="s">
        <v>968</v>
      </c>
      <c r="E7" s="113" t="str">
        <f>IF(F7&lt;&gt;"",IFERROR(VLOOKUP(F7,Категории!A:B,2,0),""),"Требуется категория")</f>
        <v>Бейсболки</v>
      </c>
      <c r="F7" s="107" t="s">
        <v>327</v>
      </c>
      <c r="G7" s="137" t="str">
        <f t="shared" si="8"/>
        <v>Mitchell Ness</v>
      </c>
      <c r="H7" s="107" t="s">
        <v>388</v>
      </c>
      <c r="J7" s="113" t="s">
        <v>959</v>
      </c>
      <c r="K7" s="121" t="s">
        <v>52</v>
      </c>
      <c r="L7" s="143" t="str">
        <f>IF(K7&lt;&gt;"",IFERROR(VLOOKUP(A7,'1C'!A:X,8,0),IFERROR(VLOOKUP(K7,Colors!D:E,2,0),"")),"")</f>
        <v>черный</v>
      </c>
      <c r="M7" s="137"/>
      <c r="N7" s="137"/>
      <c r="O7" s="115" t="s">
        <v>949</v>
      </c>
      <c r="P7" s="115" t="s">
        <v>908</v>
      </c>
      <c r="Q7" s="138" t="s">
        <v>951</v>
      </c>
      <c r="R7" s="137"/>
      <c r="S7" s="137"/>
      <c r="T7" s="117"/>
      <c r="U7" s="108" t="s">
        <v>382</v>
      </c>
      <c r="V7" s="108">
        <v>4</v>
      </c>
      <c r="Y7" s="108"/>
      <c r="AA7" s="108"/>
      <c r="AC7" s="108"/>
      <c r="AE7" s="108"/>
      <c r="AG7" s="108"/>
      <c r="AT7" s="115">
        <f t="shared" si="1"/>
        <v>4</v>
      </c>
      <c r="AU7" s="132" t="s">
        <v>571</v>
      </c>
      <c r="AV7" s="115" t="str">
        <f t="shared" ca="1" si="9"/>
        <v>ERR</v>
      </c>
      <c r="AW7" s="113" t="str">
        <f t="shared" ca="1" si="10"/>
        <v>БАНГЛАДЕШ</v>
      </c>
      <c r="AX7" s="118">
        <f t="shared" si="2"/>
        <v>0.1</v>
      </c>
      <c r="AY7" s="113">
        <f t="shared" si="3"/>
        <v>0.15000000000000002</v>
      </c>
      <c r="AZ7" s="113">
        <f t="shared" si="4"/>
        <v>0.4</v>
      </c>
      <c r="BA7" s="113">
        <f t="shared" si="5"/>
        <v>0.60000000000000009</v>
      </c>
      <c r="BB7" s="119">
        <v>2000</v>
      </c>
      <c r="BC7" s="145">
        <f t="shared" si="6"/>
        <v>8000</v>
      </c>
      <c r="BD7" s="106">
        <f>IF(A7&lt;&gt;"",IF(_xlfn.XLOOKUP(A7,'1C'!A:A,'1C'!A:A,0,0)&gt;0,1,0),"")</f>
        <v>0</v>
      </c>
      <c r="BE7" s="106">
        <f>IF(C7&lt;&gt;"",IF(_xlfn.XLOOKUP(TEXT(C7,"###"),'1C'!W:W,'1C'!D:D,0,0)&gt;0,0,1),"")</f>
        <v>1</v>
      </c>
      <c r="BF7" s="110" t="str">
        <f t="shared" si="7"/>
        <v>-</v>
      </c>
    </row>
    <row r="8" spans="1:59" ht="144" customHeight="1">
      <c r="A8" s="113" t="str">
        <f t="shared" si="0"/>
        <v>6HSSFH21HW003-BNEBLCK Brooklyn Nets NBABlack</v>
      </c>
      <c r="B8" s="106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58-006-09</v>
      </c>
      <c r="C8" s="122" t="s">
        <v>969</v>
      </c>
      <c r="E8" s="113" t="str">
        <f>IF(F8&lt;&gt;"",IFERROR(VLOOKUP(F8,Категории!A:B,2,0),""),"Требуется категория")</f>
        <v>Бейсболки</v>
      </c>
      <c r="F8" s="107" t="s">
        <v>327</v>
      </c>
      <c r="G8" s="137" t="str">
        <f t="shared" si="8"/>
        <v>Mitchell Ness</v>
      </c>
      <c r="H8" s="107" t="s">
        <v>388</v>
      </c>
      <c r="J8" s="113" t="s">
        <v>959</v>
      </c>
      <c r="K8" s="121" t="s">
        <v>52</v>
      </c>
      <c r="L8" s="143" t="str">
        <f>IF(K8&lt;&gt;"",IFERROR(VLOOKUP(A8,'1C'!A:X,8,0),IFERROR(VLOOKUP(K8,Colors!D:E,2,0),"")),"")</f>
        <v>черный</v>
      </c>
      <c r="M8" s="137"/>
      <c r="N8" s="137"/>
      <c r="O8" s="115" t="s">
        <v>949</v>
      </c>
      <c r="P8" s="115" t="s">
        <v>910</v>
      </c>
      <c r="Q8" s="138" t="s">
        <v>951</v>
      </c>
      <c r="R8" s="137"/>
      <c r="S8" s="137"/>
      <c r="T8" s="117"/>
      <c r="U8" s="108" t="s">
        <v>382</v>
      </c>
      <c r="V8" s="108">
        <v>4</v>
      </c>
      <c r="Y8" s="108"/>
      <c r="AA8" s="108"/>
      <c r="AC8" s="108"/>
      <c r="AE8" s="108"/>
      <c r="AG8" s="108"/>
      <c r="AT8" s="115">
        <f t="shared" si="1"/>
        <v>4</v>
      </c>
      <c r="AU8" s="132" t="s">
        <v>571</v>
      </c>
      <c r="AV8" s="115" t="str">
        <f t="shared" ca="1" si="9"/>
        <v>ERR</v>
      </c>
      <c r="AW8" s="113" t="str">
        <f t="shared" ca="1" si="10"/>
        <v>БАНГЛАДЕШ</v>
      </c>
      <c r="AX8" s="118">
        <f t="shared" si="2"/>
        <v>0.1</v>
      </c>
      <c r="AY8" s="113">
        <f t="shared" si="3"/>
        <v>0.15000000000000002</v>
      </c>
      <c r="AZ8" s="113">
        <f t="shared" si="4"/>
        <v>0.4</v>
      </c>
      <c r="BA8" s="113">
        <f t="shared" si="5"/>
        <v>0.60000000000000009</v>
      </c>
      <c r="BB8" s="119">
        <v>2000</v>
      </c>
      <c r="BC8" s="145">
        <f t="shared" si="6"/>
        <v>8000</v>
      </c>
      <c r="BD8" s="106">
        <f>IF(A8&lt;&gt;"",IF(_xlfn.XLOOKUP(A8,'1C'!A:A,'1C'!A:A,0,0)&gt;0,1,0),"")</f>
        <v>0</v>
      </c>
      <c r="BE8" s="106">
        <f>IF(C8&lt;&gt;"",IF(_xlfn.XLOOKUP(TEXT(C8,"###"),'1C'!W:W,'1C'!D:D,0,0)&gt;0,0,1),"")</f>
        <v>1</v>
      </c>
      <c r="BF8" s="110" t="str">
        <f t="shared" si="7"/>
        <v>-</v>
      </c>
    </row>
    <row r="9" spans="1:59" ht="144" customHeight="1">
      <c r="A9" s="113" t="str">
        <f t="shared" si="0"/>
        <v>6HSSFH21HW003-CBUBLCK Chicago Bulls NBABlack</v>
      </c>
      <c r="B9" s="106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58-007-09</v>
      </c>
      <c r="C9" s="122" t="s">
        <v>970</v>
      </c>
      <c r="E9" s="113" t="str">
        <f>IF(F9&lt;&gt;"",IFERROR(VLOOKUP(F9,Категории!A:B,2,0),""),"Требуется категория")</f>
        <v>Бейсболки</v>
      </c>
      <c r="F9" s="107" t="s">
        <v>327</v>
      </c>
      <c r="G9" s="137" t="str">
        <f t="shared" si="8"/>
        <v>Mitchell Ness</v>
      </c>
      <c r="H9" s="107" t="s">
        <v>388</v>
      </c>
      <c r="J9" s="113" t="s">
        <v>959</v>
      </c>
      <c r="K9" s="121" t="s">
        <v>52</v>
      </c>
      <c r="L9" s="143" t="str">
        <f>IF(K9&lt;&gt;"",IFERROR(VLOOKUP(A9,'1C'!A:X,8,0),IFERROR(VLOOKUP(K9,Colors!D:E,2,0),"")),"")</f>
        <v>черный</v>
      </c>
      <c r="M9" s="137"/>
      <c r="N9" s="137"/>
      <c r="O9" s="115" t="s">
        <v>949</v>
      </c>
      <c r="P9" s="115" t="s">
        <v>909</v>
      </c>
      <c r="Q9" s="138" t="s">
        <v>951</v>
      </c>
      <c r="R9" s="137"/>
      <c r="S9" s="137"/>
      <c r="T9" s="117"/>
      <c r="U9" s="108" t="s">
        <v>382</v>
      </c>
      <c r="V9" s="108">
        <v>4</v>
      </c>
      <c r="Y9" s="108"/>
      <c r="AA9" s="108"/>
      <c r="AC9" s="108"/>
      <c r="AE9" s="108"/>
      <c r="AG9" s="108"/>
      <c r="AT9" s="115">
        <f t="shared" si="1"/>
        <v>4</v>
      </c>
      <c r="AU9" s="132" t="s">
        <v>571</v>
      </c>
      <c r="AV9" s="115" t="str">
        <f t="shared" ca="1" si="9"/>
        <v>ERR</v>
      </c>
      <c r="AW9" s="113" t="str">
        <f t="shared" ca="1" si="10"/>
        <v>БАНГЛАДЕШ</v>
      </c>
      <c r="AX9" s="118">
        <f t="shared" si="2"/>
        <v>0.1</v>
      </c>
      <c r="AY9" s="113">
        <f t="shared" si="3"/>
        <v>0.15000000000000002</v>
      </c>
      <c r="AZ9" s="113">
        <f t="shared" si="4"/>
        <v>0.4</v>
      </c>
      <c r="BA9" s="113">
        <f t="shared" si="5"/>
        <v>0.60000000000000009</v>
      </c>
      <c r="BB9" s="119">
        <v>2000</v>
      </c>
      <c r="BC9" s="145">
        <f t="shared" si="6"/>
        <v>8000</v>
      </c>
      <c r="BD9" s="106">
        <f>IF(A9&lt;&gt;"",IF(_xlfn.XLOOKUP(A9,'1C'!A:A,'1C'!A:A,0,0)&gt;0,1,0),"")</f>
        <v>0</v>
      </c>
      <c r="BE9" s="106">
        <f>IF(C9&lt;&gt;"",IF(_xlfn.XLOOKUP(TEXT(C9,"###"),'1C'!W:W,'1C'!D:D,0,0)&gt;0,0,1),"")</f>
        <v>1</v>
      </c>
      <c r="BF9" s="110" t="str">
        <f t="shared" si="7"/>
        <v>-</v>
      </c>
    </row>
    <row r="10" spans="1:59" ht="144" customHeight="1">
      <c r="A10" s="113" t="str">
        <f t="shared" si="0"/>
        <v>6HSSFH21HW003-LALBLCK Los Angeles Lakers NBABlack</v>
      </c>
      <c r="B10" s="106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58-008-09</v>
      </c>
      <c r="C10" s="122" t="s">
        <v>971</v>
      </c>
      <c r="E10" s="113" t="str">
        <f>IF(F10&lt;&gt;"",IFERROR(VLOOKUP(F10,Категории!A:B,2,0),""),"Требуется категория")</f>
        <v>Бейсболки</v>
      </c>
      <c r="F10" s="107" t="s">
        <v>327</v>
      </c>
      <c r="G10" s="137" t="str">
        <f t="shared" si="8"/>
        <v>Mitchell Ness</v>
      </c>
      <c r="H10" s="107" t="s">
        <v>388</v>
      </c>
      <c r="J10" s="113" t="s">
        <v>959</v>
      </c>
      <c r="K10" s="121" t="s">
        <v>52</v>
      </c>
      <c r="L10" s="143" t="str">
        <f>IF(K10&lt;&gt;"",IFERROR(VLOOKUP(A10,'1C'!A:X,8,0),IFERROR(VLOOKUP(K10,Colors!D:E,2,0),"")),"")</f>
        <v>черный</v>
      </c>
      <c r="M10" s="137"/>
      <c r="N10" s="137"/>
      <c r="O10" s="115" t="s">
        <v>949</v>
      </c>
      <c r="P10" s="115" t="s">
        <v>907</v>
      </c>
      <c r="Q10" s="138" t="s">
        <v>951</v>
      </c>
      <c r="R10" s="137"/>
      <c r="S10" s="137"/>
      <c r="T10" s="117"/>
      <c r="U10" s="108" t="s">
        <v>382</v>
      </c>
      <c r="V10" s="108">
        <v>4</v>
      </c>
      <c r="Y10" s="108"/>
      <c r="AA10" s="108"/>
      <c r="AC10" s="108"/>
      <c r="AE10" s="108"/>
      <c r="AG10" s="108"/>
      <c r="AT10" s="115">
        <f t="shared" si="1"/>
        <v>4</v>
      </c>
      <c r="AU10" s="132" t="s">
        <v>571</v>
      </c>
      <c r="AV10" s="115" t="str">
        <f t="shared" ca="1" si="9"/>
        <v>ERR</v>
      </c>
      <c r="AW10" s="113" t="str">
        <f t="shared" ca="1" si="10"/>
        <v>БАНГЛАДЕШ</v>
      </c>
      <c r="AX10" s="118">
        <f t="shared" si="2"/>
        <v>0.1</v>
      </c>
      <c r="AY10" s="113">
        <f t="shared" si="3"/>
        <v>0.15000000000000002</v>
      </c>
      <c r="AZ10" s="113">
        <f t="shared" si="4"/>
        <v>0.4</v>
      </c>
      <c r="BA10" s="113">
        <f t="shared" si="5"/>
        <v>0.60000000000000009</v>
      </c>
      <c r="BB10" s="119">
        <v>2000</v>
      </c>
      <c r="BC10" s="145">
        <f t="shared" si="6"/>
        <v>8000</v>
      </c>
      <c r="BD10" s="106">
        <f>IF(A10&lt;&gt;"",IF(_xlfn.XLOOKUP(A10,'1C'!A:A,'1C'!A:A,0,0)&gt;0,1,0),"")</f>
        <v>0</v>
      </c>
      <c r="BE10" s="106">
        <f>IF(C10&lt;&gt;"",IF(_xlfn.XLOOKUP(TEXT(C10,"###"),'1C'!W:W,'1C'!D:D,0,0)&gt;0,0,1),"")</f>
        <v>1</v>
      </c>
      <c r="BF10" s="110" t="str">
        <f t="shared" si="7"/>
        <v>-</v>
      </c>
    </row>
    <row r="11" spans="1:59" ht="142.15" customHeight="1">
      <c r="A11" s="113" t="str">
        <f t="shared" si="0"/>
        <v>6HSSFH21HW003-MNNBLCKBlack Black</v>
      </c>
      <c r="B11" s="106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58-009-требуется цвет</v>
      </c>
      <c r="C11" s="122" t="s">
        <v>1125</v>
      </c>
      <c r="E11" s="113" t="str">
        <f>IF(F11&lt;&gt;"",IFERROR(VLOOKUP(F11,Категории!A:B,2,0),""),"Требуется категория")</f>
        <v>Бейсболки</v>
      </c>
      <c r="F11" s="107" t="s">
        <v>327</v>
      </c>
      <c r="G11" s="137" t="str">
        <f t="shared" si="8"/>
        <v>Mitchell Ness</v>
      </c>
      <c r="H11" s="107" t="s">
        <v>388</v>
      </c>
      <c r="J11" s="113" t="s">
        <v>959</v>
      </c>
      <c r="K11" s="121" t="s">
        <v>927</v>
      </c>
      <c r="M11" s="137"/>
      <c r="N11" s="137"/>
      <c r="O11" s="137"/>
      <c r="P11" s="137"/>
      <c r="Q11" s="138" t="s">
        <v>951</v>
      </c>
      <c r="R11" s="137"/>
      <c r="S11" s="137"/>
      <c r="T11" s="117"/>
      <c r="U11" s="108" t="s">
        <v>382</v>
      </c>
      <c r="V11" s="108">
        <v>4</v>
      </c>
      <c r="Y11" s="108"/>
      <c r="AA11" s="108"/>
      <c r="AC11" s="108"/>
      <c r="AE11" s="108"/>
      <c r="AG11" s="108"/>
      <c r="AT11" s="115">
        <f t="shared" si="1"/>
        <v>4</v>
      </c>
      <c r="AU11" s="132" t="s">
        <v>571</v>
      </c>
      <c r="AV11" s="115" t="str">
        <f t="shared" ca="1" si="9"/>
        <v>ERR</v>
      </c>
      <c r="AW11" s="113" t="str">
        <f t="shared" ca="1" si="10"/>
        <v>БАНГЛАДЕШ</v>
      </c>
      <c r="AX11" s="118">
        <f t="shared" si="2"/>
        <v>0.1</v>
      </c>
      <c r="AY11" s="113">
        <f t="shared" si="3"/>
        <v>0.15000000000000002</v>
      </c>
      <c r="AZ11" s="113">
        <f t="shared" si="4"/>
        <v>0.4</v>
      </c>
      <c r="BA11" s="113">
        <f t="shared" si="5"/>
        <v>0.60000000000000009</v>
      </c>
      <c r="BB11" s="119">
        <v>2000</v>
      </c>
      <c r="BC11" s="145">
        <f t="shared" si="6"/>
        <v>8000</v>
      </c>
      <c r="BD11" s="106">
        <f>IF(A11&lt;&gt;"",IF(_xlfn.XLOOKUP(A11,'1C'!A:A,'1C'!A:A,0,0)&gt;0,1,0),"")</f>
        <v>0</v>
      </c>
      <c r="BE11" s="106">
        <f>IF(C11&lt;&gt;"",IF(_xlfn.XLOOKUP(TEXT(C11,"###"),'1C'!W:W,'1C'!D:D,0,0)&gt;0,0,1),"")</f>
        <v>1</v>
      </c>
      <c r="BF11" s="110" t="str">
        <f t="shared" si="7"/>
        <v>-</v>
      </c>
    </row>
    <row r="12" spans="1:59" ht="142.15" customHeight="1">
      <c r="A12" s="113" t="str">
        <f t="shared" si="0"/>
        <v>6HSSFH21HW003-P76BLCK Philadelphia 76Ers NBABlack</v>
      </c>
      <c r="B12" s="106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58-010-09</v>
      </c>
      <c r="C12" s="122" t="s">
        <v>972</v>
      </c>
      <c r="E12" s="113" t="str">
        <f>IF(F12&lt;&gt;"",IFERROR(VLOOKUP(F12,Категории!A:B,2,0),""),"Требуется категория")</f>
        <v>Бейсболки</v>
      </c>
      <c r="F12" s="107" t="s">
        <v>327</v>
      </c>
      <c r="G12" s="137" t="str">
        <f t="shared" si="8"/>
        <v>Mitchell Ness</v>
      </c>
      <c r="H12" s="107" t="s">
        <v>388</v>
      </c>
      <c r="J12" s="113" t="s">
        <v>959</v>
      </c>
      <c r="K12" s="121" t="s">
        <v>52</v>
      </c>
      <c r="L12" s="143" t="str">
        <f>IF(K12&lt;&gt;"",IFERROR(VLOOKUP(A12,'1C'!A:X,8,0),IFERROR(VLOOKUP(K12,Colors!D:E,2,0),"")),"")</f>
        <v>черный</v>
      </c>
      <c r="M12" s="137"/>
      <c r="N12" s="137"/>
      <c r="O12" s="115" t="s">
        <v>949</v>
      </c>
      <c r="P12" s="115" t="s">
        <v>912</v>
      </c>
      <c r="Q12" s="138" t="s">
        <v>951</v>
      </c>
      <c r="R12" s="137"/>
      <c r="S12" s="137"/>
      <c r="T12" s="117"/>
      <c r="U12" s="108" t="s">
        <v>382</v>
      </c>
      <c r="V12" s="108">
        <v>2</v>
      </c>
      <c r="Y12" s="108"/>
      <c r="AA12" s="108"/>
      <c r="AC12" s="108"/>
      <c r="AE12" s="108"/>
      <c r="AG12" s="108"/>
      <c r="AT12" s="115">
        <f t="shared" si="1"/>
        <v>2</v>
      </c>
      <c r="AU12" s="132" t="s">
        <v>571</v>
      </c>
      <c r="AV12" s="115" t="str">
        <f t="shared" ca="1" si="9"/>
        <v>ERR</v>
      </c>
      <c r="AW12" s="113" t="str">
        <f t="shared" ca="1" si="10"/>
        <v>БАНГЛАДЕШ</v>
      </c>
      <c r="AX12" s="118">
        <f t="shared" si="2"/>
        <v>0.1</v>
      </c>
      <c r="AY12" s="113">
        <f t="shared" si="3"/>
        <v>0.15000000000000002</v>
      </c>
      <c r="AZ12" s="113">
        <f t="shared" si="4"/>
        <v>0.2</v>
      </c>
      <c r="BA12" s="113">
        <f t="shared" si="5"/>
        <v>0.30000000000000004</v>
      </c>
      <c r="BB12" s="119">
        <v>2000</v>
      </c>
      <c r="BC12" s="145">
        <f t="shared" si="6"/>
        <v>4000</v>
      </c>
      <c r="BD12" s="106">
        <f>IF(A12&lt;&gt;"",IF(_xlfn.XLOOKUP(A12,'1C'!A:A,'1C'!A:A,0,0)&gt;0,1,0),"")</f>
        <v>0</v>
      </c>
      <c r="BE12" s="106">
        <f>IF(C12&lt;&gt;"",IF(_xlfn.XLOOKUP(TEXT(C12,"###"),'1C'!W:W,'1C'!D:D,0,0)&gt;0,0,1),"")</f>
        <v>1</v>
      </c>
      <c r="BF12" s="110" t="str">
        <f t="shared" si="7"/>
        <v>-</v>
      </c>
    </row>
    <row r="13" spans="1:59" ht="141.94999999999999" customHeight="1">
      <c r="A13" s="113" t="str">
        <f t="shared" si="0"/>
        <v>6HSSFH21HW003-TRABLCK Toronto Raptors NBABlack</v>
      </c>
      <c r="B13" s="106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58-011-09</v>
      </c>
      <c r="C13" s="122" t="s">
        <v>973</v>
      </c>
      <c r="E13" s="113" t="str">
        <f>IF(F13&lt;&gt;"",IFERROR(VLOOKUP(F13,Категории!A:B,2,0),""),"Требуется категория")</f>
        <v>Бейсболки</v>
      </c>
      <c r="F13" s="107" t="s">
        <v>327</v>
      </c>
      <c r="G13" s="137" t="str">
        <f t="shared" si="8"/>
        <v>Mitchell Ness</v>
      </c>
      <c r="H13" s="107" t="s">
        <v>388</v>
      </c>
      <c r="J13" s="113" t="s">
        <v>959</v>
      </c>
      <c r="K13" s="121" t="s">
        <v>52</v>
      </c>
      <c r="L13" s="143" t="str">
        <f>IF(K13&lt;&gt;"",IFERROR(VLOOKUP(A13,'1C'!A:X,8,0),IFERROR(VLOOKUP(K13,Colors!D:E,2,0),"")),"")</f>
        <v>черный</v>
      </c>
      <c r="M13" s="137"/>
      <c r="N13" s="137"/>
      <c r="O13" s="115" t="s">
        <v>949</v>
      </c>
      <c r="P13" s="115" t="s">
        <v>911</v>
      </c>
      <c r="Q13" s="138" t="s">
        <v>951</v>
      </c>
      <c r="R13" s="137"/>
      <c r="S13" s="137"/>
      <c r="T13" s="117"/>
      <c r="U13" s="108" t="s">
        <v>382</v>
      </c>
      <c r="V13" s="108">
        <v>4</v>
      </c>
      <c r="Y13" s="108"/>
      <c r="AA13" s="108"/>
      <c r="AC13" s="108"/>
      <c r="AE13" s="108"/>
      <c r="AG13" s="108"/>
      <c r="AT13" s="115">
        <f t="shared" si="1"/>
        <v>4</v>
      </c>
      <c r="AU13" s="132" t="s">
        <v>571</v>
      </c>
      <c r="AV13" s="115" t="str">
        <f t="shared" ca="1" si="9"/>
        <v>ERR</v>
      </c>
      <c r="AW13" s="113" t="str">
        <f t="shared" ca="1" si="10"/>
        <v>БАНГЛАДЕШ</v>
      </c>
      <c r="AX13" s="118">
        <f t="shared" si="2"/>
        <v>0.1</v>
      </c>
      <c r="AY13" s="113">
        <f t="shared" si="3"/>
        <v>0.15000000000000002</v>
      </c>
      <c r="AZ13" s="113">
        <f t="shared" si="4"/>
        <v>0.4</v>
      </c>
      <c r="BA13" s="113">
        <f t="shared" si="5"/>
        <v>0.60000000000000009</v>
      </c>
      <c r="BB13" s="119">
        <v>2000</v>
      </c>
      <c r="BC13" s="145">
        <f t="shared" si="6"/>
        <v>8000</v>
      </c>
      <c r="BD13" s="106">
        <f>IF(A13&lt;&gt;"",IF(_xlfn.XLOOKUP(A13,'1C'!A:A,'1C'!A:A,0,0)&gt;0,1,0),"")</f>
        <v>0</v>
      </c>
      <c r="BE13" s="106">
        <f>IF(C13&lt;&gt;"",IF(_xlfn.XLOOKUP(TEXT(C13,"###"),'1C'!W:W,'1C'!D:D,0,0)&gt;0,0,1),"")</f>
        <v>1</v>
      </c>
      <c r="BF13" s="110" t="str">
        <f t="shared" si="7"/>
        <v>-</v>
      </c>
    </row>
    <row r="14" spans="1:59" ht="142.15" customHeight="1">
      <c r="A14" s="113" t="str">
        <f t="shared" si="0"/>
        <v>6HSSFH21HW005-CBUOFWH Chicago Bulls NBAOff White</v>
      </c>
      <c r="B14" s="106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58-012-48</v>
      </c>
      <c r="C14" s="122" t="s">
        <v>974</v>
      </c>
      <c r="E14" s="113" t="str">
        <f>IF(F14&lt;&gt;"",IFERROR(VLOOKUP(F14,Категории!A:B,2,0),""),"Требуется категория")</f>
        <v>Бейсболки</v>
      </c>
      <c r="F14" s="107" t="s">
        <v>327</v>
      </c>
      <c r="G14" s="137" t="str">
        <f t="shared" si="8"/>
        <v>Mitchell Ness</v>
      </c>
      <c r="H14" s="107" t="s">
        <v>388</v>
      </c>
      <c r="J14" s="113" t="s">
        <v>959</v>
      </c>
      <c r="K14" s="121" t="s">
        <v>928</v>
      </c>
      <c r="L14" s="121" t="s">
        <v>119</v>
      </c>
      <c r="M14" s="137"/>
      <c r="N14" s="137"/>
      <c r="O14" s="115" t="s">
        <v>949</v>
      </c>
      <c r="P14" s="115" t="s">
        <v>909</v>
      </c>
      <c r="Q14" s="138" t="s">
        <v>954</v>
      </c>
      <c r="R14" s="137"/>
      <c r="S14" s="137"/>
      <c r="T14" s="117"/>
      <c r="U14" s="108" t="s">
        <v>382</v>
      </c>
      <c r="V14" s="108">
        <v>2</v>
      </c>
      <c r="Y14" s="108"/>
      <c r="AA14" s="108"/>
      <c r="AC14" s="108"/>
      <c r="AE14" s="108"/>
      <c r="AG14" s="108"/>
      <c r="AT14" s="115">
        <f t="shared" si="1"/>
        <v>2</v>
      </c>
      <c r="AU14" s="132" t="s">
        <v>571</v>
      </c>
      <c r="AV14" s="115" t="str">
        <f t="shared" ca="1" si="9"/>
        <v>ERR</v>
      </c>
      <c r="AW14" s="113" t="str">
        <f t="shared" ca="1" si="10"/>
        <v>БАНГЛАДЕШ</v>
      </c>
      <c r="AX14" s="118">
        <f t="shared" si="2"/>
        <v>0.1</v>
      </c>
      <c r="AY14" s="113">
        <f t="shared" si="3"/>
        <v>0.15000000000000002</v>
      </c>
      <c r="AZ14" s="113">
        <f t="shared" si="4"/>
        <v>0.2</v>
      </c>
      <c r="BA14" s="113">
        <f t="shared" si="5"/>
        <v>0.30000000000000004</v>
      </c>
      <c r="BB14" s="119">
        <v>2200</v>
      </c>
      <c r="BC14" s="145">
        <f t="shared" si="6"/>
        <v>4400</v>
      </c>
      <c r="BD14" s="106">
        <f>IF(A14&lt;&gt;"",IF(_xlfn.XLOOKUP(A14,'1C'!A:A,'1C'!A:A,0,0)&gt;0,1,0),"")</f>
        <v>0</v>
      </c>
      <c r="BE14" s="106">
        <f>IF(C14&lt;&gt;"",IF(_xlfn.XLOOKUP(TEXT(C14,"###"),'1C'!W:W,'1C'!D:D,0,0)&gt;0,0,1),"")</f>
        <v>1</v>
      </c>
      <c r="BF14" s="110" t="str">
        <f t="shared" si="7"/>
        <v>-</v>
      </c>
    </row>
    <row r="15" spans="1:59" ht="142.15" customHeight="1">
      <c r="A15" s="113" t="str">
        <f t="shared" si="0"/>
        <v>6HSSFH21HW007-BCEBLCK Boston Celtics NBABlack</v>
      </c>
      <c r="B15" s="106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58-013-09</v>
      </c>
      <c r="C15" s="122" t="s">
        <v>975</v>
      </c>
      <c r="E15" s="113" t="str">
        <f>IF(F15&lt;&gt;"",IFERROR(VLOOKUP(F15,Категории!A:B,2,0),""),"Требуется категория")</f>
        <v>Бейсболки</v>
      </c>
      <c r="F15" s="107" t="s">
        <v>327</v>
      </c>
      <c r="G15" s="137" t="str">
        <f t="shared" si="8"/>
        <v>Mitchell Ness</v>
      </c>
      <c r="H15" s="107" t="s">
        <v>388</v>
      </c>
      <c r="J15" s="113" t="s">
        <v>959</v>
      </c>
      <c r="K15" s="121" t="s">
        <v>52</v>
      </c>
      <c r="L15" s="143" t="str">
        <f>IF(K15&lt;&gt;"",IFERROR(VLOOKUP(A15,'1C'!A:X,8,0),IFERROR(VLOOKUP(K15,Colors!D:E,2,0),"")),"")</f>
        <v>черный</v>
      </c>
      <c r="M15" s="137"/>
      <c r="N15" s="137"/>
      <c r="O15" s="115" t="s">
        <v>949</v>
      </c>
      <c r="P15" s="115" t="s">
        <v>908</v>
      </c>
      <c r="Q15" s="138" t="s">
        <v>951</v>
      </c>
      <c r="R15" s="137"/>
      <c r="S15" s="137"/>
      <c r="T15" s="117"/>
      <c r="U15" s="108" t="s">
        <v>382</v>
      </c>
      <c r="V15" s="108">
        <v>2</v>
      </c>
      <c r="Y15" s="108"/>
      <c r="AA15" s="108"/>
      <c r="AC15" s="108"/>
      <c r="AE15" s="108"/>
      <c r="AG15" s="108"/>
      <c r="AT15" s="115">
        <f t="shared" si="1"/>
        <v>2</v>
      </c>
      <c r="AU15" s="132" t="s">
        <v>571</v>
      </c>
      <c r="AV15" s="115" t="str">
        <f t="shared" ca="1" si="9"/>
        <v>ERR</v>
      </c>
      <c r="AW15" s="113" t="str">
        <f t="shared" ca="1" si="10"/>
        <v>БАНГЛАДЕШ</v>
      </c>
      <c r="AX15" s="118">
        <f t="shared" si="2"/>
        <v>0.1</v>
      </c>
      <c r="AY15" s="113">
        <f t="shared" si="3"/>
        <v>0.15000000000000002</v>
      </c>
      <c r="AZ15" s="113">
        <f t="shared" si="4"/>
        <v>0.2</v>
      </c>
      <c r="BA15" s="113">
        <f t="shared" si="5"/>
        <v>0.30000000000000004</v>
      </c>
      <c r="BB15" s="119">
        <v>2300</v>
      </c>
      <c r="BC15" s="145">
        <f t="shared" si="6"/>
        <v>4600</v>
      </c>
      <c r="BD15" s="106">
        <f>IF(A15&lt;&gt;"",IF(_xlfn.XLOOKUP(A15,'1C'!A:A,'1C'!A:A,0,0)&gt;0,1,0),"")</f>
        <v>0</v>
      </c>
      <c r="BE15" s="106">
        <f>IF(C15&lt;&gt;"",IF(_xlfn.XLOOKUP(TEXT(C15,"###"),'1C'!W:W,'1C'!D:D,0,0)&gt;0,0,1),"")</f>
        <v>1</v>
      </c>
      <c r="BF15" s="110" t="str">
        <f t="shared" si="7"/>
        <v>-</v>
      </c>
    </row>
    <row r="16" spans="1:59" ht="146.1" customHeight="1">
      <c r="A16" s="113" t="str">
        <f t="shared" si="0"/>
        <v>6HSSFH21HW007-BNEBLCK Brooklyn Nets NBABlack</v>
      </c>
      <c r="B16" s="106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58-014-09</v>
      </c>
      <c r="C16" s="122" t="s">
        <v>976</v>
      </c>
      <c r="E16" s="113" t="str">
        <f>IF(F16&lt;&gt;"",IFERROR(VLOOKUP(F16,Категории!A:B,2,0),""),"Требуется категория")</f>
        <v>Бейсболки</v>
      </c>
      <c r="F16" s="107" t="s">
        <v>327</v>
      </c>
      <c r="G16" s="137" t="str">
        <f t="shared" si="8"/>
        <v>Mitchell Ness</v>
      </c>
      <c r="H16" s="107" t="s">
        <v>388</v>
      </c>
      <c r="J16" s="113" t="s">
        <v>959</v>
      </c>
      <c r="K16" s="121" t="s">
        <v>52</v>
      </c>
      <c r="L16" s="143" t="str">
        <f>IF(K16&lt;&gt;"",IFERROR(VLOOKUP(A16,'1C'!A:X,8,0),IFERROR(VLOOKUP(K16,Colors!D:E,2,0),"")),"")</f>
        <v>черный</v>
      </c>
      <c r="M16" s="137"/>
      <c r="N16" s="137"/>
      <c r="O16" s="115" t="s">
        <v>949</v>
      </c>
      <c r="P16" s="115" t="s">
        <v>910</v>
      </c>
      <c r="Q16" s="138" t="s">
        <v>951</v>
      </c>
      <c r="R16" s="137"/>
      <c r="S16" s="137"/>
      <c r="T16" s="117"/>
      <c r="U16" s="108" t="s">
        <v>382</v>
      </c>
      <c r="V16" s="108">
        <v>4</v>
      </c>
      <c r="Y16" s="108"/>
      <c r="AA16" s="108"/>
      <c r="AC16" s="108"/>
      <c r="AE16" s="108"/>
      <c r="AG16" s="108"/>
      <c r="AT16" s="115">
        <f t="shared" si="1"/>
        <v>4</v>
      </c>
      <c r="AU16" s="132" t="s">
        <v>571</v>
      </c>
      <c r="AV16" s="115" t="str">
        <f t="shared" ca="1" si="9"/>
        <v>ERR</v>
      </c>
      <c r="AW16" s="113" t="str">
        <f t="shared" ca="1" si="10"/>
        <v>БАНГЛАДЕШ</v>
      </c>
      <c r="AX16" s="118">
        <f t="shared" si="2"/>
        <v>0.1</v>
      </c>
      <c r="AY16" s="113">
        <f t="shared" si="3"/>
        <v>0.15000000000000002</v>
      </c>
      <c r="AZ16" s="113">
        <f t="shared" si="4"/>
        <v>0.4</v>
      </c>
      <c r="BA16" s="113">
        <f t="shared" si="5"/>
        <v>0.60000000000000009</v>
      </c>
      <c r="BB16" s="119">
        <v>2300</v>
      </c>
      <c r="BC16" s="145">
        <f t="shared" si="6"/>
        <v>9200</v>
      </c>
      <c r="BD16" s="106">
        <f>IF(A16&lt;&gt;"",IF(_xlfn.XLOOKUP(A16,'1C'!A:A,'1C'!A:A,0,0)&gt;0,1,0),"")</f>
        <v>0</v>
      </c>
      <c r="BE16" s="106">
        <f>IF(C16&lt;&gt;"",IF(_xlfn.XLOOKUP(TEXT(C16,"###"),'1C'!W:W,'1C'!D:D,0,0)&gt;0,0,1),"")</f>
        <v>1</v>
      </c>
      <c r="BF16" s="110" t="str">
        <f t="shared" si="7"/>
        <v>-</v>
      </c>
    </row>
    <row r="17" spans="1:58" ht="144" customHeight="1">
      <c r="A17" s="113" t="str">
        <f t="shared" si="0"/>
        <v>6HSSFH21HW007-CBUBLCK Chicago Bulls NBABlack</v>
      </c>
      <c r="B17" s="106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58-015-09</v>
      </c>
      <c r="C17" s="122" t="s">
        <v>977</v>
      </c>
      <c r="E17" s="113" t="str">
        <f>IF(F17&lt;&gt;"",IFERROR(VLOOKUP(F17,Категории!A:B,2,0),""),"Требуется категория")</f>
        <v>Бейсболки</v>
      </c>
      <c r="F17" s="107" t="s">
        <v>327</v>
      </c>
      <c r="G17" s="137" t="str">
        <f t="shared" si="8"/>
        <v>Mitchell Ness</v>
      </c>
      <c r="H17" s="107" t="s">
        <v>388</v>
      </c>
      <c r="J17" s="113" t="s">
        <v>959</v>
      </c>
      <c r="K17" s="121" t="s">
        <v>52</v>
      </c>
      <c r="L17" s="143" t="str">
        <f>IF(K17&lt;&gt;"",IFERROR(VLOOKUP(A17,'1C'!A:X,8,0),IFERROR(VLOOKUP(K17,Colors!D:E,2,0),"")),"")</f>
        <v>черный</v>
      </c>
      <c r="M17" s="137"/>
      <c r="N17" s="137"/>
      <c r="O17" s="115" t="s">
        <v>949</v>
      </c>
      <c r="P17" s="115" t="s">
        <v>909</v>
      </c>
      <c r="Q17" s="138" t="s">
        <v>951</v>
      </c>
      <c r="R17" s="137"/>
      <c r="S17" s="137"/>
      <c r="T17" s="117"/>
      <c r="U17" s="108" t="s">
        <v>382</v>
      </c>
      <c r="V17" s="108">
        <v>4</v>
      </c>
      <c r="Y17" s="108"/>
      <c r="AA17" s="108"/>
      <c r="AC17" s="108"/>
      <c r="AE17" s="108"/>
      <c r="AG17" s="108"/>
      <c r="AT17" s="115">
        <f t="shared" si="1"/>
        <v>4</v>
      </c>
      <c r="AU17" s="132" t="s">
        <v>571</v>
      </c>
      <c r="AV17" s="115" t="str">
        <f t="shared" ca="1" si="9"/>
        <v>ERR</v>
      </c>
      <c r="AW17" s="113" t="str">
        <f t="shared" ca="1" si="10"/>
        <v>БАНГЛАДЕШ</v>
      </c>
      <c r="AX17" s="118">
        <f t="shared" si="2"/>
        <v>0.1</v>
      </c>
      <c r="AY17" s="113">
        <f t="shared" si="3"/>
        <v>0.15000000000000002</v>
      </c>
      <c r="AZ17" s="113">
        <f t="shared" si="4"/>
        <v>0.4</v>
      </c>
      <c r="BA17" s="113">
        <f t="shared" si="5"/>
        <v>0.60000000000000009</v>
      </c>
      <c r="BB17" s="119">
        <v>2300</v>
      </c>
      <c r="BC17" s="145">
        <f t="shared" si="6"/>
        <v>9200</v>
      </c>
      <c r="BD17" s="106">
        <f>IF(A17&lt;&gt;"",IF(_xlfn.XLOOKUP(A17,'1C'!A:A,'1C'!A:A,0,0)&gt;0,1,0),"")</f>
        <v>0</v>
      </c>
      <c r="BE17" s="106">
        <f>IF(C17&lt;&gt;"",IF(_xlfn.XLOOKUP(TEXT(C17,"###"),'1C'!W:W,'1C'!D:D,0,0)&gt;0,0,1),"")</f>
        <v>1</v>
      </c>
      <c r="BF17" s="110" t="str">
        <f t="shared" si="7"/>
        <v>-</v>
      </c>
    </row>
    <row r="18" spans="1:58" ht="143.1" customHeight="1">
      <c r="A18" s="113" t="str">
        <f t="shared" si="0"/>
        <v>6HSSFH21HW007-CHOBLCK Charlotte Hornets NBABlack</v>
      </c>
      <c r="B18" s="106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58-016-09</v>
      </c>
      <c r="C18" s="122" t="s">
        <v>978</v>
      </c>
      <c r="E18" s="113" t="str">
        <f>IF(F18&lt;&gt;"",IFERROR(VLOOKUP(F18,Категории!A:B,2,0),""),"Требуется категория")</f>
        <v>Бейсболки</v>
      </c>
      <c r="F18" s="107" t="s">
        <v>327</v>
      </c>
      <c r="G18" s="137" t="str">
        <f t="shared" si="8"/>
        <v>Mitchell Ness</v>
      </c>
      <c r="H18" s="107" t="s">
        <v>388</v>
      </c>
      <c r="J18" s="113" t="s">
        <v>959</v>
      </c>
      <c r="K18" s="121" t="s">
        <v>52</v>
      </c>
      <c r="L18" s="143" t="str">
        <f>IF(K18&lt;&gt;"",IFERROR(VLOOKUP(A18,'1C'!A:X,8,0),IFERROR(VLOOKUP(K18,Colors!D:E,2,0),"")),"")</f>
        <v>черный</v>
      </c>
      <c r="M18" s="137"/>
      <c r="N18" s="137"/>
      <c r="O18" s="115" t="s">
        <v>949</v>
      </c>
      <c r="P18" s="115" t="s">
        <v>913</v>
      </c>
      <c r="Q18" s="138" t="s">
        <v>951</v>
      </c>
      <c r="R18" s="137"/>
      <c r="S18" s="137"/>
      <c r="T18" s="117"/>
      <c r="U18" s="108" t="s">
        <v>382</v>
      </c>
      <c r="V18" s="108">
        <v>2</v>
      </c>
      <c r="Y18" s="108"/>
      <c r="AA18" s="108"/>
      <c r="AC18" s="108"/>
      <c r="AE18" s="108"/>
      <c r="AG18" s="108"/>
      <c r="AT18" s="115">
        <f t="shared" si="1"/>
        <v>2</v>
      </c>
      <c r="AU18" s="132" t="s">
        <v>571</v>
      </c>
      <c r="AV18" s="115" t="str">
        <f t="shared" ca="1" si="9"/>
        <v>ERR</v>
      </c>
      <c r="AW18" s="113" t="str">
        <f t="shared" ca="1" si="10"/>
        <v>БАНГЛАДЕШ</v>
      </c>
      <c r="AX18" s="118">
        <f t="shared" si="2"/>
        <v>0.1</v>
      </c>
      <c r="AY18" s="113">
        <f t="shared" si="3"/>
        <v>0.15000000000000002</v>
      </c>
      <c r="AZ18" s="113">
        <f t="shared" si="4"/>
        <v>0.2</v>
      </c>
      <c r="BA18" s="113">
        <f t="shared" si="5"/>
        <v>0.30000000000000004</v>
      </c>
      <c r="BB18" s="119">
        <v>2300</v>
      </c>
      <c r="BC18" s="145">
        <f t="shared" si="6"/>
        <v>4600</v>
      </c>
      <c r="BD18" s="106">
        <f>IF(A18&lt;&gt;"",IF(_xlfn.XLOOKUP(A18,'1C'!A:A,'1C'!A:A,0,0)&gt;0,1,0),"")</f>
        <v>0</v>
      </c>
      <c r="BE18" s="106">
        <f>IF(C18&lt;&gt;"",IF(_xlfn.XLOOKUP(TEXT(C18,"###"),'1C'!W:W,'1C'!D:D,0,0)&gt;0,0,1),"")</f>
        <v>1</v>
      </c>
      <c r="BF18" s="110" t="str">
        <f t="shared" si="7"/>
        <v>-</v>
      </c>
    </row>
    <row r="19" spans="1:58" ht="141.94999999999999" customHeight="1">
      <c r="A19" s="113" t="str">
        <f t="shared" si="0"/>
        <v>6HSSFH21HW007-LALBLCK Los Angeles Lakers NBABlack</v>
      </c>
      <c r="B19" s="106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58-017-09</v>
      </c>
      <c r="C19" s="122" t="s">
        <v>979</v>
      </c>
      <c r="E19" s="113" t="str">
        <f>IF(F19&lt;&gt;"",IFERROR(VLOOKUP(F19,Категории!A:B,2,0),""),"Требуется категория")</f>
        <v>Бейсболки</v>
      </c>
      <c r="F19" s="107" t="s">
        <v>327</v>
      </c>
      <c r="G19" s="137" t="str">
        <f t="shared" si="8"/>
        <v>Mitchell Ness</v>
      </c>
      <c r="H19" s="107" t="s">
        <v>388</v>
      </c>
      <c r="J19" s="113" t="s">
        <v>959</v>
      </c>
      <c r="K19" s="121" t="s">
        <v>52</v>
      </c>
      <c r="L19" s="143" t="str">
        <f>IF(K19&lt;&gt;"",IFERROR(VLOOKUP(A19,'1C'!A:X,8,0),IFERROR(VLOOKUP(K19,Colors!D:E,2,0),"")),"")</f>
        <v>черный</v>
      </c>
      <c r="M19" s="137"/>
      <c r="N19" s="137"/>
      <c r="O19" s="115" t="s">
        <v>949</v>
      </c>
      <c r="P19" s="115" t="s">
        <v>907</v>
      </c>
      <c r="Q19" s="138" t="s">
        <v>951</v>
      </c>
      <c r="R19" s="137"/>
      <c r="S19" s="137"/>
      <c r="T19" s="117"/>
      <c r="U19" s="108" t="s">
        <v>382</v>
      </c>
      <c r="V19" s="108">
        <v>4</v>
      </c>
      <c r="Y19" s="108"/>
      <c r="AA19" s="108"/>
      <c r="AC19" s="108"/>
      <c r="AE19" s="108"/>
      <c r="AG19" s="108"/>
      <c r="AT19" s="115">
        <f t="shared" si="1"/>
        <v>4</v>
      </c>
      <c r="AU19" s="132" t="s">
        <v>571</v>
      </c>
      <c r="AV19" s="115" t="str">
        <f t="shared" ca="1" si="9"/>
        <v>ERR</v>
      </c>
      <c r="AW19" s="113" t="str">
        <f t="shared" ca="1" si="10"/>
        <v>БАНГЛАДЕШ</v>
      </c>
      <c r="AX19" s="118">
        <f t="shared" si="2"/>
        <v>0.1</v>
      </c>
      <c r="AY19" s="113">
        <f t="shared" si="3"/>
        <v>0.15000000000000002</v>
      </c>
      <c r="AZ19" s="113">
        <f t="shared" si="4"/>
        <v>0.4</v>
      </c>
      <c r="BA19" s="113">
        <f t="shared" si="5"/>
        <v>0.60000000000000009</v>
      </c>
      <c r="BB19" s="119">
        <v>2300</v>
      </c>
      <c r="BC19" s="145">
        <f t="shared" si="6"/>
        <v>9200</v>
      </c>
      <c r="BD19" s="106">
        <f>IF(A19&lt;&gt;"",IF(_xlfn.XLOOKUP(A19,'1C'!A:A,'1C'!A:A,0,0)&gt;0,1,0),"")</f>
        <v>0</v>
      </c>
      <c r="BE19" s="106">
        <f>IF(C19&lt;&gt;"",IF(_xlfn.XLOOKUP(TEXT(C19,"###"),'1C'!W:W,'1C'!D:D,0,0)&gt;0,0,1),"")</f>
        <v>1</v>
      </c>
      <c r="BF19" s="110" t="str">
        <f t="shared" si="7"/>
        <v>-</v>
      </c>
    </row>
    <row r="20" spans="1:58" ht="144" customHeight="1">
      <c r="A20" s="113" t="str">
        <f t="shared" si="0"/>
        <v>6HSSFH21HW007-P76BLCK Philadelphia 76Ers NBABlack</v>
      </c>
      <c r="B20" s="106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58-018-09</v>
      </c>
      <c r="C20" s="122" t="s">
        <v>980</v>
      </c>
      <c r="E20" s="113" t="str">
        <f>IF(F20&lt;&gt;"",IFERROR(VLOOKUP(F20,Категории!A:B,2,0),""),"Требуется категория")</f>
        <v>Бейсболки</v>
      </c>
      <c r="F20" s="107" t="s">
        <v>327</v>
      </c>
      <c r="G20" s="137" t="str">
        <f t="shared" si="8"/>
        <v>Mitchell Ness</v>
      </c>
      <c r="H20" s="107" t="s">
        <v>388</v>
      </c>
      <c r="J20" s="113" t="s">
        <v>959</v>
      </c>
      <c r="K20" s="121" t="s">
        <v>52</v>
      </c>
      <c r="L20" s="143" t="str">
        <f>IF(K20&lt;&gt;"",IFERROR(VLOOKUP(A20,'1C'!A:X,8,0),IFERROR(VLOOKUP(K20,Colors!D:E,2,0),"")),"")</f>
        <v>черный</v>
      </c>
      <c r="M20" s="137"/>
      <c r="N20" s="137"/>
      <c r="O20" s="115" t="s">
        <v>949</v>
      </c>
      <c r="P20" s="115" t="s">
        <v>912</v>
      </c>
      <c r="Q20" s="138" t="s">
        <v>951</v>
      </c>
      <c r="R20" s="137"/>
      <c r="S20" s="137"/>
      <c r="T20" s="117"/>
      <c r="U20" s="108" t="s">
        <v>382</v>
      </c>
      <c r="V20" s="108">
        <v>2</v>
      </c>
      <c r="Y20" s="108"/>
      <c r="AA20" s="108"/>
      <c r="AC20" s="108"/>
      <c r="AE20" s="108"/>
      <c r="AG20" s="108"/>
      <c r="AT20" s="115">
        <f t="shared" si="1"/>
        <v>2</v>
      </c>
      <c r="AU20" s="132" t="s">
        <v>571</v>
      </c>
      <c r="AV20" s="115" t="str">
        <f t="shared" ca="1" si="9"/>
        <v>ERR</v>
      </c>
      <c r="AW20" s="113" t="str">
        <f t="shared" ca="1" si="10"/>
        <v>БАНГЛАДЕШ</v>
      </c>
      <c r="AX20" s="118">
        <f t="shared" si="2"/>
        <v>0.1</v>
      </c>
      <c r="AY20" s="113">
        <f t="shared" si="3"/>
        <v>0.15000000000000002</v>
      </c>
      <c r="AZ20" s="113">
        <f t="shared" si="4"/>
        <v>0.2</v>
      </c>
      <c r="BA20" s="113">
        <f t="shared" si="5"/>
        <v>0.30000000000000004</v>
      </c>
      <c r="BB20" s="119">
        <v>2300</v>
      </c>
      <c r="BC20" s="145">
        <f t="shared" si="6"/>
        <v>4600</v>
      </c>
      <c r="BD20" s="106">
        <f>IF(A20&lt;&gt;"",IF(_xlfn.XLOOKUP(A20,'1C'!A:A,'1C'!A:A,0,0)&gt;0,1,0),"")</f>
        <v>0</v>
      </c>
      <c r="BE20" s="106">
        <f>IF(C20&lt;&gt;"",IF(_xlfn.XLOOKUP(TEXT(C20,"###"),'1C'!W:W,'1C'!D:D,0,0)&gt;0,0,1),"")</f>
        <v>1</v>
      </c>
      <c r="BF20" s="110" t="str">
        <f t="shared" si="7"/>
        <v>-</v>
      </c>
    </row>
    <row r="21" spans="1:58" ht="144" customHeight="1">
      <c r="A21" s="113" t="str">
        <f t="shared" si="0"/>
        <v>6HSSFH21HW007-TRABLCK Toronto Raptors NBABlack</v>
      </c>
      <c r="B21" s="106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58-019-09</v>
      </c>
      <c r="C21" s="122" t="s">
        <v>981</v>
      </c>
      <c r="E21" s="113" t="str">
        <f>IF(F21&lt;&gt;"",IFERROR(VLOOKUP(F21,Категории!A:B,2,0),""),"Требуется категория")</f>
        <v>Бейсболки</v>
      </c>
      <c r="F21" s="107" t="s">
        <v>327</v>
      </c>
      <c r="G21" s="137" t="str">
        <f t="shared" si="8"/>
        <v>Mitchell Ness</v>
      </c>
      <c r="H21" s="107" t="s">
        <v>388</v>
      </c>
      <c r="J21" s="113" t="s">
        <v>959</v>
      </c>
      <c r="K21" s="121" t="s">
        <v>52</v>
      </c>
      <c r="L21" s="143" t="str">
        <f>IF(K21&lt;&gt;"",IFERROR(VLOOKUP(A21,'1C'!A:X,8,0),IFERROR(VLOOKUP(K21,Colors!D:E,2,0),"")),"")</f>
        <v>черный</v>
      </c>
      <c r="M21" s="137"/>
      <c r="N21" s="137"/>
      <c r="O21" s="115" t="s">
        <v>949</v>
      </c>
      <c r="P21" s="115" t="s">
        <v>911</v>
      </c>
      <c r="Q21" s="138" t="s">
        <v>951</v>
      </c>
      <c r="R21" s="137"/>
      <c r="S21" s="137"/>
      <c r="T21" s="117"/>
      <c r="U21" s="108" t="s">
        <v>382</v>
      </c>
      <c r="V21" s="108">
        <v>2</v>
      </c>
      <c r="Y21" s="108"/>
      <c r="AA21" s="108"/>
      <c r="AC21" s="108"/>
      <c r="AE21" s="108"/>
      <c r="AG21" s="108"/>
      <c r="AT21" s="115">
        <f t="shared" si="1"/>
        <v>2</v>
      </c>
      <c r="AU21" s="132" t="s">
        <v>571</v>
      </c>
      <c r="AV21" s="115" t="str">
        <f t="shared" ca="1" si="9"/>
        <v>ERR</v>
      </c>
      <c r="AW21" s="113" t="str">
        <f t="shared" ca="1" si="10"/>
        <v>БАНГЛАДЕШ</v>
      </c>
      <c r="AX21" s="118">
        <f t="shared" si="2"/>
        <v>0.1</v>
      </c>
      <c r="AY21" s="113">
        <f t="shared" si="3"/>
        <v>0.15000000000000002</v>
      </c>
      <c r="AZ21" s="113">
        <f t="shared" si="4"/>
        <v>0.2</v>
      </c>
      <c r="BA21" s="113">
        <f t="shared" si="5"/>
        <v>0.30000000000000004</v>
      </c>
      <c r="BB21" s="119">
        <v>2300</v>
      </c>
      <c r="BC21" s="145">
        <f t="shared" si="6"/>
        <v>4600</v>
      </c>
      <c r="BD21" s="106">
        <f>IF(A21&lt;&gt;"",IF(_xlfn.XLOOKUP(A21,'1C'!A:A,'1C'!A:A,0,0)&gt;0,1,0),"")</f>
        <v>0</v>
      </c>
      <c r="BE21" s="106">
        <f>IF(C21&lt;&gt;"",IF(_xlfn.XLOOKUP(TEXT(C21,"###"),'1C'!W:W,'1C'!D:D,0,0)&gt;0,0,1),"")</f>
        <v>1</v>
      </c>
      <c r="BF21" s="110" t="str">
        <f t="shared" si="7"/>
        <v>-</v>
      </c>
    </row>
    <row r="22" spans="1:58" ht="98.1" customHeight="1">
      <c r="A22" s="113" t="str">
        <f t="shared" si="0"/>
        <v>6HSSFH21HW009-BCEBLCK Boston Celtics NBABlack</v>
      </c>
      <c r="B22" s="106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58-020-09</v>
      </c>
      <c r="C22" s="122" t="s">
        <v>982</v>
      </c>
      <c r="E22" s="113" t="str">
        <f>IF(F22&lt;&gt;"",IFERROR(VLOOKUP(F22,Категории!A:B,2,0),""),"Требуется категория")</f>
        <v>Бейсболки</v>
      </c>
      <c r="F22" s="107" t="s">
        <v>327</v>
      </c>
      <c r="G22" s="137" t="str">
        <f t="shared" si="8"/>
        <v>Mitchell Ness</v>
      </c>
      <c r="H22" s="107" t="s">
        <v>388</v>
      </c>
      <c r="J22" s="113" t="s">
        <v>959</v>
      </c>
      <c r="K22" s="121" t="s">
        <v>52</v>
      </c>
      <c r="L22" s="143" t="str">
        <f>IF(K22&lt;&gt;"",IFERROR(VLOOKUP(A22,'1C'!A:X,8,0),IFERROR(VLOOKUP(K22,Colors!D:E,2,0),"")),"")</f>
        <v>черный</v>
      </c>
      <c r="M22" s="137"/>
      <c r="N22" s="137"/>
      <c r="O22" s="115" t="s">
        <v>949</v>
      </c>
      <c r="P22" s="115" t="s">
        <v>908</v>
      </c>
      <c r="Q22" s="138" t="s">
        <v>951</v>
      </c>
      <c r="R22" s="137"/>
      <c r="S22" s="137"/>
      <c r="T22" s="117"/>
      <c r="U22" s="108" t="s">
        <v>382</v>
      </c>
      <c r="V22" s="108">
        <v>2</v>
      </c>
      <c r="Y22" s="108"/>
      <c r="AA22" s="108"/>
      <c r="AC22" s="108"/>
      <c r="AE22" s="108"/>
      <c r="AG22" s="108"/>
      <c r="AT22" s="115">
        <f t="shared" si="1"/>
        <v>2</v>
      </c>
      <c r="AU22" s="132" t="s">
        <v>571</v>
      </c>
      <c r="AV22" s="115" t="str">
        <f t="shared" ca="1" si="9"/>
        <v>ERR</v>
      </c>
      <c r="AW22" s="113" t="str">
        <f t="shared" ca="1" si="10"/>
        <v>БАНГЛАДЕШ</v>
      </c>
      <c r="AX22" s="118">
        <f t="shared" si="2"/>
        <v>0.1</v>
      </c>
      <c r="AY22" s="113">
        <f t="shared" si="3"/>
        <v>0.15000000000000002</v>
      </c>
      <c r="AZ22" s="113">
        <f t="shared" si="4"/>
        <v>0.2</v>
      </c>
      <c r="BA22" s="113">
        <f t="shared" si="5"/>
        <v>0.30000000000000004</v>
      </c>
      <c r="BB22" s="119">
        <v>2200</v>
      </c>
      <c r="BC22" s="145">
        <f t="shared" si="6"/>
        <v>4400</v>
      </c>
      <c r="BD22" s="106">
        <f>IF(A22&lt;&gt;"",IF(_xlfn.XLOOKUP(A22,'1C'!A:A,'1C'!A:A,0,0)&gt;0,1,0),"")</f>
        <v>0</v>
      </c>
      <c r="BE22" s="106">
        <f>IF(C22&lt;&gt;"",IF(_xlfn.XLOOKUP(TEXT(C22,"###"),'1C'!W:W,'1C'!D:D,0,0)&gt;0,0,1),"")</f>
        <v>1</v>
      </c>
      <c r="BF22" s="110" t="str">
        <f t="shared" si="7"/>
        <v>-</v>
      </c>
    </row>
    <row r="23" spans="1:58" ht="98.1" customHeight="1">
      <c r="A23" s="113" t="str">
        <f t="shared" si="0"/>
        <v>6HSSFH21HW009-BNEBLCK Brooklyn Nets NBABlack</v>
      </c>
      <c r="B23" s="106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58-021-09</v>
      </c>
      <c r="C23" s="122" t="s">
        <v>983</v>
      </c>
      <c r="E23" s="113" t="str">
        <f>IF(F23&lt;&gt;"",IFERROR(VLOOKUP(F23,Категории!A:B,2,0),""),"Требуется категория")</f>
        <v>Бейсболки</v>
      </c>
      <c r="F23" s="107" t="s">
        <v>327</v>
      </c>
      <c r="G23" s="137" t="str">
        <f t="shared" si="8"/>
        <v>Mitchell Ness</v>
      </c>
      <c r="H23" s="107" t="s">
        <v>388</v>
      </c>
      <c r="J23" s="113" t="s">
        <v>959</v>
      </c>
      <c r="K23" s="121" t="s">
        <v>52</v>
      </c>
      <c r="L23" s="143" t="str">
        <f>IF(K23&lt;&gt;"",IFERROR(VLOOKUP(A23,'1C'!A:X,8,0),IFERROR(VLOOKUP(K23,Colors!D:E,2,0),"")),"")</f>
        <v>черный</v>
      </c>
      <c r="M23" s="137"/>
      <c r="N23" s="137"/>
      <c r="O23" s="115" t="s">
        <v>949</v>
      </c>
      <c r="P23" s="115" t="s">
        <v>910</v>
      </c>
      <c r="Q23" s="138" t="s">
        <v>951</v>
      </c>
      <c r="R23" s="137"/>
      <c r="S23" s="137"/>
      <c r="T23" s="117"/>
      <c r="U23" s="108" t="s">
        <v>382</v>
      </c>
      <c r="V23" s="108">
        <v>2</v>
      </c>
      <c r="Y23" s="108"/>
      <c r="AA23" s="108"/>
      <c r="AC23" s="108"/>
      <c r="AE23" s="108"/>
      <c r="AG23" s="108"/>
      <c r="AT23" s="115">
        <f t="shared" si="1"/>
        <v>2</v>
      </c>
      <c r="AU23" s="132" t="s">
        <v>571</v>
      </c>
      <c r="AV23" s="115" t="str">
        <f t="shared" ca="1" si="9"/>
        <v>ERR</v>
      </c>
      <c r="AW23" s="113" t="str">
        <f t="shared" ca="1" si="10"/>
        <v>БАНГЛАДЕШ</v>
      </c>
      <c r="AX23" s="118">
        <f t="shared" si="2"/>
        <v>0.1</v>
      </c>
      <c r="AY23" s="113">
        <f t="shared" si="3"/>
        <v>0.15000000000000002</v>
      </c>
      <c r="AZ23" s="113">
        <f t="shared" si="4"/>
        <v>0.2</v>
      </c>
      <c r="BA23" s="113">
        <f t="shared" si="5"/>
        <v>0.30000000000000004</v>
      </c>
      <c r="BB23" s="119">
        <v>2200</v>
      </c>
      <c r="BC23" s="145">
        <f t="shared" si="6"/>
        <v>4400</v>
      </c>
      <c r="BD23" s="106">
        <f>IF(A23&lt;&gt;"",IF(_xlfn.XLOOKUP(A23,'1C'!A:A,'1C'!A:A,0,0)&gt;0,1,0),"")</f>
        <v>0</v>
      </c>
      <c r="BE23" s="106">
        <f>IF(C23&lt;&gt;"",IF(_xlfn.XLOOKUP(TEXT(C23,"###"),'1C'!W:W,'1C'!D:D,0,0)&gt;0,0,1),"")</f>
        <v>1</v>
      </c>
      <c r="BF23" s="110" t="str">
        <f t="shared" si="7"/>
        <v>-</v>
      </c>
    </row>
    <row r="24" spans="1:58" ht="98.45" customHeight="1">
      <c r="A24" s="113" t="str">
        <f t="shared" si="0"/>
        <v>6HSSFH21HW009-CBUBLCK Chicago Bulls NBABlack</v>
      </c>
      <c r="B24" s="106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58-022-09</v>
      </c>
      <c r="C24" s="122" t="s">
        <v>984</v>
      </c>
      <c r="E24" s="113" t="str">
        <f>IF(F24&lt;&gt;"",IFERROR(VLOOKUP(F24,Категории!A:B,2,0),""),"Требуется категория")</f>
        <v>Бейсболки</v>
      </c>
      <c r="F24" s="107" t="s">
        <v>327</v>
      </c>
      <c r="G24" s="137" t="str">
        <f t="shared" si="8"/>
        <v>Mitchell Ness</v>
      </c>
      <c r="H24" s="107" t="s">
        <v>388</v>
      </c>
      <c r="J24" s="113" t="s">
        <v>959</v>
      </c>
      <c r="K24" s="121" t="s">
        <v>52</v>
      </c>
      <c r="L24" s="143" t="str">
        <f>IF(K24&lt;&gt;"",IFERROR(VLOOKUP(A24,'1C'!A:X,8,0),IFERROR(VLOOKUP(K24,Colors!D:E,2,0),"")),"")</f>
        <v>черный</v>
      </c>
      <c r="M24" s="137"/>
      <c r="N24" s="137"/>
      <c r="O24" s="115" t="s">
        <v>949</v>
      </c>
      <c r="P24" s="115" t="s">
        <v>909</v>
      </c>
      <c r="Q24" s="138" t="s">
        <v>951</v>
      </c>
      <c r="R24" s="137"/>
      <c r="S24" s="137"/>
      <c r="T24" s="117"/>
      <c r="U24" s="108" t="s">
        <v>382</v>
      </c>
      <c r="V24" s="108">
        <v>2</v>
      </c>
      <c r="Y24" s="108"/>
      <c r="AA24" s="108"/>
      <c r="AC24" s="108"/>
      <c r="AE24" s="108"/>
      <c r="AG24" s="108"/>
      <c r="AT24" s="115">
        <f t="shared" si="1"/>
        <v>2</v>
      </c>
      <c r="AU24" s="132" t="s">
        <v>571</v>
      </c>
      <c r="AV24" s="115" t="str">
        <f t="shared" ca="1" si="9"/>
        <v>ERR</v>
      </c>
      <c r="AW24" s="113" t="str">
        <f t="shared" ca="1" si="10"/>
        <v>БАНГЛАДЕШ</v>
      </c>
      <c r="AX24" s="118">
        <f t="shared" si="2"/>
        <v>0.1</v>
      </c>
      <c r="AY24" s="113">
        <f t="shared" si="3"/>
        <v>0.15000000000000002</v>
      </c>
      <c r="AZ24" s="113">
        <f t="shared" si="4"/>
        <v>0.2</v>
      </c>
      <c r="BA24" s="113">
        <f t="shared" si="5"/>
        <v>0.30000000000000004</v>
      </c>
      <c r="BB24" s="119">
        <v>2200</v>
      </c>
      <c r="BC24" s="145">
        <f t="shared" si="6"/>
        <v>4400</v>
      </c>
      <c r="BD24" s="106">
        <f>IF(A24&lt;&gt;"",IF(_xlfn.XLOOKUP(A24,'1C'!A:A,'1C'!A:A,0,0)&gt;0,1,0),"")</f>
        <v>0</v>
      </c>
      <c r="BE24" s="106">
        <f>IF(C24&lt;&gt;"",IF(_xlfn.XLOOKUP(TEXT(C24,"###"),'1C'!W:W,'1C'!D:D,0,0)&gt;0,0,1),"")</f>
        <v>1</v>
      </c>
      <c r="BF24" s="110" t="str">
        <f t="shared" si="7"/>
        <v>-</v>
      </c>
    </row>
    <row r="25" spans="1:58" ht="98.1" customHeight="1">
      <c r="A25" s="113" t="str">
        <f t="shared" si="0"/>
        <v>6HSSFH21HW009-LALBLCK Los Angeles Lakers NBABlack</v>
      </c>
      <c r="B25" s="106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58-023-09</v>
      </c>
      <c r="C25" s="122" t="s">
        <v>985</v>
      </c>
      <c r="E25" s="113" t="str">
        <f>IF(F25&lt;&gt;"",IFERROR(VLOOKUP(F25,Категории!A:B,2,0),""),"Требуется категория")</f>
        <v>Бейсболки</v>
      </c>
      <c r="F25" s="107" t="s">
        <v>327</v>
      </c>
      <c r="G25" s="137" t="str">
        <f t="shared" si="8"/>
        <v>Mitchell Ness</v>
      </c>
      <c r="H25" s="107" t="s">
        <v>388</v>
      </c>
      <c r="J25" s="113" t="s">
        <v>959</v>
      </c>
      <c r="K25" s="121" t="s">
        <v>52</v>
      </c>
      <c r="L25" s="143" t="str">
        <f>IF(K25&lt;&gt;"",IFERROR(VLOOKUP(A25,'1C'!A:X,8,0),IFERROR(VLOOKUP(K25,Colors!D:E,2,0),"")),"")</f>
        <v>черный</v>
      </c>
      <c r="M25" s="137"/>
      <c r="N25" s="137"/>
      <c r="O25" s="115" t="s">
        <v>949</v>
      </c>
      <c r="P25" s="115" t="s">
        <v>907</v>
      </c>
      <c r="Q25" s="138" t="s">
        <v>951</v>
      </c>
      <c r="R25" s="137"/>
      <c r="S25" s="137"/>
      <c r="T25" s="117"/>
      <c r="U25" s="108" t="s">
        <v>382</v>
      </c>
      <c r="V25" s="108">
        <v>2</v>
      </c>
      <c r="Y25" s="108"/>
      <c r="AA25" s="108"/>
      <c r="AC25" s="108"/>
      <c r="AE25" s="108"/>
      <c r="AG25" s="108"/>
      <c r="AT25" s="115">
        <f t="shared" si="1"/>
        <v>2</v>
      </c>
      <c r="AU25" s="132" t="s">
        <v>571</v>
      </c>
      <c r="AV25" s="115" t="str">
        <f t="shared" ca="1" si="9"/>
        <v>ERR</v>
      </c>
      <c r="AW25" s="113" t="str">
        <f t="shared" ca="1" si="10"/>
        <v>БАНГЛАДЕШ</v>
      </c>
      <c r="AX25" s="118">
        <f t="shared" si="2"/>
        <v>0.1</v>
      </c>
      <c r="AY25" s="113">
        <f t="shared" si="3"/>
        <v>0.15000000000000002</v>
      </c>
      <c r="AZ25" s="113">
        <f t="shared" si="4"/>
        <v>0.2</v>
      </c>
      <c r="BA25" s="113">
        <f t="shared" si="5"/>
        <v>0.30000000000000004</v>
      </c>
      <c r="BB25" s="119">
        <v>2200</v>
      </c>
      <c r="BC25" s="145">
        <f t="shared" si="6"/>
        <v>4400</v>
      </c>
      <c r="BD25" s="106">
        <f>IF(A25&lt;&gt;"",IF(_xlfn.XLOOKUP(A25,'1C'!A:A,'1C'!A:A,0,0)&gt;0,1,0),"")</f>
        <v>0</v>
      </c>
      <c r="BE25" s="106">
        <f>IF(C25&lt;&gt;"",IF(_xlfn.XLOOKUP(TEXT(C25,"###"),'1C'!W:W,'1C'!D:D,0,0)&gt;0,0,1),"")</f>
        <v>1</v>
      </c>
      <c r="BF25" s="110" t="str">
        <f t="shared" si="7"/>
        <v>-</v>
      </c>
    </row>
    <row r="26" spans="1:58" ht="98.45" customHeight="1">
      <c r="A26" s="113" t="str">
        <f t="shared" si="0"/>
        <v>6HSSFH21HW009-TRABLCK Toronto Raptors NBABlack</v>
      </c>
      <c r="B26" s="106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58-024-09</v>
      </c>
      <c r="C26" s="122" t="s">
        <v>986</v>
      </c>
      <c r="E26" s="113" t="str">
        <f>IF(F26&lt;&gt;"",IFERROR(VLOOKUP(F26,Категории!A:B,2,0),""),"Требуется категория")</f>
        <v>Бейсболки</v>
      </c>
      <c r="F26" s="107" t="s">
        <v>327</v>
      </c>
      <c r="G26" s="137" t="str">
        <f t="shared" si="8"/>
        <v>Mitchell Ness</v>
      </c>
      <c r="H26" s="107" t="s">
        <v>388</v>
      </c>
      <c r="J26" s="113" t="s">
        <v>959</v>
      </c>
      <c r="K26" s="121" t="s">
        <v>52</v>
      </c>
      <c r="L26" s="143" t="str">
        <f>IF(K26&lt;&gt;"",IFERROR(VLOOKUP(A26,'1C'!A:X,8,0),IFERROR(VLOOKUP(K26,Colors!D:E,2,0),"")),"")</f>
        <v>черный</v>
      </c>
      <c r="M26" s="137"/>
      <c r="N26" s="137"/>
      <c r="O26" s="115" t="s">
        <v>949</v>
      </c>
      <c r="P26" s="115" t="s">
        <v>911</v>
      </c>
      <c r="Q26" s="138" t="s">
        <v>951</v>
      </c>
      <c r="R26" s="137"/>
      <c r="S26" s="137"/>
      <c r="T26" s="117"/>
      <c r="U26" s="108" t="s">
        <v>382</v>
      </c>
      <c r="V26" s="108">
        <v>2</v>
      </c>
      <c r="Y26" s="108"/>
      <c r="AA26" s="108"/>
      <c r="AC26" s="108"/>
      <c r="AE26" s="108"/>
      <c r="AG26" s="108"/>
      <c r="AT26" s="115">
        <f t="shared" si="1"/>
        <v>2</v>
      </c>
      <c r="AU26" s="132" t="s">
        <v>571</v>
      </c>
      <c r="AV26" s="115" t="str">
        <f t="shared" ca="1" si="9"/>
        <v>ERR</v>
      </c>
      <c r="AW26" s="113" t="str">
        <f t="shared" ca="1" si="10"/>
        <v>БАНГЛАДЕШ</v>
      </c>
      <c r="AX26" s="118">
        <f t="shared" si="2"/>
        <v>0.1</v>
      </c>
      <c r="AY26" s="113">
        <f t="shared" si="3"/>
        <v>0.15000000000000002</v>
      </c>
      <c r="AZ26" s="113">
        <f t="shared" si="4"/>
        <v>0.2</v>
      </c>
      <c r="BA26" s="113">
        <f t="shared" si="5"/>
        <v>0.30000000000000004</v>
      </c>
      <c r="BB26" s="119">
        <v>2200</v>
      </c>
      <c r="BC26" s="145">
        <f t="shared" si="6"/>
        <v>4400</v>
      </c>
      <c r="BD26" s="106">
        <f>IF(A26&lt;&gt;"",IF(_xlfn.XLOOKUP(A26,'1C'!A:A,'1C'!A:A,0,0)&gt;0,1,0),"")</f>
        <v>0</v>
      </c>
      <c r="BE26" s="106">
        <f>IF(C26&lt;&gt;"",IF(_xlfn.XLOOKUP(TEXT(C26,"###"),'1C'!W:W,'1C'!D:D,0,0)&gt;0,0,1),"")</f>
        <v>1</v>
      </c>
      <c r="BF26" s="110" t="str">
        <f t="shared" si="7"/>
        <v>-</v>
      </c>
    </row>
    <row r="27" spans="1:58" ht="142.15" customHeight="1">
      <c r="A27" s="113" t="str">
        <f t="shared" si="0"/>
        <v>6HSSFH21HW012-BCEGREY Boston Celtics NBAGrey</v>
      </c>
      <c r="B27" s="106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58-025-80</v>
      </c>
      <c r="C27" s="122" t="s">
        <v>987</v>
      </c>
      <c r="E27" s="113" t="str">
        <f>IF(F27&lt;&gt;"",IFERROR(VLOOKUP(F27,Категории!A:B,2,0),""),"Требуется категория")</f>
        <v>Бейсболки</v>
      </c>
      <c r="F27" s="107" t="s">
        <v>327</v>
      </c>
      <c r="G27" s="137" t="str">
        <f t="shared" si="8"/>
        <v>Mitchell Ness</v>
      </c>
      <c r="H27" s="107" t="s">
        <v>388</v>
      </c>
      <c r="J27" s="113" t="s">
        <v>959</v>
      </c>
      <c r="K27" s="121" t="s">
        <v>82</v>
      </c>
      <c r="L27" s="143" t="str">
        <f>IF(K27&lt;&gt;"",IFERROR(VLOOKUP(A27,'1C'!A:X,8,0),IFERROR(VLOOKUP(K27,Colors!D:E,2,0),"")),"")</f>
        <v>серый</v>
      </c>
      <c r="M27" s="137"/>
      <c r="N27" s="137"/>
      <c r="O27" s="115" t="s">
        <v>949</v>
      </c>
      <c r="P27" s="115" t="s">
        <v>908</v>
      </c>
      <c r="Q27" s="138" t="s">
        <v>951</v>
      </c>
      <c r="R27" s="137"/>
      <c r="S27" s="137"/>
      <c r="T27" s="117"/>
      <c r="U27" s="108" t="s">
        <v>382</v>
      </c>
      <c r="V27" s="108">
        <v>2</v>
      </c>
      <c r="Y27" s="108"/>
      <c r="AA27" s="108"/>
      <c r="AC27" s="108"/>
      <c r="AE27" s="108"/>
      <c r="AG27" s="108"/>
      <c r="AT27" s="115">
        <f t="shared" si="1"/>
        <v>2</v>
      </c>
      <c r="AU27" s="132" t="s">
        <v>571</v>
      </c>
      <c r="AV27" s="115" t="str">
        <f t="shared" ca="1" si="9"/>
        <v>ERR</v>
      </c>
      <c r="AW27" s="113" t="str">
        <f t="shared" ca="1" si="10"/>
        <v>БАНГЛАДЕШ</v>
      </c>
      <c r="AX27" s="118">
        <f t="shared" si="2"/>
        <v>0.1</v>
      </c>
      <c r="AY27" s="113">
        <f t="shared" si="3"/>
        <v>0.15000000000000002</v>
      </c>
      <c r="AZ27" s="113">
        <f t="shared" si="4"/>
        <v>0.2</v>
      </c>
      <c r="BA27" s="113">
        <f t="shared" si="5"/>
        <v>0.30000000000000004</v>
      </c>
      <c r="BB27" s="119">
        <v>2200</v>
      </c>
      <c r="BC27" s="145">
        <f t="shared" si="6"/>
        <v>4400</v>
      </c>
      <c r="BD27" s="106">
        <f>IF(A27&lt;&gt;"",IF(_xlfn.XLOOKUP(A27,'1C'!A:A,'1C'!A:A,0,0)&gt;0,1,0),"")</f>
        <v>0</v>
      </c>
      <c r="BE27" s="106">
        <f>IF(C27&lt;&gt;"",IF(_xlfn.XLOOKUP(TEXT(C27,"###"),'1C'!W:W,'1C'!D:D,0,0)&gt;0,0,1),"")</f>
        <v>1</v>
      </c>
      <c r="BF27" s="110" t="str">
        <f t="shared" si="7"/>
        <v>-</v>
      </c>
    </row>
    <row r="28" spans="1:58" ht="142.15" customHeight="1">
      <c r="A28" s="113" t="str">
        <f t="shared" si="0"/>
        <v>6HSSFH21HW012-CBUGREY Chicago Bulls NBAGrey</v>
      </c>
      <c r="B28" s="106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58-026-80</v>
      </c>
      <c r="C28" s="122" t="s">
        <v>988</v>
      </c>
      <c r="E28" s="113" t="str">
        <f>IF(F28&lt;&gt;"",IFERROR(VLOOKUP(F28,Категории!A:B,2,0),""),"Требуется категория")</f>
        <v>Бейсболки</v>
      </c>
      <c r="F28" s="107" t="s">
        <v>327</v>
      </c>
      <c r="G28" s="137" t="str">
        <f t="shared" si="8"/>
        <v>Mitchell Ness</v>
      </c>
      <c r="H28" s="107" t="s">
        <v>388</v>
      </c>
      <c r="J28" s="113" t="s">
        <v>959</v>
      </c>
      <c r="K28" s="121" t="s">
        <v>82</v>
      </c>
      <c r="L28" s="143" t="str">
        <f>IF(K28&lt;&gt;"",IFERROR(VLOOKUP(A28,'1C'!A:X,8,0),IFERROR(VLOOKUP(K28,Colors!D:E,2,0),"")),"")</f>
        <v>серый</v>
      </c>
      <c r="M28" s="137"/>
      <c r="N28" s="137"/>
      <c r="O28" s="115" t="s">
        <v>949</v>
      </c>
      <c r="P28" s="115" t="s">
        <v>909</v>
      </c>
      <c r="Q28" s="138" t="s">
        <v>951</v>
      </c>
      <c r="R28" s="137"/>
      <c r="S28" s="137"/>
      <c r="T28" s="117"/>
      <c r="U28" s="108" t="s">
        <v>382</v>
      </c>
      <c r="V28" s="108">
        <v>4</v>
      </c>
      <c r="Y28" s="108"/>
      <c r="AA28" s="108"/>
      <c r="AC28" s="108"/>
      <c r="AE28" s="108"/>
      <c r="AG28" s="108"/>
      <c r="AT28" s="115">
        <f t="shared" si="1"/>
        <v>4</v>
      </c>
      <c r="AU28" s="132" t="s">
        <v>571</v>
      </c>
      <c r="AV28" s="115" t="str">
        <f t="shared" ca="1" si="9"/>
        <v>ERR</v>
      </c>
      <c r="AW28" s="113" t="str">
        <f t="shared" ca="1" si="10"/>
        <v>БАНГЛАДЕШ</v>
      </c>
      <c r="AX28" s="118">
        <f t="shared" si="2"/>
        <v>0.1</v>
      </c>
      <c r="AY28" s="113">
        <f t="shared" si="3"/>
        <v>0.15000000000000002</v>
      </c>
      <c r="AZ28" s="113">
        <f t="shared" si="4"/>
        <v>0.4</v>
      </c>
      <c r="BA28" s="113">
        <f t="shared" si="5"/>
        <v>0.60000000000000009</v>
      </c>
      <c r="BB28" s="119">
        <v>2200</v>
      </c>
      <c r="BC28" s="145">
        <f t="shared" si="6"/>
        <v>8800</v>
      </c>
      <c r="BD28" s="106">
        <f>IF(A28&lt;&gt;"",IF(_xlfn.XLOOKUP(A28,'1C'!A:A,'1C'!A:A,0,0)&gt;0,1,0),"")</f>
        <v>0</v>
      </c>
      <c r="BE28" s="106">
        <f>IF(C28&lt;&gt;"",IF(_xlfn.XLOOKUP(TEXT(C28,"###"),'1C'!W:W,'1C'!D:D,0,0)&gt;0,0,1),"")</f>
        <v>1</v>
      </c>
      <c r="BF28" s="110" t="str">
        <f t="shared" si="7"/>
        <v>-</v>
      </c>
    </row>
    <row r="29" spans="1:58" ht="142.15" customHeight="1">
      <c r="A29" s="113" t="str">
        <f t="shared" si="0"/>
        <v>6HSSFH21HW012-LALGREY Los Angeles Lakers NBAGrey</v>
      </c>
      <c r="B29" s="106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58-027-80</v>
      </c>
      <c r="C29" s="122" t="s">
        <v>989</v>
      </c>
      <c r="E29" s="113" t="str">
        <f>IF(F29&lt;&gt;"",IFERROR(VLOOKUP(F29,Категории!A:B,2,0),""),"Требуется категория")</f>
        <v>Бейсболки</v>
      </c>
      <c r="F29" s="107" t="s">
        <v>327</v>
      </c>
      <c r="G29" s="137" t="str">
        <f t="shared" si="8"/>
        <v>Mitchell Ness</v>
      </c>
      <c r="H29" s="107" t="s">
        <v>388</v>
      </c>
      <c r="J29" s="113" t="s">
        <v>959</v>
      </c>
      <c r="K29" s="121" t="s">
        <v>82</v>
      </c>
      <c r="L29" s="143" t="str">
        <f>IF(K29&lt;&gt;"",IFERROR(VLOOKUP(A29,'1C'!A:X,8,0),IFERROR(VLOOKUP(K29,Colors!D:E,2,0),"")),"")</f>
        <v>серый</v>
      </c>
      <c r="M29" s="137"/>
      <c r="N29" s="137"/>
      <c r="O29" s="115" t="s">
        <v>949</v>
      </c>
      <c r="P29" s="115" t="s">
        <v>907</v>
      </c>
      <c r="Q29" s="138" t="s">
        <v>951</v>
      </c>
      <c r="R29" s="137"/>
      <c r="S29" s="137"/>
      <c r="T29" s="117"/>
      <c r="U29" s="108" t="s">
        <v>382</v>
      </c>
      <c r="V29" s="108">
        <v>4</v>
      </c>
      <c r="Y29" s="108"/>
      <c r="AA29" s="108"/>
      <c r="AC29" s="108"/>
      <c r="AE29" s="108"/>
      <c r="AG29" s="108"/>
      <c r="AT29" s="115">
        <f t="shared" si="1"/>
        <v>4</v>
      </c>
      <c r="AU29" s="132" t="s">
        <v>571</v>
      </c>
      <c r="AV29" s="115" t="str">
        <f t="shared" ca="1" si="9"/>
        <v>ERR</v>
      </c>
      <c r="AW29" s="113" t="str">
        <f t="shared" ca="1" si="10"/>
        <v>БАНГЛАДЕШ</v>
      </c>
      <c r="AX29" s="118">
        <f t="shared" si="2"/>
        <v>0.1</v>
      </c>
      <c r="AY29" s="113">
        <f t="shared" si="3"/>
        <v>0.15000000000000002</v>
      </c>
      <c r="AZ29" s="113">
        <f t="shared" si="4"/>
        <v>0.4</v>
      </c>
      <c r="BA29" s="113">
        <f t="shared" si="5"/>
        <v>0.60000000000000009</v>
      </c>
      <c r="BB29" s="119">
        <v>2200</v>
      </c>
      <c r="BC29" s="145">
        <f t="shared" si="6"/>
        <v>8800</v>
      </c>
      <c r="BD29" s="106">
        <f>IF(A29&lt;&gt;"",IF(_xlfn.XLOOKUP(A29,'1C'!A:A,'1C'!A:A,0,0)&gt;0,1,0),"")</f>
        <v>0</v>
      </c>
      <c r="BE29" s="106">
        <f>IF(C29&lt;&gt;"",IF(_xlfn.XLOOKUP(TEXT(C29,"###"),'1C'!W:W,'1C'!D:D,0,0)&gt;0,0,1),"")</f>
        <v>1</v>
      </c>
      <c r="BF29" s="110" t="str">
        <f t="shared" si="7"/>
        <v>-</v>
      </c>
    </row>
    <row r="30" spans="1:58" ht="142.15" customHeight="1">
      <c r="A30" s="113" t="str">
        <f t="shared" si="0"/>
        <v>6HSSFH21HW012-UJAGREY Utah Jazz NBAGrey</v>
      </c>
      <c r="B30" s="106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58-028-80</v>
      </c>
      <c r="C30" s="122" t="s">
        <v>990</v>
      </c>
      <c r="E30" s="113" t="str">
        <f>IF(F30&lt;&gt;"",IFERROR(VLOOKUP(F30,Категории!A:B,2,0),""),"Требуется категория")</f>
        <v>Бейсболки</v>
      </c>
      <c r="F30" s="107" t="s">
        <v>327</v>
      </c>
      <c r="G30" s="137" t="str">
        <f t="shared" si="8"/>
        <v>Mitchell Ness</v>
      </c>
      <c r="H30" s="107" t="s">
        <v>388</v>
      </c>
      <c r="J30" s="113" t="s">
        <v>959</v>
      </c>
      <c r="K30" s="121" t="s">
        <v>82</v>
      </c>
      <c r="L30" s="143" t="str">
        <f>IF(K30&lt;&gt;"",IFERROR(VLOOKUP(A30,'1C'!A:X,8,0),IFERROR(VLOOKUP(K30,Colors!D:E,2,0),"")),"")</f>
        <v>серый</v>
      </c>
      <c r="M30" s="137"/>
      <c r="N30" s="137"/>
      <c r="O30" s="115" t="s">
        <v>949</v>
      </c>
      <c r="P30" s="115" t="s">
        <v>914</v>
      </c>
      <c r="Q30" s="138" t="s">
        <v>951</v>
      </c>
      <c r="R30" s="137"/>
      <c r="S30" s="137"/>
      <c r="T30" s="117"/>
      <c r="U30" s="108" t="s">
        <v>382</v>
      </c>
      <c r="V30" s="108">
        <v>2</v>
      </c>
      <c r="Y30" s="108"/>
      <c r="AA30" s="108"/>
      <c r="AC30" s="108"/>
      <c r="AE30" s="108"/>
      <c r="AG30" s="108"/>
      <c r="AT30" s="115">
        <f t="shared" si="1"/>
        <v>2</v>
      </c>
      <c r="AU30" s="132" t="s">
        <v>571</v>
      </c>
      <c r="AV30" s="115" t="str">
        <f t="shared" ca="1" si="9"/>
        <v>ERR</v>
      </c>
      <c r="AW30" s="113" t="str">
        <f t="shared" ca="1" si="10"/>
        <v>БАНГЛАДЕШ</v>
      </c>
      <c r="AX30" s="118">
        <f t="shared" si="2"/>
        <v>0.1</v>
      </c>
      <c r="AY30" s="113">
        <f t="shared" si="3"/>
        <v>0.15000000000000002</v>
      </c>
      <c r="AZ30" s="113">
        <f t="shared" si="4"/>
        <v>0.2</v>
      </c>
      <c r="BA30" s="113">
        <f t="shared" si="5"/>
        <v>0.30000000000000004</v>
      </c>
      <c r="BB30" s="119">
        <v>2200</v>
      </c>
      <c r="BC30" s="145">
        <f t="shared" si="6"/>
        <v>4400</v>
      </c>
      <c r="BD30" s="106">
        <f>IF(A30&lt;&gt;"",IF(_xlfn.XLOOKUP(A30,'1C'!A:A,'1C'!A:A,0,0)&gt;0,1,0),"")</f>
        <v>0</v>
      </c>
      <c r="BE30" s="106">
        <f>IF(C30&lt;&gt;"",IF(_xlfn.XLOOKUP(TEXT(C30,"###"),'1C'!W:W,'1C'!D:D,0,0)&gt;0,0,1),"")</f>
        <v>1</v>
      </c>
      <c r="BF30" s="110" t="str">
        <f t="shared" si="7"/>
        <v>-</v>
      </c>
    </row>
    <row r="31" spans="1:58" ht="144" customHeight="1">
      <c r="A31" s="113" t="str">
        <f t="shared" si="0"/>
        <v>6HSSFH21HW014-BCEBLCK Boston Celtics NBABlack</v>
      </c>
      <c r="B31" s="106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58-029-09</v>
      </c>
      <c r="C31" s="122" t="s">
        <v>991</v>
      </c>
      <c r="E31" s="113" t="str">
        <f>IF(F31&lt;&gt;"",IFERROR(VLOOKUP(F31,Категории!A:B,2,0),""),"Требуется категория")</f>
        <v>Бейсболки</v>
      </c>
      <c r="F31" s="107" t="s">
        <v>327</v>
      </c>
      <c r="G31" s="137" t="str">
        <f t="shared" si="8"/>
        <v>Mitchell Ness</v>
      </c>
      <c r="H31" s="107" t="s">
        <v>388</v>
      </c>
      <c r="J31" s="113" t="s">
        <v>959</v>
      </c>
      <c r="K31" s="121" t="s">
        <v>52</v>
      </c>
      <c r="L31" s="143" t="str">
        <f>IF(K31&lt;&gt;"",IFERROR(VLOOKUP(A31,'1C'!A:X,8,0),IFERROR(VLOOKUP(K31,Colors!D:E,2,0),"")),"")</f>
        <v>черный</v>
      </c>
      <c r="M31" s="137"/>
      <c r="N31" s="137"/>
      <c r="O31" s="115" t="s">
        <v>949</v>
      </c>
      <c r="P31" s="115" t="s">
        <v>908</v>
      </c>
      <c r="Q31" s="138" t="s">
        <v>951</v>
      </c>
      <c r="R31" s="137"/>
      <c r="S31" s="137"/>
      <c r="T31" s="117"/>
      <c r="U31" s="108" t="s">
        <v>382</v>
      </c>
      <c r="V31" s="108">
        <v>2</v>
      </c>
      <c r="Y31" s="108"/>
      <c r="AA31" s="108"/>
      <c r="AC31" s="108"/>
      <c r="AE31" s="108"/>
      <c r="AG31" s="108"/>
      <c r="AT31" s="115">
        <f t="shared" si="1"/>
        <v>2</v>
      </c>
      <c r="AU31" s="132" t="s">
        <v>571</v>
      </c>
      <c r="AV31" s="115" t="str">
        <f t="shared" ca="1" si="9"/>
        <v>ERR</v>
      </c>
      <c r="AW31" s="113" t="str">
        <f t="shared" ca="1" si="10"/>
        <v>БАНГЛАДЕШ</v>
      </c>
      <c r="AX31" s="118">
        <f t="shared" si="2"/>
        <v>0.1</v>
      </c>
      <c r="AY31" s="113">
        <f t="shared" si="3"/>
        <v>0.15000000000000002</v>
      </c>
      <c r="AZ31" s="113">
        <f t="shared" si="4"/>
        <v>0.2</v>
      </c>
      <c r="BA31" s="113">
        <f t="shared" si="5"/>
        <v>0.30000000000000004</v>
      </c>
      <c r="BB31" s="119">
        <v>2200</v>
      </c>
      <c r="BC31" s="145">
        <f t="shared" si="6"/>
        <v>4400</v>
      </c>
      <c r="BD31" s="106">
        <f>IF(A31&lt;&gt;"",IF(_xlfn.XLOOKUP(A31,'1C'!A:A,'1C'!A:A,0,0)&gt;0,1,0),"")</f>
        <v>0</v>
      </c>
      <c r="BE31" s="106">
        <f>IF(C31&lt;&gt;"",IF(_xlfn.XLOOKUP(TEXT(C31,"###"),'1C'!W:W,'1C'!D:D,0,0)&gt;0,0,1),"")</f>
        <v>1</v>
      </c>
      <c r="BF31" s="110" t="str">
        <f t="shared" si="7"/>
        <v>-</v>
      </c>
    </row>
    <row r="32" spans="1:58" ht="144" customHeight="1">
      <c r="A32" s="113" t="str">
        <f t="shared" si="0"/>
        <v>6HSSFH21HW014-LALBLCK Los Angeles Lakers NBABlack</v>
      </c>
      <c r="B32" s="106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58-030-09</v>
      </c>
      <c r="C32" s="122" t="s">
        <v>992</v>
      </c>
      <c r="E32" s="113" t="str">
        <f>IF(F32&lt;&gt;"",IFERROR(VLOOKUP(F32,Категории!A:B,2,0),""),"Требуется категория")</f>
        <v>Бейсболки</v>
      </c>
      <c r="F32" s="107" t="s">
        <v>327</v>
      </c>
      <c r="G32" s="137" t="str">
        <f t="shared" si="8"/>
        <v>Mitchell Ness</v>
      </c>
      <c r="H32" s="107" t="s">
        <v>388</v>
      </c>
      <c r="J32" s="113" t="s">
        <v>959</v>
      </c>
      <c r="K32" s="121" t="s">
        <v>52</v>
      </c>
      <c r="L32" s="143" t="str">
        <f>IF(K32&lt;&gt;"",IFERROR(VLOOKUP(A32,'1C'!A:X,8,0),IFERROR(VLOOKUP(K32,Colors!D:E,2,0),"")),"")</f>
        <v>черный</v>
      </c>
      <c r="M32" s="137"/>
      <c r="N32" s="137"/>
      <c r="O32" s="115" t="s">
        <v>949</v>
      </c>
      <c r="P32" s="115" t="s">
        <v>907</v>
      </c>
      <c r="Q32" s="138" t="s">
        <v>951</v>
      </c>
      <c r="R32" s="137"/>
      <c r="S32" s="137"/>
      <c r="T32" s="117"/>
      <c r="U32" s="108" t="s">
        <v>382</v>
      </c>
      <c r="V32" s="108">
        <v>2</v>
      </c>
      <c r="Y32" s="108"/>
      <c r="AA32" s="108"/>
      <c r="AC32" s="108"/>
      <c r="AE32" s="108"/>
      <c r="AG32" s="108"/>
      <c r="AT32" s="115">
        <f t="shared" si="1"/>
        <v>2</v>
      </c>
      <c r="AU32" s="132" t="s">
        <v>571</v>
      </c>
      <c r="AV32" s="115" t="str">
        <f t="shared" ca="1" si="9"/>
        <v>ERR</v>
      </c>
      <c r="AW32" s="113" t="str">
        <f t="shared" ca="1" si="10"/>
        <v>БАНГЛАДЕШ</v>
      </c>
      <c r="AX32" s="118">
        <f t="shared" si="2"/>
        <v>0.1</v>
      </c>
      <c r="AY32" s="113">
        <f t="shared" si="3"/>
        <v>0.15000000000000002</v>
      </c>
      <c r="AZ32" s="113">
        <f t="shared" si="4"/>
        <v>0.2</v>
      </c>
      <c r="BA32" s="113">
        <f t="shared" si="5"/>
        <v>0.30000000000000004</v>
      </c>
      <c r="BB32" s="119">
        <v>2200</v>
      </c>
      <c r="BC32" s="145">
        <f t="shared" si="6"/>
        <v>4400</v>
      </c>
      <c r="BD32" s="106">
        <f>IF(A32&lt;&gt;"",IF(_xlfn.XLOOKUP(A32,'1C'!A:A,'1C'!A:A,0,0)&gt;0,1,0),"")</f>
        <v>0</v>
      </c>
      <c r="BE32" s="106">
        <f>IF(C32&lt;&gt;"",IF(_xlfn.XLOOKUP(TEXT(C32,"###"),'1C'!W:W,'1C'!D:D,0,0)&gt;0,0,1),"")</f>
        <v>1</v>
      </c>
      <c r="BF32" s="110" t="str">
        <f t="shared" si="7"/>
        <v>-</v>
      </c>
    </row>
    <row r="33" spans="1:58" ht="142.15" customHeight="1">
      <c r="A33" s="113" t="str">
        <f t="shared" si="0"/>
        <v>6HSSFH21HW014-TRABLCK Toronto Raptors NBABlack</v>
      </c>
      <c r="B33" s="106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58-031-09</v>
      </c>
      <c r="C33" s="122" t="s">
        <v>993</v>
      </c>
      <c r="E33" s="113" t="str">
        <f>IF(F33&lt;&gt;"",IFERROR(VLOOKUP(F33,Категории!A:B,2,0),""),"Требуется категория")</f>
        <v>Бейсболки</v>
      </c>
      <c r="F33" s="107" t="s">
        <v>327</v>
      </c>
      <c r="G33" s="137" t="str">
        <f t="shared" si="8"/>
        <v>Mitchell Ness</v>
      </c>
      <c r="H33" s="107" t="s">
        <v>388</v>
      </c>
      <c r="J33" s="113" t="s">
        <v>959</v>
      </c>
      <c r="K33" s="121" t="s">
        <v>52</v>
      </c>
      <c r="L33" s="143" t="str">
        <f>IF(K33&lt;&gt;"",IFERROR(VLOOKUP(A33,'1C'!A:X,8,0),IFERROR(VLOOKUP(K33,Colors!D:E,2,0),"")),"")</f>
        <v>черный</v>
      </c>
      <c r="M33" s="137"/>
      <c r="N33" s="137"/>
      <c r="O33" s="115" t="s">
        <v>949</v>
      </c>
      <c r="P33" s="115" t="s">
        <v>911</v>
      </c>
      <c r="Q33" s="138" t="s">
        <v>951</v>
      </c>
      <c r="R33" s="137"/>
      <c r="S33" s="137"/>
      <c r="T33" s="117"/>
      <c r="U33" s="108" t="s">
        <v>382</v>
      </c>
      <c r="V33" s="108">
        <v>2</v>
      </c>
      <c r="Y33" s="108"/>
      <c r="AA33" s="108"/>
      <c r="AC33" s="108"/>
      <c r="AE33" s="108"/>
      <c r="AG33" s="108"/>
      <c r="AT33" s="115">
        <f t="shared" si="1"/>
        <v>2</v>
      </c>
      <c r="AU33" s="132" t="s">
        <v>571</v>
      </c>
      <c r="AV33" s="115" t="str">
        <f t="shared" ca="1" si="9"/>
        <v>ERR</v>
      </c>
      <c r="AW33" s="113" t="str">
        <f t="shared" ca="1" si="10"/>
        <v>БАНГЛАДЕШ</v>
      </c>
      <c r="AX33" s="118">
        <f t="shared" si="2"/>
        <v>0.1</v>
      </c>
      <c r="AY33" s="113">
        <f t="shared" si="3"/>
        <v>0.15000000000000002</v>
      </c>
      <c r="AZ33" s="113">
        <f t="shared" si="4"/>
        <v>0.2</v>
      </c>
      <c r="BA33" s="113">
        <f t="shared" si="5"/>
        <v>0.30000000000000004</v>
      </c>
      <c r="BB33" s="119">
        <v>2200</v>
      </c>
      <c r="BC33" s="145">
        <f t="shared" si="6"/>
        <v>4400</v>
      </c>
      <c r="BD33" s="106">
        <f>IF(A33&lt;&gt;"",IF(_xlfn.XLOOKUP(A33,'1C'!A:A,'1C'!A:A,0,0)&gt;0,1,0),"")</f>
        <v>0</v>
      </c>
      <c r="BE33" s="106">
        <f>IF(C33&lt;&gt;"",IF(_xlfn.XLOOKUP(TEXT(C33,"###"),'1C'!W:W,'1C'!D:D,0,0)&gt;0,0,1),"")</f>
        <v>1</v>
      </c>
      <c r="BF33" s="110" t="str">
        <f t="shared" si="7"/>
        <v>-</v>
      </c>
    </row>
    <row r="34" spans="1:58" ht="142.15" customHeight="1">
      <c r="A34" s="113" t="str">
        <f t="shared" si="0"/>
        <v>6HSSFH21HW014-UJABLCK Utah Jazz NBABlack</v>
      </c>
      <c r="B34" s="106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58-032-09</v>
      </c>
      <c r="C34" s="122" t="s">
        <v>994</v>
      </c>
      <c r="E34" s="113" t="str">
        <f>IF(F34&lt;&gt;"",IFERROR(VLOOKUP(F34,Категории!A:B,2,0),""),"Требуется категория")</f>
        <v>Бейсболки</v>
      </c>
      <c r="F34" s="107" t="s">
        <v>327</v>
      </c>
      <c r="G34" s="137" t="str">
        <f t="shared" si="8"/>
        <v>Mitchell Ness</v>
      </c>
      <c r="H34" s="107" t="s">
        <v>388</v>
      </c>
      <c r="J34" s="113" t="s">
        <v>959</v>
      </c>
      <c r="K34" s="121" t="s">
        <v>52</v>
      </c>
      <c r="L34" s="143" t="str">
        <f>IF(K34&lt;&gt;"",IFERROR(VLOOKUP(A34,'1C'!A:X,8,0),IFERROR(VLOOKUP(K34,Colors!D:E,2,0),"")),"")</f>
        <v>черный</v>
      </c>
      <c r="M34" s="137"/>
      <c r="N34" s="137"/>
      <c r="O34" s="115" t="s">
        <v>949</v>
      </c>
      <c r="P34" s="115" t="s">
        <v>914</v>
      </c>
      <c r="Q34" s="138" t="s">
        <v>951</v>
      </c>
      <c r="R34" s="137"/>
      <c r="S34" s="137"/>
      <c r="T34" s="117"/>
      <c r="U34" s="108" t="s">
        <v>382</v>
      </c>
      <c r="V34" s="108">
        <v>2</v>
      </c>
      <c r="Y34" s="108"/>
      <c r="AA34" s="108"/>
      <c r="AC34" s="108"/>
      <c r="AE34" s="108"/>
      <c r="AG34" s="108"/>
      <c r="AT34" s="115">
        <f t="shared" si="1"/>
        <v>2</v>
      </c>
      <c r="AU34" s="132" t="s">
        <v>571</v>
      </c>
      <c r="AV34" s="115" t="str">
        <f t="shared" ca="1" si="9"/>
        <v>ERR</v>
      </c>
      <c r="AW34" s="113" t="str">
        <f t="shared" ca="1" si="10"/>
        <v>БАНГЛАДЕШ</v>
      </c>
      <c r="AX34" s="118">
        <f t="shared" si="2"/>
        <v>0.1</v>
      </c>
      <c r="AY34" s="113">
        <f t="shared" si="3"/>
        <v>0.15000000000000002</v>
      </c>
      <c r="AZ34" s="113">
        <f t="shared" si="4"/>
        <v>0.2</v>
      </c>
      <c r="BA34" s="113">
        <f t="shared" si="5"/>
        <v>0.30000000000000004</v>
      </c>
      <c r="BB34" s="119">
        <v>2200</v>
      </c>
      <c r="BC34" s="145">
        <f t="shared" si="6"/>
        <v>4400</v>
      </c>
      <c r="BD34" s="106">
        <f>IF(A34&lt;&gt;"",IF(_xlfn.XLOOKUP(A34,'1C'!A:A,'1C'!A:A,0,0)&gt;0,1,0),"")</f>
        <v>0</v>
      </c>
      <c r="BE34" s="106">
        <f>IF(C34&lt;&gt;"",IF(_xlfn.XLOOKUP(TEXT(C34,"###"),'1C'!W:W,'1C'!D:D,0,0)&gt;0,0,1),"")</f>
        <v>1</v>
      </c>
      <c r="BF34" s="110" t="str">
        <f t="shared" si="7"/>
        <v>-</v>
      </c>
    </row>
    <row r="35" spans="1:58" ht="146.1" customHeight="1">
      <c r="A35" s="113" t="str">
        <f t="shared" si="0"/>
        <v>6HSSFH21HW018-BCEBLCK Boston Celtics NBABlack</v>
      </c>
      <c r="B35" s="106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58-033-09</v>
      </c>
      <c r="C35" s="122" t="s">
        <v>995</v>
      </c>
      <c r="E35" s="113" t="str">
        <f>IF(F35&lt;&gt;"",IFERROR(VLOOKUP(F35,Категории!A:B,2,0),""),"Требуется категория")</f>
        <v>Бейсболки</v>
      </c>
      <c r="F35" s="107" t="s">
        <v>327</v>
      </c>
      <c r="G35" s="137" t="str">
        <f t="shared" si="8"/>
        <v>Mitchell Ness</v>
      </c>
      <c r="H35" s="107" t="s">
        <v>388</v>
      </c>
      <c r="J35" s="113" t="s">
        <v>959</v>
      </c>
      <c r="K35" s="121" t="s">
        <v>52</v>
      </c>
      <c r="L35" s="143" t="str">
        <f>IF(K35&lt;&gt;"",IFERROR(VLOOKUP(A35,'1C'!A:X,8,0),IFERROR(VLOOKUP(K35,Colors!D:E,2,0),"")),"")</f>
        <v>черный</v>
      </c>
      <c r="M35" s="137"/>
      <c r="N35" s="137"/>
      <c r="O35" s="115" t="s">
        <v>949</v>
      </c>
      <c r="P35" s="115" t="s">
        <v>908</v>
      </c>
      <c r="Q35" s="138" t="s">
        <v>1137</v>
      </c>
      <c r="R35" s="137"/>
      <c r="S35" s="137"/>
      <c r="T35" s="117"/>
      <c r="U35" s="108" t="s">
        <v>382</v>
      </c>
      <c r="V35" s="108">
        <v>2</v>
      </c>
      <c r="Y35" s="108"/>
      <c r="AA35" s="108"/>
      <c r="AC35" s="108"/>
      <c r="AE35" s="108"/>
      <c r="AG35" s="108"/>
      <c r="AT35" s="115">
        <f t="shared" si="1"/>
        <v>2</v>
      </c>
      <c r="AU35" s="132" t="s">
        <v>571</v>
      </c>
      <c r="AV35" s="115" t="str">
        <f t="shared" ca="1" si="9"/>
        <v>ERR</v>
      </c>
      <c r="AW35" s="113" t="str">
        <f t="shared" ca="1" si="10"/>
        <v>БАНГЛАДЕШ</v>
      </c>
      <c r="AX35" s="118">
        <f t="shared" si="2"/>
        <v>0.1</v>
      </c>
      <c r="AY35" s="113">
        <f t="shared" si="3"/>
        <v>0.15000000000000002</v>
      </c>
      <c r="AZ35" s="113">
        <f t="shared" si="4"/>
        <v>0.2</v>
      </c>
      <c r="BA35" s="113">
        <f t="shared" si="5"/>
        <v>0.30000000000000004</v>
      </c>
      <c r="BB35" s="119">
        <v>1950</v>
      </c>
      <c r="BC35" s="145">
        <f t="shared" si="6"/>
        <v>3900</v>
      </c>
      <c r="BD35" s="106">
        <f>IF(A35&lt;&gt;"",IF(_xlfn.XLOOKUP(A35,'1C'!A:A,'1C'!A:A,0,0)&gt;0,1,0),"")</f>
        <v>0</v>
      </c>
      <c r="BE35" s="106">
        <f>IF(C35&lt;&gt;"",IF(_xlfn.XLOOKUP(TEXT(C35,"###"),'1C'!W:W,'1C'!D:D,0,0)&gt;0,0,1),"")</f>
        <v>1</v>
      </c>
      <c r="BF35" s="110" t="str">
        <f t="shared" si="7"/>
        <v>-</v>
      </c>
    </row>
    <row r="36" spans="1:58" ht="149.25" customHeight="1">
      <c r="A36" s="113" t="str">
        <f t="shared" si="0"/>
        <v>6HSSFH21HW018-CBUBLCK Chicago Bulls NBABlack</v>
      </c>
      <c r="B36" s="106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58-034-09</v>
      </c>
      <c r="C36" s="122" t="s">
        <v>996</v>
      </c>
      <c r="E36" s="113" t="str">
        <f>IF(F36&lt;&gt;"",IFERROR(VLOOKUP(F36,Категории!A:B,2,0),""),"Требуется категория")</f>
        <v>Бейсболки</v>
      </c>
      <c r="F36" s="107" t="s">
        <v>327</v>
      </c>
      <c r="G36" s="137" t="str">
        <f t="shared" si="8"/>
        <v>Mitchell Ness</v>
      </c>
      <c r="H36" s="107" t="s">
        <v>388</v>
      </c>
      <c r="J36" s="113" t="s">
        <v>959</v>
      </c>
      <c r="K36" s="121" t="s">
        <v>52</v>
      </c>
      <c r="L36" s="143" t="str">
        <f>IF(K36&lt;&gt;"",IFERROR(VLOOKUP(A36,'1C'!A:X,8,0),IFERROR(VLOOKUP(K36,Colors!D:E,2,0),"")),"")</f>
        <v>черный</v>
      </c>
      <c r="M36" s="137"/>
      <c r="N36" s="137"/>
      <c r="O36" s="115" t="s">
        <v>949</v>
      </c>
      <c r="P36" s="115" t="s">
        <v>909</v>
      </c>
      <c r="Q36" s="138" t="s">
        <v>1137</v>
      </c>
      <c r="R36" s="137"/>
      <c r="S36" s="137"/>
      <c r="T36" s="117"/>
      <c r="U36" s="108" t="s">
        <v>382</v>
      </c>
      <c r="V36" s="108">
        <v>2</v>
      </c>
      <c r="Y36" s="108"/>
      <c r="AA36" s="108"/>
      <c r="AC36" s="108"/>
      <c r="AE36" s="108"/>
      <c r="AG36" s="108"/>
      <c r="AT36" s="117">
        <f t="shared" si="1"/>
        <v>2</v>
      </c>
      <c r="AU36" s="132" t="s">
        <v>571</v>
      </c>
      <c r="AV36" s="115" t="str">
        <f t="shared" ca="1" si="9"/>
        <v>ERR</v>
      </c>
      <c r="AW36" s="113" t="str">
        <f t="shared" ca="1" si="10"/>
        <v>БАНГЛАДЕШ</v>
      </c>
      <c r="AX36" s="118">
        <f t="shared" si="2"/>
        <v>0.1</v>
      </c>
      <c r="AY36" s="113">
        <f t="shared" si="3"/>
        <v>0.15000000000000002</v>
      </c>
      <c r="AZ36" s="113">
        <f t="shared" si="4"/>
        <v>0.2</v>
      </c>
      <c r="BA36" s="113">
        <f t="shared" si="5"/>
        <v>0.30000000000000004</v>
      </c>
      <c r="BB36" s="119">
        <v>1950</v>
      </c>
      <c r="BC36" s="145">
        <f t="shared" si="6"/>
        <v>3900</v>
      </c>
      <c r="BD36" s="106">
        <f>IF(A36&lt;&gt;"",IF(_xlfn.XLOOKUP(A36,'1C'!A:A,'1C'!A:A,0,0)&gt;0,1,0),"")</f>
        <v>0</v>
      </c>
      <c r="BE36" s="106">
        <f>IF(C36&lt;&gt;"",IF(_xlfn.XLOOKUP(TEXT(C36,"###"),'1C'!W:W,'1C'!D:D,0,0)&gt;0,0,1),"")</f>
        <v>1</v>
      </c>
      <c r="BF36" s="110" t="str">
        <f t="shared" si="7"/>
        <v>-</v>
      </c>
    </row>
    <row r="37" spans="1:58" ht="148.15" customHeight="1">
      <c r="A37" s="113" t="str">
        <f t="shared" si="0"/>
        <v>6HSSFH21HW018-LALBLCK Los Angeles Lakers NBABlack</v>
      </c>
      <c r="B37" s="106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58-035-09</v>
      </c>
      <c r="C37" s="122" t="s">
        <v>997</v>
      </c>
      <c r="E37" s="113" t="str">
        <f>IF(F37&lt;&gt;"",IFERROR(VLOOKUP(F37,Категории!A:B,2,0),""),"Требуется категория")</f>
        <v>Бейсболки</v>
      </c>
      <c r="F37" s="107" t="s">
        <v>327</v>
      </c>
      <c r="G37" s="137" t="str">
        <f t="shared" si="8"/>
        <v>Mitchell Ness</v>
      </c>
      <c r="H37" s="107" t="s">
        <v>388</v>
      </c>
      <c r="J37" s="113" t="s">
        <v>959</v>
      </c>
      <c r="K37" s="123" t="s">
        <v>52</v>
      </c>
      <c r="L37" s="143" t="str">
        <f>IF(K37&lt;&gt;"",IFERROR(VLOOKUP(A37,'1C'!A:X,8,0),IFERROR(VLOOKUP(K37,Colors!D:E,2,0),"")),"")</f>
        <v>черный</v>
      </c>
      <c r="M37" s="137"/>
      <c r="N37" s="137"/>
      <c r="O37" s="115" t="s">
        <v>949</v>
      </c>
      <c r="P37" s="115" t="s">
        <v>907</v>
      </c>
      <c r="Q37" s="138" t="s">
        <v>1137</v>
      </c>
      <c r="R37" s="137"/>
      <c r="S37" s="137"/>
      <c r="T37" s="117"/>
      <c r="U37" s="108" t="s">
        <v>382</v>
      </c>
      <c r="V37" s="108">
        <v>2</v>
      </c>
      <c r="Y37" s="108"/>
      <c r="AA37" s="108"/>
      <c r="AC37" s="108"/>
      <c r="AE37" s="108"/>
      <c r="AG37" s="108"/>
      <c r="AT37" s="117">
        <f t="shared" si="1"/>
        <v>2</v>
      </c>
      <c r="AU37" s="132" t="s">
        <v>571</v>
      </c>
      <c r="AV37" s="115" t="str">
        <f t="shared" ca="1" si="9"/>
        <v>ERR</v>
      </c>
      <c r="AW37" s="113" t="str">
        <f t="shared" ca="1" si="10"/>
        <v>БАНГЛАДЕШ</v>
      </c>
      <c r="AX37" s="118">
        <f t="shared" si="2"/>
        <v>0.1</v>
      </c>
      <c r="AY37" s="113">
        <f t="shared" si="3"/>
        <v>0.15000000000000002</v>
      </c>
      <c r="AZ37" s="113">
        <f t="shared" si="4"/>
        <v>0.2</v>
      </c>
      <c r="BA37" s="113">
        <f t="shared" si="5"/>
        <v>0.30000000000000004</v>
      </c>
      <c r="BB37" s="119">
        <v>1950</v>
      </c>
      <c r="BC37" s="145">
        <f t="shared" si="6"/>
        <v>3900</v>
      </c>
      <c r="BD37" s="106">
        <f>IF(A37&lt;&gt;"",IF(_xlfn.XLOOKUP(A37,'1C'!A:A,'1C'!A:A,0,0)&gt;0,1,0),"")</f>
        <v>0</v>
      </c>
      <c r="BE37" s="106">
        <f>IF(C37&lt;&gt;"",IF(_xlfn.XLOOKUP(TEXT(C37,"###"),'1C'!W:W,'1C'!D:D,0,0)&gt;0,0,1),"")</f>
        <v>1</v>
      </c>
      <c r="BF37" s="110" t="str">
        <f t="shared" si="7"/>
        <v>-</v>
      </c>
    </row>
    <row r="38" spans="1:58" ht="144" customHeight="1">
      <c r="A38" s="113" t="str">
        <f t="shared" si="0"/>
        <v>6HSSFH21HW019-MNNBLCKBlack</v>
      </c>
      <c r="B38" s="106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58-036-09</v>
      </c>
      <c r="C38" s="122" t="s">
        <v>1126</v>
      </c>
      <c r="E38" s="113" t="str">
        <f>IF(F38&lt;&gt;"",IFERROR(VLOOKUP(F38,Категории!A:B,2,0),""),"Требуется категория")</f>
        <v>Бейсболки</v>
      </c>
      <c r="F38" s="107" t="s">
        <v>327</v>
      </c>
      <c r="G38" s="137" t="str">
        <f t="shared" si="8"/>
        <v>Mitchell Ness</v>
      </c>
      <c r="H38" s="107" t="s">
        <v>388</v>
      </c>
      <c r="J38" s="113" t="s">
        <v>959</v>
      </c>
      <c r="K38" s="123" t="s">
        <v>52</v>
      </c>
      <c r="L38" s="143" t="str">
        <f>IF(K38&lt;&gt;"",IFERROR(VLOOKUP(A38,'1C'!A:X,8,0),IFERROR(VLOOKUP(K38,Colors!D:E,2,0),"")),"")</f>
        <v>черный</v>
      </c>
      <c r="M38" s="137"/>
      <c r="N38" s="137"/>
      <c r="O38" s="137"/>
      <c r="P38" s="137"/>
      <c r="Q38" s="138" t="s">
        <v>952</v>
      </c>
      <c r="R38" s="137"/>
      <c r="S38" s="137" t="s">
        <v>43</v>
      </c>
      <c r="T38" s="117"/>
      <c r="U38" s="108" t="s">
        <v>382</v>
      </c>
      <c r="V38" s="108">
        <v>4</v>
      </c>
      <c r="Y38" s="108"/>
      <c r="AA38" s="108"/>
      <c r="AC38" s="108"/>
      <c r="AE38" s="108"/>
      <c r="AG38" s="108"/>
      <c r="AT38" s="117">
        <f t="shared" si="1"/>
        <v>4</v>
      </c>
      <c r="AU38" s="132" t="s">
        <v>571</v>
      </c>
      <c r="AV38" s="115" t="str">
        <f t="shared" ca="1" si="9"/>
        <v>ERR</v>
      </c>
      <c r="AW38" s="113" t="str">
        <f t="shared" ca="1" si="10"/>
        <v>БАНГЛАДЕШ</v>
      </c>
      <c r="AX38" s="118">
        <f t="shared" si="2"/>
        <v>0.1</v>
      </c>
      <c r="AY38" s="113">
        <f t="shared" si="3"/>
        <v>0.15000000000000002</v>
      </c>
      <c r="AZ38" s="113">
        <f t="shared" si="4"/>
        <v>0.4</v>
      </c>
      <c r="BA38" s="113">
        <f t="shared" si="5"/>
        <v>0.60000000000000009</v>
      </c>
      <c r="BB38" s="119">
        <v>1950</v>
      </c>
      <c r="BC38" s="145">
        <f t="shared" si="6"/>
        <v>7800</v>
      </c>
      <c r="BD38" s="106">
        <f>IF(A38&lt;&gt;"",IF(_xlfn.XLOOKUP(A38,'1C'!A:A,'1C'!A:A,0,0)&gt;0,1,0),"")</f>
        <v>0</v>
      </c>
      <c r="BE38" s="106">
        <f>IF(C38&lt;&gt;"",IF(_xlfn.XLOOKUP(TEXT(C38,"###"),'1C'!W:W,'1C'!D:D,0,0)&gt;0,0,1),"")</f>
        <v>1</v>
      </c>
      <c r="BF38" s="110" t="str">
        <f t="shared" si="7"/>
        <v>-</v>
      </c>
    </row>
    <row r="39" spans="1:58" ht="142.69999999999999" customHeight="1">
      <c r="A39" s="113" t="str">
        <f t="shared" si="0"/>
        <v>6HSSFH21HW019-MNNGREYGrey</v>
      </c>
      <c r="B39" s="106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58-037-80</v>
      </c>
      <c r="C39" s="122" t="s">
        <v>1127</v>
      </c>
      <c r="E39" s="113" t="str">
        <f>IF(F39&lt;&gt;"",IFERROR(VLOOKUP(F39,Категории!A:B,2,0),""),"Требуется категория")</f>
        <v>Бейсболки</v>
      </c>
      <c r="F39" s="107" t="s">
        <v>327</v>
      </c>
      <c r="G39" s="137" t="str">
        <f t="shared" si="8"/>
        <v>Mitchell Ness</v>
      </c>
      <c r="H39" s="107" t="s">
        <v>388</v>
      </c>
      <c r="J39" s="113" t="s">
        <v>959</v>
      </c>
      <c r="K39" s="123" t="s">
        <v>82</v>
      </c>
      <c r="L39" s="143" t="str">
        <f>IF(K39&lt;&gt;"",IFERROR(VLOOKUP(A39,'1C'!A:X,8,0),IFERROR(VLOOKUP(K39,Colors!D:E,2,0),"")),"")</f>
        <v>серый</v>
      </c>
      <c r="M39" s="137"/>
      <c r="N39" s="137"/>
      <c r="O39" s="137"/>
      <c r="P39" s="137"/>
      <c r="Q39" s="138" t="s">
        <v>952</v>
      </c>
      <c r="R39" s="137"/>
      <c r="S39" s="137" t="s">
        <v>43</v>
      </c>
      <c r="T39" s="117"/>
      <c r="U39" s="108" t="s">
        <v>382</v>
      </c>
      <c r="V39" s="108">
        <v>2</v>
      </c>
      <c r="Y39" s="108"/>
      <c r="AA39" s="108"/>
      <c r="AC39" s="108"/>
      <c r="AE39" s="108"/>
      <c r="AG39" s="108"/>
      <c r="AT39" s="117">
        <f t="shared" si="1"/>
        <v>2</v>
      </c>
      <c r="AU39" s="132" t="s">
        <v>571</v>
      </c>
      <c r="AV39" s="115" t="str">
        <f t="shared" ca="1" si="9"/>
        <v>ERR</v>
      </c>
      <c r="AW39" s="113" t="str">
        <f t="shared" ca="1" si="10"/>
        <v>БАНГЛАДЕШ</v>
      </c>
      <c r="AX39" s="118">
        <f t="shared" si="2"/>
        <v>0.1</v>
      </c>
      <c r="AY39" s="113">
        <f t="shared" si="3"/>
        <v>0.15000000000000002</v>
      </c>
      <c r="AZ39" s="113">
        <f t="shared" si="4"/>
        <v>0.2</v>
      </c>
      <c r="BA39" s="113">
        <f t="shared" si="5"/>
        <v>0.30000000000000004</v>
      </c>
      <c r="BB39" s="119">
        <v>1950</v>
      </c>
      <c r="BC39" s="145">
        <f t="shared" si="6"/>
        <v>3900</v>
      </c>
      <c r="BD39" s="106">
        <f>IF(A39&lt;&gt;"",IF(_xlfn.XLOOKUP(A39,'1C'!A:A,'1C'!A:A,0,0)&gt;0,1,0),"")</f>
        <v>0</v>
      </c>
      <c r="BE39" s="106">
        <f>IF(C39&lt;&gt;"",IF(_xlfn.XLOOKUP(TEXT(C39,"###"),'1C'!W:W,'1C'!D:D,0,0)&gt;0,0,1),"")</f>
        <v>1</v>
      </c>
      <c r="BF39" s="110" t="str">
        <f t="shared" si="7"/>
        <v>-</v>
      </c>
    </row>
    <row r="40" spans="1:58" ht="144" customHeight="1">
      <c r="A40" s="113" t="str">
        <f t="shared" si="0"/>
        <v>6HSSFH21HW019-MNNSCWHRed / White</v>
      </c>
      <c r="B40" s="106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58-038-18</v>
      </c>
      <c r="C40" s="122" t="s">
        <v>1128</v>
      </c>
      <c r="E40" s="113" t="str">
        <f>IF(F40&lt;&gt;"",IFERROR(VLOOKUP(F40,Категории!A:B,2,0),""),"Требуется категория")</f>
        <v>Бейсболки</v>
      </c>
      <c r="F40" s="107" t="s">
        <v>327</v>
      </c>
      <c r="G40" s="137" t="str">
        <f t="shared" si="8"/>
        <v>Mitchell Ness</v>
      </c>
      <c r="H40" s="107" t="s">
        <v>388</v>
      </c>
      <c r="J40" s="113" t="s">
        <v>959</v>
      </c>
      <c r="K40" s="123" t="s">
        <v>929</v>
      </c>
      <c r="L40" s="121" t="s">
        <v>78</v>
      </c>
      <c r="M40" s="137"/>
      <c r="N40" s="137"/>
      <c r="O40" s="137"/>
      <c r="P40" s="137"/>
      <c r="Q40" s="138" t="s">
        <v>952</v>
      </c>
      <c r="R40" s="137"/>
      <c r="S40" s="137" t="s">
        <v>43</v>
      </c>
      <c r="T40" s="117"/>
      <c r="U40" s="108" t="s">
        <v>382</v>
      </c>
      <c r="V40" s="108">
        <v>2</v>
      </c>
      <c r="Y40" s="108"/>
      <c r="AA40" s="108"/>
      <c r="AC40" s="108"/>
      <c r="AE40" s="108"/>
      <c r="AG40" s="108"/>
      <c r="AT40" s="117">
        <f t="shared" si="1"/>
        <v>2</v>
      </c>
      <c r="AU40" s="132" t="s">
        <v>571</v>
      </c>
      <c r="AV40" s="115" t="str">
        <f t="shared" ca="1" si="9"/>
        <v>ERR</v>
      </c>
      <c r="AW40" s="113" t="str">
        <f t="shared" ca="1" si="10"/>
        <v>БАНГЛАДЕШ</v>
      </c>
      <c r="AX40" s="118">
        <f t="shared" si="2"/>
        <v>0.1</v>
      </c>
      <c r="AY40" s="113">
        <f t="shared" si="3"/>
        <v>0.15000000000000002</v>
      </c>
      <c r="AZ40" s="113">
        <f t="shared" si="4"/>
        <v>0.2</v>
      </c>
      <c r="BA40" s="113">
        <f t="shared" si="5"/>
        <v>0.30000000000000004</v>
      </c>
      <c r="BB40" s="119">
        <v>1950</v>
      </c>
      <c r="BC40" s="145">
        <f t="shared" si="6"/>
        <v>3900</v>
      </c>
      <c r="BD40" s="106">
        <f>IF(A40&lt;&gt;"",IF(_xlfn.XLOOKUP(A40,'1C'!A:A,'1C'!A:A,0,0)&gt;0,1,0),"")</f>
        <v>0</v>
      </c>
      <c r="BE40" s="106">
        <f>IF(C40&lt;&gt;"",IF(_xlfn.XLOOKUP(TEXT(C40,"###"),'1C'!W:W,'1C'!D:D,0,0)&gt;0,0,1),"")</f>
        <v>1</v>
      </c>
      <c r="BF40" s="110" t="str">
        <f t="shared" si="7"/>
        <v>-</v>
      </c>
    </row>
    <row r="41" spans="1:58" ht="141.6" customHeight="1">
      <c r="A41" s="113" t="str">
        <f t="shared" si="0"/>
        <v>6HSSFH21HW019-MNNDKGNDark Green</v>
      </c>
      <c r="B41" s="106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58-039-05</v>
      </c>
      <c r="C41" s="122" t="s">
        <v>1129</v>
      </c>
      <c r="E41" s="113" t="str">
        <f>IF(F41&lt;&gt;"",IFERROR(VLOOKUP(F41,Категории!A:B,2,0),""),"Требуется категория")</f>
        <v>Бейсболки</v>
      </c>
      <c r="F41" s="107" t="s">
        <v>327</v>
      </c>
      <c r="G41" s="137" t="str">
        <f t="shared" si="8"/>
        <v>Mitchell Ness</v>
      </c>
      <c r="H41" s="107" t="s">
        <v>388</v>
      </c>
      <c r="J41" s="113" t="s">
        <v>959</v>
      </c>
      <c r="K41" s="123" t="s">
        <v>930</v>
      </c>
      <c r="L41" s="136" t="s">
        <v>277</v>
      </c>
      <c r="M41" s="137"/>
      <c r="N41" s="137"/>
      <c r="O41" s="137"/>
      <c r="P41" s="137"/>
      <c r="Q41" s="138" t="s">
        <v>952</v>
      </c>
      <c r="R41" s="137"/>
      <c r="S41" s="137" t="s">
        <v>43</v>
      </c>
      <c r="T41" s="117"/>
      <c r="U41" s="108" t="s">
        <v>382</v>
      </c>
      <c r="V41" s="108">
        <v>2</v>
      </c>
      <c r="Y41" s="108"/>
      <c r="AA41" s="108"/>
      <c r="AC41" s="108"/>
      <c r="AE41" s="108"/>
      <c r="AG41" s="108"/>
      <c r="AT41" s="117">
        <f t="shared" si="1"/>
        <v>2</v>
      </c>
      <c r="AU41" s="132" t="s">
        <v>571</v>
      </c>
      <c r="AV41" s="115" t="str">
        <f t="shared" ca="1" si="9"/>
        <v>ERR</v>
      </c>
      <c r="AW41" s="113" t="str">
        <f t="shared" ca="1" si="10"/>
        <v>БАНГЛАДЕШ</v>
      </c>
      <c r="AX41" s="118">
        <f t="shared" si="2"/>
        <v>0.1</v>
      </c>
      <c r="AY41" s="113">
        <f t="shared" si="3"/>
        <v>0.15000000000000002</v>
      </c>
      <c r="AZ41" s="113">
        <f t="shared" si="4"/>
        <v>0.2</v>
      </c>
      <c r="BA41" s="113">
        <f t="shared" si="5"/>
        <v>0.30000000000000004</v>
      </c>
      <c r="BB41" s="119">
        <v>1950</v>
      </c>
      <c r="BC41" s="145">
        <f t="shared" si="6"/>
        <v>3900</v>
      </c>
      <c r="BD41" s="106">
        <f>IF(A41&lt;&gt;"",IF(_xlfn.XLOOKUP(A41,'1C'!A:A,'1C'!A:A,0,0)&gt;0,1,0),"")</f>
        <v>0</v>
      </c>
      <c r="BE41" s="106">
        <f>IF(C41&lt;&gt;"",IF(_xlfn.XLOOKUP(TEXT(C41,"###"),'1C'!W:W,'1C'!D:D,0,0)&gt;0,0,1),"")</f>
        <v>1</v>
      </c>
      <c r="BF41" s="110" t="str">
        <f t="shared" si="7"/>
        <v>-</v>
      </c>
    </row>
    <row r="42" spans="1:58" ht="142.69999999999999" customHeight="1">
      <c r="A42" s="113" t="str">
        <f t="shared" si="0"/>
        <v>6HSSFH21HW019-MNNNAVYNavy</v>
      </c>
      <c r="B42" s="106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58-040-16</v>
      </c>
      <c r="C42" s="122" t="s">
        <v>1130</v>
      </c>
      <c r="E42" s="113" t="str">
        <f>IF(F42&lt;&gt;"",IFERROR(VLOOKUP(F42,Категории!A:B,2,0),""),"Требуется категория")</f>
        <v>Бейсболки</v>
      </c>
      <c r="F42" s="107" t="s">
        <v>783</v>
      </c>
      <c r="G42" s="137" t="str">
        <f t="shared" si="8"/>
        <v>Mitchell Ness</v>
      </c>
      <c r="H42" s="107" t="s">
        <v>388</v>
      </c>
      <c r="J42" s="113" t="s">
        <v>959</v>
      </c>
      <c r="K42" s="123" t="s">
        <v>54</v>
      </c>
      <c r="L42" s="143" t="str">
        <f>IF(K42&lt;&gt;"",IFERROR(VLOOKUP(A42,'1C'!A:X,8,0),IFERROR(VLOOKUP(K42,Colors!D:E,2,0),"")),"")</f>
        <v>темно-синий</v>
      </c>
      <c r="M42" s="137"/>
      <c r="N42" s="137"/>
      <c r="O42" s="137"/>
      <c r="P42" s="137"/>
      <c r="Q42" s="138" t="s">
        <v>952</v>
      </c>
      <c r="R42" s="137"/>
      <c r="S42" s="137" t="s">
        <v>43</v>
      </c>
      <c r="T42" s="117"/>
      <c r="U42" s="108" t="s">
        <v>382</v>
      </c>
      <c r="V42" s="108">
        <v>4</v>
      </c>
      <c r="Y42" s="108"/>
      <c r="AA42" s="108"/>
      <c r="AC42" s="108"/>
      <c r="AE42" s="108"/>
      <c r="AG42" s="108"/>
      <c r="AT42" s="117">
        <f t="shared" si="1"/>
        <v>4</v>
      </c>
      <c r="AU42" s="132" t="s">
        <v>571</v>
      </c>
      <c r="AV42" s="115" t="str">
        <f t="shared" ca="1" si="9"/>
        <v>ERR</v>
      </c>
      <c r="AW42" s="113" t="str">
        <f t="shared" ca="1" si="10"/>
        <v>БАНГЛАДЕШ</v>
      </c>
      <c r="AX42" s="118">
        <f t="shared" si="2"/>
        <v>0.1</v>
      </c>
      <c r="AY42" s="113">
        <f t="shared" si="3"/>
        <v>0.15000000000000002</v>
      </c>
      <c r="AZ42" s="113">
        <f t="shared" si="4"/>
        <v>0.4</v>
      </c>
      <c r="BA42" s="113">
        <f t="shared" si="5"/>
        <v>0.60000000000000009</v>
      </c>
      <c r="BB42" s="119">
        <v>1950</v>
      </c>
      <c r="BC42" s="145">
        <f t="shared" si="6"/>
        <v>7800</v>
      </c>
      <c r="BD42" s="106">
        <f>IF(A42&lt;&gt;"",IF(_xlfn.XLOOKUP(A42,'1C'!A:A,'1C'!A:A,0,0)&gt;0,1,0),"")</f>
        <v>0</v>
      </c>
      <c r="BE42" s="106">
        <f>IF(C42&lt;&gt;"",IF(_xlfn.XLOOKUP(TEXT(C42,"###"),'1C'!W:W,'1C'!D:D,0,0)&gt;0,0,1),"")</f>
        <v>1</v>
      </c>
      <c r="BF42" s="110" t="str">
        <f t="shared" si="7"/>
        <v>-</v>
      </c>
    </row>
    <row r="43" spans="1:58" ht="126.6" customHeight="1">
      <c r="A43" s="113" t="str">
        <f t="shared" si="0"/>
        <v>6HSSJS19078-BCEBLCK Boston Celtics NBABlack</v>
      </c>
      <c r="B43" s="106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58-041-09</v>
      </c>
      <c r="C43" s="122" t="s">
        <v>998</v>
      </c>
      <c r="E43" s="113" t="str">
        <f>IF(F43&lt;&gt;"",IFERROR(VLOOKUP(F43,Категории!A:B,2,0),""),"Требуется категория")</f>
        <v>Бейсболки</v>
      </c>
      <c r="F43" s="107" t="s">
        <v>783</v>
      </c>
      <c r="G43" s="137" t="str">
        <f t="shared" si="8"/>
        <v>Mitchell Ness</v>
      </c>
      <c r="H43" s="107" t="s">
        <v>388</v>
      </c>
      <c r="J43" s="113" t="s">
        <v>959</v>
      </c>
      <c r="K43" s="123" t="s">
        <v>52</v>
      </c>
      <c r="L43" s="143" t="str">
        <f>IF(K43&lt;&gt;"",IFERROR(VLOOKUP(A43,'1C'!A:X,8,0),IFERROR(VLOOKUP(K43,Colors!D:E,2,0),"")),"")</f>
        <v>черный</v>
      </c>
      <c r="M43" s="137"/>
      <c r="N43" s="137"/>
      <c r="O43" s="115" t="s">
        <v>949</v>
      </c>
      <c r="P43" s="115" t="s">
        <v>908</v>
      </c>
      <c r="Q43" s="138" t="s">
        <v>953</v>
      </c>
      <c r="R43" s="137"/>
      <c r="S43" s="137"/>
      <c r="T43" s="117"/>
      <c r="U43" s="108" t="s">
        <v>382</v>
      </c>
      <c r="V43" s="108">
        <v>4</v>
      </c>
      <c r="Y43" s="108"/>
      <c r="AA43" s="108"/>
      <c r="AC43" s="108"/>
      <c r="AE43" s="108"/>
      <c r="AG43" s="108"/>
      <c r="AT43" s="117">
        <f t="shared" si="1"/>
        <v>4</v>
      </c>
      <c r="AU43" s="132" t="s">
        <v>423</v>
      </c>
      <c r="AV43" s="115" t="str">
        <f t="shared" ca="1" si="9"/>
        <v>ERR</v>
      </c>
      <c r="AW43" s="113" t="str">
        <f t="shared" ca="1" si="10"/>
        <v>КИТАЙ</v>
      </c>
      <c r="AX43" s="118">
        <f t="shared" si="2"/>
        <v>0.1</v>
      </c>
      <c r="AY43" s="113">
        <f t="shared" si="3"/>
        <v>0.15000000000000002</v>
      </c>
      <c r="AZ43" s="113">
        <f t="shared" si="4"/>
        <v>0.4</v>
      </c>
      <c r="BA43" s="113">
        <f t="shared" si="5"/>
        <v>0.60000000000000009</v>
      </c>
      <c r="BB43" s="119">
        <v>2200</v>
      </c>
      <c r="BC43" s="145">
        <f t="shared" si="6"/>
        <v>8800</v>
      </c>
      <c r="BD43" s="106">
        <f>IF(A43&lt;&gt;"",IF(_xlfn.XLOOKUP(A43,'1C'!A:A,'1C'!A:A,0,0)&gt;0,1,0),"")</f>
        <v>0</v>
      </c>
      <c r="BE43" s="106">
        <f>IF(C43&lt;&gt;"",IF(_xlfn.XLOOKUP(TEXT(C43,"###"),'1C'!W:W,'1C'!D:D,0,0)&gt;0,0,1),"")</f>
        <v>1</v>
      </c>
      <c r="BF43" s="110" t="str">
        <f t="shared" si="7"/>
        <v>-</v>
      </c>
    </row>
    <row r="44" spans="1:58" ht="127.5" customHeight="1">
      <c r="A44" s="113" t="str">
        <f t="shared" si="0"/>
        <v>6HSSJS19078-BCEKYGN Boston Celtics NBAKelly Green</v>
      </c>
      <c r="B44" s="106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58-042-11</v>
      </c>
      <c r="C44" s="122" t="s">
        <v>999</v>
      </c>
      <c r="E44" s="113" t="str">
        <f>IF(F44&lt;&gt;"",IFERROR(VLOOKUP(F44,Категории!A:B,2,0),""),"Требуется категория")</f>
        <v>Бейсболки</v>
      </c>
      <c r="F44" s="107" t="s">
        <v>783</v>
      </c>
      <c r="G44" s="137" t="str">
        <f t="shared" si="8"/>
        <v>Mitchell Ness</v>
      </c>
      <c r="H44" s="107" t="s">
        <v>388</v>
      </c>
      <c r="J44" s="113" t="s">
        <v>959</v>
      </c>
      <c r="K44" s="123" t="s">
        <v>931</v>
      </c>
      <c r="L44" s="136" t="s">
        <v>60</v>
      </c>
      <c r="M44" s="137"/>
      <c r="N44" s="137"/>
      <c r="O44" s="115" t="s">
        <v>949</v>
      </c>
      <c r="P44" s="115" t="s">
        <v>908</v>
      </c>
      <c r="Q44" s="138" t="s">
        <v>953</v>
      </c>
      <c r="R44" s="137"/>
      <c r="S44" s="137"/>
      <c r="T44" s="117"/>
      <c r="U44" s="108" t="s">
        <v>382</v>
      </c>
      <c r="V44" s="108">
        <v>2</v>
      </c>
      <c r="Y44" s="108"/>
      <c r="AA44" s="108"/>
      <c r="AC44" s="108"/>
      <c r="AE44" s="108"/>
      <c r="AG44" s="108"/>
      <c r="AT44" s="117">
        <f t="shared" si="1"/>
        <v>2</v>
      </c>
      <c r="AU44" s="132" t="s">
        <v>423</v>
      </c>
      <c r="AV44" s="115" t="str">
        <f t="shared" ca="1" si="9"/>
        <v>ERR</v>
      </c>
      <c r="AW44" s="113" t="str">
        <f t="shared" ca="1" si="10"/>
        <v>КИТАЙ</v>
      </c>
      <c r="AX44" s="118">
        <f t="shared" si="2"/>
        <v>0.1</v>
      </c>
      <c r="AY44" s="113">
        <f t="shared" si="3"/>
        <v>0.15000000000000002</v>
      </c>
      <c r="AZ44" s="113">
        <f t="shared" si="4"/>
        <v>0.2</v>
      </c>
      <c r="BA44" s="113">
        <f t="shared" si="5"/>
        <v>0.30000000000000004</v>
      </c>
      <c r="BB44" s="119">
        <v>2200</v>
      </c>
      <c r="BC44" s="145">
        <f t="shared" si="6"/>
        <v>4400</v>
      </c>
      <c r="BD44" s="106">
        <f>IF(A44&lt;&gt;"",IF(_xlfn.XLOOKUP(A44,'1C'!A:A,'1C'!A:A,0,0)&gt;0,1,0),"")</f>
        <v>0</v>
      </c>
      <c r="BE44" s="106">
        <f>IF(C44&lt;&gt;"",IF(_xlfn.XLOOKUP(TEXT(C44,"###"),'1C'!W:W,'1C'!D:D,0,0)&gt;0,0,1),"")</f>
        <v>1</v>
      </c>
      <c r="BF44" s="110" t="str">
        <f t="shared" si="7"/>
        <v>-</v>
      </c>
    </row>
    <row r="45" spans="1:58" ht="126" customHeight="1">
      <c r="A45" s="113" t="str">
        <f t="shared" si="0"/>
        <v>6HSSJS19078-BNEBLCK Brooklyn Nets NBABlack</v>
      </c>
      <c r="B45" s="106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58-043-09</v>
      </c>
      <c r="C45" s="122" t="s">
        <v>1000</v>
      </c>
      <c r="E45" s="113" t="str">
        <f>IF(F45&lt;&gt;"",IFERROR(VLOOKUP(F45,Категории!A:B,2,0),""),"Требуется категория")</f>
        <v>Бейсболки</v>
      </c>
      <c r="F45" s="107" t="s">
        <v>783</v>
      </c>
      <c r="G45" s="137" t="str">
        <f t="shared" si="8"/>
        <v>Mitchell Ness</v>
      </c>
      <c r="H45" s="107" t="s">
        <v>388</v>
      </c>
      <c r="J45" s="113" t="s">
        <v>959</v>
      </c>
      <c r="K45" s="123" t="s">
        <v>52</v>
      </c>
      <c r="L45" s="143" t="str">
        <f>IF(K45&lt;&gt;"",IFERROR(VLOOKUP(A45,'1C'!A:X,8,0),IFERROR(VLOOKUP(K45,Colors!D:E,2,0),"")),"")</f>
        <v>черный</v>
      </c>
      <c r="M45" s="137"/>
      <c r="N45" s="137"/>
      <c r="O45" s="115" t="s">
        <v>949</v>
      </c>
      <c r="P45" s="115" t="s">
        <v>910</v>
      </c>
      <c r="Q45" s="138" t="s">
        <v>953</v>
      </c>
      <c r="R45" s="137"/>
      <c r="S45" s="137"/>
      <c r="T45" s="117"/>
      <c r="U45" s="108" t="s">
        <v>382</v>
      </c>
      <c r="V45" s="108">
        <v>4</v>
      </c>
      <c r="Y45" s="108"/>
      <c r="AA45" s="108"/>
      <c r="AC45" s="108"/>
      <c r="AE45" s="108"/>
      <c r="AG45" s="108"/>
      <c r="AT45" s="117">
        <f t="shared" si="1"/>
        <v>4</v>
      </c>
      <c r="AU45" s="132" t="s">
        <v>423</v>
      </c>
      <c r="AV45" s="115" t="str">
        <f t="shared" ca="1" si="9"/>
        <v>ERR</v>
      </c>
      <c r="AW45" s="113" t="str">
        <f t="shared" ca="1" si="10"/>
        <v>КИТАЙ</v>
      </c>
      <c r="AX45" s="118">
        <f t="shared" si="2"/>
        <v>0.1</v>
      </c>
      <c r="AY45" s="113">
        <f t="shared" si="3"/>
        <v>0.15000000000000002</v>
      </c>
      <c r="AZ45" s="113">
        <f t="shared" si="4"/>
        <v>0.4</v>
      </c>
      <c r="BA45" s="113">
        <f t="shared" si="5"/>
        <v>0.60000000000000009</v>
      </c>
      <c r="BB45" s="119">
        <v>2200</v>
      </c>
      <c r="BC45" s="145">
        <f t="shared" si="6"/>
        <v>8800</v>
      </c>
      <c r="BD45" s="106">
        <f>IF(A45&lt;&gt;"",IF(_xlfn.XLOOKUP(A45,'1C'!A:A,'1C'!A:A,0,0)&gt;0,1,0),"")</f>
        <v>0</v>
      </c>
      <c r="BE45" s="106">
        <f>IF(C45&lt;&gt;"",IF(_xlfn.XLOOKUP(TEXT(C45,"###"),'1C'!W:W,'1C'!D:D,0,0)&gt;0,0,1),"")</f>
        <v>1</v>
      </c>
      <c r="BF45" s="110" t="str">
        <f t="shared" si="7"/>
        <v>-</v>
      </c>
    </row>
    <row r="46" spans="1:58" ht="127.5" customHeight="1">
      <c r="A46" s="113" t="str">
        <f t="shared" si="0"/>
        <v>6HSSJS19078-BNEWHIT Brooklyn Nets NBAWhite</v>
      </c>
      <c r="B46" s="106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58-044-17</v>
      </c>
      <c r="C46" s="122" t="s">
        <v>1001</v>
      </c>
      <c r="E46" s="113" t="str">
        <f>IF(F46&lt;&gt;"",IFERROR(VLOOKUP(F46,Категории!A:B,2,0),""),"Требуется категория")</f>
        <v>Бейсболки</v>
      </c>
      <c r="F46" s="107" t="s">
        <v>783</v>
      </c>
      <c r="G46" s="137" t="str">
        <f t="shared" si="8"/>
        <v>Mitchell Ness</v>
      </c>
      <c r="H46" s="107" t="s">
        <v>388</v>
      </c>
      <c r="J46" s="113" t="s">
        <v>959</v>
      </c>
      <c r="K46" s="123" t="s">
        <v>56</v>
      </c>
      <c r="L46" s="144" t="str">
        <f>IF(K46&lt;&gt;"",IFERROR(VLOOKUP(A46,'1C'!A:X,8,0),IFERROR(VLOOKUP(K46,Colors!D:E,2,0),"")),"")</f>
        <v>белый</v>
      </c>
      <c r="M46" s="137"/>
      <c r="N46" s="137"/>
      <c r="O46" s="115" t="s">
        <v>949</v>
      </c>
      <c r="P46" s="115" t="s">
        <v>910</v>
      </c>
      <c r="Q46" s="138" t="s">
        <v>953</v>
      </c>
      <c r="R46" s="137"/>
      <c r="S46" s="137"/>
      <c r="T46" s="117"/>
      <c r="U46" s="108" t="s">
        <v>382</v>
      </c>
      <c r="V46" s="108">
        <v>2</v>
      </c>
      <c r="Y46" s="108"/>
      <c r="AA46" s="108"/>
      <c r="AC46" s="108"/>
      <c r="AE46" s="108"/>
      <c r="AG46" s="108"/>
      <c r="AT46" s="117">
        <f t="shared" si="1"/>
        <v>2</v>
      </c>
      <c r="AU46" s="132" t="s">
        <v>423</v>
      </c>
      <c r="AV46" s="115" t="str">
        <f t="shared" ca="1" si="9"/>
        <v>ERR</v>
      </c>
      <c r="AW46" s="113" t="str">
        <f t="shared" ca="1" si="10"/>
        <v>КИТАЙ</v>
      </c>
      <c r="AX46" s="118">
        <f t="shared" si="2"/>
        <v>0.1</v>
      </c>
      <c r="AY46" s="113">
        <f t="shared" si="3"/>
        <v>0.15000000000000002</v>
      </c>
      <c r="AZ46" s="113">
        <f t="shared" si="4"/>
        <v>0.2</v>
      </c>
      <c r="BA46" s="113">
        <f t="shared" si="5"/>
        <v>0.30000000000000004</v>
      </c>
      <c r="BB46" s="119">
        <v>2200</v>
      </c>
      <c r="BC46" s="145">
        <f t="shared" si="6"/>
        <v>4400</v>
      </c>
      <c r="BD46" s="106">
        <f>IF(A46&lt;&gt;"",IF(_xlfn.XLOOKUP(A46,'1C'!A:A,'1C'!A:A,0,0)&gt;0,1,0),"")</f>
        <v>0</v>
      </c>
      <c r="BE46" s="106">
        <f>IF(C46&lt;&gt;"",IF(_xlfn.XLOOKUP(TEXT(C46,"###"),'1C'!W:W,'1C'!D:D,0,0)&gt;0,0,1),"")</f>
        <v>1</v>
      </c>
      <c r="BF46" s="110" t="str">
        <f t="shared" si="7"/>
        <v>-</v>
      </c>
    </row>
    <row r="47" spans="1:58" ht="125.85" customHeight="1">
      <c r="A47" s="113" t="str">
        <f t="shared" si="0"/>
        <v>6HSSJS19078-CBUBLCK Chicago Bulls NBABlack</v>
      </c>
      <c r="B47" s="106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58-045-09</v>
      </c>
      <c r="C47" s="122" t="s">
        <v>1002</v>
      </c>
      <c r="E47" s="113" t="str">
        <f>IF(F47&lt;&gt;"",IFERROR(VLOOKUP(F47,Категории!A:B,2,0),""),"Требуется категория")</f>
        <v>Бейсболки</v>
      </c>
      <c r="F47" s="107" t="s">
        <v>783</v>
      </c>
      <c r="G47" s="137" t="str">
        <f t="shared" si="8"/>
        <v>Mitchell Ness</v>
      </c>
      <c r="H47" s="107" t="s">
        <v>388</v>
      </c>
      <c r="J47" s="113" t="s">
        <v>959</v>
      </c>
      <c r="K47" s="123" t="s">
        <v>52</v>
      </c>
      <c r="L47" s="144" t="str">
        <f>IF(K47&lt;&gt;"",IFERROR(VLOOKUP(A47,'1C'!A:X,8,0),IFERROR(VLOOKUP(K47,Colors!D:E,2,0),"")),"")</f>
        <v>черный</v>
      </c>
      <c r="M47" s="137"/>
      <c r="N47" s="137"/>
      <c r="O47" s="115" t="s">
        <v>949</v>
      </c>
      <c r="P47" s="115" t="s">
        <v>909</v>
      </c>
      <c r="Q47" s="138" t="s">
        <v>953</v>
      </c>
      <c r="R47" s="137"/>
      <c r="S47" s="137"/>
      <c r="T47" s="117"/>
      <c r="U47" s="108" t="s">
        <v>382</v>
      </c>
      <c r="V47" s="108">
        <v>4</v>
      </c>
      <c r="Y47" s="108"/>
      <c r="AA47" s="108"/>
      <c r="AC47" s="108"/>
      <c r="AE47" s="108"/>
      <c r="AG47" s="108"/>
      <c r="AT47" s="117">
        <f t="shared" si="1"/>
        <v>4</v>
      </c>
      <c r="AU47" s="132" t="s">
        <v>423</v>
      </c>
      <c r="AV47" s="115" t="str">
        <f t="shared" ca="1" si="9"/>
        <v>ERR</v>
      </c>
      <c r="AW47" s="113" t="str">
        <f t="shared" ca="1" si="10"/>
        <v>КИТАЙ</v>
      </c>
      <c r="AX47" s="118">
        <f t="shared" si="2"/>
        <v>0.1</v>
      </c>
      <c r="AY47" s="113">
        <f t="shared" si="3"/>
        <v>0.15000000000000002</v>
      </c>
      <c r="AZ47" s="113">
        <f t="shared" si="4"/>
        <v>0.4</v>
      </c>
      <c r="BA47" s="113">
        <f t="shared" si="5"/>
        <v>0.60000000000000009</v>
      </c>
      <c r="BB47" s="119">
        <v>2200</v>
      </c>
      <c r="BC47" s="145">
        <f t="shared" si="6"/>
        <v>8800</v>
      </c>
      <c r="BD47" s="106">
        <f>IF(A47&lt;&gt;"",IF(_xlfn.XLOOKUP(A47,'1C'!A:A,'1C'!A:A,0,0)&gt;0,1,0),"")</f>
        <v>0</v>
      </c>
      <c r="BE47" s="106">
        <f>IF(C47&lt;&gt;"",IF(_xlfn.XLOOKUP(TEXT(C47,"###"),'1C'!W:W,'1C'!D:D,0,0)&gt;0,0,1),"")</f>
        <v>1</v>
      </c>
      <c r="BF47" s="110" t="str">
        <f t="shared" si="7"/>
        <v>-</v>
      </c>
    </row>
    <row r="48" spans="1:58" ht="123.95" customHeight="1">
      <c r="A48" s="113" t="str">
        <f t="shared" si="0"/>
        <v>6HSSJS19078-GSWBKGY Golden State Warriors NBABlack</v>
      </c>
      <c r="B48" s="106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58-046-09</v>
      </c>
      <c r="C48" s="122" t="s">
        <v>1003</v>
      </c>
      <c r="E48" s="113" t="str">
        <f>IF(F48&lt;&gt;"",IFERROR(VLOOKUP(F48,Категории!A:B,2,0),""),"Требуется категория")</f>
        <v>Бейсболки</v>
      </c>
      <c r="F48" s="107" t="s">
        <v>783</v>
      </c>
      <c r="G48" s="137" t="str">
        <f t="shared" si="8"/>
        <v>Mitchell Ness</v>
      </c>
      <c r="H48" s="107" t="s">
        <v>388</v>
      </c>
      <c r="J48" s="113" t="s">
        <v>959</v>
      </c>
      <c r="K48" s="123" t="s">
        <v>52</v>
      </c>
      <c r="L48" s="144" t="str">
        <f>IF(K48&lt;&gt;"",IFERROR(VLOOKUP(A48,'1C'!A:X,8,0),IFERROR(VLOOKUP(K48,Colors!D:E,2,0),"")),"")</f>
        <v>черный</v>
      </c>
      <c r="M48" s="137"/>
      <c r="N48" s="137"/>
      <c r="O48" s="115" t="s">
        <v>949</v>
      </c>
      <c r="P48" s="115" t="s">
        <v>915</v>
      </c>
      <c r="Q48" s="138" t="s">
        <v>953</v>
      </c>
      <c r="R48" s="137"/>
      <c r="S48" s="137"/>
      <c r="T48" s="117"/>
      <c r="U48" s="108" t="s">
        <v>382</v>
      </c>
      <c r="V48" s="108">
        <v>2</v>
      </c>
      <c r="Y48" s="108"/>
      <c r="AA48" s="108"/>
      <c r="AC48" s="108"/>
      <c r="AE48" s="108"/>
      <c r="AG48" s="108"/>
      <c r="AT48" s="117">
        <f t="shared" si="1"/>
        <v>2</v>
      </c>
      <c r="AU48" s="132" t="s">
        <v>423</v>
      </c>
      <c r="AV48" s="115" t="str">
        <f t="shared" ca="1" si="9"/>
        <v>ERR</v>
      </c>
      <c r="AW48" s="113" t="str">
        <f t="shared" ca="1" si="10"/>
        <v>КИТАЙ</v>
      </c>
      <c r="AX48" s="118">
        <f t="shared" si="2"/>
        <v>0.1</v>
      </c>
      <c r="AY48" s="113">
        <f t="shared" si="3"/>
        <v>0.15000000000000002</v>
      </c>
      <c r="AZ48" s="113">
        <f t="shared" si="4"/>
        <v>0.2</v>
      </c>
      <c r="BA48" s="113">
        <f t="shared" si="5"/>
        <v>0.30000000000000004</v>
      </c>
      <c r="BB48" s="119">
        <v>2200</v>
      </c>
      <c r="BC48" s="145">
        <f t="shared" si="6"/>
        <v>4400</v>
      </c>
      <c r="BD48" s="106">
        <f>IF(A48&lt;&gt;"",IF(_xlfn.XLOOKUP(A48,'1C'!A:A,'1C'!A:A,0,0)&gt;0,1,0),"")</f>
        <v>0</v>
      </c>
      <c r="BE48" s="106">
        <f>IF(C48&lt;&gt;"",IF(_xlfn.XLOOKUP(TEXT(C48,"###"),'1C'!W:W,'1C'!D:D,0,0)&gt;0,0,1),"")</f>
        <v>1</v>
      </c>
      <c r="BF48" s="110" t="str">
        <f t="shared" si="7"/>
        <v>-</v>
      </c>
    </row>
    <row r="49" spans="1:58" ht="128.25" customHeight="1">
      <c r="A49" s="113" t="str">
        <f t="shared" si="0"/>
        <v>6HSSJS19078-LALBKGY Los Angeles Lakers NBABlack</v>
      </c>
      <c r="B49" s="106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58-047-09</v>
      </c>
      <c r="C49" s="122" t="s">
        <v>1004</v>
      </c>
      <c r="E49" s="113" t="str">
        <f>IF(F49&lt;&gt;"",IFERROR(VLOOKUP(F49,Категории!A:B,2,0),""),"Требуется категория")</f>
        <v>Бейсболки</v>
      </c>
      <c r="F49" s="107" t="s">
        <v>783</v>
      </c>
      <c r="G49" s="137" t="str">
        <f t="shared" si="8"/>
        <v>Mitchell Ness</v>
      </c>
      <c r="H49" s="107" t="s">
        <v>388</v>
      </c>
      <c r="J49" s="113" t="s">
        <v>959</v>
      </c>
      <c r="K49" s="123" t="s">
        <v>52</v>
      </c>
      <c r="L49" s="144" t="str">
        <f>IF(K49&lt;&gt;"",IFERROR(VLOOKUP(A49,'1C'!A:X,8,0),IFERROR(VLOOKUP(K49,Colors!D:E,2,0),"")),"")</f>
        <v>черный</v>
      </c>
      <c r="M49" s="137"/>
      <c r="N49" s="137"/>
      <c r="O49" s="115" t="s">
        <v>949</v>
      </c>
      <c r="P49" s="115" t="s">
        <v>907</v>
      </c>
      <c r="Q49" s="138" t="s">
        <v>953</v>
      </c>
      <c r="R49" s="137"/>
      <c r="S49" s="137"/>
      <c r="T49" s="117"/>
      <c r="U49" s="108" t="s">
        <v>382</v>
      </c>
      <c r="V49" s="108">
        <v>4</v>
      </c>
      <c r="Y49" s="108"/>
      <c r="AA49" s="108"/>
      <c r="AC49" s="108"/>
      <c r="AE49" s="108"/>
      <c r="AG49" s="108"/>
      <c r="AT49" s="117">
        <f t="shared" si="1"/>
        <v>4</v>
      </c>
      <c r="AU49" s="132" t="s">
        <v>423</v>
      </c>
      <c r="AV49" s="115" t="str">
        <f t="shared" ca="1" si="9"/>
        <v>ERR</v>
      </c>
      <c r="AW49" s="113" t="str">
        <f t="shared" ca="1" si="10"/>
        <v>КИТАЙ</v>
      </c>
      <c r="AX49" s="118">
        <f t="shared" si="2"/>
        <v>0.1</v>
      </c>
      <c r="AY49" s="113">
        <f t="shared" si="3"/>
        <v>0.15000000000000002</v>
      </c>
      <c r="AZ49" s="113">
        <f t="shared" si="4"/>
        <v>0.4</v>
      </c>
      <c r="BA49" s="113">
        <f t="shared" si="5"/>
        <v>0.60000000000000009</v>
      </c>
      <c r="BB49" s="119">
        <v>2200</v>
      </c>
      <c r="BC49" s="145">
        <f t="shared" si="6"/>
        <v>8800</v>
      </c>
      <c r="BD49" s="106">
        <f>IF(A49&lt;&gt;"",IF(_xlfn.XLOOKUP(A49,'1C'!A:A,'1C'!A:A,0,0)&gt;0,1,0),"")</f>
        <v>0</v>
      </c>
      <c r="BE49" s="106">
        <f>IF(C49&lt;&gt;"",IF(_xlfn.XLOOKUP(TEXT(C49,"###"),'1C'!W:W,'1C'!D:D,0,0)&gt;0,0,1),"")</f>
        <v>1</v>
      </c>
      <c r="BF49" s="110" t="str">
        <f t="shared" si="7"/>
        <v>-</v>
      </c>
    </row>
    <row r="50" spans="1:58" ht="128.65" customHeight="1">
      <c r="A50" s="113" t="str">
        <f t="shared" si="0"/>
        <v>6HSSJS19078-LALBLCK Los Angeles Lakers NBABlack</v>
      </c>
      <c r="B50" s="106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58-048-09</v>
      </c>
      <c r="C50" s="122" t="s">
        <v>1005</v>
      </c>
      <c r="E50" s="113" t="str">
        <f>IF(F50&lt;&gt;"",IFERROR(VLOOKUP(F50,Категории!A:B,2,0),""),"Требуется категория")</f>
        <v>Бейсболки</v>
      </c>
      <c r="F50" s="107" t="s">
        <v>783</v>
      </c>
      <c r="G50" s="137" t="str">
        <f t="shared" si="8"/>
        <v>Mitchell Ness</v>
      </c>
      <c r="H50" s="107" t="s">
        <v>388</v>
      </c>
      <c r="J50" s="113" t="s">
        <v>959</v>
      </c>
      <c r="K50" s="123" t="s">
        <v>52</v>
      </c>
      <c r="L50" s="143" t="str">
        <f>IF(K50&lt;&gt;"",IFERROR(VLOOKUP(A50,'1C'!A:X,8,0),IFERROR(VLOOKUP(K50,Colors!D:E,2,0),"")),"")</f>
        <v>черный</v>
      </c>
      <c r="M50" s="137"/>
      <c r="N50" s="137"/>
      <c r="O50" s="115" t="s">
        <v>949</v>
      </c>
      <c r="P50" s="115" t="s">
        <v>907</v>
      </c>
      <c r="Q50" s="138" t="s">
        <v>953</v>
      </c>
      <c r="R50" s="137"/>
      <c r="S50" s="137"/>
      <c r="T50" s="117"/>
      <c r="U50" s="108" t="s">
        <v>382</v>
      </c>
      <c r="V50" s="108">
        <v>2</v>
      </c>
      <c r="Y50" s="108"/>
      <c r="AA50" s="108"/>
      <c r="AC50" s="108"/>
      <c r="AE50" s="108"/>
      <c r="AG50" s="108"/>
      <c r="AT50" s="117">
        <f t="shared" si="1"/>
        <v>2</v>
      </c>
      <c r="AU50" s="132" t="s">
        <v>423</v>
      </c>
      <c r="AV50" s="115" t="str">
        <f t="shared" ca="1" si="9"/>
        <v>ERR</v>
      </c>
      <c r="AW50" s="113" t="str">
        <f t="shared" ca="1" si="10"/>
        <v>КИТАЙ</v>
      </c>
      <c r="AX50" s="118">
        <f t="shared" si="2"/>
        <v>0.1</v>
      </c>
      <c r="AY50" s="113">
        <f t="shared" si="3"/>
        <v>0.15000000000000002</v>
      </c>
      <c r="AZ50" s="113">
        <f t="shared" si="4"/>
        <v>0.2</v>
      </c>
      <c r="BA50" s="113">
        <f t="shared" si="5"/>
        <v>0.30000000000000004</v>
      </c>
      <c r="BB50" s="119">
        <v>2200</v>
      </c>
      <c r="BC50" s="145">
        <f t="shared" si="6"/>
        <v>4400</v>
      </c>
      <c r="BD50" s="106">
        <f>IF(A50&lt;&gt;"",IF(_xlfn.XLOOKUP(A50,'1C'!A:A,'1C'!A:A,0,0)&gt;0,1,0),"")</f>
        <v>0</v>
      </c>
      <c r="BE50" s="106">
        <f>IF(C50&lt;&gt;"",IF(_xlfn.XLOOKUP(TEXT(C50,"###"),'1C'!W:W,'1C'!D:D,0,0)&gt;0,0,1),"")</f>
        <v>1</v>
      </c>
      <c r="BF50" s="110" t="str">
        <f t="shared" si="7"/>
        <v>-</v>
      </c>
    </row>
    <row r="51" spans="1:58" ht="128.1" customHeight="1">
      <c r="A51" s="113" t="str">
        <f t="shared" si="0"/>
        <v>6HSSJS19078-LALPURP Los Angeles Lakers NBAPurple</v>
      </c>
      <c r="B51" s="106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58-049-41</v>
      </c>
      <c r="C51" s="122" t="s">
        <v>1006</v>
      </c>
      <c r="E51" s="113" t="str">
        <f>IF(F51&lt;&gt;"",IFERROR(VLOOKUP(F51,Категории!A:B,2,0),""),"Требуется категория")</f>
        <v>Бейсболки</v>
      </c>
      <c r="F51" s="107" t="s">
        <v>783</v>
      </c>
      <c r="G51" s="137" t="str">
        <f t="shared" si="8"/>
        <v>Mitchell Ness</v>
      </c>
      <c r="H51" s="107" t="s">
        <v>388</v>
      </c>
      <c r="J51" s="113" t="s">
        <v>959</v>
      </c>
      <c r="K51" s="123" t="s">
        <v>932</v>
      </c>
      <c r="L51" s="121" t="s">
        <v>286</v>
      </c>
      <c r="M51" s="137"/>
      <c r="N51" s="137"/>
      <c r="O51" s="115" t="s">
        <v>949</v>
      </c>
      <c r="P51" s="115" t="s">
        <v>907</v>
      </c>
      <c r="Q51" s="138" t="s">
        <v>953</v>
      </c>
      <c r="R51" s="137"/>
      <c r="S51" s="137"/>
      <c r="T51" s="117"/>
      <c r="U51" s="108" t="s">
        <v>382</v>
      </c>
      <c r="V51" s="108">
        <v>2</v>
      </c>
      <c r="Y51" s="108"/>
      <c r="AA51" s="108"/>
      <c r="AC51" s="108"/>
      <c r="AE51" s="108"/>
      <c r="AG51" s="108"/>
      <c r="AT51" s="117">
        <f t="shared" si="1"/>
        <v>2</v>
      </c>
      <c r="AU51" s="132" t="s">
        <v>423</v>
      </c>
      <c r="AV51" s="115" t="str">
        <f t="shared" ca="1" si="9"/>
        <v>ERR</v>
      </c>
      <c r="AW51" s="113" t="str">
        <f t="shared" ca="1" si="10"/>
        <v>КИТАЙ</v>
      </c>
      <c r="AX51" s="118">
        <f t="shared" si="2"/>
        <v>0.1</v>
      </c>
      <c r="AY51" s="113">
        <f t="shared" si="3"/>
        <v>0.15000000000000002</v>
      </c>
      <c r="AZ51" s="113">
        <f t="shared" si="4"/>
        <v>0.2</v>
      </c>
      <c r="BA51" s="113">
        <f t="shared" si="5"/>
        <v>0.30000000000000004</v>
      </c>
      <c r="BB51" s="119">
        <v>2200</v>
      </c>
      <c r="BC51" s="145">
        <f t="shared" si="6"/>
        <v>4400</v>
      </c>
      <c r="BD51" s="106">
        <f>IF(A51&lt;&gt;"",IF(_xlfn.XLOOKUP(A51,'1C'!A:A,'1C'!A:A,0,0)&gt;0,1,0),"")</f>
        <v>0</v>
      </c>
      <c r="BE51" s="106">
        <f>IF(C51&lt;&gt;"",IF(_xlfn.XLOOKUP(TEXT(C51,"###"),'1C'!W:W,'1C'!D:D,0,0)&gt;0,0,1),"")</f>
        <v>1</v>
      </c>
      <c r="BF51" s="110" t="str">
        <f t="shared" si="7"/>
        <v>-</v>
      </c>
    </row>
    <row r="52" spans="1:58" ht="126.95" customHeight="1">
      <c r="A52" s="113" t="str">
        <f t="shared" si="0"/>
        <v>6HSSJS19078-NYKBLCK New York Knicks NBABlack</v>
      </c>
      <c r="B52" s="106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58-050-09</v>
      </c>
      <c r="C52" s="122" t="s">
        <v>1007</v>
      </c>
      <c r="E52" s="113" t="str">
        <f>IF(F52&lt;&gt;"",IFERROR(VLOOKUP(F52,Категории!A:B,2,0),""),"Требуется категория")</f>
        <v>Бейсболки</v>
      </c>
      <c r="F52" s="107" t="s">
        <v>783</v>
      </c>
      <c r="G52" s="137" t="str">
        <f t="shared" si="8"/>
        <v>Mitchell Ness</v>
      </c>
      <c r="H52" s="107" t="s">
        <v>388</v>
      </c>
      <c r="J52" s="113" t="s">
        <v>959</v>
      </c>
      <c r="K52" s="123" t="s">
        <v>52</v>
      </c>
      <c r="L52" s="143" t="str">
        <f>IF(K52&lt;&gt;"",IFERROR(VLOOKUP(A52,'1C'!A:X,8,0),IFERROR(VLOOKUP(K52,Colors!D:E,2,0),"")),"")</f>
        <v>черный</v>
      </c>
      <c r="M52" s="137"/>
      <c r="N52" s="137"/>
      <c r="O52" s="115" t="s">
        <v>949</v>
      </c>
      <c r="P52" s="115" t="s">
        <v>916</v>
      </c>
      <c r="Q52" s="138" t="s">
        <v>953</v>
      </c>
      <c r="R52" s="137"/>
      <c r="S52" s="137"/>
      <c r="T52" s="117"/>
      <c r="U52" s="108" t="s">
        <v>382</v>
      </c>
      <c r="V52" s="108">
        <v>2</v>
      </c>
      <c r="Y52" s="108"/>
      <c r="AA52" s="108"/>
      <c r="AC52" s="108"/>
      <c r="AE52" s="108"/>
      <c r="AG52" s="108"/>
      <c r="AT52" s="117">
        <f t="shared" si="1"/>
        <v>2</v>
      </c>
      <c r="AU52" s="132" t="s">
        <v>423</v>
      </c>
      <c r="AV52" s="115" t="str">
        <f t="shared" ca="1" si="9"/>
        <v>ERR</v>
      </c>
      <c r="AW52" s="113" t="str">
        <f t="shared" ca="1" si="10"/>
        <v>КИТАЙ</v>
      </c>
      <c r="AX52" s="118">
        <f t="shared" si="2"/>
        <v>0.1</v>
      </c>
      <c r="AY52" s="113">
        <f t="shared" si="3"/>
        <v>0.15000000000000002</v>
      </c>
      <c r="AZ52" s="113">
        <f t="shared" si="4"/>
        <v>0.2</v>
      </c>
      <c r="BA52" s="113">
        <f t="shared" si="5"/>
        <v>0.30000000000000004</v>
      </c>
      <c r="BB52" s="119">
        <v>2200</v>
      </c>
      <c r="BC52" s="145">
        <f t="shared" si="6"/>
        <v>4400</v>
      </c>
      <c r="BD52" s="106">
        <f>IF(A52&lt;&gt;"",IF(_xlfn.XLOOKUP(A52,'1C'!A:A,'1C'!A:A,0,0)&gt;0,1,0),"")</f>
        <v>0</v>
      </c>
      <c r="BE52" s="106">
        <f>IF(C52&lt;&gt;"",IF(_xlfn.XLOOKUP(TEXT(C52,"###"),'1C'!W:W,'1C'!D:D,0,0)&gt;0,0,1),"")</f>
        <v>1</v>
      </c>
      <c r="BF52" s="110" t="str">
        <f t="shared" si="7"/>
        <v>-</v>
      </c>
    </row>
    <row r="53" spans="1:58" ht="125.25" customHeight="1">
      <c r="A53" s="113" t="str">
        <f t="shared" si="0"/>
        <v>6HSSJS19078-TRABLCK Toronto Raptors NBABlack</v>
      </c>
      <c r="B53" s="106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58-051-09</v>
      </c>
      <c r="C53" s="122" t="s">
        <v>1008</v>
      </c>
      <c r="E53" s="113" t="str">
        <f>IF(F53&lt;&gt;"",IFERROR(VLOOKUP(F53,Категории!A:B,2,0),""),"Требуется категория")</f>
        <v>Бейсболки</v>
      </c>
      <c r="F53" s="107" t="s">
        <v>783</v>
      </c>
      <c r="G53" s="137" t="str">
        <f t="shared" si="8"/>
        <v>Mitchell Ness</v>
      </c>
      <c r="H53" s="107" t="s">
        <v>388</v>
      </c>
      <c r="J53" s="113" t="s">
        <v>959</v>
      </c>
      <c r="K53" s="123" t="s">
        <v>52</v>
      </c>
      <c r="L53" s="143" t="str">
        <f>IF(K53&lt;&gt;"",IFERROR(VLOOKUP(A53,'1C'!A:X,8,0),IFERROR(VLOOKUP(K53,Colors!D:E,2,0),"")),"")</f>
        <v>черный</v>
      </c>
      <c r="M53" s="132"/>
      <c r="N53" s="137"/>
      <c r="O53" s="115" t="s">
        <v>949</v>
      </c>
      <c r="P53" s="115" t="s">
        <v>911</v>
      </c>
      <c r="Q53" s="138" t="s">
        <v>953</v>
      </c>
      <c r="R53" s="137"/>
      <c r="S53" s="137"/>
      <c r="T53" s="117"/>
      <c r="U53" s="108" t="s">
        <v>382</v>
      </c>
      <c r="V53" s="108">
        <v>2</v>
      </c>
      <c r="Y53" s="108"/>
      <c r="AA53" s="108"/>
      <c r="AC53" s="108"/>
      <c r="AE53" s="108"/>
      <c r="AG53" s="108"/>
      <c r="AT53" s="117">
        <f t="shared" si="1"/>
        <v>2</v>
      </c>
      <c r="AU53" s="132" t="s">
        <v>423</v>
      </c>
      <c r="AV53" s="115" t="str">
        <f t="shared" ca="1" si="9"/>
        <v>ERR</v>
      </c>
      <c r="AW53" s="113" t="str">
        <f t="shared" ca="1" si="10"/>
        <v>КИТАЙ</v>
      </c>
      <c r="AX53" s="118">
        <f t="shared" si="2"/>
        <v>0.1</v>
      </c>
      <c r="AY53" s="113">
        <f t="shared" si="3"/>
        <v>0.15000000000000002</v>
      </c>
      <c r="AZ53" s="113">
        <f t="shared" si="4"/>
        <v>0.2</v>
      </c>
      <c r="BA53" s="113">
        <f t="shared" si="5"/>
        <v>0.30000000000000004</v>
      </c>
      <c r="BB53" s="119">
        <v>2200</v>
      </c>
      <c r="BC53" s="145">
        <f t="shared" si="6"/>
        <v>4400</v>
      </c>
      <c r="BD53" s="106">
        <f>IF(A53&lt;&gt;"",IF(_xlfn.XLOOKUP(A53,'1C'!A:A,'1C'!A:A,0,0)&gt;0,1,0),"")</f>
        <v>0</v>
      </c>
      <c r="BE53" s="106">
        <f>IF(C53&lt;&gt;"",IF(_xlfn.XLOOKUP(TEXT(C53,"###"),'1C'!W:W,'1C'!D:D,0,0)&gt;0,0,1),"")</f>
        <v>1</v>
      </c>
      <c r="BF53" s="110" t="str">
        <f t="shared" si="7"/>
        <v>-</v>
      </c>
    </row>
    <row r="54" spans="1:58" ht="128.1" customHeight="1">
      <c r="A54" s="113" t="str">
        <f t="shared" si="0"/>
        <v>6HSSJS19079-CBUBLCK Chicago Bulls NBABlack</v>
      </c>
      <c r="B54" s="106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58-052-09</v>
      </c>
      <c r="C54" s="122" t="s">
        <v>1009</v>
      </c>
      <c r="E54" s="113" t="str">
        <f>IF(F54&lt;&gt;"",IFERROR(VLOOKUP(F54,Категории!A:B,2,0),""),"Требуется категория")</f>
        <v>Бейсболки</v>
      </c>
      <c r="F54" s="107" t="s">
        <v>783</v>
      </c>
      <c r="G54" s="137" t="str">
        <f t="shared" si="8"/>
        <v>Mitchell Ness</v>
      </c>
      <c r="H54" s="107" t="s">
        <v>388</v>
      </c>
      <c r="J54" s="113" t="s">
        <v>959</v>
      </c>
      <c r="K54" s="123" t="s">
        <v>52</v>
      </c>
      <c r="L54" s="143" t="str">
        <f>IF(K54&lt;&gt;"",IFERROR(VLOOKUP(A54,'1C'!A:X,8,0),IFERROR(VLOOKUP(K54,Colors!D:E,2,0),"")),"")</f>
        <v>черный</v>
      </c>
      <c r="M54" s="132"/>
      <c r="N54" s="137"/>
      <c r="O54" s="115" t="s">
        <v>949</v>
      </c>
      <c r="P54" s="115" t="s">
        <v>909</v>
      </c>
      <c r="Q54" s="138" t="s">
        <v>953</v>
      </c>
      <c r="R54" s="137"/>
      <c r="S54" s="137"/>
      <c r="T54" s="117"/>
      <c r="U54" s="108" t="s">
        <v>382</v>
      </c>
      <c r="V54" s="108">
        <v>4</v>
      </c>
      <c r="Y54" s="108"/>
      <c r="AA54" s="108"/>
      <c r="AC54" s="108"/>
      <c r="AE54" s="108"/>
      <c r="AG54" s="108"/>
      <c r="AT54" s="117">
        <f t="shared" si="1"/>
        <v>4</v>
      </c>
      <c r="AU54" s="132" t="s">
        <v>423</v>
      </c>
      <c r="AV54" s="115" t="str">
        <f t="shared" ca="1" si="9"/>
        <v>ERR</v>
      </c>
      <c r="AW54" s="113" t="str">
        <f t="shared" ca="1" si="10"/>
        <v>КИТАЙ</v>
      </c>
      <c r="AX54" s="118">
        <f t="shared" si="2"/>
        <v>0.1</v>
      </c>
      <c r="AY54" s="113">
        <f t="shared" si="3"/>
        <v>0.15000000000000002</v>
      </c>
      <c r="AZ54" s="113">
        <f t="shared" si="4"/>
        <v>0.4</v>
      </c>
      <c r="BA54" s="113">
        <f t="shared" si="5"/>
        <v>0.60000000000000009</v>
      </c>
      <c r="BB54" s="119">
        <v>2200</v>
      </c>
      <c r="BC54" s="145">
        <f t="shared" si="6"/>
        <v>8800</v>
      </c>
      <c r="BD54" s="106">
        <f>IF(A54&lt;&gt;"",IF(_xlfn.XLOOKUP(A54,'1C'!A:A,'1C'!A:A,0,0)&gt;0,1,0),"")</f>
        <v>0</v>
      </c>
      <c r="BE54" s="106">
        <f>IF(C54&lt;&gt;"",IF(_xlfn.XLOOKUP(TEXT(C54,"###"),'1C'!W:W,'1C'!D:D,0,0)&gt;0,0,1),"")</f>
        <v>1</v>
      </c>
      <c r="BF54" s="110" t="str">
        <f t="shared" si="7"/>
        <v>-</v>
      </c>
    </row>
    <row r="55" spans="1:58" ht="127.5" customHeight="1">
      <c r="A55" s="113" t="str">
        <f t="shared" si="0"/>
        <v>6HSSJS19079-LALBLCK Los Angeles Lakers NBABlack</v>
      </c>
      <c r="B55" s="106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58-053-09</v>
      </c>
      <c r="C55" s="122" t="s">
        <v>1010</v>
      </c>
      <c r="E55" s="113" t="str">
        <f>IF(F55&lt;&gt;"",IFERROR(VLOOKUP(F55,Категории!A:B,2,0),""),"Требуется категория")</f>
        <v>Бейсболки</v>
      </c>
      <c r="F55" s="107" t="s">
        <v>783</v>
      </c>
      <c r="G55" s="137" t="str">
        <f t="shared" si="8"/>
        <v>Mitchell Ness</v>
      </c>
      <c r="H55" s="107" t="s">
        <v>388</v>
      </c>
      <c r="J55" s="113" t="s">
        <v>959</v>
      </c>
      <c r="K55" s="123" t="s">
        <v>52</v>
      </c>
      <c r="L55" s="144" t="str">
        <f>IF(K55&lt;&gt;"",IFERROR(VLOOKUP(A55,'1C'!A:X,8,0),IFERROR(VLOOKUP(K55,Colors!D:E,2,0),"")),"")</f>
        <v>черный</v>
      </c>
      <c r="M55" s="132"/>
      <c r="N55" s="137"/>
      <c r="O55" s="115" t="s">
        <v>949</v>
      </c>
      <c r="P55" s="115" t="s">
        <v>907</v>
      </c>
      <c r="Q55" s="138" t="s">
        <v>953</v>
      </c>
      <c r="R55" s="137"/>
      <c r="S55" s="137"/>
      <c r="T55" s="117"/>
      <c r="U55" s="108" t="s">
        <v>382</v>
      </c>
      <c r="V55" s="108">
        <v>4</v>
      </c>
      <c r="Y55" s="108"/>
      <c r="AA55" s="108"/>
      <c r="AC55" s="108"/>
      <c r="AE55" s="108"/>
      <c r="AG55" s="108"/>
      <c r="AT55" s="117">
        <f t="shared" si="1"/>
        <v>4</v>
      </c>
      <c r="AU55" s="132" t="s">
        <v>423</v>
      </c>
      <c r="AV55" s="115" t="str">
        <f t="shared" ca="1" si="9"/>
        <v>ERR</v>
      </c>
      <c r="AW55" s="113" t="str">
        <f t="shared" ca="1" si="10"/>
        <v>КИТАЙ</v>
      </c>
      <c r="AX55" s="118">
        <f t="shared" si="2"/>
        <v>0.1</v>
      </c>
      <c r="AY55" s="113">
        <f t="shared" si="3"/>
        <v>0.15000000000000002</v>
      </c>
      <c r="AZ55" s="113">
        <f t="shared" si="4"/>
        <v>0.4</v>
      </c>
      <c r="BA55" s="113">
        <f t="shared" si="5"/>
        <v>0.60000000000000009</v>
      </c>
      <c r="BB55" s="119">
        <v>2200</v>
      </c>
      <c r="BC55" s="145">
        <f t="shared" si="6"/>
        <v>8800</v>
      </c>
      <c r="BD55" s="106">
        <f>IF(A55&lt;&gt;"",IF(_xlfn.XLOOKUP(A55,'1C'!A:A,'1C'!A:A,0,0)&gt;0,1,0),"")</f>
        <v>0</v>
      </c>
      <c r="BE55" s="106">
        <f>IF(C55&lt;&gt;"",IF(_xlfn.XLOOKUP(TEXT(C55,"###"),'1C'!W:W,'1C'!D:D,0,0)&gt;0,0,1),"")</f>
        <v>1</v>
      </c>
      <c r="BF55" s="110" t="str">
        <f t="shared" si="7"/>
        <v>-</v>
      </c>
    </row>
    <row r="56" spans="1:58" ht="126.2" customHeight="1">
      <c r="A56" s="113" t="str">
        <f t="shared" si="0"/>
        <v>6HSSJS19079-NYKBLCK New York Knicks NBABlack</v>
      </c>
      <c r="B56" s="106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58-054-09</v>
      </c>
      <c r="C56" s="122" t="s">
        <v>1011</v>
      </c>
      <c r="E56" s="113" t="str">
        <f>IF(F56&lt;&gt;"",IFERROR(VLOOKUP(F56,Категории!A:B,2,0),""),"Требуется категория")</f>
        <v>Бейсболки</v>
      </c>
      <c r="F56" s="107" t="s">
        <v>783</v>
      </c>
      <c r="G56" s="137" t="str">
        <f t="shared" si="8"/>
        <v>Mitchell Ness</v>
      </c>
      <c r="H56" s="107" t="s">
        <v>388</v>
      </c>
      <c r="J56" s="113" t="s">
        <v>959</v>
      </c>
      <c r="K56" s="123" t="s">
        <v>52</v>
      </c>
      <c r="L56" s="144" t="str">
        <f>IF(K56&lt;&gt;"",IFERROR(VLOOKUP(A56,'1C'!A:X,8,0),IFERROR(VLOOKUP(K56,Colors!D:E,2,0),"")),"")</f>
        <v>черный</v>
      </c>
      <c r="M56" s="132"/>
      <c r="N56" s="137"/>
      <c r="O56" s="115" t="s">
        <v>949</v>
      </c>
      <c r="P56" s="115" t="s">
        <v>916</v>
      </c>
      <c r="Q56" s="138" t="s">
        <v>953</v>
      </c>
      <c r="R56" s="137"/>
      <c r="S56" s="137"/>
      <c r="T56" s="117"/>
      <c r="U56" s="108" t="s">
        <v>382</v>
      </c>
      <c r="V56" s="108">
        <v>2</v>
      </c>
      <c r="Y56" s="108"/>
      <c r="AA56" s="108"/>
      <c r="AC56" s="108"/>
      <c r="AE56" s="108"/>
      <c r="AG56" s="108"/>
      <c r="AT56" s="117">
        <f t="shared" si="1"/>
        <v>2</v>
      </c>
      <c r="AU56" s="132" t="s">
        <v>423</v>
      </c>
      <c r="AV56" s="115" t="str">
        <f t="shared" ca="1" si="9"/>
        <v>ERR</v>
      </c>
      <c r="AW56" s="113" t="str">
        <f t="shared" ca="1" si="10"/>
        <v>КИТАЙ</v>
      </c>
      <c r="AX56" s="118">
        <f t="shared" si="2"/>
        <v>0.1</v>
      </c>
      <c r="AY56" s="113">
        <f t="shared" si="3"/>
        <v>0.15000000000000002</v>
      </c>
      <c r="AZ56" s="113">
        <f t="shared" si="4"/>
        <v>0.2</v>
      </c>
      <c r="BA56" s="113">
        <f t="shared" si="5"/>
        <v>0.30000000000000004</v>
      </c>
      <c r="BB56" s="119">
        <v>2200</v>
      </c>
      <c r="BC56" s="145">
        <f t="shared" si="6"/>
        <v>4400</v>
      </c>
      <c r="BD56" s="106">
        <f>IF(A56&lt;&gt;"",IF(_xlfn.XLOOKUP(A56,'1C'!A:A,'1C'!A:A,0,0)&gt;0,1,0),"")</f>
        <v>0</v>
      </c>
      <c r="BE56" s="106">
        <f>IF(C56&lt;&gt;"",IF(_xlfn.XLOOKUP(TEXT(C56,"###"),'1C'!W:W,'1C'!D:D,0,0)&gt;0,0,1),"")</f>
        <v>1</v>
      </c>
      <c r="BF56" s="110" t="str">
        <f t="shared" si="7"/>
        <v>-</v>
      </c>
    </row>
    <row r="57" spans="1:58" ht="129.75" customHeight="1">
      <c r="A57" s="113" t="str">
        <f t="shared" si="0"/>
        <v>6HSSJS19079-UJABLCK Utah Jazz NBABlack</v>
      </c>
      <c r="B57" s="106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58-055-09</v>
      </c>
      <c r="C57" s="122" t="s">
        <v>1012</v>
      </c>
      <c r="E57" s="113" t="str">
        <f>IF(F57&lt;&gt;"",IFERROR(VLOOKUP(F57,Категории!A:B,2,0),""),"Требуется категория")</f>
        <v>Бейсболки</v>
      </c>
      <c r="F57" s="107" t="s">
        <v>783</v>
      </c>
      <c r="G57" s="137" t="str">
        <f t="shared" si="8"/>
        <v>Mitchell Ness</v>
      </c>
      <c r="H57" s="107" t="s">
        <v>388</v>
      </c>
      <c r="J57" s="113" t="s">
        <v>959</v>
      </c>
      <c r="K57" s="123" t="s">
        <v>52</v>
      </c>
      <c r="L57" s="144" t="str">
        <f>IF(K57&lt;&gt;"",IFERROR(VLOOKUP(A57,'1C'!A:X,8,0),IFERROR(VLOOKUP(K57,Colors!D:E,2,0),"")),"")</f>
        <v>черный</v>
      </c>
      <c r="M57" s="132"/>
      <c r="N57" s="137"/>
      <c r="O57" s="115" t="s">
        <v>949</v>
      </c>
      <c r="P57" s="115" t="s">
        <v>914</v>
      </c>
      <c r="Q57" s="138" t="s">
        <v>953</v>
      </c>
      <c r="R57" s="137"/>
      <c r="S57" s="137"/>
      <c r="T57" s="117"/>
      <c r="U57" s="108" t="s">
        <v>382</v>
      </c>
      <c r="V57" s="108">
        <v>2</v>
      </c>
      <c r="Y57" s="108"/>
      <c r="AA57" s="108"/>
      <c r="AC57" s="108"/>
      <c r="AE57" s="108"/>
      <c r="AG57" s="108"/>
      <c r="AT57" s="117">
        <f t="shared" si="1"/>
        <v>2</v>
      </c>
      <c r="AU57" s="132" t="s">
        <v>423</v>
      </c>
      <c r="AV57" s="115" t="str">
        <f t="shared" ca="1" si="9"/>
        <v>ERR</v>
      </c>
      <c r="AW57" s="113" t="str">
        <f t="shared" ca="1" si="10"/>
        <v>КИТАЙ</v>
      </c>
      <c r="AX57" s="118">
        <f t="shared" si="2"/>
        <v>0.1</v>
      </c>
      <c r="AY57" s="113">
        <f t="shared" si="3"/>
        <v>0.15000000000000002</v>
      </c>
      <c r="AZ57" s="113">
        <f t="shared" si="4"/>
        <v>0.2</v>
      </c>
      <c r="BA57" s="113">
        <f t="shared" si="5"/>
        <v>0.30000000000000004</v>
      </c>
      <c r="BB57" s="119">
        <v>2200</v>
      </c>
      <c r="BC57" s="145">
        <f t="shared" si="6"/>
        <v>4400</v>
      </c>
      <c r="BD57" s="106">
        <f>IF(A57&lt;&gt;"",IF(_xlfn.XLOOKUP(A57,'1C'!A:A,'1C'!A:A,0,0)&gt;0,1,0),"")</f>
        <v>0</v>
      </c>
      <c r="BE57" s="106">
        <f>IF(C57&lt;&gt;"",IF(_xlfn.XLOOKUP(TEXT(C57,"###"),'1C'!W:W,'1C'!D:D,0,0)&gt;0,0,1),"")</f>
        <v>1</v>
      </c>
      <c r="BF57" s="110" t="str">
        <f t="shared" si="7"/>
        <v>-</v>
      </c>
    </row>
    <row r="58" spans="1:58" ht="126" customHeight="1">
      <c r="A58" s="113" t="str">
        <f t="shared" si="0"/>
        <v>6HSSJS19099-BCEBLCK Boston Celtics NBABlack</v>
      </c>
      <c r="B58" s="106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58-056-09</v>
      </c>
      <c r="C58" s="122" t="s">
        <v>1013</v>
      </c>
      <c r="E58" s="113" t="str">
        <f>IF(F58&lt;&gt;"",IFERROR(VLOOKUP(F58,Категории!A:B,2,0),""),"Требуется категория")</f>
        <v>Бейсболки</v>
      </c>
      <c r="F58" s="107" t="s">
        <v>783</v>
      </c>
      <c r="G58" s="137" t="str">
        <f t="shared" si="8"/>
        <v>Mitchell Ness</v>
      </c>
      <c r="H58" s="107" t="s">
        <v>388</v>
      </c>
      <c r="J58" s="113" t="s">
        <v>959</v>
      </c>
      <c r="K58" s="123" t="s">
        <v>52</v>
      </c>
      <c r="L58" s="144" t="str">
        <f>IF(K58&lt;&gt;"",IFERROR(VLOOKUP(A58,'1C'!A:X,8,0),IFERROR(VLOOKUP(K58,Colors!D:E,2,0),"")),"")</f>
        <v>черный</v>
      </c>
      <c r="M58" s="132"/>
      <c r="N58" s="137"/>
      <c r="O58" s="115" t="s">
        <v>949</v>
      </c>
      <c r="P58" s="115" t="s">
        <v>908</v>
      </c>
      <c r="Q58" s="138" t="s">
        <v>953</v>
      </c>
      <c r="R58" s="137"/>
      <c r="S58" s="137"/>
      <c r="T58" s="117"/>
      <c r="U58" s="108" t="s">
        <v>382</v>
      </c>
      <c r="V58" s="108">
        <v>2</v>
      </c>
      <c r="Y58" s="108"/>
      <c r="AA58" s="108"/>
      <c r="AC58" s="108"/>
      <c r="AE58" s="108"/>
      <c r="AG58" s="108"/>
      <c r="AT58" s="117">
        <f t="shared" si="1"/>
        <v>2</v>
      </c>
      <c r="AU58" s="132" t="s">
        <v>423</v>
      </c>
      <c r="AV58" s="115" t="str">
        <f t="shared" ca="1" si="9"/>
        <v>ERR</v>
      </c>
      <c r="AW58" s="113" t="str">
        <f t="shared" ca="1" si="10"/>
        <v>КИТАЙ</v>
      </c>
      <c r="AX58" s="118">
        <f t="shared" si="2"/>
        <v>0.1</v>
      </c>
      <c r="AY58" s="113">
        <f t="shared" si="3"/>
        <v>0.15000000000000002</v>
      </c>
      <c r="AZ58" s="113">
        <f t="shared" si="4"/>
        <v>0.2</v>
      </c>
      <c r="BA58" s="113">
        <f t="shared" si="5"/>
        <v>0.30000000000000004</v>
      </c>
      <c r="BB58" s="119">
        <v>2200</v>
      </c>
      <c r="BC58" s="145">
        <f t="shared" si="6"/>
        <v>4400</v>
      </c>
      <c r="BD58" s="106">
        <f>IF(A58&lt;&gt;"",IF(_xlfn.XLOOKUP(A58,'1C'!A:A,'1C'!A:A,0,0)&gt;0,1,0),"")</f>
        <v>0</v>
      </c>
      <c r="BE58" s="106">
        <f>IF(C58&lt;&gt;"",IF(_xlfn.XLOOKUP(TEXT(C58,"###"),'1C'!W:W,'1C'!D:D,0,0)&gt;0,0,1),"")</f>
        <v>1</v>
      </c>
      <c r="BF58" s="110" t="str">
        <f t="shared" si="7"/>
        <v>-</v>
      </c>
    </row>
    <row r="59" spans="1:58" ht="128.25" customHeight="1">
      <c r="A59" s="113" t="str">
        <f t="shared" si="0"/>
        <v>6HSSJS19099-CBUBLCK Chicago Bulls NBABlack</v>
      </c>
      <c r="B59" s="106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58-057-09</v>
      </c>
      <c r="C59" s="122" t="s">
        <v>1014</v>
      </c>
      <c r="E59" s="113" t="str">
        <f>IF(F59&lt;&gt;"",IFERROR(VLOOKUP(F59,Категории!A:B,2,0),""),"Требуется категория")</f>
        <v>Бейсболки</v>
      </c>
      <c r="F59" s="107" t="s">
        <v>783</v>
      </c>
      <c r="G59" s="137" t="str">
        <f t="shared" si="8"/>
        <v>Mitchell Ness</v>
      </c>
      <c r="H59" s="107" t="s">
        <v>388</v>
      </c>
      <c r="J59" s="113" t="s">
        <v>959</v>
      </c>
      <c r="K59" s="123" t="s">
        <v>52</v>
      </c>
      <c r="L59" s="144" t="str">
        <f>IF(K59&lt;&gt;"",IFERROR(VLOOKUP(A59,'1C'!A:X,8,0),IFERROR(VLOOKUP(K59,Colors!D:E,2,0),"")),"")</f>
        <v>черный</v>
      </c>
      <c r="M59" s="132"/>
      <c r="N59" s="137"/>
      <c r="O59" s="115" t="s">
        <v>949</v>
      </c>
      <c r="P59" s="115" t="s">
        <v>909</v>
      </c>
      <c r="Q59" s="138" t="s">
        <v>953</v>
      </c>
      <c r="R59" s="137"/>
      <c r="S59" s="137"/>
      <c r="T59" s="117"/>
      <c r="U59" s="108" t="s">
        <v>382</v>
      </c>
      <c r="V59" s="108">
        <v>2</v>
      </c>
      <c r="Y59" s="108"/>
      <c r="AA59" s="108"/>
      <c r="AC59" s="108"/>
      <c r="AE59" s="108"/>
      <c r="AG59" s="108"/>
      <c r="AT59" s="117">
        <f t="shared" si="1"/>
        <v>2</v>
      </c>
      <c r="AU59" s="132" t="s">
        <v>423</v>
      </c>
      <c r="AV59" s="115" t="str">
        <f t="shared" ca="1" si="9"/>
        <v>ERR</v>
      </c>
      <c r="AW59" s="113" t="str">
        <f t="shared" ca="1" si="10"/>
        <v>КИТАЙ</v>
      </c>
      <c r="AX59" s="118">
        <f t="shared" si="2"/>
        <v>0.1</v>
      </c>
      <c r="AY59" s="113">
        <f t="shared" si="3"/>
        <v>0.15000000000000002</v>
      </c>
      <c r="AZ59" s="113">
        <f t="shared" si="4"/>
        <v>0.2</v>
      </c>
      <c r="BA59" s="113">
        <f t="shared" si="5"/>
        <v>0.30000000000000004</v>
      </c>
      <c r="BB59" s="119">
        <v>2200</v>
      </c>
      <c r="BC59" s="145">
        <f t="shared" si="6"/>
        <v>4400</v>
      </c>
      <c r="BD59" s="106">
        <f>IF(A59&lt;&gt;"",IF(_xlfn.XLOOKUP(A59,'1C'!A:A,'1C'!A:A,0,0)&gt;0,1,0),"")</f>
        <v>0</v>
      </c>
      <c r="BE59" s="106">
        <f>IF(C59&lt;&gt;"",IF(_xlfn.XLOOKUP(TEXT(C59,"###"),'1C'!W:W,'1C'!D:D,0,0)&gt;0,0,1),"")</f>
        <v>1</v>
      </c>
      <c r="BF59" s="110" t="str">
        <f t="shared" si="7"/>
        <v>-</v>
      </c>
    </row>
    <row r="60" spans="1:58" ht="128.25" customHeight="1">
      <c r="A60" s="113" t="str">
        <f t="shared" si="0"/>
        <v>6HSSJS19099-LALBLCK Los Angeles Lakers NBABlack</v>
      </c>
      <c r="B60" s="106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58-058-09</v>
      </c>
      <c r="C60" s="122" t="s">
        <v>1015</v>
      </c>
      <c r="E60" s="113" t="str">
        <f>IF(F60&lt;&gt;"",IFERROR(VLOOKUP(F60,Категории!A:B,2,0),""),"Требуется категория")</f>
        <v>Бейсболки</v>
      </c>
      <c r="F60" s="107" t="s">
        <v>783</v>
      </c>
      <c r="G60" s="137" t="str">
        <f t="shared" si="8"/>
        <v>Mitchell Ness</v>
      </c>
      <c r="H60" s="107" t="s">
        <v>388</v>
      </c>
      <c r="J60" s="113" t="s">
        <v>959</v>
      </c>
      <c r="K60" s="123" t="s">
        <v>52</v>
      </c>
      <c r="L60" s="143" t="str">
        <f>IF(K60&lt;&gt;"",IFERROR(VLOOKUP(A60,'1C'!A:X,8,0),IFERROR(VLOOKUP(K60,Colors!D:E,2,0),"")),"")</f>
        <v>черный</v>
      </c>
      <c r="M60" s="132"/>
      <c r="N60" s="137"/>
      <c r="O60" s="115" t="s">
        <v>949</v>
      </c>
      <c r="P60" s="115" t="s">
        <v>907</v>
      </c>
      <c r="Q60" s="138" t="s">
        <v>953</v>
      </c>
      <c r="R60" s="137"/>
      <c r="S60" s="137"/>
      <c r="T60" s="117"/>
      <c r="U60" s="108" t="s">
        <v>382</v>
      </c>
      <c r="V60" s="108">
        <v>2</v>
      </c>
      <c r="Y60" s="108"/>
      <c r="AA60" s="108"/>
      <c r="AC60" s="108"/>
      <c r="AE60" s="108"/>
      <c r="AG60" s="108"/>
      <c r="AT60" s="117">
        <f t="shared" si="1"/>
        <v>2</v>
      </c>
      <c r="AU60" s="132" t="s">
        <v>423</v>
      </c>
      <c r="AV60" s="115" t="str">
        <f t="shared" ca="1" si="9"/>
        <v>ERR</v>
      </c>
      <c r="AW60" s="113" t="str">
        <f t="shared" ca="1" si="10"/>
        <v>КИТАЙ</v>
      </c>
      <c r="AX60" s="118">
        <f t="shared" si="2"/>
        <v>0.1</v>
      </c>
      <c r="AY60" s="113">
        <f t="shared" si="3"/>
        <v>0.15000000000000002</v>
      </c>
      <c r="AZ60" s="113">
        <f t="shared" si="4"/>
        <v>0.2</v>
      </c>
      <c r="BA60" s="113">
        <f t="shared" si="5"/>
        <v>0.30000000000000004</v>
      </c>
      <c r="BB60" s="119">
        <v>2200</v>
      </c>
      <c r="BC60" s="145">
        <f t="shared" si="6"/>
        <v>4400</v>
      </c>
      <c r="BD60" s="106">
        <f>IF(A60&lt;&gt;"",IF(_xlfn.XLOOKUP(A60,'1C'!A:A,'1C'!A:A,0,0)&gt;0,1,0),"")</f>
        <v>0</v>
      </c>
      <c r="BE60" s="106">
        <f>IF(C60&lt;&gt;"",IF(_xlfn.XLOOKUP(TEXT(C60,"###"),'1C'!W:W,'1C'!D:D,0,0)&gt;0,0,1),"")</f>
        <v>1</v>
      </c>
      <c r="BF60" s="110" t="str">
        <f t="shared" si="7"/>
        <v>-</v>
      </c>
    </row>
    <row r="61" spans="1:58" ht="128.85" customHeight="1">
      <c r="A61" s="113" t="str">
        <f t="shared" si="0"/>
        <v>6HSSJS19207-LALBKPR Los Angeles Lakers NBABlack Purple</v>
      </c>
      <c r="B61" s="106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58-059-09</v>
      </c>
      <c r="C61" s="122" t="s">
        <v>1016</v>
      </c>
      <c r="E61" s="113" t="str">
        <f>IF(F61&lt;&gt;"",IFERROR(VLOOKUP(F61,Категории!A:B,2,0),""),"Требуется категория")</f>
        <v>Бейсболки</v>
      </c>
      <c r="F61" s="107" t="s">
        <v>783</v>
      </c>
      <c r="G61" s="137" t="str">
        <f t="shared" si="8"/>
        <v>Mitchell Ness</v>
      </c>
      <c r="H61" s="107" t="s">
        <v>388</v>
      </c>
      <c r="J61" s="113" t="s">
        <v>959</v>
      </c>
      <c r="K61" s="123" t="s">
        <v>933</v>
      </c>
      <c r="L61" s="121" t="s">
        <v>595</v>
      </c>
      <c r="M61" s="132"/>
      <c r="N61" s="137"/>
      <c r="O61" s="115" t="s">
        <v>949</v>
      </c>
      <c r="P61" s="115" t="s">
        <v>907</v>
      </c>
      <c r="Q61" s="138" t="s">
        <v>953</v>
      </c>
      <c r="R61" s="137"/>
      <c r="S61" s="137"/>
      <c r="T61" s="117"/>
      <c r="U61" s="108" t="s">
        <v>382</v>
      </c>
      <c r="V61" s="108">
        <v>2</v>
      </c>
      <c r="Y61" s="108"/>
      <c r="AA61" s="108"/>
      <c r="AC61" s="108"/>
      <c r="AE61" s="108"/>
      <c r="AG61" s="108"/>
      <c r="AT61" s="117">
        <f t="shared" si="1"/>
        <v>2</v>
      </c>
      <c r="AU61" s="132" t="s">
        <v>423</v>
      </c>
      <c r="AV61" s="115" t="str">
        <f t="shared" ca="1" si="9"/>
        <v>ERR</v>
      </c>
      <c r="AW61" s="113" t="str">
        <f t="shared" ca="1" si="10"/>
        <v>КИТАЙ</v>
      </c>
      <c r="AX61" s="118">
        <f t="shared" si="2"/>
        <v>0.1</v>
      </c>
      <c r="AY61" s="113">
        <f t="shared" si="3"/>
        <v>0.15000000000000002</v>
      </c>
      <c r="AZ61" s="113">
        <f t="shared" si="4"/>
        <v>0.2</v>
      </c>
      <c r="BA61" s="113">
        <f t="shared" si="5"/>
        <v>0.30000000000000004</v>
      </c>
      <c r="BB61" s="119">
        <v>2100</v>
      </c>
      <c r="BC61" s="145">
        <f t="shared" si="6"/>
        <v>4200</v>
      </c>
      <c r="BD61" s="106">
        <f>IF(A61&lt;&gt;"",IF(_xlfn.XLOOKUP(A61,'1C'!A:A,'1C'!A:A,0,0)&gt;0,1,0),"")</f>
        <v>0</v>
      </c>
      <c r="BE61" s="106">
        <f>IF(C61&lt;&gt;"",IF(_xlfn.XLOOKUP(TEXT(C61,"###"),'1C'!W:W,'1C'!D:D,0,0)&gt;0,0,1),"")</f>
        <v>1</v>
      </c>
      <c r="BF61" s="110" t="str">
        <f t="shared" si="7"/>
        <v>-</v>
      </c>
    </row>
    <row r="62" spans="1:58" ht="135.6" customHeight="1">
      <c r="A62" s="113" t="str">
        <f t="shared" si="0"/>
        <v>6HSSJS19235-BCEKYGN Boston Celtics NBAKelly Green</v>
      </c>
      <c r="B62" s="106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58-060-11</v>
      </c>
      <c r="C62" s="122" t="s">
        <v>1017</v>
      </c>
      <c r="E62" s="113" t="str">
        <f>IF(F62&lt;&gt;"",IFERROR(VLOOKUP(F62,Категории!A:B,2,0),""),"Требуется категория")</f>
        <v>Бейсболки</v>
      </c>
      <c r="F62" s="107" t="s">
        <v>327</v>
      </c>
      <c r="G62" s="137" t="str">
        <f t="shared" si="8"/>
        <v>Mitchell Ness</v>
      </c>
      <c r="H62" s="107" t="s">
        <v>388</v>
      </c>
      <c r="J62" s="113" t="s">
        <v>959</v>
      </c>
      <c r="K62" s="123" t="s">
        <v>931</v>
      </c>
      <c r="L62" s="121" t="s">
        <v>60</v>
      </c>
      <c r="M62" s="132"/>
      <c r="N62" s="137"/>
      <c r="O62" s="115" t="s">
        <v>949</v>
      </c>
      <c r="P62" s="115" t="s">
        <v>908</v>
      </c>
      <c r="Q62" s="138" t="s">
        <v>951</v>
      </c>
      <c r="R62" s="137"/>
      <c r="S62" s="137"/>
      <c r="T62" s="117"/>
      <c r="U62" s="108" t="s">
        <v>382</v>
      </c>
      <c r="V62" s="108">
        <v>2</v>
      </c>
      <c r="Y62" s="108"/>
      <c r="AA62" s="108"/>
      <c r="AC62" s="108"/>
      <c r="AE62" s="108"/>
      <c r="AG62" s="108"/>
      <c r="AT62" s="117">
        <f t="shared" si="1"/>
        <v>2</v>
      </c>
      <c r="AU62" s="132" t="s">
        <v>571</v>
      </c>
      <c r="AV62" s="115" t="str">
        <f t="shared" ca="1" si="9"/>
        <v>ERR</v>
      </c>
      <c r="AW62" s="113" t="str">
        <f t="shared" ca="1" si="10"/>
        <v>БАНГЛАДЕШ</v>
      </c>
      <c r="AX62" s="118">
        <f t="shared" si="2"/>
        <v>0.1</v>
      </c>
      <c r="AY62" s="113">
        <f t="shared" si="3"/>
        <v>0.15000000000000002</v>
      </c>
      <c r="AZ62" s="113">
        <f t="shared" si="4"/>
        <v>0.2</v>
      </c>
      <c r="BA62" s="113">
        <f t="shared" si="5"/>
        <v>0.30000000000000004</v>
      </c>
      <c r="BB62" s="119">
        <v>2100</v>
      </c>
      <c r="BC62" s="145">
        <f t="shared" si="6"/>
        <v>4200</v>
      </c>
      <c r="BD62" s="106">
        <f>IF(A62&lt;&gt;"",IF(_xlfn.XLOOKUP(A62,'1C'!A:A,'1C'!A:A,0,0)&gt;0,1,0),"")</f>
        <v>0</v>
      </c>
      <c r="BE62" s="106">
        <f>IF(C62&lt;&gt;"",IF(_xlfn.XLOOKUP(TEXT(C62,"###"),'1C'!W:W,'1C'!D:D,0,0)&gt;0,0,1),"")</f>
        <v>1</v>
      </c>
      <c r="BF62" s="110" t="str">
        <f t="shared" si="7"/>
        <v>-</v>
      </c>
    </row>
    <row r="63" spans="1:58" ht="138.19999999999999" customHeight="1">
      <c r="A63" s="113" t="str">
        <f t="shared" si="0"/>
        <v>6HSSJS19235-BNEGREY Brooklyn Nets NBAGrey</v>
      </c>
      <c r="B63" s="106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58-061-80</v>
      </c>
      <c r="C63" s="122" t="s">
        <v>1018</v>
      </c>
      <c r="E63" s="113" t="str">
        <f>IF(F63&lt;&gt;"",IFERROR(VLOOKUP(F63,Категории!A:B,2,0),""),"Требуется категория")</f>
        <v>Бейсболки</v>
      </c>
      <c r="F63" s="107" t="s">
        <v>327</v>
      </c>
      <c r="G63" s="137" t="str">
        <f t="shared" si="8"/>
        <v>Mitchell Ness</v>
      </c>
      <c r="H63" s="107" t="s">
        <v>388</v>
      </c>
      <c r="J63" s="113" t="s">
        <v>959</v>
      </c>
      <c r="K63" s="123" t="s">
        <v>82</v>
      </c>
      <c r="L63" s="143" t="str">
        <f>IF(K63&lt;&gt;"",IFERROR(VLOOKUP(A63,'1C'!A:X,8,0),IFERROR(VLOOKUP(K63,Colors!D:E,2,0),"")),"")</f>
        <v>серый</v>
      </c>
      <c r="M63" s="132"/>
      <c r="N63" s="137"/>
      <c r="O63" s="115" t="s">
        <v>949</v>
      </c>
      <c r="P63" s="115" t="s">
        <v>910</v>
      </c>
      <c r="Q63" s="138" t="s">
        <v>951</v>
      </c>
      <c r="R63" s="137"/>
      <c r="S63" s="137"/>
      <c r="T63" s="117"/>
      <c r="U63" s="108" t="s">
        <v>382</v>
      </c>
      <c r="V63" s="108">
        <v>2</v>
      </c>
      <c r="Y63" s="108"/>
      <c r="AA63" s="108"/>
      <c r="AC63" s="108"/>
      <c r="AE63" s="108"/>
      <c r="AG63" s="108"/>
      <c r="AT63" s="117">
        <f t="shared" si="1"/>
        <v>2</v>
      </c>
      <c r="AU63" s="132" t="s">
        <v>571</v>
      </c>
      <c r="AV63" s="115" t="str">
        <f t="shared" ca="1" si="9"/>
        <v>ERR</v>
      </c>
      <c r="AW63" s="113" t="str">
        <f t="shared" ca="1" si="10"/>
        <v>БАНГЛАДЕШ</v>
      </c>
      <c r="AX63" s="118">
        <f t="shared" si="2"/>
        <v>0.1</v>
      </c>
      <c r="AY63" s="113">
        <f t="shared" si="3"/>
        <v>0.15000000000000002</v>
      </c>
      <c r="AZ63" s="113">
        <f t="shared" si="4"/>
        <v>0.2</v>
      </c>
      <c r="BA63" s="113">
        <f t="shared" si="5"/>
        <v>0.30000000000000004</v>
      </c>
      <c r="BB63" s="119">
        <v>2100</v>
      </c>
      <c r="BC63" s="145">
        <f t="shared" si="6"/>
        <v>4200</v>
      </c>
      <c r="BD63" s="106">
        <f>IF(A63&lt;&gt;"",IF(_xlfn.XLOOKUP(A63,'1C'!A:A,'1C'!A:A,0,0)&gt;0,1,0),"")</f>
        <v>0</v>
      </c>
      <c r="BE63" s="106">
        <f>IF(C63&lt;&gt;"",IF(_xlfn.XLOOKUP(TEXT(C63,"###"),'1C'!W:W,'1C'!D:D,0,0)&gt;0,0,1),"")</f>
        <v>1</v>
      </c>
      <c r="BF63" s="110" t="str">
        <f t="shared" si="7"/>
        <v>-</v>
      </c>
    </row>
    <row r="64" spans="1:58" ht="113.1" customHeight="1">
      <c r="A64" s="113" t="str">
        <f t="shared" si="0"/>
        <v>6HSSJS19235-CBURED1 Chicago Bulls NBARed</v>
      </c>
      <c r="B64" s="106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58-062-18</v>
      </c>
      <c r="C64" s="122" t="s">
        <v>1019</v>
      </c>
      <c r="E64" s="113" t="str">
        <f>IF(F64&lt;&gt;"",IFERROR(VLOOKUP(F64,Категории!A:B,2,0),""),"Требуется категория")</f>
        <v>Бейсболки</v>
      </c>
      <c r="F64" s="107" t="s">
        <v>327</v>
      </c>
      <c r="G64" s="137" t="str">
        <f t="shared" si="8"/>
        <v>Mitchell Ness</v>
      </c>
      <c r="H64" s="107" t="s">
        <v>388</v>
      </c>
      <c r="J64" s="113" t="s">
        <v>959</v>
      </c>
      <c r="K64" s="123" t="s">
        <v>77</v>
      </c>
      <c r="L64" s="143" t="str">
        <f>IF(K64&lt;&gt;"",IFERROR(VLOOKUP(A64,'1C'!A:X,8,0),IFERROR(VLOOKUP(K64,Colors!D:E,2,0),"")),"")</f>
        <v>красный</v>
      </c>
      <c r="M64" s="132"/>
      <c r="N64" s="137"/>
      <c r="O64" s="115" t="s">
        <v>949</v>
      </c>
      <c r="P64" s="115" t="s">
        <v>909</v>
      </c>
      <c r="Q64" s="138" t="s">
        <v>951</v>
      </c>
      <c r="R64" s="137"/>
      <c r="S64" s="137"/>
      <c r="T64" s="117"/>
      <c r="U64" s="108" t="s">
        <v>382</v>
      </c>
      <c r="V64" s="108">
        <v>2</v>
      </c>
      <c r="Y64" s="108"/>
      <c r="AA64" s="108"/>
      <c r="AC64" s="108"/>
      <c r="AE64" s="108"/>
      <c r="AG64" s="108"/>
      <c r="AT64" s="117">
        <f t="shared" si="1"/>
        <v>2</v>
      </c>
      <c r="AU64" s="132" t="s">
        <v>571</v>
      </c>
      <c r="AV64" s="115" t="str">
        <f t="shared" ca="1" si="9"/>
        <v>ERR</v>
      </c>
      <c r="AW64" s="113" t="str">
        <f t="shared" ca="1" si="10"/>
        <v>БАНГЛАДЕШ</v>
      </c>
      <c r="AX64" s="118">
        <f t="shared" si="2"/>
        <v>0.1</v>
      </c>
      <c r="AY64" s="113">
        <f t="shared" si="3"/>
        <v>0.15000000000000002</v>
      </c>
      <c r="AZ64" s="113">
        <f t="shared" si="4"/>
        <v>0.2</v>
      </c>
      <c r="BA64" s="113">
        <f t="shared" si="5"/>
        <v>0.30000000000000004</v>
      </c>
      <c r="BB64" s="119">
        <v>2100</v>
      </c>
      <c r="BC64" s="145">
        <f t="shared" si="6"/>
        <v>4200</v>
      </c>
      <c r="BD64" s="106">
        <f>IF(A64&lt;&gt;"",IF(_xlfn.XLOOKUP(A64,'1C'!A:A,'1C'!A:A,0,0)&gt;0,1,0),"")</f>
        <v>0</v>
      </c>
      <c r="BE64" s="106">
        <f>IF(C64&lt;&gt;"",IF(_xlfn.XLOOKUP(TEXT(C64,"###"),'1C'!W:W,'1C'!D:D,0,0)&gt;0,0,1),"")</f>
        <v>1</v>
      </c>
      <c r="BF64" s="110" t="str">
        <f t="shared" si="7"/>
        <v>-</v>
      </c>
    </row>
    <row r="65" spans="1:58" ht="138.19999999999999" customHeight="1">
      <c r="A65" s="113" t="str">
        <f t="shared" si="0"/>
        <v>6HSSJS19235-TRARED1 Toronto Raptors NBARed</v>
      </c>
      <c r="B65" s="106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58-063-18</v>
      </c>
      <c r="C65" s="122" t="s">
        <v>1020</v>
      </c>
      <c r="E65" s="113" t="str">
        <f>IF(F65&lt;&gt;"",IFERROR(VLOOKUP(F65,Категории!A:B,2,0),""),"Требуется категория")</f>
        <v>Бейсболки</v>
      </c>
      <c r="F65" s="107" t="s">
        <v>327</v>
      </c>
      <c r="G65" s="137" t="str">
        <f t="shared" si="8"/>
        <v>Mitchell Ness</v>
      </c>
      <c r="H65" s="107" t="s">
        <v>388</v>
      </c>
      <c r="J65" s="113" t="s">
        <v>959</v>
      </c>
      <c r="K65" s="123" t="s">
        <v>77</v>
      </c>
      <c r="L65" s="144" t="str">
        <f>IF(K65&lt;&gt;"",IFERROR(VLOOKUP(A65,'1C'!A:X,8,0),IFERROR(VLOOKUP(K65,Colors!D:E,2,0),"")),"")</f>
        <v>красный</v>
      </c>
      <c r="M65" s="132"/>
      <c r="N65" s="137"/>
      <c r="O65" s="115" t="s">
        <v>949</v>
      </c>
      <c r="P65" s="115" t="s">
        <v>911</v>
      </c>
      <c r="Q65" s="138" t="s">
        <v>951</v>
      </c>
      <c r="R65" s="137"/>
      <c r="S65" s="137"/>
      <c r="T65" s="117"/>
      <c r="U65" s="108" t="s">
        <v>382</v>
      </c>
      <c r="V65" s="108">
        <v>2</v>
      </c>
      <c r="Y65" s="108"/>
      <c r="AA65" s="108"/>
      <c r="AC65" s="108"/>
      <c r="AE65" s="108"/>
      <c r="AG65" s="108"/>
      <c r="AT65" s="117">
        <f t="shared" si="1"/>
        <v>2</v>
      </c>
      <c r="AU65" s="132" t="s">
        <v>571</v>
      </c>
      <c r="AV65" s="115" t="str">
        <f t="shared" ca="1" si="9"/>
        <v>ERR</v>
      </c>
      <c r="AW65" s="113" t="str">
        <f t="shared" ca="1" si="10"/>
        <v>БАНГЛАДЕШ</v>
      </c>
      <c r="AX65" s="118">
        <f t="shared" si="2"/>
        <v>0.1</v>
      </c>
      <c r="AY65" s="113">
        <f t="shared" si="3"/>
        <v>0.15000000000000002</v>
      </c>
      <c r="AZ65" s="113">
        <f t="shared" si="4"/>
        <v>0.2</v>
      </c>
      <c r="BA65" s="113">
        <f t="shared" si="5"/>
        <v>0.30000000000000004</v>
      </c>
      <c r="BB65" s="119">
        <v>2100</v>
      </c>
      <c r="BC65" s="145">
        <f t="shared" si="6"/>
        <v>4200</v>
      </c>
      <c r="BD65" s="106">
        <f>IF(A65&lt;&gt;"",IF(_xlfn.XLOOKUP(A65,'1C'!A:A,'1C'!A:A,0,0)&gt;0,1,0),"")</f>
        <v>0</v>
      </c>
      <c r="BE65" s="106">
        <f>IF(C65&lt;&gt;"",IF(_xlfn.XLOOKUP(TEXT(C65,"###"),'1C'!W:W,'1C'!D:D,0,0)&gt;0,0,1),"")</f>
        <v>1</v>
      </c>
      <c r="BF65" s="110" t="str">
        <f t="shared" si="7"/>
        <v>-</v>
      </c>
    </row>
    <row r="66" spans="1:58" ht="140.1" customHeight="1">
      <c r="A66" s="113" t="str">
        <f t="shared" si="0"/>
        <v>6HSSJS19259-CHOTEAL Charlotte Hornets NBATeal</v>
      </c>
      <c r="B66" s="106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58-064-01</v>
      </c>
      <c r="C66" s="122" t="s">
        <v>1021</v>
      </c>
      <c r="E66" s="113" t="str">
        <f>IF(F66&lt;&gt;"",IFERROR(VLOOKUP(F66,Категории!A:B,2,0),""),"Требуется категория")</f>
        <v>Бейсболки</v>
      </c>
      <c r="F66" s="107" t="s">
        <v>327</v>
      </c>
      <c r="G66" s="137" t="str">
        <f t="shared" si="8"/>
        <v>Mitchell Ness</v>
      </c>
      <c r="H66" s="107" t="s">
        <v>388</v>
      </c>
      <c r="J66" s="113" t="s">
        <v>959</v>
      </c>
      <c r="K66" s="123" t="s">
        <v>934</v>
      </c>
      <c r="L66" s="136" t="s">
        <v>120</v>
      </c>
      <c r="M66" s="132"/>
      <c r="N66" s="137"/>
      <c r="O66" s="115" t="s">
        <v>949</v>
      </c>
      <c r="P66" s="115" t="s">
        <v>917</v>
      </c>
      <c r="Q66" s="138" t="s">
        <v>951</v>
      </c>
      <c r="R66" s="137"/>
      <c r="S66" s="137"/>
      <c r="T66" s="117"/>
      <c r="U66" s="108" t="s">
        <v>382</v>
      </c>
      <c r="V66" s="108">
        <v>2</v>
      </c>
      <c r="Y66" s="108"/>
      <c r="AA66" s="108"/>
      <c r="AC66" s="108"/>
      <c r="AE66" s="108"/>
      <c r="AG66" s="108"/>
      <c r="AT66" s="117">
        <f t="shared" si="1"/>
        <v>2</v>
      </c>
      <c r="AU66" s="132" t="s">
        <v>571</v>
      </c>
      <c r="AV66" s="115" t="str">
        <f t="shared" ca="1" si="9"/>
        <v>ERR</v>
      </c>
      <c r="AW66" s="113" t="str">
        <f t="shared" ca="1" si="10"/>
        <v>БАНГЛАДЕШ</v>
      </c>
      <c r="AX66" s="118">
        <f t="shared" si="2"/>
        <v>0.1</v>
      </c>
      <c r="AY66" s="113">
        <f t="shared" si="3"/>
        <v>0.15000000000000002</v>
      </c>
      <c r="AZ66" s="113">
        <f t="shared" si="4"/>
        <v>0.2</v>
      </c>
      <c r="BA66" s="113">
        <f t="shared" si="5"/>
        <v>0.30000000000000004</v>
      </c>
      <c r="BB66" s="119">
        <v>2100</v>
      </c>
      <c r="BC66" s="145">
        <f t="shared" si="6"/>
        <v>4200</v>
      </c>
      <c r="BD66" s="106">
        <f>IF(A66&lt;&gt;"",IF(_xlfn.XLOOKUP(A66,'1C'!A:A,'1C'!A:A,0,0)&gt;0,1,0),"")</f>
        <v>0</v>
      </c>
      <c r="BE66" s="106">
        <f>IF(C66&lt;&gt;"",IF(_xlfn.XLOOKUP(TEXT(C66,"###"),'1C'!W:W,'1C'!D:D,0,0)&gt;0,0,1),"")</f>
        <v>1</v>
      </c>
      <c r="BF66" s="110" t="str">
        <f t="shared" si="7"/>
        <v>-</v>
      </c>
    </row>
    <row r="67" spans="1:58" ht="137.44999999999999" customHeight="1">
      <c r="A67" s="113" t="str">
        <f t="shared" si="0"/>
        <v>6HSSJS19259-LALYELL Los Angeles Lakers NBAYellow</v>
      </c>
      <c r="B67" s="106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58-065-20</v>
      </c>
      <c r="C67" s="122" t="s">
        <v>1022</v>
      </c>
      <c r="E67" s="113" t="str">
        <f>IF(F67&lt;&gt;"",IFERROR(VLOOKUP(F67,Категории!A:B,2,0),""),"Требуется категория")</f>
        <v>Бейсболки</v>
      </c>
      <c r="F67" s="107" t="s">
        <v>327</v>
      </c>
      <c r="G67" s="137" t="str">
        <f t="shared" si="8"/>
        <v>Mitchell Ness</v>
      </c>
      <c r="H67" s="107" t="s">
        <v>388</v>
      </c>
      <c r="J67" s="113" t="s">
        <v>959</v>
      </c>
      <c r="K67" s="123" t="s">
        <v>64</v>
      </c>
      <c r="L67" s="144" t="str">
        <f>IF(K67&lt;&gt;"",IFERROR(VLOOKUP(A67,'1C'!A:X,8,0),IFERROR(VLOOKUP(K67,Colors!D:E,2,0),"")),"")</f>
        <v>желтый</v>
      </c>
      <c r="M67" s="132"/>
      <c r="N67" s="137"/>
      <c r="O67" s="115" t="s">
        <v>949</v>
      </c>
      <c r="P67" s="115" t="s">
        <v>907</v>
      </c>
      <c r="Q67" s="138" t="s">
        <v>951</v>
      </c>
      <c r="R67" s="137"/>
      <c r="S67" s="137"/>
      <c r="T67" s="117"/>
      <c r="U67" s="108" t="s">
        <v>382</v>
      </c>
      <c r="V67" s="108">
        <v>2</v>
      </c>
      <c r="Y67" s="108"/>
      <c r="AA67" s="108"/>
      <c r="AC67" s="108"/>
      <c r="AE67" s="108"/>
      <c r="AG67" s="108"/>
      <c r="AT67" s="117">
        <f t="shared" si="1"/>
        <v>2</v>
      </c>
      <c r="AU67" s="132" t="s">
        <v>571</v>
      </c>
      <c r="AV67" s="115" t="str">
        <f t="shared" ca="1" si="9"/>
        <v>ERR</v>
      </c>
      <c r="AW67" s="113" t="str">
        <f t="shared" ca="1" si="10"/>
        <v>БАНГЛАДЕШ</v>
      </c>
      <c r="AX67" s="118">
        <f t="shared" si="2"/>
        <v>0.1</v>
      </c>
      <c r="AY67" s="113">
        <f t="shared" si="3"/>
        <v>0.15000000000000002</v>
      </c>
      <c r="AZ67" s="113">
        <f t="shared" si="4"/>
        <v>0.2</v>
      </c>
      <c r="BA67" s="113">
        <f t="shared" si="5"/>
        <v>0.30000000000000004</v>
      </c>
      <c r="BB67" s="119">
        <v>2100</v>
      </c>
      <c r="BC67" s="145">
        <f t="shared" si="6"/>
        <v>4200</v>
      </c>
      <c r="BD67" s="106">
        <f>IF(A67&lt;&gt;"",IF(_xlfn.XLOOKUP(A67,'1C'!A:A,'1C'!A:A,0,0)&gt;0,1,0),"")</f>
        <v>0</v>
      </c>
      <c r="BE67" s="106">
        <f>IF(C67&lt;&gt;"",IF(_xlfn.XLOOKUP(TEXT(C67,"###"),'1C'!W:W,'1C'!D:D,0,0)&gt;0,0,1),"")</f>
        <v>1</v>
      </c>
      <c r="BF67" s="110" t="str">
        <f t="shared" si="7"/>
        <v>-</v>
      </c>
    </row>
    <row r="68" spans="1:58" ht="138.94999999999999" customHeight="1">
      <c r="A68" s="113" t="str">
        <f t="shared" si="0"/>
        <v>6HSSJS19259-UJAPURP Utah Jazz NBAPurple</v>
      </c>
      <c r="B68" s="106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58-066-41</v>
      </c>
      <c r="C68" s="122" t="s">
        <v>1023</v>
      </c>
      <c r="E68" s="113" t="str">
        <f>IF(F68&lt;&gt;"",IFERROR(VLOOKUP(F68,Категории!A:B,2,0),""),"Требуется категория")</f>
        <v>Бейсболки</v>
      </c>
      <c r="F68" s="107" t="s">
        <v>327</v>
      </c>
      <c r="G68" s="137" t="str">
        <f t="shared" ref="G68:G131" si="11">J68</f>
        <v>Mitchell Ness</v>
      </c>
      <c r="H68" s="107" t="s">
        <v>388</v>
      </c>
      <c r="J68" s="113" t="s">
        <v>959</v>
      </c>
      <c r="K68" s="123" t="s">
        <v>932</v>
      </c>
      <c r="L68" s="136" t="s">
        <v>286</v>
      </c>
      <c r="M68" s="132"/>
      <c r="N68" s="137"/>
      <c r="O68" s="115" t="s">
        <v>949</v>
      </c>
      <c r="P68" s="115" t="s">
        <v>914</v>
      </c>
      <c r="Q68" s="138" t="s">
        <v>951</v>
      </c>
      <c r="R68" s="137"/>
      <c r="S68" s="137"/>
      <c r="T68" s="117"/>
      <c r="U68" s="108" t="s">
        <v>382</v>
      </c>
      <c r="V68" s="108">
        <v>2</v>
      </c>
      <c r="Y68" s="108"/>
      <c r="AA68" s="108"/>
      <c r="AC68" s="108"/>
      <c r="AE68" s="108"/>
      <c r="AG68" s="108"/>
      <c r="AT68" s="117">
        <f t="shared" si="1"/>
        <v>2</v>
      </c>
      <c r="AU68" s="132" t="s">
        <v>571</v>
      </c>
      <c r="AV68" s="115" t="str">
        <f t="shared" ref="AV68:AV131" ca="1" si="12">IF(AU68&lt;&gt;"",VLOOKUP(AU68,INDIRECT(SUBSTITUTE($J68," ","")&amp;"Manufactures"),3,0),"Требуется код страны")</f>
        <v>ERR</v>
      </c>
      <c r="AW68" s="113" t="str">
        <f t="shared" ref="AW68:AW131" ca="1" si="13">IF(AU68&lt;&gt;"",VLOOKUP(AU68,INDIRECT(SUBSTITUTE($J68," ","")&amp;"Manufactures"),2,0),"Требуется код страны")</f>
        <v>БАНГЛАДЕШ</v>
      </c>
      <c r="AX68" s="118">
        <f t="shared" si="2"/>
        <v>0.1</v>
      </c>
      <c r="AY68" s="113">
        <f t="shared" si="3"/>
        <v>0.15000000000000002</v>
      </c>
      <c r="AZ68" s="113">
        <f t="shared" si="4"/>
        <v>0.2</v>
      </c>
      <c r="BA68" s="113">
        <f t="shared" si="5"/>
        <v>0.30000000000000004</v>
      </c>
      <c r="BB68" s="119">
        <v>2100</v>
      </c>
      <c r="BC68" s="145">
        <f t="shared" si="6"/>
        <v>4200</v>
      </c>
      <c r="BD68" s="106">
        <f>IF(A68&lt;&gt;"",IF(_xlfn.XLOOKUP(A68,'1C'!A:A,'1C'!A:A,0,0)&gt;0,1,0),"")</f>
        <v>0</v>
      </c>
      <c r="BE68" s="106">
        <f>IF(C68&lt;&gt;"",IF(_xlfn.XLOOKUP(TEXT(C68,"###"),'1C'!W:W,'1C'!D:D,0,0)&gt;0,0,1),"")</f>
        <v>1</v>
      </c>
      <c r="BF68" s="110" t="str">
        <f t="shared" si="7"/>
        <v>-</v>
      </c>
    </row>
    <row r="69" spans="1:58" ht="126.6" customHeight="1">
      <c r="A69" s="113" t="str">
        <f t="shared" si="0"/>
        <v>6HSSMM18842-BCEGREN Boston Celtics NBAGreen</v>
      </c>
      <c r="B69" s="106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58-067-11</v>
      </c>
      <c r="C69" s="122" t="s">
        <v>1024</v>
      </c>
      <c r="E69" s="113" t="str">
        <f>IF(F69&lt;&gt;"",IFERROR(VLOOKUP(F69,Категории!A:B,2,0),""),"Требуется категория")</f>
        <v>Бейсболки</v>
      </c>
      <c r="F69" s="107" t="s">
        <v>783</v>
      </c>
      <c r="G69" s="137" t="str">
        <f t="shared" si="11"/>
        <v>Mitchell Ness</v>
      </c>
      <c r="H69" s="107" t="s">
        <v>388</v>
      </c>
      <c r="J69" s="113" t="s">
        <v>959</v>
      </c>
      <c r="K69" s="123" t="s">
        <v>59</v>
      </c>
      <c r="L69" s="144" t="str">
        <f>IF(K69&lt;&gt;"",IFERROR(VLOOKUP(A69,'1C'!A:X,8,0),IFERROR(VLOOKUP(K69,Colors!D:E,2,0),"")),"")</f>
        <v>зеленый</v>
      </c>
      <c r="M69" s="132"/>
      <c r="N69" s="137"/>
      <c r="O69" s="115" t="s">
        <v>949</v>
      </c>
      <c r="P69" s="115" t="s">
        <v>908</v>
      </c>
      <c r="Q69" s="138" t="s">
        <v>954</v>
      </c>
      <c r="R69" s="137"/>
      <c r="S69" s="137"/>
      <c r="T69" s="117"/>
      <c r="U69" s="108" t="s">
        <v>382</v>
      </c>
      <c r="V69" s="108">
        <v>2</v>
      </c>
      <c r="Y69" s="108"/>
      <c r="AA69" s="108"/>
      <c r="AC69" s="108"/>
      <c r="AE69" s="108"/>
      <c r="AG69" s="108"/>
      <c r="AT69" s="117">
        <f t="shared" si="1"/>
        <v>2</v>
      </c>
      <c r="AU69" s="132" t="s">
        <v>571</v>
      </c>
      <c r="AV69" s="115" t="str">
        <f t="shared" ca="1" si="12"/>
        <v>ERR</v>
      </c>
      <c r="AW69" s="113" t="str">
        <f t="shared" ca="1" si="13"/>
        <v>БАНГЛАДЕШ</v>
      </c>
      <c r="AX69" s="118">
        <f t="shared" si="2"/>
        <v>0.1</v>
      </c>
      <c r="AY69" s="113">
        <f t="shared" si="3"/>
        <v>0.15000000000000002</v>
      </c>
      <c r="AZ69" s="113">
        <f t="shared" si="4"/>
        <v>0.2</v>
      </c>
      <c r="BA69" s="113">
        <f t="shared" si="5"/>
        <v>0.30000000000000004</v>
      </c>
      <c r="BB69" s="119">
        <v>2300</v>
      </c>
      <c r="BC69" s="145">
        <f t="shared" si="6"/>
        <v>4600</v>
      </c>
      <c r="BD69" s="106">
        <f>IF(A69&lt;&gt;"",IF(_xlfn.XLOOKUP(A69,'1C'!A:A,'1C'!A:A,0,0)&gt;0,1,0),"")</f>
        <v>0</v>
      </c>
      <c r="BE69" s="106">
        <f>IF(C69&lt;&gt;"",IF(_xlfn.XLOOKUP(TEXT(C69,"###"),'1C'!W:W,'1C'!D:D,0,0)&gt;0,0,1),"")</f>
        <v>1</v>
      </c>
      <c r="BF69" s="110" t="str">
        <f t="shared" si="7"/>
        <v>-</v>
      </c>
    </row>
    <row r="70" spans="1:58" ht="125.85" customHeight="1">
      <c r="A70" s="113" t="str">
        <f t="shared" si="0"/>
        <v>6HSSMM18842-BNEBLCK Brooklyn Nets NBABlack</v>
      </c>
      <c r="B70" s="106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58-068-09</v>
      </c>
      <c r="C70" s="122" t="s">
        <v>1025</v>
      </c>
      <c r="E70" s="113" t="str">
        <f>IF(F70&lt;&gt;"",IFERROR(VLOOKUP(F70,Категории!A:B,2,0),""),"Требуется категория")</f>
        <v>Бейсболки</v>
      </c>
      <c r="F70" s="107" t="s">
        <v>783</v>
      </c>
      <c r="G70" s="137" t="str">
        <f t="shared" si="11"/>
        <v>Mitchell Ness</v>
      </c>
      <c r="H70" s="107" t="s">
        <v>388</v>
      </c>
      <c r="J70" s="113" t="s">
        <v>959</v>
      </c>
      <c r="K70" s="123" t="s">
        <v>52</v>
      </c>
      <c r="L70" s="144" t="str">
        <f>IF(K70&lt;&gt;"",IFERROR(VLOOKUP(A70,'1C'!A:X,8,0),IFERROR(VLOOKUP(K70,Colors!D:E,2,0),"")),"")</f>
        <v>черный</v>
      </c>
      <c r="M70" s="132"/>
      <c r="N70" s="137"/>
      <c r="O70" s="115" t="s">
        <v>949</v>
      </c>
      <c r="P70" s="115" t="s">
        <v>910</v>
      </c>
      <c r="Q70" s="138" t="s">
        <v>954</v>
      </c>
      <c r="R70" s="137"/>
      <c r="S70" s="137"/>
      <c r="T70" s="117"/>
      <c r="U70" s="108" t="s">
        <v>382</v>
      </c>
      <c r="V70" s="108">
        <v>2</v>
      </c>
      <c r="Y70" s="108"/>
      <c r="AA70" s="108"/>
      <c r="AC70" s="108"/>
      <c r="AE70" s="108"/>
      <c r="AG70" s="108"/>
      <c r="AT70" s="117">
        <f t="shared" si="1"/>
        <v>2</v>
      </c>
      <c r="AU70" s="132" t="s">
        <v>571</v>
      </c>
      <c r="AV70" s="115" t="str">
        <f t="shared" ca="1" si="12"/>
        <v>ERR</v>
      </c>
      <c r="AW70" s="113" t="str">
        <f t="shared" ca="1" si="13"/>
        <v>БАНГЛАДЕШ</v>
      </c>
      <c r="AX70" s="118">
        <f t="shared" si="2"/>
        <v>0.1</v>
      </c>
      <c r="AY70" s="113">
        <f t="shared" si="3"/>
        <v>0.15000000000000002</v>
      </c>
      <c r="AZ70" s="113">
        <f t="shared" si="4"/>
        <v>0.2</v>
      </c>
      <c r="BA70" s="113">
        <f t="shared" si="5"/>
        <v>0.30000000000000004</v>
      </c>
      <c r="BB70" s="119">
        <v>2300</v>
      </c>
      <c r="BC70" s="145">
        <f t="shared" si="6"/>
        <v>4600</v>
      </c>
      <c r="BD70" s="106">
        <f>IF(A70&lt;&gt;"",IF(_xlfn.XLOOKUP(A70,'1C'!A:A,'1C'!A:A,0,0)&gt;0,1,0),"")</f>
        <v>0</v>
      </c>
      <c r="BE70" s="106">
        <f>IF(C70&lt;&gt;"",IF(_xlfn.XLOOKUP(TEXT(C70,"###"),'1C'!W:W,'1C'!D:D,0,0)&gt;0,0,1),"")</f>
        <v>1</v>
      </c>
      <c r="BF70" s="110" t="str">
        <f t="shared" si="7"/>
        <v>-</v>
      </c>
    </row>
    <row r="71" spans="1:58" ht="129.75" customHeight="1">
      <c r="A71" s="113" t="str">
        <f t="shared" si="0"/>
        <v>6HSSMM18842-CHOTEAL Charlotte Hornets NBATeal</v>
      </c>
      <c r="B71" s="106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58-069-01</v>
      </c>
      <c r="C71" s="122" t="s">
        <v>1026</v>
      </c>
      <c r="E71" s="113" t="str">
        <f>IF(F71&lt;&gt;"",IFERROR(VLOOKUP(F71,Категории!A:B,2,0),""),"Требуется категория")</f>
        <v>Бейсболки</v>
      </c>
      <c r="F71" s="107" t="s">
        <v>783</v>
      </c>
      <c r="G71" s="137" t="str">
        <f t="shared" si="11"/>
        <v>Mitchell Ness</v>
      </c>
      <c r="H71" s="107" t="s">
        <v>388</v>
      </c>
      <c r="J71" s="113" t="s">
        <v>959</v>
      </c>
      <c r="K71" s="123" t="s">
        <v>934</v>
      </c>
      <c r="L71" s="136" t="s">
        <v>120</v>
      </c>
      <c r="M71" s="132"/>
      <c r="N71" s="137"/>
      <c r="O71" s="115" t="s">
        <v>949</v>
      </c>
      <c r="P71" s="115" t="s">
        <v>913</v>
      </c>
      <c r="Q71" s="138" t="s">
        <v>954</v>
      </c>
      <c r="R71" s="137"/>
      <c r="S71" s="137"/>
      <c r="T71" s="117"/>
      <c r="U71" s="108" t="s">
        <v>382</v>
      </c>
      <c r="V71" s="108">
        <v>2</v>
      </c>
      <c r="Y71" s="108"/>
      <c r="AA71" s="108"/>
      <c r="AC71" s="108"/>
      <c r="AE71" s="108"/>
      <c r="AG71" s="108"/>
      <c r="AT71" s="117">
        <f t="shared" si="1"/>
        <v>2</v>
      </c>
      <c r="AU71" s="132" t="s">
        <v>571</v>
      </c>
      <c r="AV71" s="115" t="str">
        <f t="shared" ca="1" si="12"/>
        <v>ERR</v>
      </c>
      <c r="AW71" s="113" t="str">
        <f t="shared" ca="1" si="13"/>
        <v>БАНГЛАДЕШ</v>
      </c>
      <c r="AX71" s="118">
        <f t="shared" si="2"/>
        <v>0.1</v>
      </c>
      <c r="AY71" s="113">
        <f t="shared" si="3"/>
        <v>0.15000000000000002</v>
      </c>
      <c r="AZ71" s="113">
        <f t="shared" si="4"/>
        <v>0.2</v>
      </c>
      <c r="BA71" s="113">
        <f t="shared" si="5"/>
        <v>0.30000000000000004</v>
      </c>
      <c r="BB71" s="119">
        <v>2300</v>
      </c>
      <c r="BC71" s="145">
        <f t="shared" si="6"/>
        <v>4600</v>
      </c>
      <c r="BD71" s="106">
        <f>IF(A71&lt;&gt;"",IF(_xlfn.XLOOKUP(A71,'1C'!A:A,'1C'!A:A,0,0)&gt;0,1,0),"")</f>
        <v>0</v>
      </c>
      <c r="BE71" s="106">
        <f>IF(C71&lt;&gt;"",IF(_xlfn.XLOOKUP(TEXT(C71,"###"),'1C'!W:W,'1C'!D:D,0,0)&gt;0,0,1),"")</f>
        <v>1</v>
      </c>
      <c r="BF71" s="110" t="str">
        <f t="shared" si="7"/>
        <v>-</v>
      </c>
    </row>
    <row r="72" spans="1:58" ht="128.1" customHeight="1">
      <c r="A72" s="113" t="str">
        <f t="shared" si="0"/>
        <v>6HSSMM18842-CBURED1 Chicago Bulls NBARed</v>
      </c>
      <c r="B72" s="106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58-070-18</v>
      </c>
      <c r="C72" s="122" t="s">
        <v>1027</v>
      </c>
      <c r="E72" s="113" t="str">
        <f>IF(F72&lt;&gt;"",IFERROR(VLOOKUP(F72,Категории!A:B,2,0),""),"Требуется категория")</f>
        <v>Бейсболки</v>
      </c>
      <c r="F72" s="107" t="s">
        <v>783</v>
      </c>
      <c r="G72" s="137" t="str">
        <f t="shared" si="11"/>
        <v>Mitchell Ness</v>
      </c>
      <c r="H72" s="107" t="s">
        <v>388</v>
      </c>
      <c r="J72" s="113" t="s">
        <v>959</v>
      </c>
      <c r="K72" s="123" t="s">
        <v>77</v>
      </c>
      <c r="L72" s="143" t="str">
        <f>IF(K72&lt;&gt;"",IFERROR(VLOOKUP(A72,'1C'!A:X,8,0),IFERROR(VLOOKUP(K72,Colors!D:E,2,0),"")),"")</f>
        <v>красный</v>
      </c>
      <c r="M72" s="132"/>
      <c r="N72" s="137"/>
      <c r="O72" s="115" t="s">
        <v>949</v>
      </c>
      <c r="P72" s="115" t="s">
        <v>909</v>
      </c>
      <c r="Q72" s="138" t="s">
        <v>954</v>
      </c>
      <c r="R72" s="137"/>
      <c r="S72" s="137"/>
      <c r="T72" s="117"/>
      <c r="U72" s="108" t="s">
        <v>382</v>
      </c>
      <c r="V72" s="108">
        <v>2</v>
      </c>
      <c r="Y72" s="108"/>
      <c r="AA72" s="108"/>
      <c r="AC72" s="108"/>
      <c r="AE72" s="108"/>
      <c r="AG72" s="108"/>
      <c r="AT72" s="117">
        <f t="shared" si="1"/>
        <v>2</v>
      </c>
      <c r="AU72" s="132" t="s">
        <v>571</v>
      </c>
      <c r="AV72" s="115" t="str">
        <f t="shared" ca="1" si="12"/>
        <v>ERR</v>
      </c>
      <c r="AW72" s="113" t="str">
        <f t="shared" ca="1" si="13"/>
        <v>БАНГЛАДЕШ</v>
      </c>
      <c r="AX72" s="118">
        <f t="shared" si="2"/>
        <v>0.1</v>
      </c>
      <c r="AY72" s="113">
        <f t="shared" si="3"/>
        <v>0.15000000000000002</v>
      </c>
      <c r="AZ72" s="113">
        <f t="shared" si="4"/>
        <v>0.2</v>
      </c>
      <c r="BA72" s="113">
        <f t="shared" si="5"/>
        <v>0.30000000000000004</v>
      </c>
      <c r="BB72" s="119">
        <v>2300</v>
      </c>
      <c r="BC72" s="145">
        <f t="shared" si="6"/>
        <v>4600</v>
      </c>
      <c r="BD72" s="106">
        <f>IF(A72&lt;&gt;"",IF(_xlfn.XLOOKUP(A72,'1C'!A:A,'1C'!A:A,0,0)&gt;0,1,0),"")</f>
        <v>0</v>
      </c>
      <c r="BE72" s="106">
        <f>IF(C72&lt;&gt;"",IF(_xlfn.XLOOKUP(TEXT(C72,"###"),'1C'!W:W,'1C'!D:D,0,0)&gt;0,0,1),"")</f>
        <v>1</v>
      </c>
      <c r="BF72" s="110" t="str">
        <f t="shared" si="7"/>
        <v>-</v>
      </c>
    </row>
    <row r="73" spans="1:58" ht="129.6" customHeight="1">
      <c r="A73" s="113" t="str">
        <f t="shared" si="0"/>
        <v>6HSSMM18842-HRORED1 Houston Rockets NBARed</v>
      </c>
      <c r="B73" s="106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58-071-18</v>
      </c>
      <c r="C73" s="122" t="s">
        <v>1028</v>
      </c>
      <c r="E73" s="113" t="str">
        <f>IF(F73&lt;&gt;"",IFERROR(VLOOKUP(F73,Категории!A:B,2,0),""),"Требуется категория")</f>
        <v>Бейсболки</v>
      </c>
      <c r="F73" s="107" t="s">
        <v>783</v>
      </c>
      <c r="G73" s="137" t="str">
        <f t="shared" si="11"/>
        <v>Mitchell Ness</v>
      </c>
      <c r="H73" s="107" t="s">
        <v>388</v>
      </c>
      <c r="J73" s="113" t="s">
        <v>959</v>
      </c>
      <c r="K73" s="123" t="s">
        <v>77</v>
      </c>
      <c r="L73" s="143" t="str">
        <f>IF(K73&lt;&gt;"",IFERROR(VLOOKUP(A73,'1C'!A:X,8,0),IFERROR(VLOOKUP(K73,Colors!D:E,2,0),"")),"")</f>
        <v>красный</v>
      </c>
      <c r="M73" s="132"/>
      <c r="N73" s="137"/>
      <c r="O73" s="115" t="s">
        <v>949</v>
      </c>
      <c r="P73" s="115" t="s">
        <v>918</v>
      </c>
      <c r="Q73" s="138" t="s">
        <v>954</v>
      </c>
      <c r="R73" s="137"/>
      <c r="S73" s="137"/>
      <c r="T73" s="117"/>
      <c r="U73" s="108" t="s">
        <v>382</v>
      </c>
      <c r="V73" s="108">
        <v>2</v>
      </c>
      <c r="Y73" s="108"/>
      <c r="AA73" s="108"/>
      <c r="AC73" s="108"/>
      <c r="AE73" s="108"/>
      <c r="AG73" s="108"/>
      <c r="AT73" s="117">
        <f t="shared" si="1"/>
        <v>2</v>
      </c>
      <c r="AU73" s="132" t="s">
        <v>571</v>
      </c>
      <c r="AV73" s="115" t="str">
        <f t="shared" ca="1" si="12"/>
        <v>ERR</v>
      </c>
      <c r="AW73" s="113" t="str">
        <f t="shared" ca="1" si="13"/>
        <v>БАНГЛАДЕШ</v>
      </c>
      <c r="AX73" s="118">
        <f t="shared" si="2"/>
        <v>0.1</v>
      </c>
      <c r="AY73" s="113">
        <f t="shared" si="3"/>
        <v>0.15000000000000002</v>
      </c>
      <c r="AZ73" s="113">
        <f t="shared" si="4"/>
        <v>0.2</v>
      </c>
      <c r="BA73" s="113">
        <f t="shared" si="5"/>
        <v>0.30000000000000004</v>
      </c>
      <c r="BB73" s="119">
        <v>2300</v>
      </c>
      <c r="BC73" s="145">
        <f t="shared" si="6"/>
        <v>4600</v>
      </c>
      <c r="BD73" s="106">
        <f>IF(A73&lt;&gt;"",IF(_xlfn.XLOOKUP(A73,'1C'!A:A,'1C'!A:A,0,0)&gt;0,1,0),"")</f>
        <v>0</v>
      </c>
      <c r="BE73" s="106">
        <f>IF(C73&lt;&gt;"",IF(_xlfn.XLOOKUP(TEXT(C73,"###"),'1C'!W:W,'1C'!D:D,0,0)&gt;0,0,1),"")</f>
        <v>1</v>
      </c>
      <c r="BF73" s="110" t="str">
        <f t="shared" si="7"/>
        <v>-</v>
      </c>
    </row>
    <row r="74" spans="1:58" ht="126" customHeight="1">
      <c r="A74" s="113" t="str">
        <f t="shared" si="0"/>
        <v>6HSSMM18842-LALPURP Los Angeles Lakers NBAPurple</v>
      </c>
      <c r="B74" s="106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58-072-41</v>
      </c>
      <c r="C74" s="122" t="s">
        <v>1029</v>
      </c>
      <c r="E74" s="113" t="str">
        <f>IF(F74&lt;&gt;"",IFERROR(VLOOKUP(F74,Категории!A:B,2,0),""),"Требуется категория")</f>
        <v>Бейсболки</v>
      </c>
      <c r="F74" s="107" t="s">
        <v>783</v>
      </c>
      <c r="G74" s="137" t="str">
        <f t="shared" si="11"/>
        <v>Mitchell Ness</v>
      </c>
      <c r="H74" s="107" t="s">
        <v>388</v>
      </c>
      <c r="J74" s="113" t="s">
        <v>959</v>
      </c>
      <c r="K74" s="123" t="s">
        <v>932</v>
      </c>
      <c r="L74" s="121" t="s">
        <v>286</v>
      </c>
      <c r="M74" s="132"/>
      <c r="N74" s="137"/>
      <c r="O74" s="115" t="s">
        <v>949</v>
      </c>
      <c r="P74" s="115" t="s">
        <v>907</v>
      </c>
      <c r="Q74" s="138" t="s">
        <v>954</v>
      </c>
      <c r="R74" s="137"/>
      <c r="S74" s="137"/>
      <c r="T74" s="117"/>
      <c r="U74" s="108" t="s">
        <v>382</v>
      </c>
      <c r="V74" s="108">
        <v>2</v>
      </c>
      <c r="Y74" s="108"/>
      <c r="AA74" s="108"/>
      <c r="AC74" s="108"/>
      <c r="AE74" s="108"/>
      <c r="AG74" s="108"/>
      <c r="AT74" s="117">
        <f t="shared" si="1"/>
        <v>2</v>
      </c>
      <c r="AU74" s="132" t="s">
        <v>571</v>
      </c>
      <c r="AV74" s="115" t="str">
        <f t="shared" ca="1" si="12"/>
        <v>ERR</v>
      </c>
      <c r="AW74" s="113" t="str">
        <f t="shared" ca="1" si="13"/>
        <v>БАНГЛАДЕШ</v>
      </c>
      <c r="AX74" s="118">
        <f t="shared" si="2"/>
        <v>0.1</v>
      </c>
      <c r="AY74" s="113">
        <f t="shared" si="3"/>
        <v>0.15000000000000002</v>
      </c>
      <c r="AZ74" s="113">
        <f t="shared" si="4"/>
        <v>0.2</v>
      </c>
      <c r="BA74" s="113">
        <f t="shared" si="5"/>
        <v>0.30000000000000004</v>
      </c>
      <c r="BB74" s="119">
        <v>2300</v>
      </c>
      <c r="BC74" s="145">
        <f t="shared" si="6"/>
        <v>4600</v>
      </c>
      <c r="BD74" s="106">
        <f>IF(A74&lt;&gt;"",IF(_xlfn.XLOOKUP(A74,'1C'!A:A,'1C'!A:A,0,0)&gt;0,1,0),"")</f>
        <v>0</v>
      </c>
      <c r="BE74" s="106">
        <f>IF(C74&lt;&gt;"",IF(_xlfn.XLOOKUP(TEXT(C74,"###"),'1C'!W:W,'1C'!D:D,0,0)&gt;0,0,1),"")</f>
        <v>1</v>
      </c>
      <c r="BF74" s="110" t="str">
        <f t="shared" si="7"/>
        <v>-</v>
      </c>
    </row>
    <row r="75" spans="1:58" ht="126.4" customHeight="1">
      <c r="A75" s="113" t="str">
        <f t="shared" si="0"/>
        <v>6HSSMM18842-TRABLCK Toronto Raptors NBABlack</v>
      </c>
      <c r="B75" s="106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58-073-09</v>
      </c>
      <c r="C75" s="122" t="s">
        <v>1030</v>
      </c>
      <c r="E75" s="113" t="str">
        <f>IF(F75&lt;&gt;"",IFERROR(VLOOKUP(F75,Категории!A:B,2,0),""),"Требуется категория")</f>
        <v>Бейсболки</v>
      </c>
      <c r="F75" s="107" t="s">
        <v>783</v>
      </c>
      <c r="G75" s="137" t="str">
        <f t="shared" si="11"/>
        <v>Mitchell Ness</v>
      </c>
      <c r="H75" s="107" t="s">
        <v>388</v>
      </c>
      <c r="J75" s="113" t="s">
        <v>959</v>
      </c>
      <c r="K75" s="123" t="s">
        <v>52</v>
      </c>
      <c r="L75" s="143" t="str">
        <f>IF(K75&lt;&gt;"",IFERROR(VLOOKUP(A75,'1C'!A:X,8,0),IFERROR(VLOOKUP(K75,Colors!D:E,2,0),"")),"")</f>
        <v>черный</v>
      </c>
      <c r="M75" s="132"/>
      <c r="N75" s="137"/>
      <c r="O75" s="115" t="s">
        <v>949</v>
      </c>
      <c r="P75" s="115" t="s">
        <v>911</v>
      </c>
      <c r="Q75" s="138" t="s">
        <v>954</v>
      </c>
      <c r="R75" s="137"/>
      <c r="S75" s="137"/>
      <c r="T75" s="117"/>
      <c r="U75" s="108" t="s">
        <v>382</v>
      </c>
      <c r="V75" s="108">
        <v>2</v>
      </c>
      <c r="Y75" s="108"/>
      <c r="AA75" s="108"/>
      <c r="AC75" s="108"/>
      <c r="AE75" s="108"/>
      <c r="AG75" s="108"/>
      <c r="AT75" s="117">
        <f t="shared" si="1"/>
        <v>2</v>
      </c>
      <c r="AU75" s="132" t="s">
        <v>571</v>
      </c>
      <c r="AV75" s="115" t="str">
        <f t="shared" ca="1" si="12"/>
        <v>ERR</v>
      </c>
      <c r="AW75" s="113" t="str">
        <f t="shared" ca="1" si="13"/>
        <v>БАНГЛАДЕШ</v>
      </c>
      <c r="AX75" s="118">
        <f t="shared" si="2"/>
        <v>0.1</v>
      </c>
      <c r="AY75" s="113">
        <f t="shared" si="3"/>
        <v>0.15000000000000002</v>
      </c>
      <c r="AZ75" s="113">
        <f t="shared" si="4"/>
        <v>0.2</v>
      </c>
      <c r="BA75" s="113">
        <f t="shared" si="5"/>
        <v>0.30000000000000004</v>
      </c>
      <c r="BB75" s="119">
        <v>2300</v>
      </c>
      <c r="BC75" s="145">
        <f t="shared" si="6"/>
        <v>4600</v>
      </c>
      <c r="BD75" s="106">
        <f>IF(A75&lt;&gt;"",IF(_xlfn.XLOOKUP(A75,'1C'!A:A,'1C'!A:A,0,0)&gt;0,1,0),"")</f>
        <v>0</v>
      </c>
      <c r="BE75" s="106">
        <f>IF(C75&lt;&gt;"",IF(_xlfn.XLOOKUP(TEXT(C75,"###"),'1C'!W:W,'1C'!D:D,0,0)&gt;0,0,1),"")</f>
        <v>1</v>
      </c>
      <c r="BF75" s="110" t="str">
        <f t="shared" si="7"/>
        <v>-</v>
      </c>
    </row>
    <row r="76" spans="1:58" ht="129.4" customHeight="1">
      <c r="A76" s="113" t="str">
        <f t="shared" si="0"/>
        <v>6HSSMM19224-CBUBKGY Chicago Bulls NBABlack / Grey</v>
      </c>
      <c r="B76" s="106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58-074-10</v>
      </c>
      <c r="C76" s="122" t="s">
        <v>1031</v>
      </c>
      <c r="E76" s="113" t="str">
        <f>IF(F76&lt;&gt;"",IFERROR(VLOOKUP(F76,Категории!A:B,2,0),""),"Требуется категория")</f>
        <v>Бейсболки</v>
      </c>
      <c r="F76" s="107" t="s">
        <v>783</v>
      </c>
      <c r="G76" s="137" t="str">
        <f t="shared" si="11"/>
        <v>Mitchell Ness</v>
      </c>
      <c r="H76" s="107" t="s">
        <v>388</v>
      </c>
      <c r="J76" s="113" t="s">
        <v>959</v>
      </c>
      <c r="K76" s="123" t="s">
        <v>935</v>
      </c>
      <c r="L76" s="121" t="s">
        <v>308</v>
      </c>
      <c r="M76" s="132"/>
      <c r="N76" s="137"/>
      <c r="O76" s="115" t="s">
        <v>949</v>
      </c>
      <c r="P76" s="115" t="s">
        <v>909</v>
      </c>
      <c r="Q76" s="138" t="s">
        <v>954</v>
      </c>
      <c r="R76" s="137"/>
      <c r="S76" s="137"/>
      <c r="T76" s="117"/>
      <c r="U76" s="108" t="s">
        <v>382</v>
      </c>
      <c r="V76" s="108">
        <v>2</v>
      </c>
      <c r="Y76" s="108"/>
      <c r="AA76" s="108"/>
      <c r="AC76" s="108"/>
      <c r="AE76" s="108"/>
      <c r="AG76" s="108"/>
      <c r="AT76" s="117">
        <f t="shared" si="1"/>
        <v>2</v>
      </c>
      <c r="AU76" s="132" t="s">
        <v>571</v>
      </c>
      <c r="AV76" s="115" t="str">
        <f t="shared" ca="1" si="12"/>
        <v>ERR</v>
      </c>
      <c r="AW76" s="113" t="str">
        <f t="shared" ca="1" si="13"/>
        <v>БАНГЛАДЕШ</v>
      </c>
      <c r="AX76" s="118">
        <f t="shared" si="2"/>
        <v>0.1</v>
      </c>
      <c r="AY76" s="113">
        <f t="shared" si="3"/>
        <v>0.15000000000000002</v>
      </c>
      <c r="AZ76" s="113">
        <f t="shared" si="4"/>
        <v>0.2</v>
      </c>
      <c r="BA76" s="113">
        <f t="shared" si="5"/>
        <v>0.30000000000000004</v>
      </c>
      <c r="BB76" s="119">
        <v>2400</v>
      </c>
      <c r="BC76" s="145">
        <f t="shared" si="6"/>
        <v>4800</v>
      </c>
      <c r="BD76" s="106">
        <f>IF(A76&lt;&gt;"",IF(_xlfn.XLOOKUP(A76,'1C'!A:A,'1C'!A:A,0,0)&gt;0,1,0),"")</f>
        <v>0</v>
      </c>
      <c r="BE76" s="106">
        <f>IF(C76&lt;&gt;"",IF(_xlfn.XLOOKUP(TEXT(C76,"###"),'1C'!W:W,'1C'!D:D,0,0)&gt;0,0,1),"")</f>
        <v>1</v>
      </c>
      <c r="BF76" s="110" t="str">
        <f t="shared" si="7"/>
        <v>-</v>
      </c>
    </row>
    <row r="77" spans="1:58" ht="125.1" customHeight="1">
      <c r="A77" s="113" t="str">
        <f t="shared" si="0"/>
        <v>6HSSMM19224-CBUWHIT Chicago Bulls NBAWhite</v>
      </c>
      <c r="B77" s="106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58-075-17</v>
      </c>
      <c r="C77" s="122" t="s">
        <v>1032</v>
      </c>
      <c r="E77" s="113" t="str">
        <f>IF(F77&lt;&gt;"",IFERROR(VLOOKUP(F77,Категории!A:B,2,0),""),"Требуется категория")</f>
        <v>Бейсболки</v>
      </c>
      <c r="F77" s="107" t="s">
        <v>783</v>
      </c>
      <c r="G77" s="137" t="str">
        <f t="shared" si="11"/>
        <v>Mitchell Ness</v>
      </c>
      <c r="H77" s="107" t="s">
        <v>388</v>
      </c>
      <c r="J77" s="113" t="s">
        <v>959</v>
      </c>
      <c r="K77" s="123" t="s">
        <v>56</v>
      </c>
      <c r="L77" s="144" t="str">
        <f>IF(K77&lt;&gt;"",IFERROR(VLOOKUP(A77,'1C'!A:X,8,0),IFERROR(VLOOKUP(K77,Colors!D:E,2,0),"")),"")</f>
        <v>белый</v>
      </c>
      <c r="M77" s="132"/>
      <c r="N77" s="137"/>
      <c r="O77" s="115" t="s">
        <v>949</v>
      </c>
      <c r="P77" s="115" t="s">
        <v>909</v>
      </c>
      <c r="Q77" s="138" t="s">
        <v>954</v>
      </c>
      <c r="R77" s="137"/>
      <c r="S77" s="137"/>
      <c r="T77" s="117"/>
      <c r="U77" s="108" t="s">
        <v>382</v>
      </c>
      <c r="V77" s="108">
        <v>2</v>
      </c>
      <c r="Y77" s="108"/>
      <c r="AA77" s="108"/>
      <c r="AC77" s="108"/>
      <c r="AE77" s="108"/>
      <c r="AG77" s="108"/>
      <c r="AT77" s="117">
        <f t="shared" si="1"/>
        <v>2</v>
      </c>
      <c r="AU77" s="132" t="s">
        <v>571</v>
      </c>
      <c r="AV77" s="115" t="str">
        <f t="shared" ca="1" si="12"/>
        <v>ERR</v>
      </c>
      <c r="AW77" s="113" t="str">
        <f t="shared" ca="1" si="13"/>
        <v>БАНГЛАДЕШ</v>
      </c>
      <c r="AX77" s="118">
        <f t="shared" si="2"/>
        <v>0.1</v>
      </c>
      <c r="AY77" s="113">
        <f t="shared" si="3"/>
        <v>0.15000000000000002</v>
      </c>
      <c r="AZ77" s="113">
        <f t="shared" si="4"/>
        <v>0.2</v>
      </c>
      <c r="BA77" s="113">
        <f t="shared" si="5"/>
        <v>0.30000000000000004</v>
      </c>
      <c r="BB77" s="119">
        <v>2400</v>
      </c>
      <c r="BC77" s="145">
        <f t="shared" si="6"/>
        <v>4800</v>
      </c>
      <c r="BD77" s="106">
        <f>IF(A77&lt;&gt;"",IF(_xlfn.XLOOKUP(A77,'1C'!A:A,'1C'!A:A,0,0)&gt;0,1,0),"")</f>
        <v>0</v>
      </c>
      <c r="BE77" s="106">
        <f>IF(C77&lt;&gt;"",IF(_xlfn.XLOOKUP(TEXT(C77,"###"),'1C'!W:W,'1C'!D:D,0,0)&gt;0,0,1),"")</f>
        <v>1</v>
      </c>
      <c r="BF77" s="110" t="str">
        <f t="shared" si="7"/>
        <v>-</v>
      </c>
    </row>
    <row r="78" spans="1:58" ht="129.6" customHeight="1">
      <c r="A78" s="113" t="str">
        <f t="shared" si="0"/>
        <v>6HSSMM19225-CBUBKGY Chicago Bulls NBABlack / Grey</v>
      </c>
      <c r="B78" s="106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58-076-10</v>
      </c>
      <c r="C78" s="122" t="s">
        <v>1033</v>
      </c>
      <c r="E78" s="113" t="str">
        <f>IF(F78&lt;&gt;"",IFERROR(VLOOKUP(F78,Категории!A:B,2,0),""),"Требуется категория")</f>
        <v>Бейсболки</v>
      </c>
      <c r="F78" s="107" t="s">
        <v>783</v>
      </c>
      <c r="G78" s="137" t="str">
        <f t="shared" si="11"/>
        <v>Mitchell Ness</v>
      </c>
      <c r="H78" s="107" t="s">
        <v>388</v>
      </c>
      <c r="J78" s="113" t="s">
        <v>959</v>
      </c>
      <c r="K78" s="123" t="s">
        <v>935</v>
      </c>
      <c r="L78" s="121" t="s">
        <v>308</v>
      </c>
      <c r="M78" s="132"/>
      <c r="N78" s="137"/>
      <c r="O78" s="115" t="s">
        <v>949</v>
      </c>
      <c r="P78" s="115" t="s">
        <v>909</v>
      </c>
      <c r="Q78" s="138" t="s">
        <v>954</v>
      </c>
      <c r="R78" s="137"/>
      <c r="S78" s="137"/>
      <c r="T78" s="117"/>
      <c r="U78" s="108" t="s">
        <v>382</v>
      </c>
      <c r="V78" s="108">
        <v>2</v>
      </c>
      <c r="Y78" s="108"/>
      <c r="AA78" s="108"/>
      <c r="AC78" s="108"/>
      <c r="AE78" s="108"/>
      <c r="AG78" s="108"/>
      <c r="AT78" s="117">
        <f t="shared" si="1"/>
        <v>2</v>
      </c>
      <c r="AU78" s="132" t="s">
        <v>571</v>
      </c>
      <c r="AV78" s="115" t="str">
        <f t="shared" ca="1" si="12"/>
        <v>ERR</v>
      </c>
      <c r="AW78" s="113" t="str">
        <f t="shared" ca="1" si="13"/>
        <v>БАНГЛАДЕШ</v>
      </c>
      <c r="AX78" s="118">
        <f t="shared" si="2"/>
        <v>0.1</v>
      </c>
      <c r="AY78" s="113">
        <f t="shared" si="3"/>
        <v>0.15000000000000002</v>
      </c>
      <c r="AZ78" s="113">
        <f t="shared" si="4"/>
        <v>0.2</v>
      </c>
      <c r="BA78" s="113">
        <f t="shared" si="5"/>
        <v>0.30000000000000004</v>
      </c>
      <c r="BB78" s="119">
        <v>2400</v>
      </c>
      <c r="BC78" s="145">
        <f t="shared" si="6"/>
        <v>4800</v>
      </c>
      <c r="BD78" s="106">
        <f>IF(A78&lt;&gt;"",IF(_xlfn.XLOOKUP(A78,'1C'!A:A,'1C'!A:A,0,0)&gt;0,1,0),"")</f>
        <v>0</v>
      </c>
      <c r="BE78" s="106">
        <f>IF(C78&lt;&gt;"",IF(_xlfn.XLOOKUP(TEXT(C78,"###"),'1C'!W:W,'1C'!D:D,0,0)&gt;0,0,1),"")</f>
        <v>1</v>
      </c>
      <c r="BF78" s="110" t="str">
        <f t="shared" si="7"/>
        <v>-</v>
      </c>
    </row>
    <row r="79" spans="1:58" ht="128.1" customHeight="1">
      <c r="A79" s="113" t="str">
        <f t="shared" si="0"/>
        <v>6HSSMM19227-CBUBLCK Chicago Bulls NBABlack</v>
      </c>
      <c r="B79" s="106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58-077-09</v>
      </c>
      <c r="C79" s="122" t="s">
        <v>1034</v>
      </c>
      <c r="E79" s="113" t="str">
        <f>IF(F79&lt;&gt;"",IFERROR(VLOOKUP(F79,Категории!A:B,2,0),""),"Требуется категория")</f>
        <v>Бейсболки</v>
      </c>
      <c r="F79" s="107" t="s">
        <v>783</v>
      </c>
      <c r="G79" s="137" t="str">
        <f t="shared" si="11"/>
        <v>Mitchell Ness</v>
      </c>
      <c r="H79" s="107" t="s">
        <v>388</v>
      </c>
      <c r="J79" s="113" t="s">
        <v>959</v>
      </c>
      <c r="K79" s="123" t="s">
        <v>52</v>
      </c>
      <c r="L79" s="143" t="str">
        <f>IF(K79&lt;&gt;"",IFERROR(VLOOKUP(A79,'1C'!A:X,8,0),IFERROR(VLOOKUP(K79,Colors!D:E,2,0),"")),"")</f>
        <v>черный</v>
      </c>
      <c r="M79" s="132"/>
      <c r="N79" s="137"/>
      <c r="O79" s="115" t="s">
        <v>949</v>
      </c>
      <c r="P79" s="115" t="s">
        <v>909</v>
      </c>
      <c r="Q79" s="138" t="s">
        <v>954</v>
      </c>
      <c r="R79" s="137"/>
      <c r="S79" s="137"/>
      <c r="T79" s="117"/>
      <c r="U79" s="108" t="s">
        <v>382</v>
      </c>
      <c r="V79" s="108">
        <v>2</v>
      </c>
      <c r="Y79" s="108"/>
      <c r="AA79" s="108"/>
      <c r="AC79" s="108"/>
      <c r="AE79" s="108"/>
      <c r="AG79" s="108"/>
      <c r="AT79" s="117">
        <f t="shared" si="1"/>
        <v>2</v>
      </c>
      <c r="AU79" s="132" t="s">
        <v>571</v>
      </c>
      <c r="AV79" s="115" t="str">
        <f t="shared" ca="1" si="12"/>
        <v>ERR</v>
      </c>
      <c r="AW79" s="113" t="str">
        <f t="shared" ca="1" si="13"/>
        <v>БАНГЛАДЕШ</v>
      </c>
      <c r="AX79" s="118">
        <f t="shared" si="2"/>
        <v>0.1</v>
      </c>
      <c r="AY79" s="113">
        <f t="shared" si="3"/>
        <v>0.15000000000000002</v>
      </c>
      <c r="AZ79" s="113">
        <f t="shared" si="4"/>
        <v>0.2</v>
      </c>
      <c r="BA79" s="113">
        <f t="shared" si="5"/>
        <v>0.30000000000000004</v>
      </c>
      <c r="BB79" s="119">
        <v>2400</v>
      </c>
      <c r="BC79" s="145">
        <f t="shared" si="6"/>
        <v>4800</v>
      </c>
      <c r="BD79" s="106">
        <f>IF(A79&lt;&gt;"",IF(_xlfn.XLOOKUP(A79,'1C'!A:A,'1C'!A:A,0,0)&gt;0,1,0),"")</f>
        <v>0</v>
      </c>
      <c r="BE79" s="106">
        <f>IF(C79&lt;&gt;"",IF(_xlfn.XLOOKUP(TEXT(C79,"###"),'1C'!W:W,'1C'!D:D,0,0)&gt;0,0,1),"")</f>
        <v>1</v>
      </c>
      <c r="BF79" s="110" t="str">
        <f t="shared" si="7"/>
        <v>-</v>
      </c>
    </row>
    <row r="80" spans="1:58" ht="135.6" customHeight="1">
      <c r="A80" s="113" t="str">
        <f t="shared" si="0"/>
        <v>6HSSMM19357-DPITEAL Detroit Pistons NBATeal</v>
      </c>
      <c r="B80" s="106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58-078-01</v>
      </c>
      <c r="C80" s="122" t="s">
        <v>1035</v>
      </c>
      <c r="E80" s="113" t="str">
        <f>IF(F80&lt;&gt;"",IFERROR(VLOOKUP(F80,Категории!A:B,2,0),""),"Требуется категория")</f>
        <v>Бейсболки</v>
      </c>
      <c r="F80" s="107" t="s">
        <v>327</v>
      </c>
      <c r="G80" s="137" t="str">
        <f t="shared" si="11"/>
        <v>Mitchell Ness</v>
      </c>
      <c r="H80" s="107" t="s">
        <v>388</v>
      </c>
      <c r="J80" s="113" t="s">
        <v>959</v>
      </c>
      <c r="K80" s="123" t="s">
        <v>934</v>
      </c>
      <c r="L80" s="121" t="s">
        <v>120</v>
      </c>
      <c r="M80" s="132"/>
      <c r="N80" s="137"/>
      <c r="O80" s="115" t="s">
        <v>949</v>
      </c>
      <c r="P80" s="115" t="s">
        <v>919</v>
      </c>
      <c r="Q80" s="138" t="s">
        <v>951</v>
      </c>
      <c r="R80" s="137"/>
      <c r="S80" s="137"/>
      <c r="T80" s="117"/>
      <c r="U80" s="108" t="s">
        <v>382</v>
      </c>
      <c r="V80" s="108">
        <v>2</v>
      </c>
      <c r="Y80" s="108"/>
      <c r="AA80" s="108"/>
      <c r="AC80" s="108"/>
      <c r="AE80" s="108"/>
      <c r="AG80" s="108"/>
      <c r="AT80" s="117">
        <f t="shared" si="1"/>
        <v>2</v>
      </c>
      <c r="AU80" s="132" t="s">
        <v>571</v>
      </c>
      <c r="AV80" s="115" t="str">
        <f t="shared" ca="1" si="12"/>
        <v>ERR</v>
      </c>
      <c r="AW80" s="113" t="str">
        <f t="shared" ca="1" si="13"/>
        <v>БАНГЛАДЕШ</v>
      </c>
      <c r="AX80" s="118">
        <f t="shared" si="2"/>
        <v>0.1</v>
      </c>
      <c r="AY80" s="113">
        <f t="shared" si="3"/>
        <v>0.15000000000000002</v>
      </c>
      <c r="AZ80" s="113">
        <f t="shared" si="4"/>
        <v>0.2</v>
      </c>
      <c r="BA80" s="113">
        <f t="shared" si="5"/>
        <v>0.30000000000000004</v>
      </c>
      <c r="BB80" s="119">
        <v>2000</v>
      </c>
      <c r="BC80" s="145">
        <f t="shared" si="6"/>
        <v>4000</v>
      </c>
      <c r="BD80" s="106">
        <f>IF(A80&lt;&gt;"",IF(_xlfn.XLOOKUP(A80,'1C'!A:A,'1C'!A:A,0,0)&gt;0,1,0),"")</f>
        <v>0</v>
      </c>
      <c r="BE80" s="106">
        <f>IF(C80&lt;&gt;"",IF(_xlfn.XLOOKUP(TEXT(C80,"###"),'1C'!W:W,'1C'!D:D,0,0)&gt;0,0,1),"")</f>
        <v>1</v>
      </c>
      <c r="BF80" s="110" t="str">
        <f t="shared" si="7"/>
        <v>-</v>
      </c>
    </row>
    <row r="81" spans="1:58" ht="141.94999999999999" customHeight="1">
      <c r="A81" s="113" t="str">
        <f t="shared" si="0"/>
        <v>6HSSMM19361-BCEKYGN Boston Celtics NBAKelly Green</v>
      </c>
      <c r="B81" s="106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58-079-11</v>
      </c>
      <c r="C81" s="122" t="s">
        <v>1036</v>
      </c>
      <c r="E81" s="113" t="str">
        <f>IF(F81&lt;&gt;"",IFERROR(VLOOKUP(F81,Категории!A:B,2,0),""),"Требуется категория")</f>
        <v>Бейсболки</v>
      </c>
      <c r="F81" s="107" t="s">
        <v>327</v>
      </c>
      <c r="G81" s="137" t="str">
        <f t="shared" si="11"/>
        <v>Mitchell Ness</v>
      </c>
      <c r="H81" s="107" t="s">
        <v>388</v>
      </c>
      <c r="J81" s="113" t="s">
        <v>959</v>
      </c>
      <c r="K81" s="123" t="s">
        <v>931</v>
      </c>
      <c r="L81" s="121" t="s">
        <v>60</v>
      </c>
      <c r="M81" s="132"/>
      <c r="N81" s="137"/>
      <c r="O81" s="115" t="s">
        <v>949</v>
      </c>
      <c r="P81" s="115" t="s">
        <v>908</v>
      </c>
      <c r="Q81" s="138" t="s">
        <v>951</v>
      </c>
      <c r="R81" s="137"/>
      <c r="S81" s="137"/>
      <c r="T81" s="117"/>
      <c r="U81" s="108" t="s">
        <v>382</v>
      </c>
      <c r="V81" s="108">
        <v>2</v>
      </c>
      <c r="Y81" s="108"/>
      <c r="AA81" s="108"/>
      <c r="AC81" s="108"/>
      <c r="AE81" s="108"/>
      <c r="AG81" s="108"/>
      <c r="AT81" s="117">
        <f t="shared" si="1"/>
        <v>2</v>
      </c>
      <c r="AU81" s="132" t="s">
        <v>571</v>
      </c>
      <c r="AV81" s="115" t="str">
        <f t="shared" ca="1" si="12"/>
        <v>ERR</v>
      </c>
      <c r="AW81" s="113" t="str">
        <f t="shared" ca="1" si="13"/>
        <v>БАНГЛАДЕШ</v>
      </c>
      <c r="AX81" s="118">
        <f t="shared" si="2"/>
        <v>0.1</v>
      </c>
      <c r="AY81" s="113">
        <f t="shared" si="3"/>
        <v>0.15000000000000002</v>
      </c>
      <c r="AZ81" s="113">
        <f t="shared" si="4"/>
        <v>0.2</v>
      </c>
      <c r="BA81" s="113">
        <f t="shared" si="5"/>
        <v>0.30000000000000004</v>
      </c>
      <c r="BB81" s="119">
        <v>2100</v>
      </c>
      <c r="BC81" s="145">
        <f t="shared" si="6"/>
        <v>4200</v>
      </c>
      <c r="BD81" s="106">
        <f>IF(A81&lt;&gt;"",IF(_xlfn.XLOOKUP(A81,'1C'!A:A,'1C'!A:A,0,0)&gt;0,1,0),"")</f>
        <v>0</v>
      </c>
      <c r="BE81" s="106">
        <f>IF(C81&lt;&gt;"",IF(_xlfn.XLOOKUP(TEXT(C81,"###"),'1C'!W:W,'1C'!D:D,0,0)&gt;0,0,1),"")</f>
        <v>1</v>
      </c>
      <c r="BF81" s="110" t="str">
        <f t="shared" si="7"/>
        <v>-</v>
      </c>
    </row>
    <row r="82" spans="1:58" ht="142.15" customHeight="1">
      <c r="A82" s="113" t="str">
        <f t="shared" si="0"/>
        <v>6HSSMM19361-BNEBLCK Brooklyn Nets NBABlack</v>
      </c>
      <c r="B82" s="106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58-080-09</v>
      </c>
      <c r="C82" s="122" t="s">
        <v>1037</v>
      </c>
      <c r="E82" s="113" t="str">
        <f>IF(F82&lt;&gt;"",IFERROR(VLOOKUP(F82,Категории!A:B,2,0),""),"Требуется категория")</f>
        <v>Бейсболки</v>
      </c>
      <c r="F82" s="107" t="s">
        <v>327</v>
      </c>
      <c r="G82" s="137" t="str">
        <f t="shared" si="11"/>
        <v>Mitchell Ness</v>
      </c>
      <c r="H82" s="107" t="s">
        <v>388</v>
      </c>
      <c r="J82" s="113" t="s">
        <v>959</v>
      </c>
      <c r="K82" s="123" t="s">
        <v>52</v>
      </c>
      <c r="L82" s="143" t="str">
        <f>IF(K82&lt;&gt;"",IFERROR(VLOOKUP(A82,'1C'!A:X,8,0),IFERROR(VLOOKUP(K82,Colors!D:E,2,0),"")),"")</f>
        <v>черный</v>
      </c>
      <c r="M82" s="132"/>
      <c r="N82" s="137"/>
      <c r="O82" s="115" t="s">
        <v>949</v>
      </c>
      <c r="P82" s="115" t="s">
        <v>910</v>
      </c>
      <c r="Q82" s="138" t="s">
        <v>951</v>
      </c>
      <c r="R82" s="137"/>
      <c r="S82" s="137"/>
      <c r="T82" s="117"/>
      <c r="U82" s="108" t="s">
        <v>382</v>
      </c>
      <c r="V82" s="108">
        <v>2</v>
      </c>
      <c r="Y82" s="108"/>
      <c r="AA82" s="108"/>
      <c r="AC82" s="108"/>
      <c r="AE82" s="108"/>
      <c r="AG82" s="108"/>
      <c r="AT82" s="117">
        <f t="shared" si="1"/>
        <v>2</v>
      </c>
      <c r="AU82" s="132" t="s">
        <v>571</v>
      </c>
      <c r="AV82" s="115" t="str">
        <f t="shared" ca="1" si="12"/>
        <v>ERR</v>
      </c>
      <c r="AW82" s="113" t="str">
        <f t="shared" ca="1" si="13"/>
        <v>БАНГЛАДЕШ</v>
      </c>
      <c r="AX82" s="118">
        <f t="shared" si="2"/>
        <v>0.1</v>
      </c>
      <c r="AY82" s="113">
        <f t="shared" si="3"/>
        <v>0.15000000000000002</v>
      </c>
      <c r="AZ82" s="113">
        <f t="shared" si="4"/>
        <v>0.2</v>
      </c>
      <c r="BA82" s="113">
        <f t="shared" si="5"/>
        <v>0.30000000000000004</v>
      </c>
      <c r="BB82" s="119">
        <v>2100</v>
      </c>
      <c r="BC82" s="145">
        <f t="shared" si="6"/>
        <v>4200</v>
      </c>
      <c r="BD82" s="106">
        <f>IF(A82&lt;&gt;"",IF(_xlfn.XLOOKUP(A82,'1C'!A:A,'1C'!A:A,0,0)&gt;0,1,0),"")</f>
        <v>0</v>
      </c>
      <c r="BE82" s="106">
        <f>IF(C82&lt;&gt;"",IF(_xlfn.XLOOKUP(TEXT(C82,"###"),'1C'!W:W,'1C'!D:D,0,0)&gt;0,0,1),"")</f>
        <v>1</v>
      </c>
      <c r="BF82" s="110" t="str">
        <f t="shared" si="7"/>
        <v>-</v>
      </c>
    </row>
    <row r="83" spans="1:58" ht="141.19999999999999" customHeight="1">
      <c r="A83" s="113" t="str">
        <f t="shared" si="0"/>
        <v>6HSSMM19361-CHOTEAL Charlotte Hornets NBATeal</v>
      </c>
      <c r="B83" s="106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58-081-01</v>
      </c>
      <c r="C83" s="122" t="s">
        <v>1038</v>
      </c>
      <c r="E83" s="113" t="str">
        <f>IF(F83&lt;&gt;"",IFERROR(VLOOKUP(F83,Категории!A:B,2,0),""),"Требуется категория")</f>
        <v>Бейсболки</v>
      </c>
      <c r="F83" s="107" t="s">
        <v>327</v>
      </c>
      <c r="G83" s="137" t="str">
        <f t="shared" si="11"/>
        <v>Mitchell Ness</v>
      </c>
      <c r="H83" s="107" t="s">
        <v>388</v>
      </c>
      <c r="J83" s="113" t="s">
        <v>959</v>
      </c>
      <c r="K83" s="123" t="s">
        <v>934</v>
      </c>
      <c r="L83" s="121" t="s">
        <v>120</v>
      </c>
      <c r="M83" s="132"/>
      <c r="N83" s="137"/>
      <c r="O83" s="115" t="s">
        <v>949</v>
      </c>
      <c r="P83" s="115" t="s">
        <v>917</v>
      </c>
      <c r="Q83" s="138" t="s">
        <v>951</v>
      </c>
      <c r="R83" s="137"/>
      <c r="S83" s="137"/>
      <c r="T83" s="117"/>
      <c r="U83" s="108" t="s">
        <v>382</v>
      </c>
      <c r="V83" s="108">
        <v>2</v>
      </c>
      <c r="Y83" s="108"/>
      <c r="AA83" s="108"/>
      <c r="AC83" s="108"/>
      <c r="AE83" s="108"/>
      <c r="AG83" s="108"/>
      <c r="AT83" s="117">
        <f t="shared" si="1"/>
        <v>2</v>
      </c>
      <c r="AU83" s="132" t="s">
        <v>571</v>
      </c>
      <c r="AV83" s="115" t="str">
        <f t="shared" ca="1" si="12"/>
        <v>ERR</v>
      </c>
      <c r="AW83" s="113" t="str">
        <f t="shared" ca="1" si="13"/>
        <v>БАНГЛАДЕШ</v>
      </c>
      <c r="AX83" s="118">
        <f t="shared" si="2"/>
        <v>0.1</v>
      </c>
      <c r="AY83" s="113">
        <f t="shared" si="3"/>
        <v>0.15000000000000002</v>
      </c>
      <c r="AZ83" s="113">
        <f t="shared" si="4"/>
        <v>0.2</v>
      </c>
      <c r="BA83" s="113">
        <f t="shared" si="5"/>
        <v>0.30000000000000004</v>
      </c>
      <c r="BB83" s="119">
        <v>2100</v>
      </c>
      <c r="BC83" s="145">
        <f t="shared" si="6"/>
        <v>4200</v>
      </c>
      <c r="BD83" s="106">
        <f>IF(A83&lt;&gt;"",IF(_xlfn.XLOOKUP(A83,'1C'!A:A,'1C'!A:A,0,0)&gt;0,1,0),"")</f>
        <v>0</v>
      </c>
      <c r="BE83" s="106">
        <f>IF(C83&lt;&gt;"",IF(_xlfn.XLOOKUP(TEXT(C83,"###"),'1C'!W:W,'1C'!D:D,0,0)&gt;0,0,1),"")</f>
        <v>1</v>
      </c>
      <c r="BF83" s="110" t="str">
        <f t="shared" si="7"/>
        <v>-</v>
      </c>
    </row>
    <row r="84" spans="1:58" ht="142.15" customHeight="1">
      <c r="A84" s="113" t="str">
        <f t="shared" si="0"/>
        <v>6HSSMM19361-CBURED1 Chicago Bulls NBARed</v>
      </c>
      <c r="B84" s="106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58-082-18</v>
      </c>
      <c r="C84" s="122" t="s">
        <v>1039</v>
      </c>
      <c r="E84" s="113" t="str">
        <f>IF(F84&lt;&gt;"",IFERROR(VLOOKUP(F84,Категории!A:B,2,0),""),"Требуется категория")</f>
        <v>Бейсболки</v>
      </c>
      <c r="F84" s="107" t="s">
        <v>327</v>
      </c>
      <c r="G84" s="137" t="str">
        <f t="shared" si="11"/>
        <v>Mitchell Ness</v>
      </c>
      <c r="H84" s="107" t="s">
        <v>388</v>
      </c>
      <c r="J84" s="113" t="s">
        <v>959</v>
      </c>
      <c r="K84" s="123" t="s">
        <v>77</v>
      </c>
      <c r="L84" s="143" t="str">
        <f>IF(K84&lt;&gt;"",IFERROR(VLOOKUP(A84,'1C'!A:X,8,0),IFERROR(VLOOKUP(K84,Colors!D:E,2,0),"")),"")</f>
        <v>красный</v>
      </c>
      <c r="M84" s="132"/>
      <c r="N84" s="137"/>
      <c r="O84" s="115" t="s">
        <v>949</v>
      </c>
      <c r="P84" s="115" t="s">
        <v>909</v>
      </c>
      <c r="Q84" s="138" t="s">
        <v>951</v>
      </c>
      <c r="R84" s="137"/>
      <c r="S84" s="137"/>
      <c r="T84" s="117"/>
      <c r="U84" s="108" t="s">
        <v>382</v>
      </c>
      <c r="V84" s="107">
        <v>2</v>
      </c>
      <c r="AT84" s="117">
        <f t="shared" si="1"/>
        <v>2</v>
      </c>
      <c r="AU84" s="132" t="s">
        <v>571</v>
      </c>
      <c r="AV84" s="115" t="str">
        <f t="shared" ca="1" si="12"/>
        <v>ERR</v>
      </c>
      <c r="AW84" s="113" t="str">
        <f t="shared" ca="1" si="13"/>
        <v>БАНГЛАДЕШ</v>
      </c>
      <c r="AX84" s="118">
        <f t="shared" si="2"/>
        <v>0.1</v>
      </c>
      <c r="AY84" s="113">
        <f t="shared" si="3"/>
        <v>0.15000000000000002</v>
      </c>
      <c r="AZ84" s="113">
        <f t="shared" si="4"/>
        <v>0.2</v>
      </c>
      <c r="BA84" s="113">
        <f t="shared" si="5"/>
        <v>0.30000000000000004</v>
      </c>
      <c r="BB84" s="119">
        <v>2100</v>
      </c>
      <c r="BC84" s="145">
        <f t="shared" si="6"/>
        <v>4200</v>
      </c>
      <c r="BD84" s="106">
        <f>IF(A84&lt;&gt;"",IF(_xlfn.XLOOKUP(A84,'1C'!A:A,'1C'!A:A,0,0)&gt;0,1,0),"")</f>
        <v>0</v>
      </c>
      <c r="BE84" s="106">
        <f>IF(C84&lt;&gt;"",IF(_xlfn.XLOOKUP(TEXT(C84,"###"),'1C'!W:W,'1C'!D:D,0,0)&gt;0,0,1),"")</f>
        <v>1</v>
      </c>
      <c r="BF84" s="106" t="str">
        <f t="shared" si="7"/>
        <v>-</v>
      </c>
    </row>
    <row r="85" spans="1:58" ht="139.15" customHeight="1">
      <c r="A85" s="113" t="str">
        <f t="shared" si="0"/>
        <v>6HSSMM19361-CCAMARO Cleveland Cavaliers NBAMaroon</v>
      </c>
      <c r="B85" s="106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58-083-12</v>
      </c>
      <c r="C85" s="122" t="s">
        <v>1040</v>
      </c>
      <c r="E85" s="113" t="str">
        <f>IF(F85&lt;&gt;"",IFERROR(VLOOKUP(F85,Категории!A:B,2,0),""),"Требуется категория")</f>
        <v>Бейсболки</v>
      </c>
      <c r="F85" s="107" t="s">
        <v>327</v>
      </c>
      <c r="G85" s="137" t="str">
        <f t="shared" si="11"/>
        <v>Mitchell Ness</v>
      </c>
      <c r="H85" s="107" t="s">
        <v>388</v>
      </c>
      <c r="J85" s="113" t="s">
        <v>959</v>
      </c>
      <c r="K85" s="123" t="s">
        <v>936</v>
      </c>
      <c r="L85" s="121" t="s">
        <v>121</v>
      </c>
      <c r="M85" s="132"/>
      <c r="N85" s="137"/>
      <c r="O85" s="115" t="s">
        <v>949</v>
      </c>
      <c r="P85" s="115" t="s">
        <v>920</v>
      </c>
      <c r="Q85" s="138" t="s">
        <v>951</v>
      </c>
      <c r="R85" s="137"/>
      <c r="S85" s="137"/>
      <c r="T85" s="117"/>
      <c r="U85" s="108" t="s">
        <v>382</v>
      </c>
      <c r="V85" s="107">
        <v>2</v>
      </c>
      <c r="AT85" s="117">
        <f t="shared" si="1"/>
        <v>2</v>
      </c>
      <c r="AU85" s="132" t="s">
        <v>571</v>
      </c>
      <c r="AV85" s="115" t="str">
        <f t="shared" ca="1" si="12"/>
        <v>ERR</v>
      </c>
      <c r="AW85" s="113" t="str">
        <f t="shared" ca="1" si="13"/>
        <v>БАНГЛАДЕШ</v>
      </c>
      <c r="AX85" s="118">
        <f t="shared" si="2"/>
        <v>0.1</v>
      </c>
      <c r="AY85" s="113">
        <f t="shared" si="3"/>
        <v>0.15000000000000002</v>
      </c>
      <c r="AZ85" s="113">
        <f t="shared" si="4"/>
        <v>0.2</v>
      </c>
      <c r="BA85" s="113">
        <f t="shared" si="5"/>
        <v>0.30000000000000004</v>
      </c>
      <c r="BB85" s="119">
        <v>2100</v>
      </c>
      <c r="BC85" s="145">
        <f t="shared" si="6"/>
        <v>4200</v>
      </c>
      <c r="BD85" s="106">
        <f>IF(A85&lt;&gt;"",IF(_xlfn.XLOOKUP(A85,'1C'!A:A,'1C'!A:A,0,0)&gt;0,1,0),"")</f>
        <v>0</v>
      </c>
      <c r="BE85" s="106">
        <f>IF(C85&lt;&gt;"",IF(_xlfn.XLOOKUP(TEXT(C85,"###"),'1C'!W:W,'1C'!D:D,0,0)&gt;0,0,1),"")</f>
        <v>1</v>
      </c>
      <c r="BF85" s="106" t="str">
        <f t="shared" si="7"/>
        <v>-</v>
      </c>
    </row>
    <row r="86" spans="1:58" ht="140.1" customHeight="1">
      <c r="A86" s="113" t="str">
        <f t="shared" si="0"/>
        <v>6HSSMM19361-LALPURP Los Angeles Lakers NBAPurple</v>
      </c>
      <c r="B86" s="106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58-084-41</v>
      </c>
      <c r="C86" s="122" t="s">
        <v>1041</v>
      </c>
      <c r="E86" s="113" t="str">
        <f>IF(F86&lt;&gt;"",IFERROR(VLOOKUP(F86,Категории!A:B,2,0),""),"Требуется категория")</f>
        <v>Бейсболки</v>
      </c>
      <c r="F86" s="107" t="s">
        <v>327</v>
      </c>
      <c r="G86" s="137" t="str">
        <f t="shared" si="11"/>
        <v>Mitchell Ness</v>
      </c>
      <c r="H86" s="107" t="s">
        <v>388</v>
      </c>
      <c r="J86" s="113" t="s">
        <v>959</v>
      </c>
      <c r="K86" s="123" t="s">
        <v>932</v>
      </c>
      <c r="L86" s="136" t="s">
        <v>286</v>
      </c>
      <c r="M86" s="132"/>
      <c r="N86" s="137"/>
      <c r="O86" s="115" t="s">
        <v>949</v>
      </c>
      <c r="P86" s="115" t="s">
        <v>907</v>
      </c>
      <c r="Q86" s="138" t="s">
        <v>951</v>
      </c>
      <c r="R86" s="137"/>
      <c r="S86" s="137"/>
      <c r="T86" s="117"/>
      <c r="U86" s="108" t="s">
        <v>382</v>
      </c>
      <c r="V86" s="107">
        <v>2</v>
      </c>
      <c r="AT86" s="117">
        <f t="shared" si="1"/>
        <v>2</v>
      </c>
      <c r="AU86" s="132" t="s">
        <v>571</v>
      </c>
      <c r="AV86" s="115" t="str">
        <f t="shared" ca="1" si="12"/>
        <v>ERR</v>
      </c>
      <c r="AW86" s="113" t="str">
        <f t="shared" ca="1" si="13"/>
        <v>БАНГЛАДЕШ</v>
      </c>
      <c r="AX86" s="118">
        <f t="shared" si="2"/>
        <v>0.1</v>
      </c>
      <c r="AY86" s="113">
        <f t="shared" si="3"/>
        <v>0.15000000000000002</v>
      </c>
      <c r="AZ86" s="113">
        <f t="shared" si="4"/>
        <v>0.2</v>
      </c>
      <c r="BA86" s="113">
        <f t="shared" si="5"/>
        <v>0.30000000000000004</v>
      </c>
      <c r="BB86" s="119">
        <v>2100</v>
      </c>
      <c r="BC86" s="145">
        <f t="shared" si="6"/>
        <v>4200</v>
      </c>
      <c r="BD86" s="106">
        <f>IF(A86&lt;&gt;"",IF(_xlfn.XLOOKUP(A86,'1C'!A:A,'1C'!A:A,0,0)&gt;0,1,0),"")</f>
        <v>0</v>
      </c>
      <c r="BE86" s="106">
        <f>IF(C86&lt;&gt;"",IF(_xlfn.XLOOKUP(TEXT(C86,"###"),'1C'!W:W,'1C'!D:D,0,0)&gt;0,0,1),"")</f>
        <v>1</v>
      </c>
      <c r="BF86" s="106" t="str">
        <f t="shared" si="7"/>
        <v>-</v>
      </c>
    </row>
    <row r="87" spans="1:58" ht="141.19999999999999" customHeight="1">
      <c r="A87" s="113" t="str">
        <f t="shared" si="0"/>
        <v>6HSSMM19361-MTINAVY Minnesota Timberwolves NBANavy</v>
      </c>
      <c r="B87" s="106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58-085-16</v>
      </c>
      <c r="C87" s="122" t="s">
        <v>1042</v>
      </c>
      <c r="E87" s="113" t="str">
        <f>IF(F87&lt;&gt;"",IFERROR(VLOOKUP(F87,Категории!A:B,2,0),""),"Требуется категория")</f>
        <v>Бейсболки</v>
      </c>
      <c r="F87" s="107" t="s">
        <v>327</v>
      </c>
      <c r="G87" s="137" t="str">
        <f t="shared" si="11"/>
        <v>Mitchell Ness</v>
      </c>
      <c r="H87" s="107" t="s">
        <v>388</v>
      </c>
      <c r="J87" s="113" t="s">
        <v>959</v>
      </c>
      <c r="K87" s="123" t="s">
        <v>54</v>
      </c>
      <c r="L87" s="143" t="str">
        <f>IF(K87&lt;&gt;"",IFERROR(VLOOKUP(A87,'1C'!A:X,8,0),IFERROR(VLOOKUP(K87,Colors!D:E,2,0),"")),"")</f>
        <v>темно-синий</v>
      </c>
      <c r="M87" s="132"/>
      <c r="N87" s="137"/>
      <c r="O87" s="115" t="s">
        <v>949</v>
      </c>
      <c r="P87" s="115" t="s">
        <v>921</v>
      </c>
      <c r="Q87" s="138" t="s">
        <v>951</v>
      </c>
      <c r="R87" s="137"/>
      <c r="S87" s="137"/>
      <c r="T87" s="117"/>
      <c r="U87" s="108" t="s">
        <v>382</v>
      </c>
      <c r="V87" s="107">
        <v>2</v>
      </c>
      <c r="AT87" s="117">
        <f t="shared" si="1"/>
        <v>2</v>
      </c>
      <c r="AU87" s="132" t="s">
        <v>571</v>
      </c>
      <c r="AV87" s="115" t="str">
        <f t="shared" ca="1" si="12"/>
        <v>ERR</v>
      </c>
      <c r="AW87" s="113" t="str">
        <f t="shared" ca="1" si="13"/>
        <v>БАНГЛАДЕШ</v>
      </c>
      <c r="AX87" s="118">
        <f t="shared" si="2"/>
        <v>0.1</v>
      </c>
      <c r="AY87" s="113">
        <f t="shared" si="3"/>
        <v>0.15000000000000002</v>
      </c>
      <c r="AZ87" s="113">
        <f t="shared" si="4"/>
        <v>0.2</v>
      </c>
      <c r="BA87" s="113">
        <f t="shared" si="5"/>
        <v>0.30000000000000004</v>
      </c>
      <c r="BB87" s="119">
        <v>2100</v>
      </c>
      <c r="BC87" s="145">
        <f t="shared" si="6"/>
        <v>4200</v>
      </c>
      <c r="BD87" s="106">
        <f>IF(A87&lt;&gt;"",IF(_xlfn.XLOOKUP(A87,'1C'!A:A,'1C'!A:A,0,0)&gt;0,1,0),"")</f>
        <v>0</v>
      </c>
      <c r="BE87" s="106">
        <f>IF(C87&lt;&gt;"",IF(_xlfn.XLOOKUP(TEXT(C87,"###"),'1C'!W:W,'1C'!D:D,0,0)&gt;0,0,1),"")</f>
        <v>1</v>
      </c>
      <c r="BF87" s="106" t="str">
        <f t="shared" si="7"/>
        <v>-</v>
      </c>
    </row>
    <row r="88" spans="1:58" ht="135.6" customHeight="1">
      <c r="A88" s="113" t="str">
        <f t="shared" si="0"/>
        <v>6HSSMM19361-SASBLCK San Antonio Spurs NBABlack</v>
      </c>
      <c r="B88" s="106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58-086-09</v>
      </c>
      <c r="C88" s="122" t="s">
        <v>1043</v>
      </c>
      <c r="E88" s="113" t="str">
        <f>IF(F88&lt;&gt;"",IFERROR(VLOOKUP(F88,Категории!A:B,2,0),""),"Требуется категория")</f>
        <v>Бейсболки</v>
      </c>
      <c r="F88" s="107" t="s">
        <v>327</v>
      </c>
      <c r="G88" s="137" t="str">
        <f t="shared" si="11"/>
        <v>Mitchell Ness</v>
      </c>
      <c r="H88" s="107" t="s">
        <v>388</v>
      </c>
      <c r="J88" s="113" t="s">
        <v>959</v>
      </c>
      <c r="K88" s="123" t="s">
        <v>52</v>
      </c>
      <c r="L88" s="143" t="str">
        <f>IF(K88&lt;&gt;"",IFERROR(VLOOKUP(A88,'1C'!A:X,8,0),IFERROR(VLOOKUP(K88,Colors!D:E,2,0),"")),"")</f>
        <v>черный</v>
      </c>
      <c r="M88" s="132"/>
      <c r="N88" s="137"/>
      <c r="O88" s="115" t="s">
        <v>949</v>
      </c>
      <c r="P88" s="115" t="s">
        <v>922</v>
      </c>
      <c r="Q88" s="138" t="s">
        <v>951</v>
      </c>
      <c r="R88" s="137"/>
      <c r="S88" s="137"/>
      <c r="T88" s="117"/>
      <c r="U88" s="108" t="s">
        <v>382</v>
      </c>
      <c r="V88" s="107">
        <v>2</v>
      </c>
      <c r="AT88" s="117">
        <f t="shared" si="1"/>
        <v>2</v>
      </c>
      <c r="AU88" s="132" t="s">
        <v>571</v>
      </c>
      <c r="AV88" s="115" t="str">
        <f t="shared" ca="1" si="12"/>
        <v>ERR</v>
      </c>
      <c r="AW88" s="113" t="str">
        <f t="shared" ca="1" si="13"/>
        <v>БАНГЛАДЕШ</v>
      </c>
      <c r="AX88" s="118">
        <f t="shared" si="2"/>
        <v>0.1</v>
      </c>
      <c r="AY88" s="113">
        <f t="shared" si="3"/>
        <v>0.15000000000000002</v>
      </c>
      <c r="AZ88" s="113">
        <f t="shared" si="4"/>
        <v>0.2</v>
      </c>
      <c r="BA88" s="113">
        <f t="shared" si="5"/>
        <v>0.30000000000000004</v>
      </c>
      <c r="BB88" s="119">
        <v>2100</v>
      </c>
      <c r="BC88" s="145">
        <f t="shared" si="6"/>
        <v>4200</v>
      </c>
      <c r="BD88" s="106">
        <f>IF(A88&lt;&gt;"",IF(_xlfn.XLOOKUP(A88,'1C'!A:A,'1C'!A:A,0,0)&gt;0,1,0),"")</f>
        <v>0</v>
      </c>
      <c r="BE88" s="106">
        <f>IF(C88&lt;&gt;"",IF(_xlfn.XLOOKUP(TEXT(C88,"###"),'1C'!W:W,'1C'!D:D,0,0)&gt;0,0,1),"")</f>
        <v>1</v>
      </c>
      <c r="BF88" s="106" t="str">
        <f t="shared" si="7"/>
        <v>-</v>
      </c>
    </row>
    <row r="89" spans="1:58" ht="139.35" customHeight="1">
      <c r="A89" s="113" t="str">
        <f t="shared" si="0"/>
        <v>6HSSMM19361-TRABLCK Toronto Raptors NBABlack</v>
      </c>
      <c r="B89" s="106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58-087-09</v>
      </c>
      <c r="C89" s="122" t="s">
        <v>1044</v>
      </c>
      <c r="E89" s="113" t="str">
        <f>IF(F89&lt;&gt;"",IFERROR(VLOOKUP(F89,Категории!A:B,2,0),""),"Требуется категория")</f>
        <v>Бейсболки</v>
      </c>
      <c r="F89" s="107" t="s">
        <v>327</v>
      </c>
      <c r="G89" s="137" t="str">
        <f t="shared" si="11"/>
        <v>Mitchell Ness</v>
      </c>
      <c r="H89" s="107" t="s">
        <v>388</v>
      </c>
      <c r="J89" s="113" t="s">
        <v>959</v>
      </c>
      <c r="K89" s="123" t="s">
        <v>52</v>
      </c>
      <c r="L89" s="143" t="str">
        <f>IF(K89&lt;&gt;"",IFERROR(VLOOKUP(A89,'1C'!A:X,8,0),IFERROR(VLOOKUP(K89,Colors!D:E,2,0),"")),"")</f>
        <v>черный</v>
      </c>
      <c r="M89" s="132"/>
      <c r="N89" s="137"/>
      <c r="O89" s="115" t="s">
        <v>949</v>
      </c>
      <c r="P89" s="115" t="s">
        <v>911</v>
      </c>
      <c r="Q89" s="138" t="s">
        <v>951</v>
      </c>
      <c r="R89" s="137"/>
      <c r="S89" s="137"/>
      <c r="T89" s="117"/>
      <c r="U89" s="108" t="s">
        <v>382</v>
      </c>
      <c r="V89" s="107">
        <v>2</v>
      </c>
      <c r="AT89" s="117">
        <f t="shared" si="1"/>
        <v>2</v>
      </c>
      <c r="AU89" s="107" t="s">
        <v>571</v>
      </c>
      <c r="AV89" s="115" t="str">
        <f t="shared" ca="1" si="12"/>
        <v>ERR</v>
      </c>
      <c r="AW89" s="113" t="str">
        <f t="shared" ca="1" si="13"/>
        <v>БАНГЛАДЕШ</v>
      </c>
      <c r="AX89" s="118">
        <f t="shared" si="2"/>
        <v>0.1</v>
      </c>
      <c r="AY89" s="113">
        <f t="shared" si="3"/>
        <v>0.15000000000000002</v>
      </c>
      <c r="AZ89" s="113">
        <f t="shared" si="4"/>
        <v>0.2</v>
      </c>
      <c r="BA89" s="113">
        <f t="shared" si="5"/>
        <v>0.30000000000000004</v>
      </c>
      <c r="BB89" s="119">
        <v>2100</v>
      </c>
      <c r="BC89" s="145">
        <f t="shared" si="6"/>
        <v>4200</v>
      </c>
      <c r="BD89" s="106">
        <f>IF(A89&lt;&gt;"",IF(_xlfn.XLOOKUP(A89,'1C'!A:A,'1C'!A:A,0,0)&gt;0,1,0),"")</f>
        <v>0</v>
      </c>
      <c r="BE89" s="106">
        <f>IF(C89&lt;&gt;"",IF(_xlfn.XLOOKUP(TEXT(C89,"###"),'1C'!W:W,'1C'!D:D,0,0)&gt;0,0,1),"")</f>
        <v>1</v>
      </c>
      <c r="BF89" s="106" t="str">
        <f t="shared" si="7"/>
        <v>-</v>
      </c>
    </row>
    <row r="90" spans="1:58" ht="137.44999999999999" customHeight="1">
      <c r="A90" s="113" t="str">
        <f t="shared" si="0"/>
        <v>6HSSMM19362-CHOPRTL Charlotte Hornets NBAPurple / Teal</v>
      </c>
      <c r="B90" s="106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58-088-02</v>
      </c>
      <c r="C90" s="122" t="s">
        <v>1045</v>
      </c>
      <c r="E90" s="113" t="str">
        <f>IF(F90&lt;&gt;"",IFERROR(VLOOKUP(F90,Категории!A:B,2,0),""),"Требуется категория")</f>
        <v>Бейсболки</v>
      </c>
      <c r="F90" s="107" t="s">
        <v>327</v>
      </c>
      <c r="G90" s="137" t="str">
        <f t="shared" si="11"/>
        <v>Mitchell Ness</v>
      </c>
      <c r="H90" s="107" t="s">
        <v>388</v>
      </c>
      <c r="J90" s="113" t="s">
        <v>959</v>
      </c>
      <c r="K90" s="123" t="s">
        <v>937</v>
      </c>
      <c r="L90" s="121" t="s">
        <v>1136</v>
      </c>
      <c r="M90" s="132"/>
      <c r="N90" s="137"/>
      <c r="O90" s="115" t="s">
        <v>949</v>
      </c>
      <c r="P90" s="115" t="s">
        <v>913</v>
      </c>
      <c r="Q90" s="138" t="s">
        <v>951</v>
      </c>
      <c r="R90" s="137"/>
      <c r="S90" s="137"/>
      <c r="T90" s="117"/>
      <c r="U90" s="108" t="s">
        <v>382</v>
      </c>
      <c r="V90" s="107">
        <v>2</v>
      </c>
      <c r="AT90" s="117">
        <f t="shared" si="1"/>
        <v>2</v>
      </c>
      <c r="AU90" s="107" t="s">
        <v>571</v>
      </c>
      <c r="AV90" s="115" t="str">
        <f t="shared" ca="1" si="12"/>
        <v>ERR</v>
      </c>
      <c r="AW90" s="113" t="str">
        <f t="shared" ca="1" si="13"/>
        <v>БАНГЛАДЕШ</v>
      </c>
      <c r="AX90" s="118">
        <f t="shared" si="2"/>
        <v>0.1</v>
      </c>
      <c r="AY90" s="113">
        <f t="shared" si="3"/>
        <v>0.15000000000000002</v>
      </c>
      <c r="AZ90" s="113">
        <f t="shared" si="4"/>
        <v>0.2</v>
      </c>
      <c r="BA90" s="113">
        <f t="shared" si="5"/>
        <v>0.30000000000000004</v>
      </c>
      <c r="BB90" s="119">
        <v>2100</v>
      </c>
      <c r="BC90" s="145">
        <f t="shared" si="6"/>
        <v>4200</v>
      </c>
      <c r="BD90" s="106">
        <f>IF(A90&lt;&gt;"",IF(_xlfn.XLOOKUP(A90,'1C'!A:A,'1C'!A:A,0,0)&gt;0,1,0),"")</f>
        <v>0</v>
      </c>
      <c r="BE90" s="106">
        <f>IF(C90&lt;&gt;"",IF(_xlfn.XLOOKUP(TEXT(C90,"###"),'1C'!W:W,'1C'!D:D,0,0)&gt;0,0,1),"")</f>
        <v>1</v>
      </c>
      <c r="BF90" s="106" t="str">
        <f t="shared" si="7"/>
        <v>-</v>
      </c>
    </row>
    <row r="91" spans="1:58" ht="137.44999999999999" customHeight="1">
      <c r="A91" s="113" t="str">
        <f t="shared" si="0"/>
        <v>6HSSMM19362-TRABKRD Toronto Raptors NBABlack / Red</v>
      </c>
      <c r="B91" s="106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58-089-72</v>
      </c>
      <c r="C91" s="122" t="s">
        <v>1046</v>
      </c>
      <c r="E91" s="113" t="str">
        <f>IF(F91&lt;&gt;"",IFERROR(VLOOKUP(F91,Категории!A:B,2,0),""),"Требуется категория")</f>
        <v>Бейсболки</v>
      </c>
      <c r="F91" s="107" t="s">
        <v>327</v>
      </c>
      <c r="G91" s="137" t="str">
        <f t="shared" si="11"/>
        <v>Mitchell Ness</v>
      </c>
      <c r="H91" s="107" t="s">
        <v>388</v>
      </c>
      <c r="J91" s="113" t="s">
        <v>959</v>
      </c>
      <c r="K91" s="123" t="s">
        <v>925</v>
      </c>
      <c r="L91" s="121" t="s">
        <v>302</v>
      </c>
      <c r="M91" s="132"/>
      <c r="N91" s="137"/>
      <c r="O91" s="115" t="s">
        <v>949</v>
      </c>
      <c r="P91" s="115" t="s">
        <v>911</v>
      </c>
      <c r="Q91" s="138" t="s">
        <v>951</v>
      </c>
      <c r="R91" s="137"/>
      <c r="S91" s="137"/>
      <c r="T91" s="117"/>
      <c r="U91" s="108" t="s">
        <v>382</v>
      </c>
      <c r="V91" s="107">
        <v>2</v>
      </c>
      <c r="AT91" s="117">
        <f t="shared" si="1"/>
        <v>2</v>
      </c>
      <c r="AU91" s="107" t="s">
        <v>571</v>
      </c>
      <c r="AV91" s="115" t="str">
        <f t="shared" ca="1" si="12"/>
        <v>ERR</v>
      </c>
      <c r="AW91" s="113" t="str">
        <f t="shared" ca="1" si="13"/>
        <v>БАНГЛАДЕШ</v>
      </c>
      <c r="AX91" s="118">
        <f t="shared" si="2"/>
        <v>0.1</v>
      </c>
      <c r="AY91" s="113">
        <f t="shared" si="3"/>
        <v>0.15000000000000002</v>
      </c>
      <c r="AZ91" s="113">
        <f t="shared" si="4"/>
        <v>0.2</v>
      </c>
      <c r="BA91" s="113">
        <f t="shared" si="5"/>
        <v>0.30000000000000004</v>
      </c>
      <c r="BB91" s="119">
        <v>2100</v>
      </c>
      <c r="BC91" s="145">
        <f t="shared" si="6"/>
        <v>4200</v>
      </c>
      <c r="BD91" s="106">
        <f>IF(A91&lt;&gt;"",IF(_xlfn.XLOOKUP(A91,'1C'!A:A,'1C'!A:A,0,0)&gt;0,1,0),"")</f>
        <v>0</v>
      </c>
      <c r="BE91" s="106">
        <f>IF(C91&lt;&gt;"",IF(_xlfn.XLOOKUP(TEXT(C91,"###"),'1C'!W:W,'1C'!D:D,0,0)&gt;0,0,1),"")</f>
        <v>1</v>
      </c>
      <c r="BF91" s="106" t="str">
        <f t="shared" si="7"/>
        <v>-</v>
      </c>
    </row>
    <row r="92" spans="1:58" ht="140.1" customHeight="1">
      <c r="A92" s="113" t="str">
        <f t="shared" si="0"/>
        <v>6HSSMM19363-BCEGYHT Boston Celtics NBAGrey Heather</v>
      </c>
      <c r="B92" s="106" t="str">
        <f>_xlfn.LET(_xlpm.model,MID(_xlfn.XLOOKUP(C92,'1C'!W:W,'1C'!B:B,"new",0),1,7),_xlpm.color,IF(L92&lt;&gt;"",_xlfn.XLOOKUP(L92,Colors!A:A,Colors!B:B,"new",0),"требуется цвет"),IF(C92&lt;&gt;"",_xlfn.XLOOKUP(A92,'1C'!A:A,'1C'!B:B,IF(_xlpm.model&lt;&gt;"new",_xlpm.model&amp;_xlpm.color,"new")),""))</f>
        <v>58-090-01</v>
      </c>
      <c r="C92" s="122" t="s">
        <v>1047</v>
      </c>
      <c r="E92" s="113" t="str">
        <f>IF(F92&lt;&gt;"",IFERROR(VLOOKUP(F92,Категории!A:B,2,0),""),"Требуется категория")</f>
        <v>Бейсболки</v>
      </c>
      <c r="F92" s="107" t="s">
        <v>327</v>
      </c>
      <c r="G92" s="137" t="str">
        <f t="shared" si="11"/>
        <v>Mitchell Ness</v>
      </c>
      <c r="H92" s="107" t="s">
        <v>388</v>
      </c>
      <c r="J92" s="113" t="s">
        <v>959</v>
      </c>
      <c r="K92" s="123" t="s">
        <v>938</v>
      </c>
      <c r="L92" s="121" t="s">
        <v>231</v>
      </c>
      <c r="M92" s="132"/>
      <c r="N92" s="137"/>
      <c r="O92" s="115" t="s">
        <v>949</v>
      </c>
      <c r="P92" s="115" t="s">
        <v>908</v>
      </c>
      <c r="Q92" s="138" t="s">
        <v>951</v>
      </c>
      <c r="R92" s="137"/>
      <c r="S92" s="137"/>
      <c r="T92" s="117"/>
      <c r="U92" s="108" t="s">
        <v>382</v>
      </c>
      <c r="V92" s="107">
        <v>2</v>
      </c>
      <c r="AT92" s="117">
        <f t="shared" si="1"/>
        <v>2</v>
      </c>
      <c r="AU92" s="107" t="s">
        <v>571</v>
      </c>
      <c r="AV92" s="115" t="str">
        <f t="shared" ca="1" si="12"/>
        <v>ERR</v>
      </c>
      <c r="AW92" s="113" t="str">
        <f t="shared" ca="1" si="13"/>
        <v>БАНГЛАДЕШ</v>
      </c>
      <c r="AX92" s="118">
        <f t="shared" si="2"/>
        <v>0.1</v>
      </c>
      <c r="AY92" s="113">
        <f t="shared" si="3"/>
        <v>0.15000000000000002</v>
      </c>
      <c r="AZ92" s="113">
        <f t="shared" si="4"/>
        <v>0.2</v>
      </c>
      <c r="BA92" s="113">
        <f t="shared" si="5"/>
        <v>0.30000000000000004</v>
      </c>
      <c r="BB92" s="119">
        <v>2200</v>
      </c>
      <c r="BC92" s="145">
        <f t="shared" si="6"/>
        <v>4400</v>
      </c>
      <c r="BD92" s="106">
        <f>IF(A92&lt;&gt;"",IF(_xlfn.XLOOKUP(A92,'1C'!A:A,'1C'!A:A,0,0)&gt;0,1,0),"")</f>
        <v>0</v>
      </c>
      <c r="BE92" s="106">
        <f>IF(C92&lt;&gt;"",IF(_xlfn.XLOOKUP(TEXT(C92,"###"),'1C'!W:W,'1C'!D:D,0,0)&gt;0,0,1),"")</f>
        <v>1</v>
      </c>
      <c r="BF92" s="106" t="str">
        <f t="shared" si="7"/>
        <v>-</v>
      </c>
    </row>
    <row r="93" spans="1:58" ht="139.15" customHeight="1">
      <c r="A93" s="113" t="str">
        <f t="shared" si="0"/>
        <v>6HSSMM19363-BNEGYHT Brooklyn Nets NBAGrey Heather</v>
      </c>
      <c r="B93" s="106" t="str">
        <f>_xlfn.LET(_xlpm.model,MID(_xlfn.XLOOKUP(C93,'1C'!W:W,'1C'!B:B,"new",0),1,7),_xlpm.color,IF(L93&lt;&gt;"",_xlfn.XLOOKUP(L93,Colors!A:A,Colors!B:B,"new",0),"требуется цвет"),IF(C93&lt;&gt;"",_xlfn.XLOOKUP(A93,'1C'!A:A,'1C'!B:B,IF(_xlpm.model&lt;&gt;"new",_xlpm.model&amp;_xlpm.color,"new")),""))</f>
        <v>58-091-01</v>
      </c>
      <c r="C93" s="122" t="s">
        <v>1048</v>
      </c>
      <c r="E93" s="113" t="str">
        <f>IF(F93&lt;&gt;"",IFERROR(VLOOKUP(F93,Категории!A:B,2,0),""),"Требуется категория")</f>
        <v>Бейсболки</v>
      </c>
      <c r="F93" s="107" t="s">
        <v>327</v>
      </c>
      <c r="G93" s="137" t="str">
        <f t="shared" si="11"/>
        <v>Mitchell Ness</v>
      </c>
      <c r="H93" s="107" t="s">
        <v>388</v>
      </c>
      <c r="J93" s="113" t="s">
        <v>959</v>
      </c>
      <c r="K93" s="123" t="s">
        <v>938</v>
      </c>
      <c r="L93" s="136" t="s">
        <v>231</v>
      </c>
      <c r="M93" s="132"/>
      <c r="N93" s="137"/>
      <c r="O93" s="115" t="s">
        <v>949</v>
      </c>
      <c r="P93" s="115" t="s">
        <v>910</v>
      </c>
      <c r="Q93" s="138" t="s">
        <v>951</v>
      </c>
      <c r="R93" s="137"/>
      <c r="S93" s="137"/>
      <c r="T93" s="117"/>
      <c r="U93" s="108" t="s">
        <v>382</v>
      </c>
      <c r="V93" s="107">
        <v>2</v>
      </c>
      <c r="AT93" s="117">
        <f t="shared" si="1"/>
        <v>2</v>
      </c>
      <c r="AU93" s="107" t="s">
        <v>571</v>
      </c>
      <c r="AV93" s="115" t="str">
        <f t="shared" ca="1" si="12"/>
        <v>ERR</v>
      </c>
      <c r="AW93" s="113" t="str">
        <f t="shared" ca="1" si="13"/>
        <v>БАНГЛАДЕШ</v>
      </c>
      <c r="AX93" s="118">
        <f t="shared" si="2"/>
        <v>0.1</v>
      </c>
      <c r="AY93" s="113">
        <f t="shared" si="3"/>
        <v>0.15000000000000002</v>
      </c>
      <c r="AZ93" s="113">
        <f t="shared" si="4"/>
        <v>0.2</v>
      </c>
      <c r="BA93" s="113">
        <f t="shared" si="5"/>
        <v>0.30000000000000004</v>
      </c>
      <c r="BB93" s="119">
        <v>2200</v>
      </c>
      <c r="BC93" s="145">
        <f t="shared" si="6"/>
        <v>4400</v>
      </c>
      <c r="BD93" s="106">
        <f>IF(A93&lt;&gt;"",IF(_xlfn.XLOOKUP(A93,'1C'!A:A,'1C'!A:A,0,0)&gt;0,1,0),"")</f>
        <v>0</v>
      </c>
      <c r="BE93" s="106">
        <f>IF(C93&lt;&gt;"",IF(_xlfn.XLOOKUP(TEXT(C93,"###"),'1C'!W:W,'1C'!D:D,0,0)&gt;0,0,1),"")</f>
        <v>1</v>
      </c>
      <c r="BF93" s="106" t="str">
        <f t="shared" si="7"/>
        <v>-</v>
      </c>
    </row>
    <row r="94" spans="1:58" ht="139.15" customHeight="1">
      <c r="A94" s="113" t="str">
        <f t="shared" si="0"/>
        <v>6HSSMM19363-CBUGYHT Chicago Bulls NBAGrey Heather</v>
      </c>
      <c r="B94" s="106" t="str">
        <f>_xlfn.LET(_xlpm.model,MID(_xlfn.XLOOKUP(C94,'1C'!W:W,'1C'!B:B,"new",0),1,7),_xlpm.color,IF(L94&lt;&gt;"",_xlfn.XLOOKUP(L94,Colors!A:A,Colors!B:B,"new",0),"требуется цвет"),IF(C94&lt;&gt;"",_xlfn.XLOOKUP(A94,'1C'!A:A,'1C'!B:B,IF(_xlpm.model&lt;&gt;"new",_xlpm.model&amp;_xlpm.color,"new")),""))</f>
        <v>58-092-01</v>
      </c>
      <c r="C94" s="122" t="s">
        <v>1049</v>
      </c>
      <c r="E94" s="113" t="str">
        <f>IF(F94&lt;&gt;"",IFERROR(VLOOKUP(F94,Категории!A:B,2,0),""),"Требуется категория")</f>
        <v>Бейсболки</v>
      </c>
      <c r="F94" s="107" t="s">
        <v>327</v>
      </c>
      <c r="G94" s="137" t="str">
        <f t="shared" si="11"/>
        <v>Mitchell Ness</v>
      </c>
      <c r="H94" s="107" t="s">
        <v>388</v>
      </c>
      <c r="J94" s="113" t="s">
        <v>959</v>
      </c>
      <c r="K94" s="123" t="s">
        <v>938</v>
      </c>
      <c r="L94" s="121" t="s">
        <v>231</v>
      </c>
      <c r="M94" s="132"/>
      <c r="N94" s="137"/>
      <c r="O94" s="115" t="s">
        <v>949</v>
      </c>
      <c r="P94" s="115" t="s">
        <v>909</v>
      </c>
      <c r="Q94" s="138" t="s">
        <v>951</v>
      </c>
      <c r="R94" s="137"/>
      <c r="S94" s="137"/>
      <c r="T94" s="117"/>
      <c r="U94" s="108" t="s">
        <v>382</v>
      </c>
      <c r="V94" s="107">
        <v>2</v>
      </c>
      <c r="AT94" s="117">
        <f t="shared" si="1"/>
        <v>2</v>
      </c>
      <c r="AU94" s="107" t="s">
        <v>571</v>
      </c>
      <c r="AV94" s="115" t="str">
        <f t="shared" ca="1" si="12"/>
        <v>ERR</v>
      </c>
      <c r="AW94" s="113" t="str">
        <f t="shared" ca="1" si="13"/>
        <v>БАНГЛАДЕШ</v>
      </c>
      <c r="AX94" s="118">
        <f t="shared" si="2"/>
        <v>0.1</v>
      </c>
      <c r="AY94" s="113">
        <f t="shared" si="3"/>
        <v>0.15000000000000002</v>
      </c>
      <c r="AZ94" s="113">
        <f t="shared" si="4"/>
        <v>0.2</v>
      </c>
      <c r="BA94" s="113">
        <f t="shared" si="5"/>
        <v>0.30000000000000004</v>
      </c>
      <c r="BB94" s="119">
        <v>2200</v>
      </c>
      <c r="BC94" s="145">
        <f t="shared" si="6"/>
        <v>4400</v>
      </c>
      <c r="BD94" s="106">
        <f>IF(A94&lt;&gt;"",IF(_xlfn.XLOOKUP(A94,'1C'!A:A,'1C'!A:A,0,0)&gt;0,1,0),"")</f>
        <v>0</v>
      </c>
      <c r="BE94" s="106">
        <f>IF(C94&lt;&gt;"",IF(_xlfn.XLOOKUP(TEXT(C94,"###"),'1C'!W:W,'1C'!D:D,0,0)&gt;0,0,1),"")</f>
        <v>1</v>
      </c>
      <c r="BF94" s="106" t="str">
        <f t="shared" si="7"/>
        <v>-</v>
      </c>
    </row>
    <row r="95" spans="1:58" ht="140.1" customHeight="1">
      <c r="A95" s="113" t="str">
        <f t="shared" si="0"/>
        <v>6HSSMM19363-LALGYHT Los Angeles Lakers NBAGrey Heather</v>
      </c>
      <c r="B95" s="106" t="str">
        <f>_xlfn.LET(_xlpm.model,MID(_xlfn.XLOOKUP(C95,'1C'!W:W,'1C'!B:B,"new",0),1,7),_xlpm.color,IF(L95&lt;&gt;"",_xlfn.XLOOKUP(L95,Colors!A:A,Colors!B:B,"new",0),"требуется цвет"),IF(C95&lt;&gt;"",_xlfn.XLOOKUP(A95,'1C'!A:A,'1C'!B:B,IF(_xlpm.model&lt;&gt;"new",_xlpm.model&amp;_xlpm.color,"new")),""))</f>
        <v>58-093-01</v>
      </c>
      <c r="C95" s="122" t="s">
        <v>1050</v>
      </c>
      <c r="E95" s="113" t="str">
        <f>IF(F95&lt;&gt;"",IFERROR(VLOOKUP(F95,Категории!A:B,2,0),""),"Требуется категория")</f>
        <v>Бейсболки</v>
      </c>
      <c r="F95" s="107" t="s">
        <v>327</v>
      </c>
      <c r="G95" s="137" t="str">
        <f t="shared" si="11"/>
        <v>Mitchell Ness</v>
      </c>
      <c r="H95" s="107" t="s">
        <v>388</v>
      </c>
      <c r="J95" s="113" t="s">
        <v>959</v>
      </c>
      <c r="K95" s="123" t="s">
        <v>938</v>
      </c>
      <c r="L95" s="136" t="s">
        <v>231</v>
      </c>
      <c r="M95" s="132"/>
      <c r="N95" s="137"/>
      <c r="O95" s="115" t="s">
        <v>949</v>
      </c>
      <c r="P95" s="115" t="s">
        <v>907</v>
      </c>
      <c r="Q95" s="138" t="s">
        <v>951</v>
      </c>
      <c r="R95" s="137"/>
      <c r="S95" s="137"/>
      <c r="T95" s="117"/>
      <c r="U95" s="108" t="s">
        <v>382</v>
      </c>
      <c r="V95" s="107">
        <v>2</v>
      </c>
      <c r="AT95" s="117">
        <f t="shared" si="1"/>
        <v>2</v>
      </c>
      <c r="AU95" s="107" t="s">
        <v>571</v>
      </c>
      <c r="AV95" s="115" t="str">
        <f t="shared" ca="1" si="12"/>
        <v>ERR</v>
      </c>
      <c r="AW95" s="113" t="str">
        <f t="shared" ca="1" si="13"/>
        <v>БАНГЛАДЕШ</v>
      </c>
      <c r="AX95" s="118">
        <f t="shared" si="2"/>
        <v>0.1</v>
      </c>
      <c r="AY95" s="113">
        <f t="shared" si="3"/>
        <v>0.15000000000000002</v>
      </c>
      <c r="AZ95" s="113">
        <f t="shared" si="4"/>
        <v>0.2</v>
      </c>
      <c r="BA95" s="113">
        <f t="shared" si="5"/>
        <v>0.30000000000000004</v>
      </c>
      <c r="BB95" s="119">
        <v>2200</v>
      </c>
      <c r="BC95" s="145">
        <f t="shared" si="6"/>
        <v>4400</v>
      </c>
      <c r="BD95" s="106">
        <f>IF(A95&lt;&gt;"",IF(_xlfn.XLOOKUP(A95,'1C'!A:A,'1C'!A:A,0,0)&gt;0,1,0),"")</f>
        <v>0</v>
      </c>
      <c r="BE95" s="106">
        <f>IF(C95&lt;&gt;"",IF(_xlfn.XLOOKUP(TEXT(C95,"###"),'1C'!W:W,'1C'!D:D,0,0)&gt;0,0,1),"")</f>
        <v>1</v>
      </c>
      <c r="BF95" s="106" t="str">
        <f t="shared" si="7"/>
        <v>-</v>
      </c>
    </row>
    <row r="96" spans="1:58" ht="142.15" customHeight="1">
      <c r="A96" s="113" t="str">
        <f t="shared" si="0"/>
        <v>6HSSMM19363-TRAGYHT Toronto Raptors NBAGrey Heather</v>
      </c>
      <c r="B96" s="106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58-094-01</v>
      </c>
      <c r="C96" s="122" t="s">
        <v>1051</v>
      </c>
      <c r="E96" s="113" t="str">
        <f>IF(F96&lt;&gt;"",IFERROR(VLOOKUP(F96,Категории!A:B,2,0),""),"Требуется категория")</f>
        <v>Бейсболки</v>
      </c>
      <c r="F96" s="107" t="s">
        <v>327</v>
      </c>
      <c r="G96" s="137" t="str">
        <f t="shared" si="11"/>
        <v>Mitchell Ness</v>
      </c>
      <c r="H96" s="107" t="s">
        <v>388</v>
      </c>
      <c r="J96" s="113" t="s">
        <v>959</v>
      </c>
      <c r="K96" s="123" t="s">
        <v>938</v>
      </c>
      <c r="L96" s="121" t="s">
        <v>231</v>
      </c>
      <c r="M96" s="132"/>
      <c r="N96" s="137"/>
      <c r="O96" s="115" t="s">
        <v>949</v>
      </c>
      <c r="P96" s="115" t="s">
        <v>911</v>
      </c>
      <c r="Q96" s="138" t="s">
        <v>951</v>
      </c>
      <c r="R96" s="137"/>
      <c r="S96" s="137"/>
      <c r="T96" s="117"/>
      <c r="U96" s="108" t="s">
        <v>382</v>
      </c>
      <c r="V96" s="107">
        <v>2</v>
      </c>
      <c r="AT96" s="117">
        <f t="shared" si="1"/>
        <v>2</v>
      </c>
      <c r="AU96" s="107" t="s">
        <v>571</v>
      </c>
      <c r="AV96" s="115" t="str">
        <f t="shared" ca="1" si="12"/>
        <v>ERR</v>
      </c>
      <c r="AW96" s="113" t="str">
        <f t="shared" ca="1" si="13"/>
        <v>БАНГЛАДЕШ</v>
      </c>
      <c r="AX96" s="118">
        <f t="shared" si="2"/>
        <v>0.1</v>
      </c>
      <c r="AY96" s="113">
        <f t="shared" si="3"/>
        <v>0.15000000000000002</v>
      </c>
      <c r="AZ96" s="113">
        <f t="shared" si="4"/>
        <v>0.2</v>
      </c>
      <c r="BA96" s="113">
        <f t="shared" si="5"/>
        <v>0.30000000000000004</v>
      </c>
      <c r="BB96" s="119">
        <v>2200</v>
      </c>
      <c r="BC96" s="145">
        <f t="shared" si="6"/>
        <v>4400</v>
      </c>
      <c r="BD96" s="106">
        <f>IF(A96&lt;&gt;"",IF(_xlfn.XLOOKUP(A96,'1C'!A:A,'1C'!A:A,0,0)&gt;0,1,0),"")</f>
        <v>0</v>
      </c>
      <c r="BE96" s="106">
        <f>IF(C96&lt;&gt;"",IF(_xlfn.XLOOKUP(TEXT(C96,"###"),'1C'!W:W,'1C'!D:D,0,0)&gt;0,0,1),"")</f>
        <v>1</v>
      </c>
      <c r="BF96" s="106" t="str">
        <f t="shared" si="7"/>
        <v>-</v>
      </c>
    </row>
    <row r="97" spans="1:58" ht="142.15" customHeight="1">
      <c r="A97" s="113" t="str">
        <f t="shared" si="0"/>
        <v>6HSSMM19364-CBUBLCK Chicago Bulls NBABlack</v>
      </c>
      <c r="B97" s="106" t="str">
        <f>_xlfn.LET(_xlpm.model,MID(_xlfn.XLOOKUP(C97,'1C'!W:W,'1C'!B:B,"new",0),1,7),_xlpm.color,IF(L97&lt;&gt;"",_xlfn.XLOOKUP(L97,Colors!A:A,Colors!B:B,"new",0),"требуется цвет"),IF(C97&lt;&gt;"",_xlfn.XLOOKUP(A97,'1C'!A:A,'1C'!B:B,IF(_xlpm.model&lt;&gt;"new",_xlpm.model&amp;_xlpm.color,"new")),""))</f>
        <v>58-095-09</v>
      </c>
      <c r="C97" s="122" t="s">
        <v>1052</v>
      </c>
      <c r="E97" s="113" t="str">
        <f>IF(F97&lt;&gt;"",IFERROR(VLOOKUP(F97,Категории!A:B,2,0),""),"Требуется категория")</f>
        <v>Бейсболки</v>
      </c>
      <c r="F97" s="107" t="s">
        <v>327</v>
      </c>
      <c r="G97" s="137" t="str">
        <f t="shared" si="11"/>
        <v>Mitchell Ness</v>
      </c>
      <c r="H97" s="107" t="s">
        <v>388</v>
      </c>
      <c r="J97" s="113" t="s">
        <v>959</v>
      </c>
      <c r="K97" s="123" t="s">
        <v>52</v>
      </c>
      <c r="L97" s="143" t="str">
        <f>IF(K97&lt;&gt;"",IFERROR(VLOOKUP(A97,'1C'!A:X,8,0),IFERROR(VLOOKUP(K97,Colors!D:E,2,0),"")),"")</f>
        <v>черный</v>
      </c>
      <c r="M97" s="132"/>
      <c r="N97" s="137"/>
      <c r="O97" s="115" t="s">
        <v>949</v>
      </c>
      <c r="P97" s="115" t="s">
        <v>909</v>
      </c>
      <c r="Q97" s="138" t="s">
        <v>951</v>
      </c>
      <c r="R97" s="137"/>
      <c r="S97" s="137"/>
      <c r="T97" s="117"/>
      <c r="U97" s="108" t="s">
        <v>382</v>
      </c>
      <c r="V97" s="107">
        <v>2</v>
      </c>
      <c r="AT97" s="117">
        <f t="shared" si="1"/>
        <v>2</v>
      </c>
      <c r="AU97" s="107" t="s">
        <v>571</v>
      </c>
      <c r="AV97" s="115" t="str">
        <f t="shared" ca="1" si="12"/>
        <v>ERR</v>
      </c>
      <c r="AW97" s="113" t="str">
        <f t="shared" ca="1" si="13"/>
        <v>БАНГЛАДЕШ</v>
      </c>
      <c r="AX97" s="118">
        <f t="shared" si="2"/>
        <v>0.1</v>
      </c>
      <c r="AY97" s="113">
        <f t="shared" si="3"/>
        <v>0.15000000000000002</v>
      </c>
      <c r="AZ97" s="113">
        <f t="shared" si="4"/>
        <v>0.2</v>
      </c>
      <c r="BA97" s="113">
        <f t="shared" si="5"/>
        <v>0.30000000000000004</v>
      </c>
      <c r="BB97" s="119">
        <v>2000</v>
      </c>
      <c r="BC97" s="145">
        <f t="shared" si="6"/>
        <v>4000</v>
      </c>
      <c r="BD97" s="106">
        <f>IF(A97&lt;&gt;"",IF(_xlfn.XLOOKUP(A97,'1C'!A:A,'1C'!A:A,0,0)&gt;0,1,0),"")</f>
        <v>0</v>
      </c>
      <c r="BE97" s="106">
        <f>IF(C97&lt;&gt;"",IF(_xlfn.XLOOKUP(TEXT(C97,"###"),'1C'!W:W,'1C'!D:D,0,0)&gt;0,0,1),"")</f>
        <v>1</v>
      </c>
      <c r="BF97" s="106" t="str">
        <f t="shared" si="7"/>
        <v>-</v>
      </c>
    </row>
    <row r="98" spans="1:58" ht="139.35" customHeight="1">
      <c r="A98" s="113" t="str">
        <f t="shared" si="0"/>
        <v>6HSSMM19364-LALBLCK Los Angeles Lakers NBABlack</v>
      </c>
      <c r="B98" s="106" t="str">
        <f>_xlfn.LET(_xlpm.model,MID(_xlfn.XLOOKUP(C98,'1C'!W:W,'1C'!B:B,"new",0),1,7),_xlpm.color,IF(L98&lt;&gt;"",_xlfn.XLOOKUP(L98,Colors!A:A,Colors!B:B,"new",0),"требуется цвет"),IF(C98&lt;&gt;"",_xlfn.XLOOKUP(A98,'1C'!A:A,'1C'!B:B,IF(_xlpm.model&lt;&gt;"new",_xlpm.model&amp;_xlpm.color,"new")),""))</f>
        <v>58-096-09</v>
      </c>
      <c r="C98" s="122" t="s">
        <v>1053</v>
      </c>
      <c r="E98" s="113" t="str">
        <f>IF(F98&lt;&gt;"",IFERROR(VLOOKUP(F98,Категории!A:B,2,0),""),"Требуется категория")</f>
        <v>Бейсболки</v>
      </c>
      <c r="F98" s="107" t="s">
        <v>327</v>
      </c>
      <c r="G98" s="137" t="str">
        <f t="shared" si="11"/>
        <v>Mitchell Ness</v>
      </c>
      <c r="H98" s="107" t="s">
        <v>388</v>
      </c>
      <c r="J98" s="113" t="s">
        <v>959</v>
      </c>
      <c r="K98" s="123" t="s">
        <v>52</v>
      </c>
      <c r="L98" s="144" t="str">
        <f>IF(K98&lt;&gt;"",IFERROR(VLOOKUP(A98,'1C'!A:X,8,0),IFERROR(VLOOKUP(K98,Colors!D:E,2,0),"")),"")</f>
        <v>черный</v>
      </c>
      <c r="M98" s="132"/>
      <c r="N98" s="137"/>
      <c r="O98" s="115" t="s">
        <v>949</v>
      </c>
      <c r="P98" s="115" t="s">
        <v>907</v>
      </c>
      <c r="Q98" s="137" t="s">
        <v>951</v>
      </c>
      <c r="R98" s="137"/>
      <c r="S98" s="137"/>
      <c r="T98" s="117"/>
      <c r="U98" s="108" t="s">
        <v>382</v>
      </c>
      <c r="V98" s="107">
        <v>2</v>
      </c>
      <c r="AT98" s="117">
        <f t="shared" si="1"/>
        <v>2</v>
      </c>
      <c r="AU98" s="107" t="s">
        <v>571</v>
      </c>
      <c r="AV98" s="115" t="str">
        <f t="shared" ca="1" si="12"/>
        <v>ERR</v>
      </c>
      <c r="AW98" s="113" t="str">
        <f t="shared" ca="1" si="13"/>
        <v>БАНГЛАДЕШ</v>
      </c>
      <c r="AX98" s="118">
        <f t="shared" si="2"/>
        <v>0.1</v>
      </c>
      <c r="AY98" s="113">
        <f t="shared" si="3"/>
        <v>0.15000000000000002</v>
      </c>
      <c r="AZ98" s="113">
        <f t="shared" si="4"/>
        <v>0.2</v>
      </c>
      <c r="BA98" s="113">
        <f t="shared" si="5"/>
        <v>0.30000000000000004</v>
      </c>
      <c r="BB98" s="119">
        <v>2300</v>
      </c>
      <c r="BC98" s="145">
        <f t="shared" si="6"/>
        <v>4600</v>
      </c>
      <c r="BD98" s="106">
        <f>IF(A98&lt;&gt;"",IF(_xlfn.XLOOKUP(A98,'1C'!A:A,'1C'!A:A,0,0)&gt;0,1,0),"")</f>
        <v>0</v>
      </c>
      <c r="BE98" s="106">
        <f>IF(C98&lt;&gt;"",IF(_xlfn.XLOOKUP(TEXT(C98,"###"),'1C'!W:W,'1C'!D:D,0,0)&gt;0,0,1),"")</f>
        <v>1</v>
      </c>
      <c r="BF98" s="106" t="str">
        <f t="shared" si="7"/>
        <v>-</v>
      </c>
    </row>
    <row r="99" spans="1:58" ht="126" customHeight="1">
      <c r="A99" s="113" t="str">
        <f t="shared" si="0"/>
        <v>6HSSMM19483-CBUBLCK Chicago Bulls NBABlack</v>
      </c>
      <c r="B99" s="106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58-097-09</v>
      </c>
      <c r="C99" s="122" t="s">
        <v>1054</v>
      </c>
      <c r="E99" s="113" t="str">
        <f>IF(F99&lt;&gt;"",IFERROR(VLOOKUP(F99,Категории!A:B,2,0),""),"Требуется категория")</f>
        <v>Бейсболки</v>
      </c>
      <c r="F99" s="107" t="s">
        <v>783</v>
      </c>
      <c r="G99" s="137" t="str">
        <f t="shared" si="11"/>
        <v>Mitchell Ness</v>
      </c>
      <c r="H99" s="107" t="s">
        <v>388</v>
      </c>
      <c r="J99" s="113" t="s">
        <v>959</v>
      </c>
      <c r="K99" s="123" t="s">
        <v>52</v>
      </c>
      <c r="L99" s="144" t="str">
        <f>IF(K99&lt;&gt;"",IFERROR(VLOOKUP(A99,'1C'!A:X,8,0),IFERROR(VLOOKUP(K99,Colors!D:E,2,0),"")),"")</f>
        <v>черный</v>
      </c>
      <c r="M99" s="132"/>
      <c r="N99" s="137"/>
      <c r="O99" s="115" t="s">
        <v>949</v>
      </c>
      <c r="P99" s="115" t="s">
        <v>909</v>
      </c>
      <c r="Q99" s="137" t="s">
        <v>953</v>
      </c>
      <c r="R99" s="137"/>
      <c r="S99" s="137"/>
      <c r="T99" s="117"/>
      <c r="U99" s="108" t="s">
        <v>382</v>
      </c>
      <c r="V99" s="107">
        <v>2</v>
      </c>
      <c r="AT99" s="117">
        <f t="shared" si="1"/>
        <v>2</v>
      </c>
      <c r="AU99" s="107" t="s">
        <v>423</v>
      </c>
      <c r="AV99" s="115" t="str">
        <f t="shared" ca="1" si="12"/>
        <v>ERR</v>
      </c>
      <c r="AW99" s="113" t="str">
        <f t="shared" ca="1" si="13"/>
        <v>КИТАЙ</v>
      </c>
      <c r="AX99" s="118">
        <f t="shared" si="2"/>
        <v>0.1</v>
      </c>
      <c r="AY99" s="113">
        <f t="shared" si="3"/>
        <v>0.15000000000000002</v>
      </c>
      <c r="AZ99" s="113">
        <f t="shared" si="4"/>
        <v>0.2</v>
      </c>
      <c r="BA99" s="113">
        <f t="shared" si="5"/>
        <v>0.30000000000000004</v>
      </c>
      <c r="BB99" s="119">
        <v>2100</v>
      </c>
      <c r="BC99" s="145">
        <f t="shared" si="6"/>
        <v>4200</v>
      </c>
      <c r="BD99" s="106">
        <f>IF(A99&lt;&gt;"",IF(_xlfn.XLOOKUP(A99,'1C'!A:A,'1C'!A:A,0,0)&gt;0,1,0),"")</f>
        <v>0</v>
      </c>
      <c r="BE99" s="106">
        <f>IF(C99&lt;&gt;"",IF(_xlfn.XLOOKUP(TEXT(C99,"###"),'1C'!W:W,'1C'!D:D,0,0)&gt;0,0,1),"")</f>
        <v>1</v>
      </c>
      <c r="BF99" s="106" t="str">
        <f t="shared" si="7"/>
        <v>-</v>
      </c>
    </row>
    <row r="100" spans="1:58" ht="139.15" customHeight="1">
      <c r="A100" s="113" t="str">
        <f t="shared" si="0"/>
        <v>6HSSMM19487-CBUGREY Chicago Bulls NBAGrey</v>
      </c>
      <c r="B100" s="106" t="str">
        <f>_xlfn.LET(_xlpm.model,MID(_xlfn.XLOOKUP(C100,'1C'!W:W,'1C'!B:B,"new",0),1,7),_xlpm.color,IF(L100&lt;&gt;"",_xlfn.XLOOKUP(L100,Colors!A:A,Colors!B:B,"new",0),"требуется цвет"),IF(C100&lt;&gt;"",_xlfn.XLOOKUP(A100,'1C'!A:A,'1C'!B:B,IF(_xlpm.model&lt;&gt;"new",_xlpm.model&amp;_xlpm.color,"new")),""))</f>
        <v>58-098-80</v>
      </c>
      <c r="C100" s="122" t="s">
        <v>1055</v>
      </c>
      <c r="E100" s="113" t="str">
        <f>IF(F100&lt;&gt;"",IFERROR(VLOOKUP(F100,Категории!A:B,2,0),""),"Требуется категория")</f>
        <v>Бейсболки</v>
      </c>
      <c r="F100" s="107" t="s">
        <v>327</v>
      </c>
      <c r="G100" s="137" t="str">
        <f t="shared" si="11"/>
        <v>Mitchell Ness</v>
      </c>
      <c r="H100" s="107" t="s">
        <v>388</v>
      </c>
      <c r="J100" s="113" t="s">
        <v>959</v>
      </c>
      <c r="K100" s="123" t="s">
        <v>82</v>
      </c>
      <c r="L100" s="143" t="str">
        <f>IF(K100&lt;&gt;"",IFERROR(VLOOKUP(A100,'1C'!A:X,8,0),IFERROR(VLOOKUP(K100,Colors!D:E,2,0),"")),"")</f>
        <v>серый</v>
      </c>
      <c r="M100" s="132"/>
      <c r="N100" s="137"/>
      <c r="O100" s="115" t="s">
        <v>949</v>
      </c>
      <c r="P100" s="115" t="s">
        <v>909</v>
      </c>
      <c r="Q100" s="123" t="s">
        <v>951</v>
      </c>
      <c r="R100" s="137"/>
      <c r="S100" s="137"/>
      <c r="T100" s="117"/>
      <c r="U100" s="108" t="s">
        <v>382</v>
      </c>
      <c r="V100" s="107">
        <v>2</v>
      </c>
      <c r="AT100" s="117">
        <f t="shared" si="1"/>
        <v>2</v>
      </c>
      <c r="AU100" s="107" t="s">
        <v>571</v>
      </c>
      <c r="AV100" s="115" t="str">
        <f t="shared" ca="1" si="12"/>
        <v>ERR</v>
      </c>
      <c r="AW100" s="113" t="str">
        <f t="shared" ca="1" si="13"/>
        <v>БАНГЛАДЕШ</v>
      </c>
      <c r="AX100" s="118">
        <f t="shared" si="2"/>
        <v>0.1</v>
      </c>
      <c r="AY100" s="113">
        <f t="shared" si="3"/>
        <v>0.15000000000000002</v>
      </c>
      <c r="AZ100" s="113">
        <f t="shared" si="4"/>
        <v>0.2</v>
      </c>
      <c r="BA100" s="113">
        <f t="shared" si="5"/>
        <v>0.30000000000000004</v>
      </c>
      <c r="BB100" s="119">
        <v>2300</v>
      </c>
      <c r="BC100" s="145">
        <f t="shared" si="6"/>
        <v>4600</v>
      </c>
      <c r="BD100" s="106">
        <f>IF(A100&lt;&gt;"",IF(_xlfn.XLOOKUP(A100,'1C'!A:A,'1C'!A:A,0,0)&gt;0,1,0),"")</f>
        <v>0</v>
      </c>
      <c r="BE100" s="106">
        <f>IF(C100&lt;&gt;"",IF(_xlfn.XLOOKUP(TEXT(C100,"###"),'1C'!W:W,'1C'!D:D,0,0)&gt;0,0,1),"")</f>
        <v>1</v>
      </c>
      <c r="BF100" s="106" t="str">
        <f t="shared" si="7"/>
        <v>-</v>
      </c>
    </row>
    <row r="101" spans="1:58" ht="141" customHeight="1">
      <c r="A101" s="113" t="str">
        <f t="shared" si="0"/>
        <v>6HSSMM19487-CHOGREY Charlotte Hornets NBAGrey</v>
      </c>
      <c r="B101" s="106" t="str">
        <f>_xlfn.LET(_xlpm.model,MID(_xlfn.XLOOKUP(C101,'1C'!W:W,'1C'!B:B,"new",0),1,7),_xlpm.color,IF(L101&lt;&gt;"",_xlfn.XLOOKUP(L101,Colors!A:A,Colors!B:B,"new",0),"требуется цвет"),IF(C101&lt;&gt;"",_xlfn.XLOOKUP(A101,'1C'!A:A,'1C'!B:B,IF(_xlpm.model&lt;&gt;"new",_xlpm.model&amp;_xlpm.color,"new")),""))</f>
        <v>58-099-80</v>
      </c>
      <c r="C101" s="122" t="s">
        <v>1056</v>
      </c>
      <c r="E101" s="113" t="str">
        <f>IF(F101&lt;&gt;"",IFERROR(VLOOKUP(F101,Категории!A:B,2,0),""),"Требуется категория")</f>
        <v>Бейсболки</v>
      </c>
      <c r="F101" s="107" t="s">
        <v>327</v>
      </c>
      <c r="G101" s="137" t="str">
        <f t="shared" si="11"/>
        <v>Mitchell Ness</v>
      </c>
      <c r="H101" s="107" t="s">
        <v>388</v>
      </c>
      <c r="J101" s="113" t="s">
        <v>959</v>
      </c>
      <c r="K101" s="123" t="s">
        <v>82</v>
      </c>
      <c r="L101" s="144" t="str">
        <f>IF(K101&lt;&gt;"",IFERROR(VLOOKUP(A101,'1C'!A:X,8,0),IFERROR(VLOOKUP(K101,Colors!D:E,2,0),"")),"")</f>
        <v>серый</v>
      </c>
      <c r="M101" s="132"/>
      <c r="N101" s="137"/>
      <c r="O101" s="115" t="s">
        <v>949</v>
      </c>
      <c r="P101" s="115" t="s">
        <v>917</v>
      </c>
      <c r="Q101" s="138" t="s">
        <v>951</v>
      </c>
      <c r="R101" s="137"/>
      <c r="S101" s="137"/>
      <c r="T101" s="117"/>
      <c r="U101" s="108" t="s">
        <v>382</v>
      </c>
      <c r="V101" s="107">
        <v>2</v>
      </c>
      <c r="AT101" s="117">
        <f t="shared" si="1"/>
        <v>2</v>
      </c>
      <c r="AU101" s="107" t="s">
        <v>571</v>
      </c>
      <c r="AV101" s="115" t="str">
        <f t="shared" ca="1" si="12"/>
        <v>ERR</v>
      </c>
      <c r="AW101" s="113" t="str">
        <f t="shared" ca="1" si="13"/>
        <v>БАНГЛАДЕШ</v>
      </c>
      <c r="AX101" s="118">
        <f t="shared" si="2"/>
        <v>0.1</v>
      </c>
      <c r="AY101" s="113">
        <f t="shared" si="3"/>
        <v>0.15000000000000002</v>
      </c>
      <c r="AZ101" s="113">
        <f t="shared" si="4"/>
        <v>0.2</v>
      </c>
      <c r="BA101" s="113">
        <f t="shared" si="5"/>
        <v>0.30000000000000004</v>
      </c>
      <c r="BB101" s="119">
        <v>2300</v>
      </c>
      <c r="BC101" s="145">
        <f t="shared" si="6"/>
        <v>4600</v>
      </c>
      <c r="BD101" s="106">
        <f>IF(A101&lt;&gt;"",IF(_xlfn.XLOOKUP(A101,'1C'!A:A,'1C'!A:A,0,0)&gt;0,1,0),"")</f>
        <v>0</v>
      </c>
      <c r="BE101" s="106">
        <f>IF(C101&lt;&gt;"",IF(_xlfn.XLOOKUP(TEXT(C101,"###"),'1C'!W:W,'1C'!D:D,0,0)&gt;0,0,1),"")</f>
        <v>1</v>
      </c>
      <c r="BF101" s="106" t="str">
        <f t="shared" si="7"/>
        <v>-</v>
      </c>
    </row>
    <row r="102" spans="1:58" ht="134.44999999999999" customHeight="1">
      <c r="A102" s="113" t="str">
        <f t="shared" si="0"/>
        <v>6HSSMM19487-LALGREY Los Angeles Lakers NBAGrey</v>
      </c>
      <c r="B102" s="106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58-100-80</v>
      </c>
      <c r="C102" s="122" t="s">
        <v>1057</v>
      </c>
      <c r="E102" s="113" t="str">
        <f>IF(F102&lt;&gt;"",IFERROR(VLOOKUP(F102,Категории!A:B,2,0),""),"Требуется категория")</f>
        <v>Бейсболки</v>
      </c>
      <c r="F102" s="107" t="s">
        <v>327</v>
      </c>
      <c r="G102" s="137" t="str">
        <f t="shared" si="11"/>
        <v>Mitchell Ness</v>
      </c>
      <c r="H102" s="107" t="s">
        <v>388</v>
      </c>
      <c r="J102" s="113" t="s">
        <v>959</v>
      </c>
      <c r="K102" s="123" t="s">
        <v>82</v>
      </c>
      <c r="L102" s="144" t="str">
        <f>IF(K102&lt;&gt;"",IFERROR(VLOOKUP(A102,'1C'!A:X,8,0),IFERROR(VLOOKUP(K102,Colors!D:E,2,0),"")),"")</f>
        <v>серый</v>
      </c>
      <c r="M102" s="132"/>
      <c r="N102" s="137"/>
      <c r="O102" s="115" t="s">
        <v>949</v>
      </c>
      <c r="P102" s="115" t="s">
        <v>907</v>
      </c>
      <c r="Q102" s="137" t="s">
        <v>951</v>
      </c>
      <c r="R102" s="137"/>
      <c r="S102" s="137"/>
      <c r="T102" s="117"/>
      <c r="U102" s="108" t="s">
        <v>382</v>
      </c>
      <c r="V102" s="107">
        <v>2</v>
      </c>
      <c r="AT102" s="117">
        <f t="shared" si="1"/>
        <v>2</v>
      </c>
      <c r="AU102" s="107" t="s">
        <v>571</v>
      </c>
      <c r="AV102" s="115" t="str">
        <f t="shared" ca="1" si="12"/>
        <v>ERR</v>
      </c>
      <c r="AW102" s="113" t="str">
        <f t="shared" ca="1" si="13"/>
        <v>БАНГЛАДЕШ</v>
      </c>
      <c r="AX102" s="118">
        <f t="shared" si="2"/>
        <v>0.1</v>
      </c>
      <c r="AY102" s="113">
        <f t="shared" si="3"/>
        <v>0.15000000000000002</v>
      </c>
      <c r="AZ102" s="113">
        <f t="shared" si="4"/>
        <v>0.2</v>
      </c>
      <c r="BA102" s="113">
        <f t="shared" si="5"/>
        <v>0.30000000000000004</v>
      </c>
      <c r="BB102" s="119">
        <v>2300</v>
      </c>
      <c r="BC102" s="145">
        <f t="shared" si="6"/>
        <v>4600</v>
      </c>
      <c r="BD102" s="106">
        <f>IF(A102&lt;&gt;"",IF(_xlfn.XLOOKUP(A102,'1C'!A:A,'1C'!A:A,0,0)&gt;0,1,0),"")</f>
        <v>0</v>
      </c>
      <c r="BE102" s="106">
        <f>IF(C102&lt;&gt;"",IF(_xlfn.XLOOKUP(TEXT(C102,"###"),'1C'!W:W,'1C'!D:D,0,0)&gt;0,0,1),"")</f>
        <v>1</v>
      </c>
      <c r="BF102" s="106" t="str">
        <f t="shared" si="7"/>
        <v>-</v>
      </c>
    </row>
    <row r="103" spans="1:58" ht="127.5" customHeight="1">
      <c r="A103" s="113" t="str">
        <f t="shared" si="0"/>
        <v>6HSSMM19489-CBUBLCK Chicago Bulls NBABlack</v>
      </c>
      <c r="B103" s="106" t="str">
        <f>_xlfn.LET(_xlpm.model,MID(_xlfn.XLOOKUP(C103,'1C'!W:W,'1C'!B:B,"new",0),1,7),_xlpm.color,IF(L103&lt;&gt;"",_xlfn.XLOOKUP(L103,Colors!A:A,Colors!B:B,"new",0),"требуется цвет"),IF(C103&lt;&gt;"",_xlfn.XLOOKUP(A103,'1C'!A:A,'1C'!B:B,IF(_xlpm.model&lt;&gt;"new",_xlpm.model&amp;_xlpm.color,"new")),""))</f>
        <v>58-101-09</v>
      </c>
      <c r="C103" s="122" t="s">
        <v>1058</v>
      </c>
      <c r="E103" s="113" t="str">
        <f>IF(F103&lt;&gt;"",IFERROR(VLOOKUP(F103,Категории!A:B,2,0),""),"Требуется категория")</f>
        <v>Бейсболки</v>
      </c>
      <c r="F103" s="107" t="s">
        <v>783</v>
      </c>
      <c r="G103" s="137" t="str">
        <f t="shared" si="11"/>
        <v>Mitchell Ness</v>
      </c>
      <c r="H103" s="107" t="s">
        <v>388</v>
      </c>
      <c r="J103" s="113" t="s">
        <v>959</v>
      </c>
      <c r="K103" s="123" t="s">
        <v>52</v>
      </c>
      <c r="L103" s="144" t="str">
        <f>IF(K103&lt;&gt;"",IFERROR(VLOOKUP(A103,'1C'!A:X,8,0),IFERROR(VLOOKUP(K103,Colors!D:E,2,0),"")),"")</f>
        <v>черный</v>
      </c>
      <c r="M103" s="132"/>
      <c r="N103" s="137"/>
      <c r="O103" s="115" t="s">
        <v>949</v>
      </c>
      <c r="P103" s="115" t="s">
        <v>909</v>
      </c>
      <c r="Q103" s="138" t="s">
        <v>953</v>
      </c>
      <c r="R103" s="137"/>
      <c r="S103" s="137"/>
      <c r="T103" s="117"/>
      <c r="U103" s="108" t="s">
        <v>382</v>
      </c>
      <c r="V103" s="107">
        <v>2</v>
      </c>
      <c r="AT103" s="117">
        <f t="shared" si="1"/>
        <v>2</v>
      </c>
      <c r="AU103" s="107" t="s">
        <v>423</v>
      </c>
      <c r="AV103" s="115" t="str">
        <f t="shared" ca="1" si="12"/>
        <v>ERR</v>
      </c>
      <c r="AW103" s="113" t="str">
        <f t="shared" ca="1" si="13"/>
        <v>КИТАЙ</v>
      </c>
      <c r="AX103" s="118">
        <f t="shared" si="2"/>
        <v>0.1</v>
      </c>
      <c r="AY103" s="113">
        <f t="shared" si="3"/>
        <v>0.15000000000000002</v>
      </c>
      <c r="AZ103" s="113">
        <f t="shared" si="4"/>
        <v>0.2</v>
      </c>
      <c r="BA103" s="113">
        <f t="shared" si="5"/>
        <v>0.30000000000000004</v>
      </c>
      <c r="BB103" s="119">
        <v>2100</v>
      </c>
      <c r="BC103" s="145">
        <f t="shared" si="6"/>
        <v>4200</v>
      </c>
      <c r="BD103" s="106">
        <f>IF(A103&lt;&gt;"",IF(_xlfn.XLOOKUP(A103,'1C'!A:A,'1C'!A:A,0,0)&gt;0,1,0),"")</f>
        <v>0</v>
      </c>
      <c r="BE103" s="106">
        <f>IF(C103&lt;&gt;"",IF(_xlfn.XLOOKUP(TEXT(C103,"###"),'1C'!W:W,'1C'!D:D,0,0)&gt;0,0,1),"")</f>
        <v>1</v>
      </c>
      <c r="BF103" s="106" t="str">
        <f t="shared" si="7"/>
        <v>-</v>
      </c>
    </row>
    <row r="104" spans="1:58" ht="107.1" customHeight="1">
      <c r="A104" s="113" t="str">
        <f t="shared" si="0"/>
        <v>6HSSMM19489-LALBLCK Los Angeles Lakers NBABlack</v>
      </c>
      <c r="B104" s="106" t="str">
        <f>_xlfn.LET(_xlpm.model,MID(_xlfn.XLOOKUP(C104,'1C'!W:W,'1C'!B:B,"new",0),1,7),_xlpm.color,IF(L104&lt;&gt;"",_xlfn.XLOOKUP(L104,Colors!A:A,Colors!B:B,"new",0),"требуется цвет"),IF(C104&lt;&gt;"",_xlfn.XLOOKUP(A104,'1C'!A:A,'1C'!B:B,IF(_xlpm.model&lt;&gt;"new",_xlpm.model&amp;_xlpm.color,"new")),""))</f>
        <v>58-102-09</v>
      </c>
      <c r="C104" s="122" t="s">
        <v>1059</v>
      </c>
      <c r="E104" s="113" t="str">
        <f>IF(F104&lt;&gt;"",IFERROR(VLOOKUP(F104,Категории!A:B,2,0),""),"Требуется категория")</f>
        <v>Бейсболки</v>
      </c>
      <c r="F104" s="107" t="s">
        <v>783</v>
      </c>
      <c r="G104" s="137" t="str">
        <f t="shared" si="11"/>
        <v>Mitchell Ness</v>
      </c>
      <c r="H104" s="107" t="s">
        <v>388</v>
      </c>
      <c r="J104" s="113" t="s">
        <v>959</v>
      </c>
      <c r="K104" s="123" t="s">
        <v>52</v>
      </c>
      <c r="L104" s="143" t="str">
        <f>IF(K104&lt;&gt;"",IFERROR(VLOOKUP(A104,'1C'!A:X,8,0),IFERROR(VLOOKUP(K104,Colors!D:E,2,0),"")),"")</f>
        <v>черный</v>
      </c>
      <c r="M104" s="132"/>
      <c r="N104" s="137"/>
      <c r="O104" s="115" t="s">
        <v>949</v>
      </c>
      <c r="P104" s="115" t="s">
        <v>907</v>
      </c>
      <c r="Q104" s="123" t="s">
        <v>953</v>
      </c>
      <c r="R104" s="137"/>
      <c r="S104" s="137"/>
      <c r="T104" s="117"/>
      <c r="U104" s="108" t="s">
        <v>382</v>
      </c>
      <c r="V104" s="107">
        <v>2</v>
      </c>
      <c r="AT104" s="117">
        <f t="shared" si="1"/>
        <v>2</v>
      </c>
      <c r="AU104" s="107" t="s">
        <v>423</v>
      </c>
      <c r="AV104" s="115" t="str">
        <f t="shared" ca="1" si="12"/>
        <v>ERR</v>
      </c>
      <c r="AW104" s="113" t="str">
        <f t="shared" ca="1" si="13"/>
        <v>КИТАЙ</v>
      </c>
      <c r="AX104" s="118">
        <f t="shared" si="2"/>
        <v>0.1</v>
      </c>
      <c r="AY104" s="113">
        <f t="shared" si="3"/>
        <v>0.15000000000000002</v>
      </c>
      <c r="AZ104" s="113">
        <f t="shared" si="4"/>
        <v>0.2</v>
      </c>
      <c r="BA104" s="113">
        <f t="shared" si="5"/>
        <v>0.30000000000000004</v>
      </c>
      <c r="BB104" s="119">
        <v>2100</v>
      </c>
      <c r="BC104" s="145">
        <f t="shared" si="6"/>
        <v>4200</v>
      </c>
      <c r="BD104" s="106">
        <f>IF(A104&lt;&gt;"",IF(_xlfn.XLOOKUP(A104,'1C'!A:A,'1C'!A:A,0,0)&gt;0,1,0),"")</f>
        <v>0</v>
      </c>
      <c r="BE104" s="106">
        <f>IF(C104&lt;&gt;"",IF(_xlfn.XLOOKUP(TEXT(C104,"###"),'1C'!W:W,'1C'!D:D,0,0)&gt;0,0,1),"")</f>
        <v>1</v>
      </c>
      <c r="BF104" s="106" t="str">
        <f t="shared" si="7"/>
        <v>-</v>
      </c>
    </row>
    <row r="105" spans="1:58" ht="123.95" customHeight="1">
      <c r="A105" s="113" t="str">
        <f t="shared" si="0"/>
        <v>6HSSMM19490-BCEKYGN Boston Celtics NBAKelly Green</v>
      </c>
      <c r="B105" s="106" t="str">
        <f>_xlfn.LET(_xlpm.model,MID(_xlfn.XLOOKUP(C105,'1C'!W:W,'1C'!B:B,"new",0),1,7),_xlpm.color,IF(L105&lt;&gt;"",_xlfn.XLOOKUP(L105,Colors!A:A,Colors!B:B,"new",0),"требуется цвет"),IF(C105&lt;&gt;"",_xlfn.XLOOKUP(A105,'1C'!A:A,'1C'!B:B,IF(_xlpm.model&lt;&gt;"new",_xlpm.model&amp;_xlpm.color,"new")),""))</f>
        <v>58-103-11</v>
      </c>
      <c r="C105" s="122" t="s">
        <v>1060</v>
      </c>
      <c r="E105" s="113" t="str">
        <f>IF(F105&lt;&gt;"",IFERROR(VLOOKUP(F105,Категории!A:B,2,0),""),"Требуется категория")</f>
        <v>Бейсболки</v>
      </c>
      <c r="F105" s="107" t="s">
        <v>783</v>
      </c>
      <c r="G105" s="137" t="str">
        <f t="shared" si="11"/>
        <v>Mitchell Ness</v>
      </c>
      <c r="H105" s="107" t="s">
        <v>388</v>
      </c>
      <c r="J105" s="113" t="s">
        <v>959</v>
      </c>
      <c r="K105" s="123" t="s">
        <v>931</v>
      </c>
      <c r="L105" s="121" t="s">
        <v>60</v>
      </c>
      <c r="M105" s="132"/>
      <c r="N105" s="137"/>
      <c r="O105" s="115" t="s">
        <v>949</v>
      </c>
      <c r="P105" s="115" t="s">
        <v>908</v>
      </c>
      <c r="Q105" s="138" t="s">
        <v>954</v>
      </c>
      <c r="R105" s="137"/>
      <c r="S105" s="137"/>
      <c r="T105" s="117"/>
      <c r="U105" s="108" t="s">
        <v>382</v>
      </c>
      <c r="V105" s="107">
        <v>2</v>
      </c>
      <c r="AT105" s="117">
        <f t="shared" si="1"/>
        <v>2</v>
      </c>
      <c r="AU105" s="107" t="s">
        <v>423</v>
      </c>
      <c r="AV105" s="115" t="str">
        <f t="shared" ca="1" si="12"/>
        <v>ERR</v>
      </c>
      <c r="AW105" s="113" t="str">
        <f t="shared" ca="1" si="13"/>
        <v>КИТАЙ</v>
      </c>
      <c r="AX105" s="118">
        <f t="shared" si="2"/>
        <v>0.1</v>
      </c>
      <c r="AY105" s="113">
        <f t="shared" si="3"/>
        <v>0.15000000000000002</v>
      </c>
      <c r="AZ105" s="113">
        <f t="shared" si="4"/>
        <v>0.2</v>
      </c>
      <c r="BA105" s="113">
        <f t="shared" si="5"/>
        <v>0.30000000000000004</v>
      </c>
      <c r="BB105" s="119">
        <v>2300</v>
      </c>
      <c r="BC105" s="145">
        <f t="shared" si="6"/>
        <v>4600</v>
      </c>
      <c r="BD105" s="106">
        <f>IF(A105&lt;&gt;"",IF(_xlfn.XLOOKUP(A105,'1C'!A:A,'1C'!A:A,0,0)&gt;0,1,0),"")</f>
        <v>0</v>
      </c>
      <c r="BE105" s="106">
        <f>IF(C105&lt;&gt;"",IF(_xlfn.XLOOKUP(TEXT(C105,"###"),'1C'!W:W,'1C'!D:D,0,0)&gt;0,0,1),"")</f>
        <v>1</v>
      </c>
      <c r="BF105" s="106" t="str">
        <f t="shared" si="7"/>
        <v>-</v>
      </c>
    </row>
    <row r="106" spans="1:58" ht="129.6" customHeight="1">
      <c r="A106" s="113" t="str">
        <f t="shared" si="0"/>
        <v>6HSSMM19490-CBURED1 Chicago Bulls NBARed</v>
      </c>
      <c r="B106" s="106" t="str">
        <f>_xlfn.LET(_xlpm.model,MID(_xlfn.XLOOKUP(C106,'1C'!W:W,'1C'!B:B,"new",0),1,7),_xlpm.color,IF(L106&lt;&gt;"",_xlfn.XLOOKUP(L106,Colors!A:A,Colors!B:B,"new",0),"требуется цвет"),IF(C106&lt;&gt;"",_xlfn.XLOOKUP(A106,'1C'!A:A,'1C'!B:B,IF(_xlpm.model&lt;&gt;"new",_xlpm.model&amp;_xlpm.color,"new")),""))</f>
        <v>58-104-18</v>
      </c>
      <c r="C106" s="122" t="s">
        <v>1061</v>
      </c>
      <c r="E106" s="113" t="str">
        <f>IF(F106&lt;&gt;"",IFERROR(VLOOKUP(F106,Категории!A:B,2,0),""),"Требуется категория")</f>
        <v>Бейсболки</v>
      </c>
      <c r="F106" s="107" t="s">
        <v>783</v>
      </c>
      <c r="G106" s="137" t="str">
        <f t="shared" si="11"/>
        <v>Mitchell Ness</v>
      </c>
      <c r="H106" s="107" t="s">
        <v>388</v>
      </c>
      <c r="J106" s="113" t="s">
        <v>959</v>
      </c>
      <c r="K106" s="123" t="s">
        <v>77</v>
      </c>
      <c r="L106" s="144" t="str">
        <f>IF(K106&lt;&gt;"",IFERROR(VLOOKUP(A106,'1C'!A:X,8,0),IFERROR(VLOOKUP(K106,Colors!D:E,2,0),"")),"")</f>
        <v>красный</v>
      </c>
      <c r="M106" s="132"/>
      <c r="N106" s="137"/>
      <c r="O106" s="115" t="s">
        <v>949</v>
      </c>
      <c r="P106" s="115" t="s">
        <v>909</v>
      </c>
      <c r="Q106" s="138" t="s">
        <v>954</v>
      </c>
      <c r="R106" s="137"/>
      <c r="S106" s="137"/>
      <c r="T106" s="117"/>
      <c r="U106" s="108" t="s">
        <v>382</v>
      </c>
      <c r="V106" s="107">
        <v>2</v>
      </c>
      <c r="AT106" s="117">
        <f t="shared" si="1"/>
        <v>2</v>
      </c>
      <c r="AU106" s="107" t="s">
        <v>423</v>
      </c>
      <c r="AV106" s="115" t="str">
        <f t="shared" ca="1" si="12"/>
        <v>ERR</v>
      </c>
      <c r="AW106" s="113" t="str">
        <f t="shared" ca="1" si="13"/>
        <v>КИТАЙ</v>
      </c>
      <c r="AX106" s="118">
        <f t="shared" si="2"/>
        <v>0.1</v>
      </c>
      <c r="AY106" s="113">
        <f t="shared" si="3"/>
        <v>0.15000000000000002</v>
      </c>
      <c r="AZ106" s="113">
        <f t="shared" si="4"/>
        <v>0.2</v>
      </c>
      <c r="BA106" s="113">
        <f t="shared" si="5"/>
        <v>0.30000000000000004</v>
      </c>
      <c r="BB106" s="119">
        <v>2300</v>
      </c>
      <c r="BC106" s="145">
        <f t="shared" si="6"/>
        <v>4600</v>
      </c>
      <c r="BD106" s="106">
        <f>IF(A106&lt;&gt;"",IF(_xlfn.XLOOKUP(A106,'1C'!A:A,'1C'!A:A,0,0)&gt;0,1,0),"")</f>
        <v>0</v>
      </c>
      <c r="BE106" s="106">
        <f>IF(C106&lt;&gt;"",IF(_xlfn.XLOOKUP(TEXT(C106,"###"),'1C'!W:W,'1C'!D:D,0,0)&gt;0,0,1),"")</f>
        <v>1</v>
      </c>
      <c r="BF106" s="106" t="str">
        <f t="shared" si="7"/>
        <v>-</v>
      </c>
    </row>
    <row r="107" spans="1:58" ht="140.1" customHeight="1">
      <c r="A107" s="113" t="str">
        <f t="shared" si="0"/>
        <v>6HSSMM19493-BCEGNGY Boston Celtics NBAGreen / Grey</v>
      </c>
      <c r="B107" s="106" t="str">
        <f>_xlfn.LET(_xlpm.model,MID(_xlfn.XLOOKUP(C107,'1C'!W:W,'1C'!B:B,"new",0),1,7),_xlpm.color,IF(L107&lt;&gt;"",_xlfn.XLOOKUP(L107,Colors!A:A,Colors!B:B,"new",0),"требуется цвет"),IF(C107&lt;&gt;"",_xlfn.XLOOKUP(A107,'1C'!A:A,'1C'!B:B,IF(_xlpm.model&lt;&gt;"new",_xlpm.model&amp;_xlpm.color,"new")),""))</f>
        <v>58-105-00</v>
      </c>
      <c r="C107" s="122" t="s">
        <v>1062</v>
      </c>
      <c r="E107" s="113" t="str">
        <f>IF(F107&lt;&gt;"",IFERROR(VLOOKUP(F107,Категории!A:B,2,0),""),"Требуется категория")</f>
        <v>Бейсболки</v>
      </c>
      <c r="F107" s="107" t="s">
        <v>327</v>
      </c>
      <c r="G107" s="137" t="str">
        <f t="shared" si="11"/>
        <v>Mitchell Ness</v>
      </c>
      <c r="H107" s="107" t="s">
        <v>388</v>
      </c>
      <c r="J107" s="113" t="s">
        <v>959</v>
      </c>
      <c r="K107" s="123" t="s">
        <v>939</v>
      </c>
      <c r="L107" s="136" t="s">
        <v>154</v>
      </c>
      <c r="M107" s="132"/>
      <c r="N107" s="137"/>
      <c r="O107" s="115" t="s">
        <v>949</v>
      </c>
      <c r="P107" s="115" t="s">
        <v>908</v>
      </c>
      <c r="Q107" s="138" t="s">
        <v>951</v>
      </c>
      <c r="R107" s="137"/>
      <c r="S107" s="137"/>
      <c r="T107" s="117"/>
      <c r="U107" s="108" t="s">
        <v>382</v>
      </c>
      <c r="V107" s="107">
        <v>2</v>
      </c>
      <c r="AT107" s="117">
        <f t="shared" si="1"/>
        <v>2</v>
      </c>
      <c r="AU107" s="107" t="s">
        <v>571</v>
      </c>
      <c r="AV107" s="115" t="str">
        <f t="shared" ca="1" si="12"/>
        <v>ERR</v>
      </c>
      <c r="AW107" s="113" t="str">
        <f t="shared" ca="1" si="13"/>
        <v>БАНГЛАДЕШ</v>
      </c>
      <c r="AX107" s="118">
        <f t="shared" si="2"/>
        <v>0.1</v>
      </c>
      <c r="AY107" s="113">
        <f t="shared" si="3"/>
        <v>0.15000000000000002</v>
      </c>
      <c r="AZ107" s="113">
        <f t="shared" si="4"/>
        <v>0.2</v>
      </c>
      <c r="BA107" s="113">
        <f t="shared" si="5"/>
        <v>0.30000000000000004</v>
      </c>
      <c r="BB107" s="119">
        <v>2300</v>
      </c>
      <c r="BC107" s="145">
        <f t="shared" si="6"/>
        <v>4600</v>
      </c>
      <c r="BD107" s="106">
        <f>IF(A107&lt;&gt;"",IF(_xlfn.XLOOKUP(A107,'1C'!A:A,'1C'!A:A,0,0)&gt;0,1,0),"")</f>
        <v>0</v>
      </c>
      <c r="BE107" s="106">
        <f>IF(C107&lt;&gt;"",IF(_xlfn.XLOOKUP(TEXT(C107,"###"),'1C'!W:W,'1C'!D:D,0,0)&gt;0,0,1),"")</f>
        <v>1</v>
      </c>
      <c r="BF107" s="106" t="str">
        <f t="shared" si="7"/>
        <v>-</v>
      </c>
    </row>
    <row r="108" spans="1:58" ht="137.1" customHeight="1">
      <c r="A108" s="113" t="str">
        <f t="shared" si="0"/>
        <v>6HSSMM19493-BNEBKGY Brooklyn Nets NBABlack / Grey</v>
      </c>
      <c r="B108" s="106" t="str">
        <f>_xlfn.LET(_xlpm.model,MID(_xlfn.XLOOKUP(C108,'1C'!W:W,'1C'!B:B,"new",0),1,7),_xlpm.color,IF(L108&lt;&gt;"",_xlfn.XLOOKUP(L108,Colors!A:A,Colors!B:B,"new",0),"требуется цвет"),IF(C108&lt;&gt;"",_xlfn.XLOOKUP(A108,'1C'!A:A,'1C'!B:B,IF(_xlpm.model&lt;&gt;"new",_xlpm.model&amp;_xlpm.color,"new")),""))</f>
        <v>58-106-10</v>
      </c>
      <c r="C108" s="122" t="s">
        <v>1063</v>
      </c>
      <c r="E108" s="113" t="str">
        <f>IF(F108&lt;&gt;"",IFERROR(VLOOKUP(F108,Категории!A:B,2,0),""),"Требуется категория")</f>
        <v>Бейсболки</v>
      </c>
      <c r="F108" s="107" t="s">
        <v>327</v>
      </c>
      <c r="G108" s="137" t="str">
        <f t="shared" si="11"/>
        <v>Mitchell Ness</v>
      </c>
      <c r="H108" s="107" t="s">
        <v>388</v>
      </c>
      <c r="J108" s="113" t="s">
        <v>959</v>
      </c>
      <c r="K108" s="123" t="s">
        <v>935</v>
      </c>
      <c r="L108" s="136" t="s">
        <v>308</v>
      </c>
      <c r="M108" s="132"/>
      <c r="N108" s="137"/>
      <c r="O108" s="115" t="s">
        <v>949</v>
      </c>
      <c r="P108" s="115" t="s">
        <v>910</v>
      </c>
      <c r="Q108" s="138" t="s">
        <v>951</v>
      </c>
      <c r="R108" s="137"/>
      <c r="S108" s="137"/>
      <c r="T108" s="117"/>
      <c r="U108" s="108" t="s">
        <v>382</v>
      </c>
      <c r="V108" s="107">
        <v>2</v>
      </c>
      <c r="AT108" s="117">
        <f t="shared" si="1"/>
        <v>2</v>
      </c>
      <c r="AU108" s="107" t="s">
        <v>571</v>
      </c>
      <c r="AV108" s="115" t="str">
        <f t="shared" ca="1" si="12"/>
        <v>ERR</v>
      </c>
      <c r="AW108" s="113" t="str">
        <f t="shared" ca="1" si="13"/>
        <v>БАНГЛАДЕШ</v>
      </c>
      <c r="AX108" s="118">
        <f t="shared" si="2"/>
        <v>0.1</v>
      </c>
      <c r="AY108" s="113">
        <f t="shared" si="3"/>
        <v>0.15000000000000002</v>
      </c>
      <c r="AZ108" s="113">
        <f t="shared" si="4"/>
        <v>0.2</v>
      </c>
      <c r="BA108" s="113">
        <f t="shared" si="5"/>
        <v>0.30000000000000004</v>
      </c>
      <c r="BB108" s="119">
        <v>2300</v>
      </c>
      <c r="BC108" s="145">
        <f t="shared" si="6"/>
        <v>4600</v>
      </c>
      <c r="BD108" s="106">
        <f>IF(A108&lt;&gt;"",IF(_xlfn.XLOOKUP(A108,'1C'!A:A,'1C'!A:A,0,0)&gt;0,1,0),"")</f>
        <v>0</v>
      </c>
      <c r="BE108" s="106">
        <f>IF(C108&lt;&gt;"",IF(_xlfn.XLOOKUP(TEXT(C108,"###"),'1C'!W:W,'1C'!D:D,0,0)&gt;0,0,1),"")</f>
        <v>1</v>
      </c>
      <c r="BF108" s="106" t="str">
        <f t="shared" si="7"/>
        <v>-</v>
      </c>
    </row>
    <row r="109" spans="1:58" ht="141.94999999999999" customHeight="1">
      <c r="A109" s="113" t="str">
        <f t="shared" si="0"/>
        <v>6HSSMM19493-CBURDGY Chicago Bulls NBARed / Grey</v>
      </c>
      <c r="B109" s="106" t="str">
        <f>_xlfn.LET(_xlpm.model,MID(_xlfn.XLOOKUP(C109,'1C'!W:W,'1C'!B:B,"new",0),1,7),_xlpm.color,IF(L109&lt;&gt;"",_xlfn.XLOOKUP(L109,Colors!A:A,Colors!B:B,"new",0),"требуется цвет"),IF(C109&lt;&gt;"",_xlfn.XLOOKUP(A109,'1C'!A:A,'1C'!B:B,IF(_xlpm.model&lt;&gt;"new",_xlpm.model&amp;_xlpm.color,"new")),""))</f>
        <v>58-107-95</v>
      </c>
      <c r="C109" s="122" t="s">
        <v>1064</v>
      </c>
      <c r="E109" s="113" t="str">
        <f>IF(F109&lt;&gt;"",IFERROR(VLOOKUP(F109,Категории!A:B,2,0),""),"Требуется категория")</f>
        <v>Бейсболки</v>
      </c>
      <c r="F109" s="107" t="s">
        <v>327</v>
      </c>
      <c r="G109" s="137" t="str">
        <f t="shared" si="11"/>
        <v>Mitchell Ness</v>
      </c>
      <c r="H109" s="107" t="s">
        <v>388</v>
      </c>
      <c r="J109" s="113" t="s">
        <v>959</v>
      </c>
      <c r="K109" s="123" t="s">
        <v>940</v>
      </c>
      <c r="L109" s="136" t="s">
        <v>184</v>
      </c>
      <c r="M109" s="132"/>
      <c r="N109" s="137"/>
      <c r="O109" s="115" t="s">
        <v>949</v>
      </c>
      <c r="P109" s="115" t="s">
        <v>909</v>
      </c>
      <c r="Q109" s="138" t="s">
        <v>951</v>
      </c>
      <c r="R109" s="137"/>
      <c r="S109" s="137"/>
      <c r="T109" s="117"/>
      <c r="U109" s="108" t="s">
        <v>382</v>
      </c>
      <c r="V109" s="107">
        <v>2</v>
      </c>
      <c r="AT109" s="117">
        <f t="shared" si="1"/>
        <v>2</v>
      </c>
      <c r="AU109" s="107" t="s">
        <v>571</v>
      </c>
      <c r="AV109" s="115" t="str">
        <f t="shared" ca="1" si="12"/>
        <v>ERR</v>
      </c>
      <c r="AW109" s="113" t="str">
        <f t="shared" ca="1" si="13"/>
        <v>БАНГЛАДЕШ</v>
      </c>
      <c r="AX109" s="118">
        <f t="shared" si="2"/>
        <v>0.1</v>
      </c>
      <c r="AY109" s="113">
        <f t="shared" si="3"/>
        <v>0.15000000000000002</v>
      </c>
      <c r="AZ109" s="113">
        <f t="shared" si="4"/>
        <v>0.2</v>
      </c>
      <c r="BA109" s="113">
        <f t="shared" si="5"/>
        <v>0.30000000000000004</v>
      </c>
      <c r="BB109" s="119">
        <v>2300</v>
      </c>
      <c r="BC109" s="145">
        <f t="shared" si="6"/>
        <v>4600</v>
      </c>
      <c r="BD109" s="106">
        <f>IF(A109&lt;&gt;"",IF(_xlfn.XLOOKUP(A109,'1C'!A:A,'1C'!A:A,0,0)&gt;0,1,0),"")</f>
        <v>0</v>
      </c>
      <c r="BE109" s="106">
        <f>IF(C109&lt;&gt;"",IF(_xlfn.XLOOKUP(TEXT(C109,"###"),'1C'!W:W,'1C'!D:D,0,0)&gt;0,0,1),"")</f>
        <v>1</v>
      </c>
      <c r="BF109" s="106" t="str">
        <f t="shared" si="7"/>
        <v>-</v>
      </c>
    </row>
    <row r="110" spans="1:58" ht="138.19999999999999" customHeight="1">
      <c r="A110" s="113" t="str">
        <f t="shared" si="0"/>
        <v>6HSSMM19493-HROBKGY Houston Rockets NBABlack / Grey</v>
      </c>
      <c r="B110" s="106" t="str">
        <f>_xlfn.LET(_xlpm.model,MID(_xlfn.XLOOKUP(C110,'1C'!W:W,'1C'!B:B,"new",0),1,7),_xlpm.color,IF(L110&lt;&gt;"",_xlfn.XLOOKUP(L110,Colors!A:A,Colors!B:B,"new",0),"требуется цвет"),IF(C110&lt;&gt;"",_xlfn.XLOOKUP(A110,'1C'!A:A,'1C'!B:B,IF(_xlpm.model&lt;&gt;"new",_xlpm.model&amp;_xlpm.color,"new")),""))</f>
        <v>58-108-10</v>
      </c>
      <c r="C110" s="122" t="s">
        <v>1065</v>
      </c>
      <c r="E110" s="113" t="str">
        <f>IF(F110&lt;&gt;"",IFERROR(VLOOKUP(F110,Категории!A:B,2,0),""),"Требуется категория")</f>
        <v>Бейсболки</v>
      </c>
      <c r="F110" s="107" t="s">
        <v>327</v>
      </c>
      <c r="G110" s="137" t="str">
        <f t="shared" si="11"/>
        <v>Mitchell Ness</v>
      </c>
      <c r="H110" s="107" t="s">
        <v>388</v>
      </c>
      <c r="J110" s="113" t="s">
        <v>959</v>
      </c>
      <c r="K110" s="123" t="s">
        <v>935</v>
      </c>
      <c r="L110" s="136" t="s">
        <v>308</v>
      </c>
      <c r="M110" s="132"/>
      <c r="N110" s="137"/>
      <c r="O110" s="115" t="s">
        <v>949</v>
      </c>
      <c r="P110" s="115" t="s">
        <v>918</v>
      </c>
      <c r="Q110" s="138" t="s">
        <v>951</v>
      </c>
      <c r="R110" s="137"/>
      <c r="S110" s="137"/>
      <c r="T110" s="117"/>
      <c r="U110" s="108" t="s">
        <v>382</v>
      </c>
      <c r="V110" s="107">
        <v>2</v>
      </c>
      <c r="AT110" s="117">
        <f t="shared" si="1"/>
        <v>2</v>
      </c>
      <c r="AU110" s="107" t="s">
        <v>571</v>
      </c>
      <c r="AV110" s="115" t="str">
        <f t="shared" ca="1" si="12"/>
        <v>ERR</v>
      </c>
      <c r="AW110" s="113" t="str">
        <f t="shared" ca="1" si="13"/>
        <v>БАНГЛАДЕШ</v>
      </c>
      <c r="AX110" s="118">
        <f t="shared" si="2"/>
        <v>0.1</v>
      </c>
      <c r="AY110" s="113">
        <f t="shared" si="3"/>
        <v>0.15000000000000002</v>
      </c>
      <c r="AZ110" s="113">
        <f t="shared" si="4"/>
        <v>0.2</v>
      </c>
      <c r="BA110" s="113">
        <f t="shared" si="5"/>
        <v>0.30000000000000004</v>
      </c>
      <c r="BB110" s="119">
        <v>2300</v>
      </c>
      <c r="BC110" s="145">
        <f t="shared" si="6"/>
        <v>4600</v>
      </c>
      <c r="BD110" s="106">
        <f>IF(A110&lt;&gt;"",IF(_xlfn.XLOOKUP(A110,'1C'!A:A,'1C'!A:A,0,0)&gt;0,1,0),"")</f>
        <v>0</v>
      </c>
      <c r="BE110" s="106">
        <f>IF(C110&lt;&gt;"",IF(_xlfn.XLOOKUP(TEXT(C110,"###"),'1C'!W:W,'1C'!D:D,0,0)&gt;0,0,1),"")</f>
        <v>1</v>
      </c>
      <c r="BF110" s="106" t="str">
        <f t="shared" si="7"/>
        <v>-</v>
      </c>
    </row>
    <row r="111" spans="1:58" ht="112.7" customHeight="1">
      <c r="A111" s="113" t="str">
        <f t="shared" si="0"/>
        <v>6HSSMM19493-LALPRGY Los Angeles Lakers NBAPurple / Grey</v>
      </c>
      <c r="B111" s="106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58-109-41</v>
      </c>
      <c r="C111" s="122" t="s">
        <v>1066</v>
      </c>
      <c r="E111" s="113" t="str">
        <f>IF(F111&lt;&gt;"",IFERROR(VLOOKUP(F111,Категории!A:B,2,0),""),"Требуется категория")</f>
        <v>Бейсболки</v>
      </c>
      <c r="F111" s="107" t="s">
        <v>327</v>
      </c>
      <c r="G111" s="137" t="str">
        <f t="shared" si="11"/>
        <v>Mitchell Ness</v>
      </c>
      <c r="H111" s="107" t="s">
        <v>388</v>
      </c>
      <c r="J111" s="113" t="s">
        <v>959</v>
      </c>
      <c r="K111" s="123" t="s">
        <v>941</v>
      </c>
      <c r="L111" s="136" t="s">
        <v>288</v>
      </c>
      <c r="M111" s="132"/>
      <c r="N111" s="137"/>
      <c r="O111" s="115" t="s">
        <v>949</v>
      </c>
      <c r="P111" s="115" t="s">
        <v>907</v>
      </c>
      <c r="Q111" s="138" t="s">
        <v>951</v>
      </c>
      <c r="R111" s="137"/>
      <c r="S111" s="137"/>
      <c r="T111" s="117"/>
      <c r="U111" s="108" t="s">
        <v>382</v>
      </c>
      <c r="V111" s="107">
        <v>2</v>
      </c>
      <c r="AT111" s="117">
        <f t="shared" si="1"/>
        <v>2</v>
      </c>
      <c r="AU111" s="107" t="s">
        <v>571</v>
      </c>
      <c r="AV111" s="115" t="str">
        <f t="shared" ca="1" si="12"/>
        <v>ERR</v>
      </c>
      <c r="AW111" s="113" t="str">
        <f t="shared" ca="1" si="13"/>
        <v>БАНГЛАДЕШ</v>
      </c>
      <c r="AX111" s="118">
        <f t="shared" si="2"/>
        <v>0.1</v>
      </c>
      <c r="AY111" s="113">
        <f t="shared" si="3"/>
        <v>0.15000000000000002</v>
      </c>
      <c r="AZ111" s="113">
        <f t="shared" si="4"/>
        <v>0.2</v>
      </c>
      <c r="BA111" s="113">
        <f t="shared" si="5"/>
        <v>0.30000000000000004</v>
      </c>
      <c r="BB111" s="119">
        <v>2300</v>
      </c>
      <c r="BC111" s="145">
        <f t="shared" si="6"/>
        <v>4600</v>
      </c>
      <c r="BD111" s="106">
        <f>IF(A111&lt;&gt;"",IF(_xlfn.XLOOKUP(A111,'1C'!A:A,'1C'!A:A,0,0)&gt;0,1,0),"")</f>
        <v>0</v>
      </c>
      <c r="BE111" s="106">
        <f>IF(C111&lt;&gt;"",IF(_xlfn.XLOOKUP(TEXT(C111,"###"),'1C'!W:W,'1C'!D:D,0,0)&gt;0,0,1),"")</f>
        <v>1</v>
      </c>
      <c r="BF111" s="106" t="str">
        <f t="shared" si="7"/>
        <v>-</v>
      </c>
    </row>
    <row r="112" spans="1:58" ht="137.1" customHeight="1">
      <c r="A112" s="113" t="str">
        <f t="shared" si="0"/>
        <v>6HSSMM19493-TRABKGY Toronto Raptors NBABlack / Grey</v>
      </c>
      <c r="B112" s="106" t="str">
        <f>_xlfn.LET(_xlpm.model,MID(_xlfn.XLOOKUP(C112,'1C'!W:W,'1C'!B:B,"new",0),1,7),_xlpm.color,IF(L112&lt;&gt;"",_xlfn.XLOOKUP(L112,Colors!A:A,Colors!B:B,"new",0),"требуется цвет"),IF(C112&lt;&gt;"",_xlfn.XLOOKUP(A112,'1C'!A:A,'1C'!B:B,IF(_xlpm.model&lt;&gt;"new",_xlpm.model&amp;_xlpm.color,"new")),""))</f>
        <v>58-110-10</v>
      </c>
      <c r="C112" s="122" t="s">
        <v>1067</v>
      </c>
      <c r="E112" s="113" t="str">
        <f>IF(F112&lt;&gt;"",IFERROR(VLOOKUP(F112,Категории!A:B,2,0),""),"Требуется категория")</f>
        <v>Бейсболки</v>
      </c>
      <c r="F112" s="107" t="s">
        <v>327</v>
      </c>
      <c r="G112" s="137" t="str">
        <f t="shared" si="11"/>
        <v>Mitchell Ness</v>
      </c>
      <c r="H112" s="107" t="s">
        <v>388</v>
      </c>
      <c r="J112" s="113" t="s">
        <v>959</v>
      </c>
      <c r="K112" s="123" t="s">
        <v>935</v>
      </c>
      <c r="L112" s="121" t="s">
        <v>308</v>
      </c>
      <c r="M112" s="132"/>
      <c r="N112" s="137"/>
      <c r="O112" s="115" t="s">
        <v>949</v>
      </c>
      <c r="P112" s="115" t="s">
        <v>911</v>
      </c>
      <c r="Q112" s="138" t="s">
        <v>951</v>
      </c>
      <c r="R112" s="137"/>
      <c r="S112" s="137"/>
      <c r="T112" s="117"/>
      <c r="U112" s="108" t="s">
        <v>382</v>
      </c>
      <c r="V112" s="107">
        <v>2</v>
      </c>
      <c r="AT112" s="117">
        <f t="shared" si="1"/>
        <v>2</v>
      </c>
      <c r="AU112" s="107" t="s">
        <v>571</v>
      </c>
      <c r="AV112" s="115" t="str">
        <f t="shared" ca="1" si="12"/>
        <v>ERR</v>
      </c>
      <c r="AW112" s="113" t="str">
        <f t="shared" ca="1" si="13"/>
        <v>БАНГЛАДЕШ</v>
      </c>
      <c r="AX112" s="118">
        <f t="shared" si="2"/>
        <v>0.1</v>
      </c>
      <c r="AY112" s="113">
        <f t="shared" si="3"/>
        <v>0.15000000000000002</v>
      </c>
      <c r="AZ112" s="113">
        <f t="shared" si="4"/>
        <v>0.2</v>
      </c>
      <c r="BA112" s="113">
        <f t="shared" si="5"/>
        <v>0.30000000000000004</v>
      </c>
      <c r="BB112" s="119">
        <v>2300</v>
      </c>
      <c r="BC112" s="145">
        <f t="shared" si="6"/>
        <v>4600</v>
      </c>
      <c r="BD112" s="106">
        <f>IF(A112&lt;&gt;"",IF(_xlfn.XLOOKUP(A112,'1C'!A:A,'1C'!A:A,0,0)&gt;0,1,0),"")</f>
        <v>0</v>
      </c>
      <c r="BE112" s="106">
        <f>IF(C112&lt;&gt;"",IF(_xlfn.XLOOKUP(TEXT(C112,"###"),'1C'!W:W,'1C'!D:D,0,0)&gt;0,0,1),"")</f>
        <v>1</v>
      </c>
      <c r="BF112" s="106" t="str">
        <f t="shared" si="7"/>
        <v>-</v>
      </c>
    </row>
    <row r="113" spans="1:58" ht="129" customHeight="1">
      <c r="A113" s="113" t="str">
        <f t="shared" si="0"/>
        <v>6HSSMM19505-CBUBLCK Chicago Bulls NBABlack</v>
      </c>
      <c r="B113" s="106" t="str">
        <f>_xlfn.LET(_xlpm.model,MID(_xlfn.XLOOKUP(C113,'1C'!W:W,'1C'!B:B,"new",0),1,7),_xlpm.color,IF(L113&lt;&gt;"",_xlfn.XLOOKUP(L113,Colors!A:A,Colors!B:B,"new",0),"требуется цвет"),IF(C113&lt;&gt;"",_xlfn.XLOOKUP(A113,'1C'!A:A,'1C'!B:B,IF(_xlpm.model&lt;&gt;"new",_xlpm.model&amp;_xlpm.color,"new")),""))</f>
        <v>58-111-09</v>
      </c>
      <c r="C113" s="122" t="s">
        <v>1068</v>
      </c>
      <c r="E113" s="113" t="str">
        <f>IF(F113&lt;&gt;"",IFERROR(VLOOKUP(F113,Категории!A:B,2,0),""),"Требуется категория")</f>
        <v>Бейсболки</v>
      </c>
      <c r="F113" s="107" t="s">
        <v>783</v>
      </c>
      <c r="G113" s="137" t="str">
        <f t="shared" si="11"/>
        <v>Mitchell Ness</v>
      </c>
      <c r="H113" s="107" t="s">
        <v>388</v>
      </c>
      <c r="J113" s="113" t="s">
        <v>959</v>
      </c>
      <c r="K113" s="123" t="s">
        <v>52</v>
      </c>
      <c r="L113" s="143" t="str">
        <f>IF(K113&lt;&gt;"",IFERROR(VLOOKUP(A113,'1C'!A:X,8,0),IFERROR(VLOOKUP(K113,Colors!D:E,2,0),"")),"")</f>
        <v>черный</v>
      </c>
      <c r="M113" s="132"/>
      <c r="N113" s="137"/>
      <c r="O113" s="115" t="s">
        <v>949</v>
      </c>
      <c r="P113" s="115" t="s">
        <v>909</v>
      </c>
      <c r="Q113" s="138" t="s">
        <v>951</v>
      </c>
      <c r="R113" s="137"/>
      <c r="S113" s="137"/>
      <c r="T113" s="117"/>
      <c r="U113" s="108" t="s">
        <v>382</v>
      </c>
      <c r="V113" s="107">
        <v>2</v>
      </c>
      <c r="AT113" s="117">
        <f t="shared" si="1"/>
        <v>2</v>
      </c>
      <c r="AU113" s="107" t="s">
        <v>571</v>
      </c>
      <c r="AV113" s="115" t="str">
        <f t="shared" ca="1" si="12"/>
        <v>ERR</v>
      </c>
      <c r="AW113" s="113" t="str">
        <f t="shared" ca="1" si="13"/>
        <v>БАНГЛАДЕШ</v>
      </c>
      <c r="AX113" s="118">
        <f t="shared" si="2"/>
        <v>0.1</v>
      </c>
      <c r="AY113" s="113">
        <f t="shared" si="3"/>
        <v>0.15000000000000002</v>
      </c>
      <c r="AZ113" s="113">
        <f t="shared" si="4"/>
        <v>0.2</v>
      </c>
      <c r="BA113" s="113">
        <f t="shared" si="5"/>
        <v>0.30000000000000004</v>
      </c>
      <c r="BB113" s="119">
        <v>2400</v>
      </c>
      <c r="BC113" s="145">
        <f t="shared" si="6"/>
        <v>4800</v>
      </c>
      <c r="BD113" s="106">
        <f>IF(A113&lt;&gt;"",IF(_xlfn.XLOOKUP(A113,'1C'!A:A,'1C'!A:A,0,0)&gt;0,1,0),"")</f>
        <v>0</v>
      </c>
      <c r="BE113" s="106">
        <f>IF(C113&lt;&gt;"",IF(_xlfn.XLOOKUP(TEXT(C113,"###"),'1C'!W:W,'1C'!D:D,0,0)&gt;0,0,1),"")</f>
        <v>1</v>
      </c>
      <c r="BF113" s="106" t="str">
        <f t="shared" si="7"/>
        <v>-</v>
      </c>
    </row>
    <row r="114" spans="1:58" ht="131.44999999999999" customHeight="1">
      <c r="A114" s="113" t="str">
        <f t="shared" si="0"/>
        <v>6HSSMM19505-CBUBKGY Chicago Bulls NBABlack / Grey</v>
      </c>
      <c r="B114" s="106" t="str">
        <f>_xlfn.LET(_xlpm.model,MID(_xlfn.XLOOKUP(C114,'1C'!W:W,'1C'!B:B,"new",0),1,7),_xlpm.color,IF(L114&lt;&gt;"",_xlfn.XLOOKUP(L114,Colors!A:A,Colors!B:B,"new",0),"требуется цвет"),IF(C114&lt;&gt;"",_xlfn.XLOOKUP(A114,'1C'!A:A,'1C'!B:B,IF(_xlpm.model&lt;&gt;"new",_xlpm.model&amp;_xlpm.color,"new")),""))</f>
        <v>58-112-09</v>
      </c>
      <c r="C114" s="122" t="s">
        <v>1069</v>
      </c>
      <c r="E114" s="113" t="str">
        <f>IF(F114&lt;&gt;"",IFERROR(VLOOKUP(F114,Категории!A:B,2,0),""),"Требуется категория")</f>
        <v>Бейсболки</v>
      </c>
      <c r="F114" s="107" t="s">
        <v>783</v>
      </c>
      <c r="G114" s="137" t="str">
        <f t="shared" si="11"/>
        <v>Mitchell Ness</v>
      </c>
      <c r="H114" s="107" t="s">
        <v>388</v>
      </c>
      <c r="J114" s="113" t="s">
        <v>959</v>
      </c>
      <c r="K114" s="123" t="s">
        <v>935</v>
      </c>
      <c r="L114" s="136" t="s">
        <v>53</v>
      </c>
      <c r="M114" s="132"/>
      <c r="N114" s="137"/>
      <c r="O114" s="115" t="s">
        <v>949</v>
      </c>
      <c r="P114" s="115" t="s">
        <v>909</v>
      </c>
      <c r="Q114" s="138" t="s">
        <v>951</v>
      </c>
      <c r="R114" s="137"/>
      <c r="S114" s="137"/>
      <c r="T114" s="117"/>
      <c r="U114" s="108" t="s">
        <v>382</v>
      </c>
      <c r="V114" s="107">
        <v>2</v>
      </c>
      <c r="AT114" s="117">
        <f t="shared" si="1"/>
        <v>2</v>
      </c>
      <c r="AU114" s="107" t="s">
        <v>571</v>
      </c>
      <c r="AV114" s="115" t="str">
        <f t="shared" ca="1" si="12"/>
        <v>ERR</v>
      </c>
      <c r="AW114" s="113" t="str">
        <f t="shared" ca="1" si="13"/>
        <v>БАНГЛАДЕШ</v>
      </c>
      <c r="AX114" s="118">
        <f t="shared" si="2"/>
        <v>0.1</v>
      </c>
      <c r="AY114" s="113">
        <f t="shared" si="3"/>
        <v>0.15000000000000002</v>
      </c>
      <c r="AZ114" s="113">
        <f t="shared" si="4"/>
        <v>0.2</v>
      </c>
      <c r="BA114" s="113">
        <f t="shared" si="5"/>
        <v>0.30000000000000004</v>
      </c>
      <c r="BB114" s="119">
        <v>2400</v>
      </c>
      <c r="BC114" s="145">
        <f t="shared" si="6"/>
        <v>4800</v>
      </c>
      <c r="BD114" s="106">
        <f>IF(A114&lt;&gt;"",IF(_xlfn.XLOOKUP(A114,'1C'!A:A,'1C'!A:A,0,0)&gt;0,1,0),"")</f>
        <v>0</v>
      </c>
      <c r="BE114" s="106">
        <f>IF(C114&lt;&gt;"",IF(_xlfn.XLOOKUP(TEXT(C114,"###"),'1C'!W:W,'1C'!D:D,0,0)&gt;0,0,1),"")</f>
        <v>1</v>
      </c>
      <c r="BF114" s="106" t="str">
        <f t="shared" si="7"/>
        <v>-</v>
      </c>
    </row>
    <row r="115" spans="1:58" ht="129.19999999999999" customHeight="1">
      <c r="A115" s="113" t="str">
        <f t="shared" si="0"/>
        <v>6HSSMM19505-CBUWHIT Chicago Bulls NBAWhite</v>
      </c>
      <c r="B115" s="106" t="str">
        <f>_xlfn.LET(_xlpm.model,MID(_xlfn.XLOOKUP(C115,'1C'!W:W,'1C'!B:B,"new",0),1,7),_xlpm.color,IF(L115&lt;&gt;"",_xlfn.XLOOKUP(L115,Colors!A:A,Colors!B:B,"new",0),"требуется цвет"),IF(C115&lt;&gt;"",_xlfn.XLOOKUP(A115,'1C'!A:A,'1C'!B:B,IF(_xlpm.model&lt;&gt;"new",_xlpm.model&amp;_xlpm.color,"new")),""))</f>
        <v>58-113-17</v>
      </c>
      <c r="C115" s="122" t="s">
        <v>1070</v>
      </c>
      <c r="E115" s="113" t="str">
        <f>IF(F115&lt;&gt;"",IFERROR(VLOOKUP(F115,Категории!A:B,2,0),""),"Требуется категория")</f>
        <v>Бейсболки</v>
      </c>
      <c r="F115" s="107" t="s">
        <v>783</v>
      </c>
      <c r="G115" s="137" t="str">
        <f t="shared" si="11"/>
        <v>Mitchell Ness</v>
      </c>
      <c r="H115" s="107" t="s">
        <v>388</v>
      </c>
      <c r="J115" s="113" t="s">
        <v>959</v>
      </c>
      <c r="K115" s="123" t="s">
        <v>56</v>
      </c>
      <c r="L115" s="144" t="str">
        <f>IF(K115&lt;&gt;"",IFERROR(VLOOKUP(A115,'1C'!A:X,8,0),IFERROR(VLOOKUP(K115,Colors!D:E,2,0),"")),"")</f>
        <v>белый</v>
      </c>
      <c r="M115" s="132"/>
      <c r="N115" s="137"/>
      <c r="O115" s="115" t="s">
        <v>949</v>
      </c>
      <c r="P115" s="115" t="s">
        <v>909</v>
      </c>
      <c r="Q115" s="138" t="s">
        <v>951</v>
      </c>
      <c r="R115" s="137"/>
      <c r="S115" s="137"/>
      <c r="T115" s="117"/>
      <c r="U115" s="108" t="s">
        <v>382</v>
      </c>
      <c r="V115" s="107">
        <v>2</v>
      </c>
      <c r="AT115" s="117">
        <f t="shared" si="1"/>
        <v>2</v>
      </c>
      <c r="AU115" s="107" t="s">
        <v>571</v>
      </c>
      <c r="AV115" s="115" t="str">
        <f t="shared" ca="1" si="12"/>
        <v>ERR</v>
      </c>
      <c r="AW115" s="113" t="str">
        <f t="shared" ca="1" si="13"/>
        <v>БАНГЛАДЕШ</v>
      </c>
      <c r="AX115" s="118">
        <f t="shared" si="2"/>
        <v>0.1</v>
      </c>
      <c r="AY115" s="113">
        <f t="shared" si="3"/>
        <v>0.15000000000000002</v>
      </c>
      <c r="AZ115" s="113">
        <f t="shared" si="4"/>
        <v>0.2</v>
      </c>
      <c r="BA115" s="113">
        <f t="shared" si="5"/>
        <v>0.30000000000000004</v>
      </c>
      <c r="BB115" s="119">
        <v>2400</v>
      </c>
      <c r="BC115" s="145">
        <f t="shared" si="6"/>
        <v>4800</v>
      </c>
      <c r="BD115" s="106">
        <f>IF(A115&lt;&gt;"",IF(_xlfn.XLOOKUP(A115,'1C'!A:A,'1C'!A:A,0,0)&gt;0,1,0),"")</f>
        <v>0</v>
      </c>
      <c r="BE115" s="106">
        <f>IF(C115&lt;&gt;"",IF(_xlfn.XLOOKUP(TEXT(C115,"###"),'1C'!W:W,'1C'!D:D,0,0)&gt;0,0,1),"")</f>
        <v>1</v>
      </c>
      <c r="BF115" s="106" t="str">
        <f t="shared" si="7"/>
        <v>-</v>
      </c>
    </row>
    <row r="116" spans="1:58" ht="126.75" customHeight="1">
      <c r="A116" s="113" t="str">
        <f t="shared" si="0"/>
        <v>6HSSSH20054-BCEGREN Boston Celtics NBAGreen</v>
      </c>
      <c r="B116" s="106" t="str">
        <f>_xlfn.LET(_xlpm.model,MID(_xlfn.XLOOKUP(C116,'1C'!W:W,'1C'!B:B,"new",0),1,7),_xlpm.color,IF(L116&lt;&gt;"",_xlfn.XLOOKUP(L116,Colors!A:A,Colors!B:B,"new",0),"требуется цвет"),IF(C116&lt;&gt;"",_xlfn.XLOOKUP(A116,'1C'!A:A,'1C'!B:B,IF(_xlpm.model&lt;&gt;"new",_xlpm.model&amp;_xlpm.color,"new")),""))</f>
        <v>58-114-11</v>
      </c>
      <c r="C116" s="122" t="s">
        <v>1071</v>
      </c>
      <c r="E116" s="113" t="str">
        <f>IF(F116&lt;&gt;"",IFERROR(VLOOKUP(F116,Категории!A:B,2,0),""),"Требуется категория")</f>
        <v>Бейсболки</v>
      </c>
      <c r="F116" s="107" t="s">
        <v>783</v>
      </c>
      <c r="G116" s="137" t="str">
        <f t="shared" si="11"/>
        <v>Mitchell Ness</v>
      </c>
      <c r="H116" s="107" t="s">
        <v>388</v>
      </c>
      <c r="J116" s="113" t="s">
        <v>959</v>
      </c>
      <c r="K116" s="123" t="s">
        <v>59</v>
      </c>
      <c r="L116" s="144" t="str">
        <f>IF(K116&lt;&gt;"",IFERROR(VLOOKUP(A116,'1C'!A:X,8,0),IFERROR(VLOOKUP(K116,Colors!D:E,2,0),"")),"")</f>
        <v>зеленый</v>
      </c>
      <c r="M116" s="132"/>
      <c r="N116" s="137"/>
      <c r="O116" s="115" t="s">
        <v>949</v>
      </c>
      <c r="P116" s="115" t="s">
        <v>908</v>
      </c>
      <c r="Q116" s="138" t="s">
        <v>953</v>
      </c>
      <c r="R116" s="137"/>
      <c r="S116" s="137"/>
      <c r="T116" s="117"/>
      <c r="U116" s="108" t="s">
        <v>382</v>
      </c>
      <c r="V116" s="107">
        <v>2</v>
      </c>
      <c r="AT116" s="117">
        <f t="shared" si="1"/>
        <v>2</v>
      </c>
      <c r="AU116" s="107" t="s">
        <v>423</v>
      </c>
      <c r="AV116" s="115" t="str">
        <f t="shared" ca="1" si="12"/>
        <v>ERR</v>
      </c>
      <c r="AW116" s="113" t="str">
        <f t="shared" ca="1" si="13"/>
        <v>КИТАЙ</v>
      </c>
      <c r="AX116" s="118">
        <f t="shared" si="2"/>
        <v>0.1</v>
      </c>
      <c r="AY116" s="113">
        <f t="shared" si="3"/>
        <v>0.15000000000000002</v>
      </c>
      <c r="AZ116" s="113">
        <f t="shared" si="4"/>
        <v>0.2</v>
      </c>
      <c r="BA116" s="113">
        <f t="shared" si="5"/>
        <v>0.30000000000000004</v>
      </c>
      <c r="BB116" s="119">
        <v>2100</v>
      </c>
      <c r="BC116" s="145">
        <f t="shared" si="6"/>
        <v>4200</v>
      </c>
      <c r="BD116" s="106">
        <f>IF(A116&lt;&gt;"",IF(_xlfn.XLOOKUP(A116,'1C'!A:A,'1C'!A:A,0,0)&gt;0,1,0),"")</f>
        <v>0</v>
      </c>
      <c r="BE116" s="106">
        <f>IF(C116&lt;&gt;"",IF(_xlfn.XLOOKUP(TEXT(C116,"###"),'1C'!W:W,'1C'!D:D,0,0)&gt;0,0,1),"")</f>
        <v>1</v>
      </c>
      <c r="BF116" s="106" t="str">
        <f t="shared" si="7"/>
        <v>-</v>
      </c>
    </row>
    <row r="117" spans="1:58" ht="126" customHeight="1">
      <c r="A117" s="113" t="str">
        <f t="shared" si="0"/>
        <v>6HSSSH20054-CBUBLCK Chicago Bulls NBABlack</v>
      </c>
      <c r="B117" s="106" t="str">
        <f>_xlfn.LET(_xlpm.model,MID(_xlfn.XLOOKUP(C117,'1C'!W:W,'1C'!B:B,"new",0),1,7),_xlpm.color,IF(L117&lt;&gt;"",_xlfn.XLOOKUP(L117,Colors!A:A,Colors!B:B,"new",0),"требуется цвет"),IF(C117&lt;&gt;"",_xlfn.XLOOKUP(A117,'1C'!A:A,'1C'!B:B,IF(_xlpm.model&lt;&gt;"new",_xlpm.model&amp;_xlpm.color,"new")),""))</f>
        <v>58-115-09</v>
      </c>
      <c r="C117" s="122" t="s">
        <v>1072</v>
      </c>
      <c r="E117" s="113" t="str">
        <f>IF(F117&lt;&gt;"",IFERROR(VLOOKUP(F117,Категории!A:B,2,0),""),"Требуется категория")</f>
        <v>Бейсболки</v>
      </c>
      <c r="F117" s="107" t="s">
        <v>783</v>
      </c>
      <c r="G117" s="137" t="str">
        <f t="shared" si="11"/>
        <v>Mitchell Ness</v>
      </c>
      <c r="H117" s="107" t="s">
        <v>388</v>
      </c>
      <c r="J117" s="113" t="s">
        <v>959</v>
      </c>
      <c r="K117" s="123" t="s">
        <v>52</v>
      </c>
      <c r="L117" s="144" t="str">
        <f>IF(K117&lt;&gt;"",IFERROR(VLOOKUP(A117,'1C'!A:X,8,0),IFERROR(VLOOKUP(K117,Colors!D:E,2,0),"")),"")</f>
        <v>черный</v>
      </c>
      <c r="M117" s="132"/>
      <c r="N117" s="137"/>
      <c r="O117" s="115" t="s">
        <v>949</v>
      </c>
      <c r="P117" s="115" t="s">
        <v>909</v>
      </c>
      <c r="Q117" s="138" t="s">
        <v>953</v>
      </c>
      <c r="R117" s="137"/>
      <c r="S117" s="137"/>
      <c r="T117" s="117"/>
      <c r="U117" s="108" t="s">
        <v>382</v>
      </c>
      <c r="V117" s="107">
        <v>2</v>
      </c>
      <c r="AT117" s="117">
        <f t="shared" si="1"/>
        <v>2</v>
      </c>
      <c r="AU117" s="107" t="s">
        <v>423</v>
      </c>
      <c r="AV117" s="115" t="str">
        <f t="shared" ca="1" si="12"/>
        <v>ERR</v>
      </c>
      <c r="AW117" s="113" t="str">
        <f t="shared" ca="1" si="13"/>
        <v>КИТАЙ</v>
      </c>
      <c r="AX117" s="118">
        <f t="shared" si="2"/>
        <v>0.1</v>
      </c>
      <c r="AY117" s="113">
        <f t="shared" si="3"/>
        <v>0.15000000000000002</v>
      </c>
      <c r="AZ117" s="113">
        <f t="shared" si="4"/>
        <v>0.2</v>
      </c>
      <c r="BA117" s="113">
        <f t="shared" si="5"/>
        <v>0.30000000000000004</v>
      </c>
      <c r="BB117" s="119">
        <v>2100</v>
      </c>
      <c r="BC117" s="145">
        <f t="shared" si="6"/>
        <v>4200</v>
      </c>
      <c r="BD117" s="106">
        <f>IF(A117&lt;&gt;"",IF(_xlfn.XLOOKUP(A117,'1C'!A:A,'1C'!A:A,0,0)&gt;0,1,0),"")</f>
        <v>0</v>
      </c>
      <c r="BE117" s="106">
        <f>IF(C117&lt;&gt;"",IF(_xlfn.XLOOKUP(TEXT(C117,"###"),'1C'!W:W,'1C'!D:D,0,0)&gt;0,0,1),"")</f>
        <v>1</v>
      </c>
      <c r="BF117" s="106" t="str">
        <f t="shared" si="7"/>
        <v>-</v>
      </c>
    </row>
    <row r="118" spans="1:58" ht="128.25" customHeight="1">
      <c r="A118" s="113" t="str">
        <f t="shared" si="0"/>
        <v>6HSSSH20054-LALBLUE Los Angeles Lakers NBABlue</v>
      </c>
      <c r="B118" s="106" t="str">
        <f>_xlfn.LET(_xlpm.model,MID(_xlfn.XLOOKUP(C118,'1C'!W:W,'1C'!B:B,"new",0),1,7),_xlpm.color,IF(L118&lt;&gt;"",_xlfn.XLOOKUP(L118,Colors!A:A,Colors!B:B,"new",0),"требуется цвет"),IF(C118&lt;&gt;"",_xlfn.XLOOKUP(A118,'1C'!A:A,'1C'!B:B,IF(_xlpm.model&lt;&gt;"new",_xlpm.model&amp;_xlpm.color,"new")),""))</f>
        <v>58-116-06</v>
      </c>
      <c r="C118" s="122" t="s">
        <v>1073</v>
      </c>
      <c r="E118" s="113" t="str">
        <f>IF(F118&lt;&gt;"",IFERROR(VLOOKUP(F118,Категории!A:B,2,0),""),"Требуется категория")</f>
        <v>Бейсболки</v>
      </c>
      <c r="F118" s="107" t="s">
        <v>783</v>
      </c>
      <c r="G118" s="137" t="str">
        <f t="shared" si="11"/>
        <v>Mitchell Ness</v>
      </c>
      <c r="H118" s="107" t="s">
        <v>388</v>
      </c>
      <c r="J118" s="113" t="s">
        <v>959</v>
      </c>
      <c r="K118" s="123" t="s">
        <v>70</v>
      </c>
      <c r="L118" s="143" t="str">
        <f>IF(K118&lt;&gt;"",IFERROR(VLOOKUP(A118,'1C'!A:X,8,0),IFERROR(VLOOKUP(K118,Colors!D:E,2,0),"")),"")</f>
        <v>синий</v>
      </c>
      <c r="M118" s="132"/>
      <c r="N118" s="137"/>
      <c r="O118" s="115" t="s">
        <v>949</v>
      </c>
      <c r="P118" s="115" t="s">
        <v>907</v>
      </c>
      <c r="Q118" s="138" t="s">
        <v>953</v>
      </c>
      <c r="R118" s="137"/>
      <c r="S118" s="137"/>
      <c r="T118" s="117"/>
      <c r="U118" s="108" t="s">
        <v>382</v>
      </c>
      <c r="V118" s="107">
        <v>2</v>
      </c>
      <c r="AT118" s="117">
        <f t="shared" si="1"/>
        <v>2</v>
      </c>
      <c r="AU118" s="107" t="s">
        <v>423</v>
      </c>
      <c r="AV118" s="115" t="str">
        <f t="shared" ca="1" si="12"/>
        <v>ERR</v>
      </c>
      <c r="AW118" s="113" t="str">
        <f t="shared" ca="1" si="13"/>
        <v>КИТАЙ</v>
      </c>
      <c r="AX118" s="118">
        <f t="shared" si="2"/>
        <v>0.1</v>
      </c>
      <c r="AY118" s="113">
        <f t="shared" si="3"/>
        <v>0.15000000000000002</v>
      </c>
      <c r="AZ118" s="113">
        <f t="shared" si="4"/>
        <v>0.2</v>
      </c>
      <c r="BA118" s="113">
        <f t="shared" si="5"/>
        <v>0.30000000000000004</v>
      </c>
      <c r="BB118" s="119">
        <v>2100</v>
      </c>
      <c r="BC118" s="145">
        <f t="shared" si="6"/>
        <v>4200</v>
      </c>
      <c r="BD118" s="106">
        <f>IF(A118&lt;&gt;"",IF(_xlfn.XLOOKUP(A118,'1C'!A:A,'1C'!A:A,0,0)&gt;0,1,0),"")</f>
        <v>0</v>
      </c>
      <c r="BE118" s="106">
        <f>IF(C118&lt;&gt;"",IF(_xlfn.XLOOKUP(TEXT(C118,"###"),'1C'!W:W,'1C'!D:D,0,0)&gt;0,0,1),"")</f>
        <v>1</v>
      </c>
      <c r="BF118" s="106" t="str">
        <f t="shared" si="7"/>
        <v>-</v>
      </c>
    </row>
    <row r="119" spans="1:58" ht="127.9" customHeight="1">
      <c r="A119" s="113" t="str">
        <f t="shared" si="0"/>
        <v>6HSSSH20054-LALPURP Los Angeles Lakers NBAPurple</v>
      </c>
      <c r="B119" s="106" t="str">
        <f>_xlfn.LET(_xlpm.model,MID(_xlfn.XLOOKUP(C119,'1C'!W:W,'1C'!B:B,"new",0),1,7),_xlpm.color,IF(L119&lt;&gt;"",_xlfn.XLOOKUP(L119,Colors!A:A,Colors!B:B,"new",0),"требуется цвет"),IF(C119&lt;&gt;"",_xlfn.XLOOKUP(A119,'1C'!A:A,'1C'!B:B,IF(_xlpm.model&lt;&gt;"new",_xlpm.model&amp;_xlpm.color,"new")),""))</f>
        <v>58-117-41</v>
      </c>
      <c r="C119" s="122" t="s">
        <v>1074</v>
      </c>
      <c r="E119" s="113" t="str">
        <f>IF(F119&lt;&gt;"",IFERROR(VLOOKUP(F119,Категории!A:B,2,0),""),"Требуется категория")</f>
        <v>Бейсболки</v>
      </c>
      <c r="F119" s="107" t="s">
        <v>783</v>
      </c>
      <c r="G119" s="137" t="str">
        <f t="shared" si="11"/>
        <v>Mitchell Ness</v>
      </c>
      <c r="H119" s="107" t="s">
        <v>388</v>
      </c>
      <c r="J119" s="113" t="s">
        <v>959</v>
      </c>
      <c r="K119" s="123" t="s">
        <v>932</v>
      </c>
      <c r="L119" s="121" t="s">
        <v>286</v>
      </c>
      <c r="M119" s="132"/>
      <c r="N119" s="137"/>
      <c r="O119" s="115" t="s">
        <v>949</v>
      </c>
      <c r="P119" s="115" t="s">
        <v>907</v>
      </c>
      <c r="Q119" s="138" t="s">
        <v>953</v>
      </c>
      <c r="R119" s="137"/>
      <c r="S119" s="137"/>
      <c r="T119" s="117"/>
      <c r="U119" s="108" t="s">
        <v>382</v>
      </c>
      <c r="V119" s="107">
        <v>2</v>
      </c>
      <c r="AT119" s="117">
        <f t="shared" si="1"/>
        <v>2</v>
      </c>
      <c r="AU119" s="107" t="s">
        <v>423</v>
      </c>
      <c r="AV119" s="115" t="str">
        <f t="shared" ca="1" si="12"/>
        <v>ERR</v>
      </c>
      <c r="AW119" s="113" t="str">
        <f t="shared" ca="1" si="13"/>
        <v>КИТАЙ</v>
      </c>
      <c r="AX119" s="118">
        <f t="shared" si="2"/>
        <v>0.1</v>
      </c>
      <c r="AY119" s="113">
        <f t="shared" si="3"/>
        <v>0.15000000000000002</v>
      </c>
      <c r="AZ119" s="113">
        <f t="shared" si="4"/>
        <v>0.2</v>
      </c>
      <c r="BA119" s="113">
        <f t="shared" si="5"/>
        <v>0.30000000000000004</v>
      </c>
      <c r="BB119" s="119">
        <v>2100</v>
      </c>
      <c r="BC119" s="145">
        <f t="shared" si="6"/>
        <v>4200</v>
      </c>
      <c r="BD119" s="106">
        <f>IF(A119&lt;&gt;"",IF(_xlfn.XLOOKUP(A119,'1C'!A:A,'1C'!A:A,0,0)&gt;0,1,0),"")</f>
        <v>0</v>
      </c>
      <c r="BE119" s="106">
        <f>IF(C119&lt;&gt;"",IF(_xlfn.XLOOKUP(TEXT(C119,"###"),'1C'!W:W,'1C'!D:D,0,0)&gt;0,0,1),"")</f>
        <v>1</v>
      </c>
      <c r="BF119" s="106" t="str">
        <f t="shared" si="7"/>
        <v>-</v>
      </c>
    </row>
    <row r="120" spans="1:58" ht="128.1" customHeight="1">
      <c r="A120" s="113" t="str">
        <f t="shared" si="0"/>
        <v>6HSSSH20054-MTIBLCK Minnesota Timberwolves NBABlack</v>
      </c>
      <c r="B120" s="106" t="str">
        <f>_xlfn.LET(_xlpm.model,MID(_xlfn.XLOOKUP(C120,'1C'!W:W,'1C'!B:B,"new",0),1,7),_xlpm.color,IF(L120&lt;&gt;"",_xlfn.XLOOKUP(L120,Colors!A:A,Colors!B:B,"new",0),"требуется цвет"),IF(C120&lt;&gt;"",_xlfn.XLOOKUP(A120,'1C'!A:A,'1C'!B:B,IF(_xlpm.model&lt;&gt;"new",_xlpm.model&amp;_xlpm.color,"new")),""))</f>
        <v>58-118-09</v>
      </c>
      <c r="C120" s="122" t="s">
        <v>1075</v>
      </c>
      <c r="E120" s="113" t="str">
        <f>IF(F120&lt;&gt;"",IFERROR(VLOOKUP(F120,Категории!A:B,2,0),""),"Требуется категория")</f>
        <v>Бейсболки</v>
      </c>
      <c r="F120" s="107" t="s">
        <v>783</v>
      </c>
      <c r="G120" s="137" t="str">
        <f t="shared" si="11"/>
        <v>Mitchell Ness</v>
      </c>
      <c r="H120" s="107" t="s">
        <v>388</v>
      </c>
      <c r="J120" s="113" t="s">
        <v>959</v>
      </c>
      <c r="K120" s="123" t="s">
        <v>52</v>
      </c>
      <c r="L120" s="143" t="str">
        <f>IF(K120&lt;&gt;"",IFERROR(VLOOKUP(A120,'1C'!A:X,8,0),IFERROR(VLOOKUP(K120,Colors!D:E,2,0),"")),"")</f>
        <v>черный</v>
      </c>
      <c r="M120" s="132"/>
      <c r="N120" s="137"/>
      <c r="O120" s="115" t="s">
        <v>949</v>
      </c>
      <c r="P120" s="115" t="s">
        <v>921</v>
      </c>
      <c r="Q120" s="138" t="s">
        <v>953</v>
      </c>
      <c r="R120" s="137"/>
      <c r="S120" s="137"/>
      <c r="T120" s="117"/>
      <c r="U120" s="108" t="s">
        <v>382</v>
      </c>
      <c r="V120" s="107">
        <v>2</v>
      </c>
      <c r="AT120" s="117">
        <f t="shared" si="1"/>
        <v>2</v>
      </c>
      <c r="AU120" s="107" t="s">
        <v>423</v>
      </c>
      <c r="AV120" s="115" t="str">
        <f t="shared" ca="1" si="12"/>
        <v>ERR</v>
      </c>
      <c r="AW120" s="113" t="str">
        <f t="shared" ca="1" si="13"/>
        <v>КИТАЙ</v>
      </c>
      <c r="AX120" s="118">
        <f t="shared" si="2"/>
        <v>0.1</v>
      </c>
      <c r="AY120" s="113">
        <f t="shared" si="3"/>
        <v>0.15000000000000002</v>
      </c>
      <c r="AZ120" s="113">
        <f t="shared" si="4"/>
        <v>0.2</v>
      </c>
      <c r="BA120" s="113">
        <f t="shared" si="5"/>
        <v>0.30000000000000004</v>
      </c>
      <c r="BB120" s="119">
        <v>2100</v>
      </c>
      <c r="BC120" s="145">
        <f t="shared" si="6"/>
        <v>4200</v>
      </c>
      <c r="BD120" s="106">
        <f>IF(A120&lt;&gt;"",IF(_xlfn.XLOOKUP(A120,'1C'!A:A,'1C'!A:A,0,0)&gt;0,1,0),"")</f>
        <v>0</v>
      </c>
      <c r="BE120" s="106">
        <f>IF(C120&lt;&gt;"",IF(_xlfn.XLOOKUP(TEXT(C120,"###"),'1C'!W:W,'1C'!D:D,0,0)&gt;0,0,1),"")</f>
        <v>1</v>
      </c>
      <c r="BF120" s="106" t="str">
        <f t="shared" si="7"/>
        <v>-</v>
      </c>
    </row>
    <row r="121" spans="1:58" ht="98.1" customHeight="1">
      <c r="A121" s="113" t="str">
        <f t="shared" si="0"/>
        <v>CHICAGO BULLS BULLS BLACKCRN Chicago Bulls NBABlack Red</v>
      </c>
      <c r="B121" s="106" t="str">
        <f>_xlfn.LET(_xlpm.model,MID(_xlfn.XLOOKUP(C121,'1C'!W:W,'1C'!B:B,"new",0),1,7),_xlpm.color,IF(L121&lt;&gt;"",_xlfn.XLOOKUP(L121,Colors!A:A,Colors!B:B,"new",0),"требуется цвет"),IF(C121&lt;&gt;"",_xlfn.XLOOKUP(A121,'1C'!A:A,'1C'!B:B,IF(_xlpm.model&lt;&gt;"new",_xlpm.model&amp;_xlpm.color,"new")),""))</f>
        <v>58-119-72</v>
      </c>
      <c r="C121" s="122" t="s">
        <v>1076</v>
      </c>
      <c r="E121" s="113" t="str">
        <f>IF(F121&lt;&gt;"",IFERROR(VLOOKUP(F121,Категории!A:B,2,0),""),"Требуется категория")</f>
        <v>Бейсболки</v>
      </c>
      <c r="F121" s="107" t="s">
        <v>783</v>
      </c>
      <c r="G121" s="137" t="str">
        <f t="shared" si="11"/>
        <v>Mitchell Ness</v>
      </c>
      <c r="H121" s="107" t="s">
        <v>388</v>
      </c>
      <c r="J121" s="113" t="s">
        <v>959</v>
      </c>
      <c r="K121" s="123" t="s">
        <v>942</v>
      </c>
      <c r="L121" s="121" t="s">
        <v>302</v>
      </c>
      <c r="M121" s="132"/>
      <c r="N121" s="137"/>
      <c r="O121" s="115" t="s">
        <v>949</v>
      </c>
      <c r="P121" s="115" t="s">
        <v>909</v>
      </c>
      <c r="Q121" s="138" t="s">
        <v>955</v>
      </c>
      <c r="R121" s="137"/>
      <c r="S121" s="137" t="s">
        <v>44</v>
      </c>
      <c r="T121" s="117"/>
      <c r="U121" s="108" t="s">
        <v>382</v>
      </c>
      <c r="V121" s="107">
        <v>2</v>
      </c>
      <c r="AT121" s="117">
        <f t="shared" si="1"/>
        <v>2</v>
      </c>
      <c r="AU121" s="107" t="s">
        <v>423</v>
      </c>
      <c r="AV121" s="115" t="str">
        <f t="shared" ca="1" si="12"/>
        <v>ERR</v>
      </c>
      <c r="AW121" s="113" t="str">
        <f t="shared" ca="1" si="13"/>
        <v>КИТАЙ</v>
      </c>
      <c r="AX121" s="118">
        <f t="shared" si="2"/>
        <v>0.1</v>
      </c>
      <c r="AY121" s="113">
        <f t="shared" si="3"/>
        <v>0.15000000000000002</v>
      </c>
      <c r="AZ121" s="113">
        <f t="shared" si="4"/>
        <v>0.2</v>
      </c>
      <c r="BA121" s="113">
        <f t="shared" si="5"/>
        <v>0.30000000000000004</v>
      </c>
      <c r="BB121" s="119">
        <v>1800</v>
      </c>
      <c r="BC121" s="145">
        <f t="shared" si="6"/>
        <v>3600</v>
      </c>
      <c r="BD121" s="106">
        <f>IF(A121&lt;&gt;"",IF(_xlfn.XLOOKUP(A121,'1C'!A:A,'1C'!A:A,0,0)&gt;0,1,0),"")</f>
        <v>0</v>
      </c>
      <c r="BE121" s="106">
        <f>IF(C121&lt;&gt;"",IF(_xlfn.XLOOKUP(TEXT(C121,"###"),'1C'!W:W,'1C'!D:D,0,0)&gt;0,0,1),"")</f>
        <v>1</v>
      </c>
      <c r="BF121" s="106" t="str">
        <f t="shared" si="7"/>
        <v>-</v>
      </c>
    </row>
    <row r="122" spans="1:58" ht="98.1" customHeight="1">
      <c r="A122" s="113" t="str">
        <f t="shared" si="0"/>
        <v>Chicago Bulls NBABlack</v>
      </c>
      <c r="B122" s="106" t="str">
        <f>_xlfn.LET(_xlpm.model,MID(_xlfn.XLOOKUP(C122,'1C'!W:W,'1C'!B:B,"new",0),1,7),_xlpm.color,IF(L122&lt;&gt;"",_xlfn.XLOOKUP(L122,Colors!A:A,Colors!B:B,"new",0),"требуется цвет"),IF(C122&lt;&gt;"",_xlfn.XLOOKUP(A122,'1C'!A:A,'1C'!B:B,IF(_xlpm.model&lt;&gt;"new",_xlpm.model&amp;_xlpm.color,"new")),""))</f>
        <v>58-120-09</v>
      </c>
      <c r="C122" s="122" t="s">
        <v>1077</v>
      </c>
      <c r="E122" s="113" t="str">
        <f>IF(F122&lt;&gt;"",IFERROR(VLOOKUP(F122,Категории!A:B,2,0),""),"Требуется категория")</f>
        <v>Бейсболки</v>
      </c>
      <c r="F122" s="107" t="s">
        <v>783</v>
      </c>
      <c r="G122" s="137" t="str">
        <f t="shared" si="11"/>
        <v>Mitchell Ness</v>
      </c>
      <c r="H122" s="107" t="s">
        <v>388</v>
      </c>
      <c r="J122" s="113" t="s">
        <v>959</v>
      </c>
      <c r="K122" s="123" t="s">
        <v>52</v>
      </c>
      <c r="L122" s="121" t="s">
        <v>53</v>
      </c>
      <c r="M122" s="132"/>
      <c r="N122" s="137"/>
      <c r="O122" s="115" t="s">
        <v>949</v>
      </c>
      <c r="P122" s="115" t="s">
        <v>909</v>
      </c>
      <c r="Q122" s="138" t="s">
        <v>955</v>
      </c>
      <c r="R122" s="137"/>
      <c r="S122" s="137" t="s">
        <v>44</v>
      </c>
      <c r="T122" s="117"/>
      <c r="U122" s="108" t="s">
        <v>382</v>
      </c>
      <c r="V122" s="107">
        <v>2</v>
      </c>
      <c r="AT122" s="117">
        <f t="shared" si="1"/>
        <v>2</v>
      </c>
      <c r="AU122" s="107" t="s">
        <v>423</v>
      </c>
      <c r="AV122" s="115" t="str">
        <f t="shared" ca="1" si="12"/>
        <v>ERR</v>
      </c>
      <c r="AW122" s="113" t="str">
        <f t="shared" ca="1" si="13"/>
        <v>КИТАЙ</v>
      </c>
      <c r="AX122" s="118">
        <f t="shared" si="2"/>
        <v>0.1</v>
      </c>
      <c r="AY122" s="113">
        <f t="shared" si="3"/>
        <v>0.15000000000000002</v>
      </c>
      <c r="AZ122" s="113">
        <f t="shared" si="4"/>
        <v>0.2</v>
      </c>
      <c r="BA122" s="113">
        <f t="shared" si="5"/>
        <v>0.30000000000000004</v>
      </c>
      <c r="BB122" s="119">
        <v>1800</v>
      </c>
      <c r="BC122" s="145">
        <f t="shared" si="6"/>
        <v>3600</v>
      </c>
      <c r="BD122" s="106">
        <f>IF(A122&lt;&gt;"",IF(_xlfn.XLOOKUP(A122,'1C'!A:A,'1C'!A:A,0,0)&gt;0,1,0),"")</f>
        <v>0</v>
      </c>
      <c r="BE122" s="106">
        <f>IF(C122&lt;&gt;"",IF(_xlfn.XLOOKUP(TEXT(C122,"###"),'1C'!W:W,'1C'!D:D,0,0)&gt;0,0,1),"")</f>
        <v>1</v>
      </c>
      <c r="BF122" s="106" t="str">
        <f t="shared" si="7"/>
        <v>-</v>
      </c>
    </row>
    <row r="123" spans="1:58" ht="137.85" customHeight="1">
      <c r="A123" s="113" t="str">
        <f t="shared" si="0"/>
        <v>BUCKFH21HW016-BCEBLCK Boston Celtics NBABlack</v>
      </c>
      <c r="B123" s="106" t="str">
        <f>_xlfn.LET(_xlpm.model,MID(_xlfn.XLOOKUP(C123,'1C'!W:W,'1C'!B:B,"new",0),1,7),_xlpm.color,IF(L123&lt;&gt;"",_xlfn.XLOOKUP(L123,Colors!A:A,Colors!B:B,"new",0),"требуется цвет"),IF(C123&lt;&gt;"",_xlfn.XLOOKUP(A123,'1C'!A:A,'1C'!B:B,IF(_xlpm.model&lt;&gt;"new",_xlpm.model&amp;_xlpm.color,"new")),""))</f>
        <v>58-121-09</v>
      </c>
      <c r="C123" s="122" t="s">
        <v>1078</v>
      </c>
      <c r="E123" s="113" t="str">
        <f>IF(F123&lt;&gt;"",IFERROR(VLOOKUP(F123,Категории!A:B,2,0),""),"Требуется категория")</f>
        <v>Панамы</v>
      </c>
      <c r="F123" s="107" t="s">
        <v>325</v>
      </c>
      <c r="G123" s="137" t="str">
        <f t="shared" si="11"/>
        <v>Mitchell Ness</v>
      </c>
      <c r="H123" s="107" t="s">
        <v>388</v>
      </c>
      <c r="J123" s="113" t="s">
        <v>959</v>
      </c>
      <c r="K123" s="123" t="s">
        <v>52</v>
      </c>
      <c r="L123" s="143" t="str">
        <f>IF(K123&lt;&gt;"",IFERROR(VLOOKUP(A123,'1C'!A:X,8,0),IFERROR(VLOOKUP(K123,Colors!D:E,2,0),"")),"")</f>
        <v>черный</v>
      </c>
      <c r="M123" s="132"/>
      <c r="N123" s="137"/>
      <c r="O123" s="115" t="s">
        <v>949</v>
      </c>
      <c r="P123" s="115" t="s">
        <v>908</v>
      </c>
      <c r="Q123" s="138" t="s">
        <v>952</v>
      </c>
      <c r="R123" s="137"/>
      <c r="S123" s="137" t="s">
        <v>43</v>
      </c>
      <c r="T123" s="117"/>
      <c r="U123" s="108" t="s">
        <v>382</v>
      </c>
      <c r="Z123" s="107">
        <v>1</v>
      </c>
      <c r="AD123" s="107">
        <v>1</v>
      </c>
      <c r="AT123" s="117">
        <f t="shared" si="1"/>
        <v>2</v>
      </c>
      <c r="AU123" s="107" t="s">
        <v>423</v>
      </c>
      <c r="AV123" s="115" t="str">
        <f t="shared" ca="1" si="12"/>
        <v>ERR</v>
      </c>
      <c r="AW123" s="113" t="str">
        <f t="shared" ca="1" si="13"/>
        <v>КИТАЙ</v>
      </c>
      <c r="AX123" s="118">
        <f t="shared" si="2"/>
        <v>0.1</v>
      </c>
      <c r="AY123" s="113">
        <f t="shared" si="3"/>
        <v>0.15000000000000002</v>
      </c>
      <c r="AZ123" s="113">
        <f t="shared" si="4"/>
        <v>0.2</v>
      </c>
      <c r="BA123" s="113">
        <f t="shared" si="5"/>
        <v>0.30000000000000004</v>
      </c>
      <c r="BB123" s="119">
        <v>1800</v>
      </c>
      <c r="BC123" s="145">
        <f t="shared" si="6"/>
        <v>3600</v>
      </c>
      <c r="BD123" s="106">
        <f>IF(A123&lt;&gt;"",IF(_xlfn.XLOOKUP(A123,'1C'!A:A,'1C'!A:A,0,0)&gt;0,1,0),"")</f>
        <v>0</v>
      </c>
      <c r="BE123" s="106">
        <f>IF(C123&lt;&gt;"",IF(_xlfn.XLOOKUP(TEXT(C123,"###"),'1C'!W:W,'1C'!D:D,0,0)&gt;0,0,1),"")</f>
        <v>1</v>
      </c>
      <c r="BF123" s="106" t="str">
        <f t="shared" si="7"/>
        <v>-</v>
      </c>
    </row>
    <row r="124" spans="1:58" ht="140.44999999999999" customHeight="1">
      <c r="A124" s="113" t="str">
        <f t="shared" si="0"/>
        <v>BUCKFH21HW016-BNEBLCK Brooklyn Nets NBABlack</v>
      </c>
      <c r="B124" s="106" t="str">
        <f>_xlfn.LET(_xlpm.model,MID(_xlfn.XLOOKUP(C124,'1C'!W:W,'1C'!B:B,"new",0),1,7),_xlpm.color,IF(L124&lt;&gt;"",_xlfn.XLOOKUP(L124,Colors!A:A,Colors!B:B,"new",0),"требуется цвет"),IF(C124&lt;&gt;"",_xlfn.XLOOKUP(A124,'1C'!A:A,'1C'!B:B,IF(_xlpm.model&lt;&gt;"new",_xlpm.model&amp;_xlpm.color,"new")),""))</f>
        <v>58-122-09</v>
      </c>
      <c r="C124" s="122" t="s">
        <v>1079</v>
      </c>
      <c r="E124" s="113" t="str">
        <f>IF(F124&lt;&gt;"",IFERROR(VLOOKUP(F124,Категории!A:B,2,0),""),"Требуется категория")</f>
        <v>Панамы</v>
      </c>
      <c r="F124" s="107" t="s">
        <v>325</v>
      </c>
      <c r="G124" s="137" t="str">
        <f t="shared" si="11"/>
        <v>Mitchell Ness</v>
      </c>
      <c r="H124" s="107" t="s">
        <v>388</v>
      </c>
      <c r="J124" s="113" t="s">
        <v>959</v>
      </c>
      <c r="K124" s="123" t="s">
        <v>52</v>
      </c>
      <c r="L124" s="143" t="str">
        <f>IF(K124&lt;&gt;"",IFERROR(VLOOKUP(A124,'1C'!A:X,8,0),IFERROR(VLOOKUP(K124,Colors!D:E,2,0),"")),"")</f>
        <v>черный</v>
      </c>
      <c r="M124" s="132"/>
      <c r="N124" s="137"/>
      <c r="O124" s="115" t="s">
        <v>949</v>
      </c>
      <c r="P124" s="115" t="s">
        <v>910</v>
      </c>
      <c r="Q124" s="138" t="s">
        <v>952</v>
      </c>
      <c r="R124" s="137"/>
      <c r="S124" s="137" t="s">
        <v>43</v>
      </c>
      <c r="T124" s="117"/>
      <c r="U124" s="108" t="s">
        <v>382</v>
      </c>
      <c r="Z124" s="107">
        <v>1</v>
      </c>
      <c r="AD124" s="107">
        <v>1</v>
      </c>
      <c r="AT124" s="117">
        <f t="shared" si="1"/>
        <v>2</v>
      </c>
      <c r="AU124" s="107" t="s">
        <v>423</v>
      </c>
      <c r="AV124" s="115" t="str">
        <f t="shared" ca="1" si="12"/>
        <v>ERR</v>
      </c>
      <c r="AW124" s="113" t="str">
        <f t="shared" ca="1" si="13"/>
        <v>КИТАЙ</v>
      </c>
      <c r="AX124" s="118">
        <f t="shared" si="2"/>
        <v>0.1</v>
      </c>
      <c r="AY124" s="113">
        <f t="shared" si="3"/>
        <v>0.15000000000000002</v>
      </c>
      <c r="AZ124" s="113">
        <f t="shared" si="4"/>
        <v>0.2</v>
      </c>
      <c r="BA124" s="113">
        <f t="shared" si="5"/>
        <v>0.30000000000000004</v>
      </c>
      <c r="BB124" s="119">
        <v>1800</v>
      </c>
      <c r="BC124" s="145">
        <f t="shared" si="6"/>
        <v>3600</v>
      </c>
      <c r="BD124" s="106">
        <f>IF(A124&lt;&gt;"",IF(_xlfn.XLOOKUP(A124,'1C'!A:A,'1C'!A:A,0,0)&gt;0,1,0),"")</f>
        <v>0</v>
      </c>
      <c r="BE124" s="106">
        <f>IF(C124&lt;&gt;"",IF(_xlfn.XLOOKUP(TEXT(C124,"###"),'1C'!W:W,'1C'!D:D,0,0)&gt;0,0,1),"")</f>
        <v>1</v>
      </c>
      <c r="BF124" s="106" t="str">
        <f t="shared" si="7"/>
        <v>-</v>
      </c>
    </row>
    <row r="125" spans="1:58" ht="136.9" customHeight="1">
      <c r="A125" s="113" t="str">
        <f t="shared" si="0"/>
        <v>BUCKFH21HW016-CBUBLCK Chicago Bulls NBABlack</v>
      </c>
      <c r="B125" s="106" t="str">
        <f>_xlfn.LET(_xlpm.model,MID(_xlfn.XLOOKUP(C125,'1C'!W:W,'1C'!B:B,"new",0),1,7),_xlpm.color,IF(L125&lt;&gt;"",_xlfn.XLOOKUP(L125,Colors!A:A,Colors!B:B,"new",0),"требуется цвет"),IF(C125&lt;&gt;"",_xlfn.XLOOKUP(A125,'1C'!A:A,'1C'!B:B,IF(_xlpm.model&lt;&gt;"new",_xlpm.model&amp;_xlpm.color,"new")),""))</f>
        <v>58-123-09</v>
      </c>
      <c r="C125" s="122" t="s">
        <v>1080</v>
      </c>
      <c r="E125" s="113" t="str">
        <f>IF(F125&lt;&gt;"",IFERROR(VLOOKUP(F125,Категории!A:B,2,0),""),"Требуется категория")</f>
        <v>Панамы</v>
      </c>
      <c r="F125" s="107" t="s">
        <v>325</v>
      </c>
      <c r="G125" s="137" t="str">
        <f t="shared" si="11"/>
        <v>Mitchell Ness</v>
      </c>
      <c r="H125" s="107" t="s">
        <v>388</v>
      </c>
      <c r="J125" s="113" t="s">
        <v>959</v>
      </c>
      <c r="K125" s="123" t="s">
        <v>52</v>
      </c>
      <c r="L125" s="143" t="str">
        <f>IF(K125&lt;&gt;"",IFERROR(VLOOKUP(A125,'1C'!A:X,8,0),IFERROR(VLOOKUP(K125,Colors!D:E,2,0),"")),"")</f>
        <v>черный</v>
      </c>
      <c r="M125" s="132"/>
      <c r="N125" s="137"/>
      <c r="O125" s="115" t="s">
        <v>949</v>
      </c>
      <c r="P125" s="115" t="s">
        <v>909</v>
      </c>
      <c r="Q125" s="138" t="s">
        <v>952</v>
      </c>
      <c r="R125" s="137"/>
      <c r="S125" s="137" t="s">
        <v>43</v>
      </c>
      <c r="T125" s="117"/>
      <c r="U125" s="108" t="s">
        <v>382</v>
      </c>
      <c r="Z125" s="107">
        <v>1</v>
      </c>
      <c r="AD125" s="107">
        <v>1</v>
      </c>
      <c r="AT125" s="117">
        <f t="shared" si="1"/>
        <v>2</v>
      </c>
      <c r="AU125" s="107" t="s">
        <v>423</v>
      </c>
      <c r="AV125" s="115" t="str">
        <f t="shared" ca="1" si="12"/>
        <v>ERR</v>
      </c>
      <c r="AW125" s="113" t="str">
        <f t="shared" ca="1" si="13"/>
        <v>КИТАЙ</v>
      </c>
      <c r="AX125" s="118">
        <f t="shared" si="2"/>
        <v>0.1</v>
      </c>
      <c r="AY125" s="113">
        <f t="shared" si="3"/>
        <v>0.15000000000000002</v>
      </c>
      <c r="AZ125" s="113">
        <f t="shared" si="4"/>
        <v>0.2</v>
      </c>
      <c r="BA125" s="113">
        <f t="shared" si="5"/>
        <v>0.30000000000000004</v>
      </c>
      <c r="BB125" s="119">
        <v>1800</v>
      </c>
      <c r="BC125" s="145">
        <f t="shared" si="6"/>
        <v>3600</v>
      </c>
      <c r="BD125" s="106">
        <f>IF(A125&lt;&gt;"",IF(_xlfn.XLOOKUP(A125,'1C'!A:A,'1C'!A:A,0,0)&gt;0,1,0),"")</f>
        <v>0</v>
      </c>
      <c r="BE125" s="106">
        <f>IF(C125&lt;&gt;"",IF(_xlfn.XLOOKUP(TEXT(C125,"###"),'1C'!W:W,'1C'!D:D,0,0)&gt;0,0,1),"")</f>
        <v>1</v>
      </c>
      <c r="BF125" s="106" t="str">
        <f t="shared" si="7"/>
        <v>-</v>
      </c>
    </row>
    <row r="126" spans="1:58" ht="138.6" customHeight="1">
      <c r="A126" s="113" t="str">
        <f t="shared" si="0"/>
        <v>BUCKFH21HW016-LALBLCK Los Angeles Lakers NBABlack</v>
      </c>
      <c r="B126" s="106" t="str">
        <f>_xlfn.LET(_xlpm.model,MID(_xlfn.XLOOKUP(C126,'1C'!W:W,'1C'!B:B,"new",0),1,7),_xlpm.color,IF(L126&lt;&gt;"",_xlfn.XLOOKUP(L126,Colors!A:A,Colors!B:B,"new",0),"требуется цвет"),IF(C126&lt;&gt;"",_xlfn.XLOOKUP(A126,'1C'!A:A,'1C'!B:B,IF(_xlpm.model&lt;&gt;"new",_xlpm.model&amp;_xlpm.color,"new")),""))</f>
        <v>58-124-09</v>
      </c>
      <c r="C126" s="122" t="s">
        <v>1081</v>
      </c>
      <c r="E126" s="113" t="str">
        <f>IF(F126&lt;&gt;"",IFERROR(VLOOKUP(F126,Категории!A:B,2,0),""),"Требуется категория")</f>
        <v>Панамы</v>
      </c>
      <c r="F126" s="107" t="s">
        <v>325</v>
      </c>
      <c r="G126" s="137" t="str">
        <f t="shared" si="11"/>
        <v>Mitchell Ness</v>
      </c>
      <c r="H126" s="107" t="s">
        <v>388</v>
      </c>
      <c r="J126" s="113" t="s">
        <v>959</v>
      </c>
      <c r="K126" s="123" t="s">
        <v>52</v>
      </c>
      <c r="L126" s="144" t="str">
        <f>IF(K126&lt;&gt;"",IFERROR(VLOOKUP(A126,'1C'!A:X,8,0),IFERROR(VLOOKUP(K126,Colors!D:E,2,0),"")),"")</f>
        <v>черный</v>
      </c>
      <c r="M126" s="132"/>
      <c r="N126" s="137"/>
      <c r="O126" s="115" t="s">
        <v>949</v>
      </c>
      <c r="P126" s="115" t="s">
        <v>907</v>
      </c>
      <c r="Q126" s="138" t="s">
        <v>952</v>
      </c>
      <c r="R126" s="137"/>
      <c r="S126" s="137" t="s">
        <v>43</v>
      </c>
      <c r="T126" s="117"/>
      <c r="U126" s="108" t="s">
        <v>382</v>
      </c>
      <c r="Z126" s="107">
        <v>1</v>
      </c>
      <c r="AD126" s="107">
        <v>1</v>
      </c>
      <c r="AT126" s="117">
        <f t="shared" si="1"/>
        <v>2</v>
      </c>
      <c r="AU126" s="107" t="s">
        <v>423</v>
      </c>
      <c r="AV126" s="115" t="str">
        <f t="shared" ca="1" si="12"/>
        <v>ERR</v>
      </c>
      <c r="AW126" s="113" t="str">
        <f t="shared" ca="1" si="13"/>
        <v>КИТАЙ</v>
      </c>
      <c r="AX126" s="118">
        <f t="shared" si="2"/>
        <v>0.1</v>
      </c>
      <c r="AY126" s="113">
        <f t="shared" si="3"/>
        <v>0.15000000000000002</v>
      </c>
      <c r="AZ126" s="113">
        <f t="shared" si="4"/>
        <v>0.2</v>
      </c>
      <c r="BA126" s="113">
        <f t="shared" si="5"/>
        <v>0.30000000000000004</v>
      </c>
      <c r="BB126" s="119">
        <v>1800</v>
      </c>
      <c r="BC126" s="145">
        <f t="shared" si="6"/>
        <v>3600</v>
      </c>
      <c r="BD126" s="106">
        <f>IF(A126&lt;&gt;"",IF(_xlfn.XLOOKUP(A126,'1C'!A:A,'1C'!A:A,0,0)&gt;0,1,0),"")</f>
        <v>0</v>
      </c>
      <c r="BE126" s="106">
        <f>IF(C126&lt;&gt;"",IF(_xlfn.XLOOKUP(TEXT(C126,"###"),'1C'!W:W,'1C'!D:D,0,0)&gt;0,0,1),"")</f>
        <v>1</v>
      </c>
      <c r="BF126" s="106" t="str">
        <f t="shared" si="7"/>
        <v>-</v>
      </c>
    </row>
    <row r="127" spans="1:58" ht="98.1" customHeight="1">
      <c r="A127" s="113" t="str">
        <f t="shared" si="0"/>
        <v>HBKB2994-BCEYYPPPBLCK Boston Celtics NBABlack</v>
      </c>
      <c r="B127" s="106" t="str">
        <f>_xlfn.LET(_xlpm.model,MID(_xlfn.XLOOKUP(C127,'1C'!W:W,'1C'!B:B,"new",0),1,7),_xlpm.color,IF(L127&lt;&gt;"",_xlfn.XLOOKUP(L127,Colors!A:A,Colors!B:B,"new",0),"требуется цвет"),IF(C127&lt;&gt;"",_xlfn.XLOOKUP(A127,'1C'!A:A,'1C'!B:B,IF(_xlpm.model&lt;&gt;"new",_xlpm.model&amp;_xlpm.color,"new")),""))</f>
        <v>58-125-09</v>
      </c>
      <c r="C127" s="122" t="s">
        <v>1082</v>
      </c>
      <c r="E127" s="113" t="str">
        <f>IF(F127&lt;&gt;"",IFERROR(VLOOKUP(F127,Категории!A:B,2,0),""),"Требуется категория")</f>
        <v>Панамы</v>
      </c>
      <c r="F127" s="107" t="s">
        <v>325</v>
      </c>
      <c r="G127" s="137" t="str">
        <f t="shared" si="11"/>
        <v>Mitchell Ness</v>
      </c>
      <c r="H127" s="107" t="s">
        <v>388</v>
      </c>
      <c r="J127" s="113" t="s">
        <v>959</v>
      </c>
      <c r="K127" s="123" t="s">
        <v>52</v>
      </c>
      <c r="L127" s="143" t="str">
        <f>IF(K127&lt;&gt;"",IFERROR(VLOOKUP(A127,'1C'!A:X,8,0),IFERROR(VLOOKUP(K127,Colors!D:E,2,0),"")),"")</f>
        <v>черный</v>
      </c>
      <c r="M127" s="132"/>
      <c r="N127" s="137"/>
      <c r="O127" s="115" t="s">
        <v>949</v>
      </c>
      <c r="P127" s="115" t="s">
        <v>908</v>
      </c>
      <c r="Q127" s="138" t="s">
        <v>953</v>
      </c>
      <c r="R127" s="137"/>
      <c r="S127" s="137"/>
      <c r="T127" s="117"/>
      <c r="U127" s="108" t="s">
        <v>382</v>
      </c>
      <c r="Z127" s="107">
        <v>1</v>
      </c>
      <c r="AD127" s="107">
        <v>1</v>
      </c>
      <c r="AT127" s="117">
        <f t="shared" si="1"/>
        <v>2</v>
      </c>
      <c r="AU127" s="107" t="s">
        <v>423</v>
      </c>
      <c r="AV127" s="115" t="str">
        <f t="shared" ca="1" si="12"/>
        <v>ERR</v>
      </c>
      <c r="AW127" s="113" t="str">
        <f t="shared" ca="1" si="13"/>
        <v>КИТАЙ</v>
      </c>
      <c r="AX127" s="118">
        <f t="shared" si="2"/>
        <v>0.1</v>
      </c>
      <c r="AY127" s="113">
        <f t="shared" si="3"/>
        <v>0.15000000000000002</v>
      </c>
      <c r="AZ127" s="113">
        <f t="shared" si="4"/>
        <v>0.2</v>
      </c>
      <c r="BA127" s="113">
        <f t="shared" si="5"/>
        <v>0.30000000000000004</v>
      </c>
      <c r="BB127" s="119">
        <v>2400</v>
      </c>
      <c r="BC127" s="145">
        <f t="shared" si="6"/>
        <v>4800</v>
      </c>
      <c r="BD127" s="106">
        <f>IF(A127&lt;&gt;"",IF(_xlfn.XLOOKUP(A127,'1C'!A:A,'1C'!A:A,0,0)&gt;0,1,0),"")</f>
        <v>0</v>
      </c>
      <c r="BE127" s="106">
        <f>IF(C127&lt;&gt;"",IF(_xlfn.XLOOKUP(TEXT(C127,"###"),'1C'!W:W,'1C'!D:D,0,0)&gt;0,0,1),"")</f>
        <v>1</v>
      </c>
      <c r="BF127" s="106" t="str">
        <f t="shared" si="7"/>
        <v>-</v>
      </c>
    </row>
    <row r="128" spans="1:58" ht="98.1" customHeight="1">
      <c r="A128" s="113" t="str">
        <f t="shared" si="0"/>
        <v>HBKB2994-CBUYYPPPBLCK Chicago Bulls NBABlack</v>
      </c>
      <c r="B128" s="106" t="str">
        <f>_xlfn.LET(_xlpm.model,MID(_xlfn.XLOOKUP(C128,'1C'!W:W,'1C'!B:B,"new",0),1,7),_xlpm.color,IF(L128&lt;&gt;"",_xlfn.XLOOKUP(L128,Colors!A:A,Colors!B:B,"new",0),"требуется цвет"),IF(C128&lt;&gt;"",_xlfn.XLOOKUP(A128,'1C'!A:A,'1C'!B:B,IF(_xlpm.model&lt;&gt;"new",_xlpm.model&amp;_xlpm.color,"new")),""))</f>
        <v>58-126-09</v>
      </c>
      <c r="C128" s="122" t="s">
        <v>1083</v>
      </c>
      <c r="E128" s="113" t="str">
        <f>IF(F128&lt;&gt;"",IFERROR(VLOOKUP(F128,Категории!A:B,2,0),""),"Требуется категория")</f>
        <v>Панамы</v>
      </c>
      <c r="F128" s="107" t="s">
        <v>325</v>
      </c>
      <c r="G128" s="137" t="str">
        <f t="shared" si="11"/>
        <v>Mitchell Ness</v>
      </c>
      <c r="H128" s="107" t="s">
        <v>388</v>
      </c>
      <c r="J128" s="113" t="s">
        <v>959</v>
      </c>
      <c r="K128" s="123" t="s">
        <v>52</v>
      </c>
      <c r="L128" s="144" t="str">
        <f>IF(K128&lt;&gt;"",IFERROR(VLOOKUP(A128,'1C'!A:X,8,0),IFERROR(VLOOKUP(K128,Colors!D:E,2,0),"")),"")</f>
        <v>черный</v>
      </c>
      <c r="M128" s="132"/>
      <c r="N128" s="137"/>
      <c r="O128" s="115" t="s">
        <v>949</v>
      </c>
      <c r="P128" s="115" t="s">
        <v>909</v>
      </c>
      <c r="Q128" s="138" t="s">
        <v>953</v>
      </c>
      <c r="R128" s="137"/>
      <c r="S128" s="137"/>
      <c r="T128" s="117"/>
      <c r="U128" s="108" t="s">
        <v>382</v>
      </c>
      <c r="Z128" s="107">
        <v>2</v>
      </c>
      <c r="AD128" s="107">
        <v>3</v>
      </c>
      <c r="AT128" s="117">
        <f t="shared" si="1"/>
        <v>5</v>
      </c>
      <c r="AU128" s="107" t="s">
        <v>423</v>
      </c>
      <c r="AV128" s="115" t="str">
        <f t="shared" ca="1" si="12"/>
        <v>ERR</v>
      </c>
      <c r="AW128" s="113" t="str">
        <f t="shared" ca="1" si="13"/>
        <v>КИТАЙ</v>
      </c>
      <c r="AX128" s="118">
        <f t="shared" si="2"/>
        <v>0.1</v>
      </c>
      <c r="AY128" s="113">
        <f t="shared" si="3"/>
        <v>0.15000000000000002</v>
      </c>
      <c r="AZ128" s="113">
        <f t="shared" si="4"/>
        <v>0.5</v>
      </c>
      <c r="BA128" s="113">
        <f t="shared" si="5"/>
        <v>0.75000000000000011</v>
      </c>
      <c r="BB128" s="119">
        <v>2400</v>
      </c>
      <c r="BC128" s="145">
        <f t="shared" si="6"/>
        <v>12000</v>
      </c>
      <c r="BD128" s="106">
        <f>IF(A128&lt;&gt;"",IF(_xlfn.XLOOKUP(A128,'1C'!A:A,'1C'!A:A,0,0)&gt;0,1,0),"")</f>
        <v>0</v>
      </c>
      <c r="BE128" s="106">
        <f>IF(C128&lt;&gt;"",IF(_xlfn.XLOOKUP(TEXT(C128,"###"),'1C'!W:W,'1C'!D:D,0,0)&gt;0,0,1),"")</f>
        <v>1</v>
      </c>
      <c r="BF128" s="106" t="str">
        <f t="shared" si="7"/>
        <v>-</v>
      </c>
    </row>
    <row r="129" spans="1:58" ht="98.1" customHeight="1">
      <c r="A129" s="113" t="str">
        <f t="shared" si="0"/>
        <v>HBKB2994-HROYYPPPBLCK Houston Rockets NBABlack</v>
      </c>
      <c r="B129" s="106" t="str">
        <f>_xlfn.LET(_xlpm.model,MID(_xlfn.XLOOKUP(C129,'1C'!W:W,'1C'!B:B,"new",0),1,7),_xlpm.color,IF(L129&lt;&gt;"",_xlfn.XLOOKUP(L129,Colors!A:A,Colors!B:B,"new",0),"требуется цвет"),IF(C129&lt;&gt;"",_xlfn.XLOOKUP(A129,'1C'!A:A,'1C'!B:B,IF(_xlpm.model&lt;&gt;"new",_xlpm.model&amp;_xlpm.color,"new")),""))</f>
        <v>58-127-09</v>
      </c>
      <c r="C129" s="122" t="s">
        <v>1084</v>
      </c>
      <c r="E129" s="113" t="str">
        <f>IF(F129&lt;&gt;"",IFERROR(VLOOKUP(F129,Категории!A:B,2,0),""),"Требуется категория")</f>
        <v>Панамы</v>
      </c>
      <c r="F129" s="107" t="s">
        <v>325</v>
      </c>
      <c r="G129" s="137" t="str">
        <f t="shared" si="11"/>
        <v>Mitchell Ness</v>
      </c>
      <c r="H129" s="107" t="s">
        <v>388</v>
      </c>
      <c r="J129" s="113" t="s">
        <v>959</v>
      </c>
      <c r="K129" s="123" t="s">
        <v>52</v>
      </c>
      <c r="L129" s="143" t="str">
        <f>IF(K129&lt;&gt;"",IFERROR(VLOOKUP(A129,'1C'!A:X,8,0),IFERROR(VLOOKUP(K129,Colors!D:E,2,0),"")),"")</f>
        <v>черный</v>
      </c>
      <c r="M129" s="132"/>
      <c r="N129" s="137"/>
      <c r="O129" s="115" t="s">
        <v>949</v>
      </c>
      <c r="P129" s="115" t="s">
        <v>918</v>
      </c>
      <c r="Q129" s="138" t="s">
        <v>953</v>
      </c>
      <c r="R129" s="137"/>
      <c r="S129" s="137"/>
      <c r="T129" s="117"/>
      <c r="U129" s="108" t="s">
        <v>382</v>
      </c>
      <c r="Z129" s="107">
        <v>1</v>
      </c>
      <c r="AD129" s="107">
        <v>2</v>
      </c>
      <c r="AT129" s="117">
        <f t="shared" si="1"/>
        <v>3</v>
      </c>
      <c r="AU129" s="107" t="s">
        <v>423</v>
      </c>
      <c r="AV129" s="115" t="str">
        <f t="shared" ca="1" si="12"/>
        <v>ERR</v>
      </c>
      <c r="AW129" s="113" t="str">
        <f t="shared" ca="1" si="13"/>
        <v>КИТАЙ</v>
      </c>
      <c r="AX129" s="118">
        <f t="shared" si="2"/>
        <v>0.1</v>
      </c>
      <c r="AY129" s="113">
        <f t="shared" si="3"/>
        <v>0.15000000000000002</v>
      </c>
      <c r="AZ129" s="113">
        <f t="shared" si="4"/>
        <v>0.30000000000000004</v>
      </c>
      <c r="BA129" s="113">
        <f t="shared" si="5"/>
        <v>0.45000000000000007</v>
      </c>
      <c r="BB129" s="119">
        <v>2400</v>
      </c>
      <c r="BC129" s="145">
        <f t="shared" si="6"/>
        <v>7200</v>
      </c>
      <c r="BD129" s="106">
        <f>IF(A129&lt;&gt;"",IF(_xlfn.XLOOKUP(A129,'1C'!A:A,'1C'!A:A,0,0)&gt;0,1,0),"")</f>
        <v>0</v>
      </c>
      <c r="BE129" s="106">
        <f>IF(C129&lt;&gt;"",IF(_xlfn.XLOOKUP(TEXT(C129,"###"),'1C'!W:W,'1C'!D:D,0,0)&gt;0,0,1),"")</f>
        <v>1</v>
      </c>
      <c r="BF129" s="106" t="str">
        <f t="shared" si="7"/>
        <v>-</v>
      </c>
    </row>
    <row r="130" spans="1:58" ht="98.1" customHeight="1">
      <c r="A130" s="113" t="str">
        <f t="shared" si="0"/>
        <v>HBKB2994-LALYYPPPBLCK Los Angeles Lakers NBABlack</v>
      </c>
      <c r="B130" s="106" t="str">
        <f>_xlfn.LET(_xlpm.model,MID(_xlfn.XLOOKUP(C130,'1C'!W:W,'1C'!B:B,"new",0),1,7),_xlpm.color,IF(L130&lt;&gt;"",_xlfn.XLOOKUP(L130,Colors!A:A,Colors!B:B,"new",0),"требуется цвет"),IF(C130&lt;&gt;"",_xlfn.XLOOKUP(A130,'1C'!A:A,'1C'!B:B,IF(_xlpm.model&lt;&gt;"new",_xlpm.model&amp;_xlpm.color,"new")),""))</f>
        <v>58-128-09</v>
      </c>
      <c r="C130" s="122" t="s">
        <v>1085</v>
      </c>
      <c r="E130" s="113" t="str">
        <f>IF(F130&lt;&gt;"",IFERROR(VLOOKUP(F130,Категории!A:B,2,0),""),"Требуется категория")</f>
        <v>Панамы</v>
      </c>
      <c r="F130" s="107" t="s">
        <v>325</v>
      </c>
      <c r="G130" s="137" t="str">
        <f t="shared" si="11"/>
        <v>Mitchell Ness</v>
      </c>
      <c r="H130" s="107" t="s">
        <v>388</v>
      </c>
      <c r="J130" s="113" t="s">
        <v>959</v>
      </c>
      <c r="K130" s="123" t="s">
        <v>52</v>
      </c>
      <c r="L130" s="143" t="str">
        <f>IF(K130&lt;&gt;"",IFERROR(VLOOKUP(A130,'1C'!A:X,8,0),IFERROR(VLOOKUP(K130,Colors!D:E,2,0),"")),"")</f>
        <v>черный</v>
      </c>
      <c r="M130" s="132"/>
      <c r="N130" s="137"/>
      <c r="O130" s="115" t="s">
        <v>949</v>
      </c>
      <c r="P130" s="115" t="s">
        <v>907</v>
      </c>
      <c r="Q130" s="138" t="s">
        <v>953</v>
      </c>
      <c r="R130" s="137"/>
      <c r="S130" s="137"/>
      <c r="T130" s="117"/>
      <c r="U130" s="108" t="s">
        <v>382</v>
      </c>
      <c r="Z130" s="107">
        <v>2</v>
      </c>
      <c r="AD130" s="107">
        <v>3</v>
      </c>
      <c r="AT130" s="117">
        <f t="shared" si="1"/>
        <v>5</v>
      </c>
      <c r="AU130" s="107" t="s">
        <v>423</v>
      </c>
      <c r="AV130" s="115" t="str">
        <f t="shared" ca="1" si="12"/>
        <v>ERR</v>
      </c>
      <c r="AW130" s="113" t="str">
        <f t="shared" ca="1" si="13"/>
        <v>КИТАЙ</v>
      </c>
      <c r="AX130" s="118">
        <f t="shared" si="2"/>
        <v>0.1</v>
      </c>
      <c r="AY130" s="113">
        <f t="shared" si="3"/>
        <v>0.15000000000000002</v>
      </c>
      <c r="AZ130" s="113">
        <f t="shared" si="4"/>
        <v>0.5</v>
      </c>
      <c r="BA130" s="113">
        <f t="shared" si="5"/>
        <v>0.75000000000000011</v>
      </c>
      <c r="BB130" s="119">
        <v>2400</v>
      </c>
      <c r="BC130" s="145">
        <f t="shared" si="6"/>
        <v>12000</v>
      </c>
      <c r="BD130" s="106">
        <f>IF(A130&lt;&gt;"",IF(_xlfn.XLOOKUP(A130,'1C'!A:A,'1C'!A:A,0,0)&gt;0,1,0),"")</f>
        <v>0</v>
      </c>
      <c r="BE130" s="106">
        <f>IF(C130&lt;&gt;"",IF(_xlfn.XLOOKUP(TEXT(C130,"###"),'1C'!W:W,'1C'!D:D,0,0)&gt;0,0,1),"")</f>
        <v>1</v>
      </c>
      <c r="BF130" s="106" t="str">
        <f t="shared" si="7"/>
        <v>-</v>
      </c>
    </row>
    <row r="131" spans="1:58" ht="128.1" customHeight="1">
      <c r="A131" s="113" t="str">
        <f t="shared" si="0"/>
        <v>HHSS1101-BCEYYPPPCAMO Boston Celtics NBAChoco Camo</v>
      </c>
      <c r="B131" s="106" t="str">
        <f>_xlfn.LET(_xlpm.model,MID(_xlfn.XLOOKUP(C131,'1C'!W:W,'1C'!B:B,"new",0),1,7),_xlpm.color,IF(L131&lt;&gt;"",_xlfn.XLOOKUP(L131,Colors!A:A,Colors!B:B,"new",0),"требуется цвет"),IF(C131&lt;&gt;"",_xlfn.XLOOKUP(A131,'1C'!A:A,'1C'!B:B,IF(_xlpm.model&lt;&gt;"new",_xlpm.model&amp;_xlpm.color,"new")),""))</f>
        <v>58-129-00</v>
      </c>
      <c r="C131" s="122" t="s">
        <v>1086</v>
      </c>
      <c r="E131" s="113" t="str">
        <f>IF(F131&lt;&gt;"",IFERROR(VLOOKUP(F131,Категории!A:B,2,0),""),"Требуется категория")</f>
        <v>Бейсболки</v>
      </c>
      <c r="F131" s="107" t="s">
        <v>783</v>
      </c>
      <c r="G131" s="137" t="str">
        <f t="shared" si="11"/>
        <v>Mitchell Ness</v>
      </c>
      <c r="H131" s="107" t="s">
        <v>388</v>
      </c>
      <c r="J131" s="113" t="s">
        <v>959</v>
      </c>
      <c r="K131" s="123" t="s">
        <v>943</v>
      </c>
      <c r="L131" s="121" t="s">
        <v>845</v>
      </c>
      <c r="M131" s="132"/>
      <c r="N131" s="137"/>
      <c r="O131" s="115" t="s">
        <v>949</v>
      </c>
      <c r="P131" s="115" t="s">
        <v>908</v>
      </c>
      <c r="Q131" s="138" t="s">
        <v>956</v>
      </c>
      <c r="R131" s="137"/>
      <c r="S131" s="137"/>
      <c r="T131" s="117"/>
      <c r="U131" s="108" t="s">
        <v>382</v>
      </c>
      <c r="V131" s="107">
        <v>2</v>
      </c>
      <c r="AT131" s="117">
        <f t="shared" si="1"/>
        <v>2</v>
      </c>
      <c r="AU131" s="107" t="s">
        <v>423</v>
      </c>
      <c r="AV131" s="115" t="str">
        <f t="shared" ca="1" si="12"/>
        <v>ERR</v>
      </c>
      <c r="AW131" s="113" t="str">
        <f t="shared" ca="1" si="13"/>
        <v>КИТАЙ</v>
      </c>
      <c r="AX131" s="118">
        <f t="shared" si="2"/>
        <v>0.1</v>
      </c>
      <c r="AY131" s="113">
        <f t="shared" si="3"/>
        <v>0.15000000000000002</v>
      </c>
      <c r="AZ131" s="113">
        <f t="shared" si="4"/>
        <v>0.2</v>
      </c>
      <c r="BA131" s="113">
        <f t="shared" si="5"/>
        <v>0.30000000000000004</v>
      </c>
      <c r="BB131" s="119">
        <v>2200</v>
      </c>
      <c r="BC131" s="145">
        <f t="shared" si="6"/>
        <v>4400</v>
      </c>
      <c r="BD131" s="106">
        <f>IF(A131&lt;&gt;"",IF(_xlfn.XLOOKUP(A131,'1C'!A:A,'1C'!A:A,0,0)&gt;0,1,0),"")</f>
        <v>0</v>
      </c>
      <c r="BE131" s="106">
        <f>IF(C131&lt;&gt;"",IF(_xlfn.XLOOKUP(TEXT(C131,"###"),'1C'!W:W,'1C'!D:D,0,0)&gt;0,0,1),"")</f>
        <v>1</v>
      </c>
      <c r="BF131" s="106" t="str">
        <f t="shared" si="7"/>
        <v>-</v>
      </c>
    </row>
    <row r="132" spans="1:58" ht="126.4" customHeight="1">
      <c r="A132" s="113" t="str">
        <f t="shared" si="0"/>
        <v>HHSS1101-BNEYYPPPCAMO Brooklyn Nets NBAChoco Camo</v>
      </c>
      <c r="B132" s="106" t="str">
        <f>_xlfn.LET(_xlpm.model,MID(_xlfn.XLOOKUP(C132,'1C'!W:W,'1C'!B:B,"new",0),1,7),_xlpm.color,IF(L132&lt;&gt;"",_xlfn.XLOOKUP(L132,Colors!A:A,Colors!B:B,"new",0),"требуется цвет"),IF(C132&lt;&gt;"",_xlfn.XLOOKUP(A132,'1C'!A:A,'1C'!B:B,IF(_xlpm.model&lt;&gt;"new",_xlpm.model&amp;_xlpm.color,"new")),""))</f>
        <v>58-130-00</v>
      </c>
      <c r="C132" s="122" t="s">
        <v>1087</v>
      </c>
      <c r="E132" s="113" t="str">
        <f>IF(F132&lt;&gt;"",IFERROR(VLOOKUP(F132,Категории!A:B,2,0),""),"Требуется категория")</f>
        <v>Бейсболки</v>
      </c>
      <c r="F132" s="107" t="s">
        <v>783</v>
      </c>
      <c r="G132" s="137" t="str">
        <f t="shared" ref="G132:G175" si="14">J132</f>
        <v>Mitchell Ness</v>
      </c>
      <c r="H132" s="107" t="s">
        <v>388</v>
      </c>
      <c r="J132" s="113" t="s">
        <v>959</v>
      </c>
      <c r="K132" s="123" t="s">
        <v>943</v>
      </c>
      <c r="L132" s="121" t="s">
        <v>845</v>
      </c>
      <c r="M132" s="132"/>
      <c r="N132" s="137"/>
      <c r="O132" s="115" t="s">
        <v>949</v>
      </c>
      <c r="P132" s="115" t="s">
        <v>910</v>
      </c>
      <c r="Q132" s="138" t="s">
        <v>956</v>
      </c>
      <c r="R132" s="137"/>
      <c r="S132" s="137"/>
      <c r="T132" s="117"/>
      <c r="U132" s="108" t="s">
        <v>382</v>
      </c>
      <c r="V132" s="107">
        <v>2</v>
      </c>
      <c r="AT132" s="117">
        <f t="shared" si="1"/>
        <v>2</v>
      </c>
      <c r="AU132" s="107" t="s">
        <v>423</v>
      </c>
      <c r="AV132" s="115" t="str">
        <f t="shared" ref="AV132:AV174" ca="1" si="15">IF(AU132&lt;&gt;"",VLOOKUP(AU132,INDIRECT(SUBSTITUTE($J132," ","")&amp;"Manufactures"),3,0),"Требуется код страны")</f>
        <v>ERR</v>
      </c>
      <c r="AW132" s="113" t="str">
        <f t="shared" ref="AW132:AW174" ca="1" si="16">IF(AU132&lt;&gt;"",VLOOKUP(AU132,INDIRECT(SUBSTITUTE($J132," ","")&amp;"Manufactures"),2,0),"Требуется код страны")</f>
        <v>КИТАЙ</v>
      </c>
      <c r="AX132" s="118">
        <f t="shared" si="2"/>
        <v>0.1</v>
      </c>
      <c r="AY132" s="113">
        <f t="shared" si="3"/>
        <v>0.15000000000000002</v>
      </c>
      <c r="AZ132" s="113">
        <f t="shared" si="4"/>
        <v>0.2</v>
      </c>
      <c r="BA132" s="113">
        <f t="shared" si="5"/>
        <v>0.30000000000000004</v>
      </c>
      <c r="BB132" s="119">
        <v>2200</v>
      </c>
      <c r="BC132" s="145">
        <f t="shared" si="6"/>
        <v>4400</v>
      </c>
      <c r="BD132" s="106">
        <f>IF(A132&lt;&gt;"",IF(_xlfn.XLOOKUP(A132,'1C'!A:A,'1C'!A:A,0,0)&gt;0,1,0),"")</f>
        <v>0</v>
      </c>
      <c r="BE132" s="106">
        <f>IF(C132&lt;&gt;"",IF(_xlfn.XLOOKUP(TEXT(C132,"###"),'1C'!W:W,'1C'!D:D,0,0)&gt;0,0,1),"")</f>
        <v>1</v>
      </c>
      <c r="BF132" s="106" t="str">
        <f t="shared" si="7"/>
        <v>-</v>
      </c>
    </row>
    <row r="133" spans="1:58" ht="126.4" customHeight="1">
      <c r="A133" s="113" t="str">
        <f t="shared" si="0"/>
        <v>HHSS1101-CBUYYPPPCAMO Chicago Bulls NBAChoco Camo</v>
      </c>
      <c r="B133" s="106" t="str">
        <f>_xlfn.LET(_xlpm.model,MID(_xlfn.XLOOKUP(C133,'1C'!W:W,'1C'!B:B,"new",0),1,7),_xlpm.color,IF(L133&lt;&gt;"",_xlfn.XLOOKUP(L133,Colors!A:A,Colors!B:B,"new",0),"требуется цвет"),IF(C133&lt;&gt;"",_xlfn.XLOOKUP(A133,'1C'!A:A,'1C'!B:B,IF(_xlpm.model&lt;&gt;"new",_xlpm.model&amp;_xlpm.color,"new")),""))</f>
        <v>58-131-00</v>
      </c>
      <c r="C133" s="122" t="s">
        <v>1088</v>
      </c>
      <c r="E133" s="113" t="str">
        <f>IF(F133&lt;&gt;"",IFERROR(VLOOKUP(F133,Категории!A:B,2,0),""),"Требуется категория")</f>
        <v>Бейсболки</v>
      </c>
      <c r="F133" s="107" t="s">
        <v>783</v>
      </c>
      <c r="G133" s="137" t="str">
        <f t="shared" si="14"/>
        <v>Mitchell Ness</v>
      </c>
      <c r="H133" s="107" t="s">
        <v>388</v>
      </c>
      <c r="J133" s="113" t="s">
        <v>959</v>
      </c>
      <c r="K133" s="123" t="s">
        <v>943</v>
      </c>
      <c r="L133" s="121" t="s">
        <v>845</v>
      </c>
      <c r="M133" s="132"/>
      <c r="N133" s="137"/>
      <c r="O133" s="115" t="s">
        <v>949</v>
      </c>
      <c r="P133" s="115" t="s">
        <v>909</v>
      </c>
      <c r="Q133" s="138" t="s">
        <v>956</v>
      </c>
      <c r="R133" s="137"/>
      <c r="S133" s="137"/>
      <c r="T133" s="117"/>
      <c r="U133" s="108" t="s">
        <v>382</v>
      </c>
      <c r="V133" s="107">
        <v>2</v>
      </c>
      <c r="AT133" s="117">
        <f t="shared" si="1"/>
        <v>2</v>
      </c>
      <c r="AU133" s="107" t="s">
        <v>423</v>
      </c>
      <c r="AV133" s="115" t="str">
        <f t="shared" ca="1" si="15"/>
        <v>ERR</v>
      </c>
      <c r="AW133" s="113" t="str">
        <f t="shared" ca="1" si="16"/>
        <v>КИТАЙ</v>
      </c>
      <c r="AX133" s="118">
        <f t="shared" si="2"/>
        <v>0.1</v>
      </c>
      <c r="AY133" s="113">
        <f t="shared" si="3"/>
        <v>0.15000000000000002</v>
      </c>
      <c r="AZ133" s="113">
        <f t="shared" si="4"/>
        <v>0.2</v>
      </c>
      <c r="BA133" s="113">
        <f t="shared" si="5"/>
        <v>0.30000000000000004</v>
      </c>
      <c r="BB133" s="119">
        <v>2200</v>
      </c>
      <c r="BC133" s="145">
        <f t="shared" si="6"/>
        <v>4400</v>
      </c>
      <c r="BD133" s="106">
        <f>IF(A133&lt;&gt;"",IF(_xlfn.XLOOKUP(A133,'1C'!A:A,'1C'!A:A,0,0)&gt;0,1,0),"")</f>
        <v>0</v>
      </c>
      <c r="BE133" s="106">
        <f>IF(C133&lt;&gt;"",IF(_xlfn.XLOOKUP(TEXT(C133,"###"),'1C'!W:W,'1C'!D:D,0,0)&gt;0,0,1),"")</f>
        <v>1</v>
      </c>
      <c r="BF133" s="106" t="str">
        <f t="shared" si="7"/>
        <v>-</v>
      </c>
    </row>
    <row r="134" spans="1:58" ht="126.4" customHeight="1">
      <c r="A134" s="113" t="str">
        <f t="shared" si="0"/>
        <v>HHSS1101-LALYYPPPCAMO Los Angeles Lakers NBAChoco Camo</v>
      </c>
      <c r="B134" s="106" t="str">
        <f>_xlfn.LET(_xlpm.model,MID(_xlfn.XLOOKUP(C134,'1C'!W:W,'1C'!B:B,"new",0),1,7),_xlpm.color,IF(L134&lt;&gt;"",_xlfn.XLOOKUP(L134,Colors!A:A,Colors!B:B,"new",0),"требуется цвет"),IF(C134&lt;&gt;"",_xlfn.XLOOKUP(A134,'1C'!A:A,'1C'!B:B,IF(_xlpm.model&lt;&gt;"new",_xlpm.model&amp;_xlpm.color,"new")),""))</f>
        <v>58-132-00</v>
      </c>
      <c r="C134" s="122" t="s">
        <v>1089</v>
      </c>
      <c r="E134" s="113" t="str">
        <f>IF(F134&lt;&gt;"",IFERROR(VLOOKUP(F134,Категории!A:B,2,0),""),"Требуется категория")</f>
        <v>Бейсболки</v>
      </c>
      <c r="F134" s="107" t="s">
        <v>783</v>
      </c>
      <c r="G134" s="137" t="str">
        <f t="shared" si="14"/>
        <v>Mitchell Ness</v>
      </c>
      <c r="H134" s="107" t="s">
        <v>388</v>
      </c>
      <c r="J134" s="113" t="s">
        <v>959</v>
      </c>
      <c r="K134" s="123" t="s">
        <v>943</v>
      </c>
      <c r="L134" s="121" t="s">
        <v>845</v>
      </c>
      <c r="M134" s="132"/>
      <c r="N134" s="137"/>
      <c r="O134" s="115" t="s">
        <v>949</v>
      </c>
      <c r="P134" s="115" t="s">
        <v>907</v>
      </c>
      <c r="Q134" s="138" t="s">
        <v>956</v>
      </c>
      <c r="R134" s="137"/>
      <c r="S134" s="137"/>
      <c r="T134" s="117"/>
      <c r="U134" s="108" t="s">
        <v>382</v>
      </c>
      <c r="V134" s="107">
        <v>2</v>
      </c>
      <c r="AT134" s="117">
        <f t="shared" si="1"/>
        <v>2</v>
      </c>
      <c r="AU134" s="107" t="s">
        <v>423</v>
      </c>
      <c r="AV134" s="115" t="str">
        <f t="shared" ca="1" si="15"/>
        <v>ERR</v>
      </c>
      <c r="AW134" s="113" t="str">
        <f t="shared" ca="1" si="16"/>
        <v>КИТАЙ</v>
      </c>
      <c r="AX134" s="118">
        <f t="shared" si="2"/>
        <v>0.1</v>
      </c>
      <c r="AY134" s="113">
        <f t="shared" si="3"/>
        <v>0.15000000000000002</v>
      </c>
      <c r="AZ134" s="113">
        <f t="shared" si="4"/>
        <v>0.2</v>
      </c>
      <c r="BA134" s="113">
        <f t="shared" si="5"/>
        <v>0.30000000000000004</v>
      </c>
      <c r="BB134" s="119">
        <v>2200</v>
      </c>
      <c r="BC134" s="145">
        <f t="shared" si="6"/>
        <v>4400</v>
      </c>
      <c r="BD134" s="106">
        <f>IF(A134&lt;&gt;"",IF(_xlfn.XLOOKUP(A134,'1C'!A:A,'1C'!A:A,0,0)&gt;0,1,0),"")</f>
        <v>0</v>
      </c>
      <c r="BE134" s="106">
        <f>IF(C134&lt;&gt;"",IF(_xlfn.XLOOKUP(TEXT(C134,"###"),'1C'!W:W,'1C'!D:D,0,0)&gt;0,0,1),"")</f>
        <v>1</v>
      </c>
      <c r="BF134" s="106" t="str">
        <f t="shared" si="7"/>
        <v>-</v>
      </c>
    </row>
    <row r="135" spans="1:58" ht="140.1" customHeight="1">
      <c r="A135" s="113" t="str">
        <f t="shared" si="0"/>
        <v>HHSS1105-MNNYYPPPBLCKBlack</v>
      </c>
      <c r="B135" s="106" t="str">
        <f>_xlfn.LET(_xlpm.model,MID(_xlfn.XLOOKUP(C135,'1C'!W:W,'1C'!B:B,"new",0),1,7),_xlpm.color,IF(L135&lt;&gt;"",_xlfn.XLOOKUP(L135,Colors!A:A,Colors!B:B,"new",0),"требуется цвет"),IF(C135&lt;&gt;"",_xlfn.XLOOKUP(A135,'1C'!A:A,'1C'!B:B,IF(_xlpm.model&lt;&gt;"new",_xlpm.model&amp;_xlpm.color,"new")),""))</f>
        <v>58-133-09</v>
      </c>
      <c r="C135" s="122" t="s">
        <v>1131</v>
      </c>
      <c r="E135" s="113" t="str">
        <f>IF(F135&lt;&gt;"",IFERROR(VLOOKUP(F135,Категории!A:B,2,0),""),"Требуется категория")</f>
        <v>Бейсболки</v>
      </c>
      <c r="F135" s="107" t="s">
        <v>327</v>
      </c>
      <c r="G135" s="137" t="str">
        <f t="shared" si="14"/>
        <v>Mitchell Ness</v>
      </c>
      <c r="H135" s="107" t="s">
        <v>388</v>
      </c>
      <c r="J135" s="113" t="s">
        <v>959</v>
      </c>
      <c r="K135" s="123" t="s">
        <v>52</v>
      </c>
      <c r="L135" s="144" t="str">
        <f>IF(K135&lt;&gt;"",IFERROR(VLOOKUP(A135,'1C'!A:X,8,0),IFERROR(VLOOKUP(K135,Colors!D:E,2,0),"")),"")</f>
        <v>черный</v>
      </c>
      <c r="M135" s="132"/>
      <c r="N135" s="137"/>
      <c r="O135" s="137"/>
      <c r="P135" s="137"/>
      <c r="Q135" s="138" t="s">
        <v>951</v>
      </c>
      <c r="R135" s="137"/>
      <c r="S135" s="137"/>
      <c r="T135" s="117"/>
      <c r="U135" s="108" t="s">
        <v>382</v>
      </c>
      <c r="V135" s="107">
        <v>4</v>
      </c>
      <c r="AT135" s="117">
        <f t="shared" si="1"/>
        <v>4</v>
      </c>
      <c r="AU135" s="107" t="s">
        <v>571</v>
      </c>
      <c r="AV135" s="115" t="str">
        <f t="shared" ca="1" si="15"/>
        <v>ERR</v>
      </c>
      <c r="AW135" s="113" t="str">
        <f t="shared" ca="1" si="16"/>
        <v>БАНГЛАДЕШ</v>
      </c>
      <c r="AX135" s="118">
        <f t="shared" si="2"/>
        <v>0.1</v>
      </c>
      <c r="AY135" s="113">
        <f t="shared" si="3"/>
        <v>0.15000000000000002</v>
      </c>
      <c r="AZ135" s="113">
        <f t="shared" si="4"/>
        <v>0.4</v>
      </c>
      <c r="BA135" s="113">
        <f t="shared" si="5"/>
        <v>0.60000000000000009</v>
      </c>
      <c r="BB135" s="119">
        <v>2300</v>
      </c>
      <c r="BC135" s="145">
        <f t="shared" si="6"/>
        <v>9200</v>
      </c>
      <c r="BD135" s="106">
        <f>IF(A135&lt;&gt;"",IF(_xlfn.XLOOKUP(A135,'1C'!A:A,'1C'!A:A,0,0)&gt;0,1,0),"")</f>
        <v>0</v>
      </c>
      <c r="BE135" s="106">
        <f>IF(C135&lt;&gt;"",IF(_xlfn.XLOOKUP(TEXT(C135,"###"),'1C'!W:W,'1C'!D:D,0,0)&gt;0,0,1),"")</f>
        <v>1</v>
      </c>
      <c r="BF135" s="106" t="str">
        <f t="shared" si="7"/>
        <v>-</v>
      </c>
    </row>
    <row r="136" spans="1:58" ht="141" customHeight="1">
      <c r="A136" s="113" t="str">
        <f t="shared" si="0"/>
        <v>HHSS1105-MNNYYPPPLTGYLight Grey</v>
      </c>
      <c r="B136" s="106" t="str">
        <f>_xlfn.LET(_xlpm.model,MID(_xlfn.XLOOKUP(C136,'1C'!W:W,'1C'!B:B,"new",0),1,7),_xlpm.color,IF(L136&lt;&gt;"",_xlfn.XLOOKUP(L136,Colors!A:A,Colors!B:B,"new",0),"требуется цвет"),IF(C136&lt;&gt;"",_xlfn.XLOOKUP(A136,'1C'!A:A,'1C'!B:B,IF(_xlpm.model&lt;&gt;"new",_xlpm.model&amp;_xlpm.color,"new")),""))</f>
        <v>58-134-01</v>
      </c>
      <c r="C136" s="122" t="s">
        <v>1132</v>
      </c>
      <c r="E136" s="113" t="str">
        <f>IF(F136&lt;&gt;"",IFERROR(VLOOKUP(F136,Категории!A:B,2,0),""),"Требуется категория")</f>
        <v>Бейсболки</v>
      </c>
      <c r="F136" s="107" t="s">
        <v>327</v>
      </c>
      <c r="G136" s="137" t="str">
        <f t="shared" si="14"/>
        <v>Mitchell Ness</v>
      </c>
      <c r="H136" s="107" t="s">
        <v>388</v>
      </c>
      <c r="J136" s="113" t="s">
        <v>959</v>
      </c>
      <c r="K136" s="123" t="s">
        <v>944</v>
      </c>
      <c r="L136" s="136" t="s">
        <v>231</v>
      </c>
      <c r="M136" s="132"/>
      <c r="N136" s="137"/>
      <c r="O136" s="137"/>
      <c r="P136" s="137"/>
      <c r="Q136" s="138" t="s">
        <v>951</v>
      </c>
      <c r="R136" s="137"/>
      <c r="S136" s="137"/>
      <c r="T136" s="117"/>
      <c r="U136" s="108" t="s">
        <v>382</v>
      </c>
      <c r="V136" s="107">
        <v>2</v>
      </c>
      <c r="AT136" s="117">
        <f t="shared" si="1"/>
        <v>2</v>
      </c>
      <c r="AU136" s="107" t="s">
        <v>423</v>
      </c>
      <c r="AV136" s="115" t="str">
        <f t="shared" ca="1" si="15"/>
        <v>ERR</v>
      </c>
      <c r="AW136" s="113" t="str">
        <f t="shared" ca="1" si="16"/>
        <v>КИТАЙ</v>
      </c>
      <c r="AX136" s="118">
        <f t="shared" si="2"/>
        <v>0.1</v>
      </c>
      <c r="AY136" s="113">
        <f t="shared" si="3"/>
        <v>0.15000000000000002</v>
      </c>
      <c r="AZ136" s="113">
        <f t="shared" si="4"/>
        <v>0.2</v>
      </c>
      <c r="BA136" s="113">
        <f t="shared" si="5"/>
        <v>0.30000000000000004</v>
      </c>
      <c r="BB136" s="119">
        <v>2200</v>
      </c>
      <c r="BC136" s="145">
        <f t="shared" si="6"/>
        <v>4400</v>
      </c>
      <c r="BD136" s="106">
        <f>IF(A136&lt;&gt;"",IF(_xlfn.XLOOKUP(A136,'1C'!A:A,'1C'!A:A,0,0)&gt;0,1,0),"")</f>
        <v>0</v>
      </c>
      <c r="BE136" s="106">
        <f>IF(C136&lt;&gt;"",IF(_xlfn.XLOOKUP(TEXT(C136,"###"),'1C'!W:W,'1C'!D:D,0,0)&gt;0,0,1),"")</f>
        <v>1</v>
      </c>
      <c r="BF136" s="106" t="str">
        <f t="shared" si="7"/>
        <v>-</v>
      </c>
    </row>
    <row r="137" spans="1:58" ht="138.94999999999999" customHeight="1">
      <c r="A137" s="113" t="str">
        <f t="shared" si="0"/>
        <v>HHSS1105-MNNYYPPPNAVYNavy</v>
      </c>
      <c r="B137" s="106" t="str">
        <f>_xlfn.LET(_xlpm.model,MID(_xlfn.XLOOKUP(C137,'1C'!W:W,'1C'!B:B,"new",0),1,7),_xlpm.color,IF(L137&lt;&gt;"",_xlfn.XLOOKUP(L137,Colors!A:A,Colors!B:B,"new",0),"требуется цвет"),IF(C137&lt;&gt;"",_xlfn.XLOOKUP(A137,'1C'!A:A,'1C'!B:B,IF(_xlpm.model&lt;&gt;"new",_xlpm.model&amp;_xlpm.color,"new")),""))</f>
        <v>58-135-16</v>
      </c>
      <c r="C137" s="122" t="s">
        <v>1133</v>
      </c>
      <c r="E137" s="113" t="str">
        <f>IF(F137&lt;&gt;"",IFERROR(VLOOKUP(F137,Категории!A:B,2,0),""),"Требуется категория")</f>
        <v>Бейсболки</v>
      </c>
      <c r="F137" s="107" t="s">
        <v>327</v>
      </c>
      <c r="G137" s="137" t="str">
        <f t="shared" si="14"/>
        <v>Mitchell Ness</v>
      </c>
      <c r="H137" s="107" t="s">
        <v>388</v>
      </c>
      <c r="J137" s="113" t="s">
        <v>959</v>
      </c>
      <c r="K137" s="123" t="s">
        <v>54</v>
      </c>
      <c r="L137" s="144" t="str">
        <f>IF(K137&lt;&gt;"",IFERROR(VLOOKUP(A137,'1C'!A:X,8,0),IFERROR(VLOOKUP(K137,Colors!D:E,2,0),"")),"")</f>
        <v>темно-синий</v>
      </c>
      <c r="M137" s="132"/>
      <c r="N137" s="137"/>
      <c r="O137" s="137"/>
      <c r="P137" s="137"/>
      <c r="Q137" s="137" t="s">
        <v>951</v>
      </c>
      <c r="R137" s="137"/>
      <c r="S137" s="137"/>
      <c r="T137" s="117"/>
      <c r="U137" s="108" t="s">
        <v>382</v>
      </c>
      <c r="V137" s="107">
        <v>2</v>
      </c>
      <c r="AT137" s="117">
        <f t="shared" si="1"/>
        <v>2</v>
      </c>
      <c r="AU137" s="107" t="s">
        <v>571</v>
      </c>
      <c r="AV137" s="115" t="str">
        <f t="shared" ca="1" si="15"/>
        <v>ERR</v>
      </c>
      <c r="AW137" s="113" t="str">
        <f t="shared" ca="1" si="16"/>
        <v>БАНГЛАДЕШ</v>
      </c>
      <c r="AX137" s="118">
        <f t="shared" si="2"/>
        <v>0.1</v>
      </c>
      <c r="AY137" s="113">
        <f t="shared" si="3"/>
        <v>0.15000000000000002</v>
      </c>
      <c r="AZ137" s="113">
        <f t="shared" si="4"/>
        <v>0.2</v>
      </c>
      <c r="BA137" s="113">
        <f t="shared" si="5"/>
        <v>0.30000000000000004</v>
      </c>
      <c r="BB137" s="119">
        <v>2300</v>
      </c>
      <c r="BC137" s="145">
        <f t="shared" si="6"/>
        <v>4600</v>
      </c>
      <c r="BD137" s="106">
        <f>IF(A137&lt;&gt;"",IF(_xlfn.XLOOKUP(A137,'1C'!A:A,'1C'!A:A,0,0)&gt;0,1,0),"")</f>
        <v>0</v>
      </c>
      <c r="BE137" s="106">
        <f>IF(C137&lt;&gt;"",IF(_xlfn.XLOOKUP(TEXT(C137,"###"),'1C'!W:W,'1C'!D:D,0,0)&gt;0,0,1),"")</f>
        <v>1</v>
      </c>
      <c r="BF137" s="106" t="str">
        <f t="shared" si="7"/>
        <v>-</v>
      </c>
    </row>
    <row r="138" spans="1:58" ht="127.9" customHeight="1">
      <c r="A138" s="113" t="str">
        <f t="shared" si="0"/>
        <v>HHSS1210-CBUYYPPPMARO Chicago Bulls NBAMaroon</v>
      </c>
      <c r="B138" s="106" t="str">
        <f>_xlfn.LET(_xlpm.model,MID(_xlfn.XLOOKUP(C138,'1C'!W:W,'1C'!B:B,"new",0),1,7),_xlpm.color,IF(L138&lt;&gt;"",_xlfn.XLOOKUP(L138,Colors!A:A,Colors!B:B,"new",0),"требуется цвет"),IF(C138&lt;&gt;"",_xlfn.XLOOKUP(A138,'1C'!A:A,'1C'!B:B,IF(_xlpm.model&lt;&gt;"new",_xlpm.model&amp;_xlpm.color,"new")),""))</f>
        <v>58-136-12</v>
      </c>
      <c r="C138" s="122" t="s">
        <v>1090</v>
      </c>
      <c r="E138" s="113" t="str">
        <f>IF(F138&lt;&gt;"",IFERROR(VLOOKUP(F138,Категории!A:B,2,0),""),"Требуется категория")</f>
        <v>Бейсболки</v>
      </c>
      <c r="F138" s="107" t="s">
        <v>783</v>
      </c>
      <c r="G138" s="137" t="str">
        <f t="shared" si="14"/>
        <v>Mitchell Ness</v>
      </c>
      <c r="H138" s="107" t="s">
        <v>388</v>
      </c>
      <c r="J138" s="113" t="s">
        <v>959</v>
      </c>
      <c r="K138" s="123" t="s">
        <v>936</v>
      </c>
      <c r="L138" s="121" t="s">
        <v>121</v>
      </c>
      <c r="M138" s="132"/>
      <c r="N138" s="137"/>
      <c r="O138" s="115" t="s">
        <v>949</v>
      </c>
      <c r="P138" s="115" t="s">
        <v>909</v>
      </c>
      <c r="Q138" s="138" t="s">
        <v>953</v>
      </c>
      <c r="R138" s="137"/>
      <c r="S138" s="137"/>
      <c r="T138" s="117"/>
      <c r="U138" s="108" t="s">
        <v>382</v>
      </c>
      <c r="V138" s="107">
        <v>2</v>
      </c>
      <c r="AT138" s="117">
        <f t="shared" si="1"/>
        <v>2</v>
      </c>
      <c r="AU138" s="107" t="s">
        <v>571</v>
      </c>
      <c r="AV138" s="115" t="str">
        <f t="shared" ca="1" si="15"/>
        <v>ERR</v>
      </c>
      <c r="AW138" s="113" t="str">
        <f t="shared" ca="1" si="16"/>
        <v>БАНГЛАДЕШ</v>
      </c>
      <c r="AX138" s="118">
        <f t="shared" si="2"/>
        <v>0.1</v>
      </c>
      <c r="AY138" s="113">
        <f t="shared" si="3"/>
        <v>0.15000000000000002</v>
      </c>
      <c r="AZ138" s="113">
        <f t="shared" si="4"/>
        <v>0.2</v>
      </c>
      <c r="BA138" s="113">
        <f t="shared" si="5"/>
        <v>0.30000000000000004</v>
      </c>
      <c r="BB138" s="119">
        <v>2000</v>
      </c>
      <c r="BC138" s="145">
        <f t="shared" si="6"/>
        <v>4000</v>
      </c>
      <c r="BD138" s="106">
        <f>IF(A138&lt;&gt;"",IF(_xlfn.XLOOKUP(A138,'1C'!A:A,'1C'!A:A,0,0)&gt;0,1,0),"")</f>
        <v>0</v>
      </c>
      <c r="BE138" s="106">
        <f>IF(C138&lt;&gt;"",IF(_xlfn.XLOOKUP(TEXT(C138,"###"),'1C'!W:W,'1C'!D:D,0,0)&gt;0,0,1),"")</f>
        <v>1</v>
      </c>
      <c r="BF138" s="106" t="str">
        <f t="shared" si="7"/>
        <v>-</v>
      </c>
    </row>
    <row r="139" spans="1:58" ht="126" customHeight="1">
      <c r="A139" s="113" t="str">
        <f t="shared" si="0"/>
        <v>HHSS1210-NYSYYPPPBLCK New York Subliners CODBlack</v>
      </c>
      <c r="B139" s="106" t="str">
        <f>_xlfn.LET(_xlpm.model,MID(_xlfn.XLOOKUP(C139,'1C'!W:W,'1C'!B:B,"new",0),1,7),_xlpm.color,IF(L139&lt;&gt;"",_xlfn.XLOOKUP(L139,Colors!A:A,Colors!B:B,"new",0),"требуется цвет"),IF(C139&lt;&gt;"",_xlfn.XLOOKUP(A139,'1C'!A:A,'1C'!B:B,IF(_xlpm.model&lt;&gt;"new",_xlpm.model&amp;_xlpm.color,"new")),""))</f>
        <v>58-137-09</v>
      </c>
      <c r="C139" s="122" t="s">
        <v>1091</v>
      </c>
      <c r="E139" s="113" t="str">
        <f>IF(F139&lt;&gt;"",IFERROR(VLOOKUP(F139,Категории!A:B,2,0),""),"Требуется категория")</f>
        <v>Бейсболки</v>
      </c>
      <c r="F139" s="107" t="s">
        <v>783</v>
      </c>
      <c r="G139" s="137" t="str">
        <f t="shared" si="14"/>
        <v>Mitchell Ness</v>
      </c>
      <c r="H139" s="107" t="s">
        <v>388</v>
      </c>
      <c r="J139" s="113" t="s">
        <v>959</v>
      </c>
      <c r="K139" s="123" t="s">
        <v>52</v>
      </c>
      <c r="L139" s="144" t="str">
        <f>IF(K139&lt;&gt;"",IFERROR(VLOOKUP(A139,'1C'!A:X,8,0),IFERROR(VLOOKUP(K139,Colors!D:E,2,0),"")),"")</f>
        <v>черный</v>
      </c>
      <c r="M139" s="132"/>
      <c r="N139" s="137"/>
      <c r="O139" s="115" t="s">
        <v>950</v>
      </c>
      <c r="P139" s="115" t="s">
        <v>923</v>
      </c>
      <c r="Q139" s="138" t="s">
        <v>953</v>
      </c>
      <c r="R139" s="137"/>
      <c r="S139" s="137"/>
      <c r="T139" s="117"/>
      <c r="U139" s="108" t="s">
        <v>382</v>
      </c>
      <c r="V139" s="107">
        <v>2</v>
      </c>
      <c r="AT139" s="117">
        <f t="shared" si="1"/>
        <v>2</v>
      </c>
      <c r="AU139" s="107" t="s">
        <v>571</v>
      </c>
      <c r="AV139" s="115" t="str">
        <f t="shared" ca="1" si="15"/>
        <v>ERR</v>
      </c>
      <c r="AW139" s="113" t="str">
        <f t="shared" ca="1" si="16"/>
        <v>БАНГЛАДЕШ</v>
      </c>
      <c r="AX139" s="118">
        <f t="shared" si="2"/>
        <v>0.1</v>
      </c>
      <c r="AY139" s="113">
        <f t="shared" si="3"/>
        <v>0.15000000000000002</v>
      </c>
      <c r="AZ139" s="113">
        <f t="shared" si="4"/>
        <v>0.2</v>
      </c>
      <c r="BA139" s="113">
        <f t="shared" si="5"/>
        <v>0.30000000000000004</v>
      </c>
      <c r="BB139" s="119">
        <v>2000</v>
      </c>
      <c r="BC139" s="145">
        <f t="shared" si="6"/>
        <v>4000</v>
      </c>
      <c r="BD139" s="106">
        <f>IF(A139&lt;&gt;"",IF(_xlfn.XLOOKUP(A139,'1C'!A:A,'1C'!A:A,0,0)&gt;0,1,0),"")</f>
        <v>0</v>
      </c>
      <c r="BE139" s="106">
        <f>IF(C139&lt;&gt;"",IF(_xlfn.XLOOKUP(TEXT(C139,"###"),'1C'!W:W,'1C'!D:D,0,0)&gt;0,0,1),"")</f>
        <v>1</v>
      </c>
      <c r="BF139" s="106" t="str">
        <f t="shared" si="7"/>
        <v>-</v>
      </c>
    </row>
    <row r="140" spans="1:58" ht="128.65" customHeight="1">
      <c r="A140" s="113" t="str">
        <f t="shared" si="0"/>
        <v>HHSS2976-BCEYYPPPBLCK Boston Celtics NBABlack</v>
      </c>
      <c r="B140" s="106" t="str">
        <f>_xlfn.LET(_xlpm.model,MID(_xlfn.XLOOKUP(C140,'1C'!W:W,'1C'!B:B,"new",0),1,7),_xlpm.color,IF(L140&lt;&gt;"",_xlfn.XLOOKUP(L140,Colors!A:A,Colors!B:B,"new",0),"требуется цвет"),IF(C140&lt;&gt;"",_xlfn.XLOOKUP(A140,'1C'!A:A,'1C'!B:B,IF(_xlpm.model&lt;&gt;"new",_xlpm.model&amp;_xlpm.color,"new")),""))</f>
        <v>58-138-09</v>
      </c>
      <c r="C140" s="122" t="s">
        <v>1092</v>
      </c>
      <c r="E140" s="113" t="str">
        <f>IF(F140&lt;&gt;"",IFERROR(VLOOKUP(F140,Категории!A:B,2,0),""),"Требуется категория")</f>
        <v>Бейсболки</v>
      </c>
      <c r="F140" s="107" t="s">
        <v>783</v>
      </c>
      <c r="G140" s="137" t="str">
        <f t="shared" si="14"/>
        <v>Mitchell Ness</v>
      </c>
      <c r="H140" s="107" t="s">
        <v>388</v>
      </c>
      <c r="J140" s="113" t="s">
        <v>959</v>
      </c>
      <c r="K140" s="123" t="s">
        <v>52</v>
      </c>
      <c r="L140" s="144" t="str">
        <f>IF(K140&lt;&gt;"",IFERROR(VLOOKUP(A140,'1C'!A:X,8,0),IFERROR(VLOOKUP(K140,Colors!D:E,2,0),"")),"")</f>
        <v>черный</v>
      </c>
      <c r="M140" s="132"/>
      <c r="N140" s="137"/>
      <c r="O140" s="115" t="s">
        <v>949</v>
      </c>
      <c r="P140" s="115" t="s">
        <v>908</v>
      </c>
      <c r="Q140" s="138" t="s">
        <v>953</v>
      </c>
      <c r="R140" s="137"/>
      <c r="S140" s="137"/>
      <c r="T140" s="117"/>
      <c r="U140" s="108" t="s">
        <v>382</v>
      </c>
      <c r="V140" s="107">
        <v>2</v>
      </c>
      <c r="AT140" s="117">
        <f t="shared" si="1"/>
        <v>2</v>
      </c>
      <c r="AU140" s="107" t="s">
        <v>571</v>
      </c>
      <c r="AV140" s="115" t="str">
        <f t="shared" ca="1" si="15"/>
        <v>ERR</v>
      </c>
      <c r="AW140" s="113" t="str">
        <f t="shared" ca="1" si="16"/>
        <v>БАНГЛАДЕШ</v>
      </c>
      <c r="AX140" s="118">
        <f t="shared" si="2"/>
        <v>0.1</v>
      </c>
      <c r="AY140" s="113">
        <f t="shared" si="3"/>
        <v>0.15000000000000002</v>
      </c>
      <c r="AZ140" s="113">
        <f t="shared" si="4"/>
        <v>0.2</v>
      </c>
      <c r="BA140" s="113">
        <f t="shared" si="5"/>
        <v>0.30000000000000004</v>
      </c>
      <c r="BB140" s="119">
        <v>2200</v>
      </c>
      <c r="BC140" s="145">
        <f t="shared" si="6"/>
        <v>4400</v>
      </c>
      <c r="BD140" s="106">
        <f>IF(A140&lt;&gt;"",IF(_xlfn.XLOOKUP(A140,'1C'!A:A,'1C'!A:A,0,0)&gt;0,1,0),"")</f>
        <v>0</v>
      </c>
      <c r="BE140" s="106">
        <f>IF(C140&lt;&gt;"",IF(_xlfn.XLOOKUP(TEXT(C140,"###"),'1C'!W:W,'1C'!D:D,0,0)&gt;0,0,1),"")</f>
        <v>1</v>
      </c>
      <c r="BF140" s="106" t="str">
        <f t="shared" si="7"/>
        <v>-</v>
      </c>
    </row>
    <row r="141" spans="1:58" ht="127.9" customHeight="1">
      <c r="A141" s="113" t="str">
        <f t="shared" si="0"/>
        <v>HHSS2976-CBUYYPPPBLCK Chicago Bulls NBABlack</v>
      </c>
      <c r="B141" s="106" t="str">
        <f>_xlfn.LET(_xlpm.model,MID(_xlfn.XLOOKUP(C141,'1C'!W:W,'1C'!B:B,"new",0),1,7),_xlpm.color,IF(L141&lt;&gt;"",_xlfn.XLOOKUP(L141,Colors!A:A,Colors!B:B,"new",0),"требуется цвет"),IF(C141&lt;&gt;"",_xlfn.XLOOKUP(A141,'1C'!A:A,'1C'!B:B,IF(_xlpm.model&lt;&gt;"new",_xlpm.model&amp;_xlpm.color,"new")),""))</f>
        <v>58-139-09</v>
      </c>
      <c r="C141" s="122" t="s">
        <v>1093</v>
      </c>
      <c r="E141" s="113" t="str">
        <f>IF(F141&lt;&gt;"",IFERROR(VLOOKUP(F141,Категории!A:B,2,0),""),"Требуется категория")</f>
        <v>Бейсболки</v>
      </c>
      <c r="F141" s="107" t="s">
        <v>783</v>
      </c>
      <c r="G141" s="137" t="str">
        <f t="shared" si="14"/>
        <v>Mitchell Ness</v>
      </c>
      <c r="H141" s="107" t="s">
        <v>388</v>
      </c>
      <c r="J141" s="113" t="s">
        <v>959</v>
      </c>
      <c r="K141" s="123" t="s">
        <v>52</v>
      </c>
      <c r="L141" s="143" t="str">
        <f>IF(K141&lt;&gt;"",IFERROR(VLOOKUP(A141,'1C'!A:X,8,0),IFERROR(VLOOKUP(K141,Colors!D:E,2,0),"")),"")</f>
        <v>черный</v>
      </c>
      <c r="M141" s="132"/>
      <c r="N141" s="137"/>
      <c r="O141" s="115" t="s">
        <v>949</v>
      </c>
      <c r="P141" s="115" t="s">
        <v>909</v>
      </c>
      <c r="Q141" s="138" t="s">
        <v>953</v>
      </c>
      <c r="R141" s="137"/>
      <c r="S141" s="137"/>
      <c r="T141" s="117"/>
      <c r="U141" s="108" t="s">
        <v>382</v>
      </c>
      <c r="V141" s="107">
        <v>2</v>
      </c>
      <c r="AT141" s="117">
        <f t="shared" si="1"/>
        <v>2</v>
      </c>
      <c r="AU141" s="107" t="s">
        <v>571</v>
      </c>
      <c r="AV141" s="115" t="str">
        <f t="shared" ca="1" si="15"/>
        <v>ERR</v>
      </c>
      <c r="AW141" s="113" t="str">
        <f t="shared" ca="1" si="16"/>
        <v>БАНГЛАДЕШ</v>
      </c>
      <c r="AX141" s="118">
        <f t="shared" si="2"/>
        <v>0.1</v>
      </c>
      <c r="AY141" s="113">
        <f t="shared" si="3"/>
        <v>0.15000000000000002</v>
      </c>
      <c r="AZ141" s="113">
        <f t="shared" si="4"/>
        <v>0.2</v>
      </c>
      <c r="BA141" s="113">
        <f t="shared" si="5"/>
        <v>0.30000000000000004</v>
      </c>
      <c r="BB141" s="119">
        <v>2200</v>
      </c>
      <c r="BC141" s="145">
        <f t="shared" si="6"/>
        <v>4400</v>
      </c>
      <c r="BD141" s="106">
        <f>IF(A141&lt;&gt;"",IF(_xlfn.XLOOKUP(A141,'1C'!A:A,'1C'!A:A,0,0)&gt;0,1,0),"")</f>
        <v>0</v>
      </c>
      <c r="BE141" s="106">
        <f>IF(C141&lt;&gt;"",IF(_xlfn.XLOOKUP(TEXT(C141,"###"),'1C'!W:W,'1C'!D:D,0,0)&gt;0,0,1),"")</f>
        <v>1</v>
      </c>
      <c r="BF141" s="106" t="str">
        <f t="shared" si="7"/>
        <v>-</v>
      </c>
    </row>
    <row r="142" spans="1:58" ht="128.1" customHeight="1">
      <c r="A142" s="113" t="str">
        <f t="shared" si="0"/>
        <v>HHSS2976-LALYYPPPBLCK Los Angeles Lakers NBABlack</v>
      </c>
      <c r="B142" s="106" t="str">
        <f>_xlfn.LET(_xlpm.model,MID(_xlfn.XLOOKUP(C142,'1C'!W:W,'1C'!B:B,"new",0),1,7),_xlpm.color,IF(L142&lt;&gt;"",_xlfn.XLOOKUP(L142,Colors!A:A,Colors!B:B,"new",0),"требуется цвет"),IF(C142&lt;&gt;"",_xlfn.XLOOKUP(A142,'1C'!A:A,'1C'!B:B,IF(_xlpm.model&lt;&gt;"new",_xlpm.model&amp;_xlpm.color,"new")),""))</f>
        <v>58-140-09</v>
      </c>
      <c r="C142" s="122" t="s">
        <v>1094</v>
      </c>
      <c r="E142" s="113" t="str">
        <f>IF(F142&lt;&gt;"",IFERROR(VLOOKUP(F142,Категории!A:B,2,0),""),"Требуется категория")</f>
        <v>Бейсболки</v>
      </c>
      <c r="F142" s="107" t="s">
        <v>783</v>
      </c>
      <c r="G142" s="137" t="str">
        <f t="shared" si="14"/>
        <v>Mitchell Ness</v>
      </c>
      <c r="H142" s="107" t="s">
        <v>388</v>
      </c>
      <c r="J142" s="113" t="s">
        <v>959</v>
      </c>
      <c r="K142" s="123" t="s">
        <v>52</v>
      </c>
      <c r="L142" s="143" t="str">
        <f>IF(K142&lt;&gt;"",IFERROR(VLOOKUP(A142,'1C'!A:X,8,0),IFERROR(VLOOKUP(K142,Colors!D:E,2,0),"")),"")</f>
        <v>черный</v>
      </c>
      <c r="M142" s="132"/>
      <c r="N142" s="137"/>
      <c r="O142" s="115" t="s">
        <v>949</v>
      </c>
      <c r="P142" s="115" t="s">
        <v>907</v>
      </c>
      <c r="Q142" s="138" t="s">
        <v>953</v>
      </c>
      <c r="R142" s="137"/>
      <c r="S142" s="137"/>
      <c r="T142" s="117"/>
      <c r="U142" s="108" t="s">
        <v>382</v>
      </c>
      <c r="V142" s="107">
        <v>2</v>
      </c>
      <c r="AT142" s="117">
        <f t="shared" si="1"/>
        <v>2</v>
      </c>
      <c r="AU142" s="107" t="s">
        <v>571</v>
      </c>
      <c r="AV142" s="115" t="str">
        <f t="shared" ca="1" si="15"/>
        <v>ERR</v>
      </c>
      <c r="AW142" s="113" t="str">
        <f t="shared" ca="1" si="16"/>
        <v>БАНГЛАДЕШ</v>
      </c>
      <c r="AX142" s="118">
        <f t="shared" si="2"/>
        <v>0.1</v>
      </c>
      <c r="AY142" s="113">
        <f t="shared" si="3"/>
        <v>0.15000000000000002</v>
      </c>
      <c r="AZ142" s="113">
        <f t="shared" si="4"/>
        <v>0.2</v>
      </c>
      <c r="BA142" s="113">
        <f t="shared" si="5"/>
        <v>0.30000000000000004</v>
      </c>
      <c r="BB142" s="119">
        <v>2200</v>
      </c>
      <c r="BC142" s="145">
        <f t="shared" si="6"/>
        <v>4400</v>
      </c>
      <c r="BD142" s="106">
        <f>IF(A142&lt;&gt;"",IF(_xlfn.XLOOKUP(A142,'1C'!A:A,'1C'!A:A,0,0)&gt;0,1,0),"")</f>
        <v>0</v>
      </c>
      <c r="BE142" s="106">
        <f>IF(C142&lt;&gt;"",IF(_xlfn.XLOOKUP(TEXT(C142,"###"),'1C'!W:W,'1C'!D:D,0,0)&gt;0,0,1),"")</f>
        <v>1</v>
      </c>
      <c r="BF142" s="106" t="str">
        <f t="shared" si="7"/>
        <v>-</v>
      </c>
    </row>
    <row r="143" spans="1:58" ht="125.45" customHeight="1">
      <c r="A143" s="113" t="str">
        <f t="shared" si="0"/>
        <v>HHSS2982-LALYYPPPPURP Los Angeles Lakers NBAPurple</v>
      </c>
      <c r="B143" s="106" t="str">
        <f>_xlfn.LET(_xlpm.model,MID(_xlfn.XLOOKUP(C143,'1C'!W:W,'1C'!B:B,"new",0),1,7),_xlpm.color,IF(L143&lt;&gt;"",_xlfn.XLOOKUP(L143,Colors!A:A,Colors!B:B,"new",0),"требуется цвет"),IF(C143&lt;&gt;"",_xlfn.XLOOKUP(A143,'1C'!A:A,'1C'!B:B,IF(_xlpm.model&lt;&gt;"new",_xlpm.model&amp;_xlpm.color,"new")),""))</f>
        <v>58-141-41</v>
      </c>
      <c r="C143" s="122" t="s">
        <v>1095</v>
      </c>
      <c r="E143" s="113" t="str">
        <f>IF(F143&lt;&gt;"",IFERROR(VLOOKUP(F143,Категории!A:B,2,0),""),"Требуется категория")</f>
        <v>Бейсболки</v>
      </c>
      <c r="F143" s="107" t="s">
        <v>783</v>
      </c>
      <c r="G143" s="137" t="str">
        <f t="shared" si="14"/>
        <v>Mitchell Ness</v>
      </c>
      <c r="H143" s="107" t="s">
        <v>388</v>
      </c>
      <c r="J143" s="113" t="s">
        <v>959</v>
      </c>
      <c r="K143" s="123" t="s">
        <v>932</v>
      </c>
      <c r="L143" s="121" t="s">
        <v>286</v>
      </c>
      <c r="M143" s="132"/>
      <c r="N143" s="137"/>
      <c r="O143" s="115" t="s">
        <v>949</v>
      </c>
      <c r="P143" s="115" t="s">
        <v>907</v>
      </c>
      <c r="Q143" s="138" t="s">
        <v>953</v>
      </c>
      <c r="R143" s="137"/>
      <c r="S143" s="137"/>
      <c r="T143" s="117"/>
      <c r="U143" s="108" t="s">
        <v>382</v>
      </c>
      <c r="V143" s="107">
        <v>2</v>
      </c>
      <c r="AT143" s="117">
        <f t="shared" si="1"/>
        <v>2</v>
      </c>
      <c r="AU143" s="107" t="s">
        <v>571</v>
      </c>
      <c r="AV143" s="115" t="str">
        <f t="shared" ca="1" si="15"/>
        <v>ERR</v>
      </c>
      <c r="AW143" s="113" t="str">
        <f t="shared" ca="1" si="16"/>
        <v>БАНГЛАДЕШ</v>
      </c>
      <c r="AX143" s="118">
        <f t="shared" si="2"/>
        <v>0.1</v>
      </c>
      <c r="AY143" s="113">
        <f t="shared" si="3"/>
        <v>0.15000000000000002</v>
      </c>
      <c r="AZ143" s="113">
        <f t="shared" si="4"/>
        <v>0.2</v>
      </c>
      <c r="BA143" s="113">
        <f t="shared" si="5"/>
        <v>0.30000000000000004</v>
      </c>
      <c r="BB143" s="119">
        <v>2500</v>
      </c>
      <c r="BC143" s="145">
        <f t="shared" si="6"/>
        <v>5000</v>
      </c>
      <c r="BD143" s="106">
        <f>IF(A143&lt;&gt;"",IF(_xlfn.XLOOKUP(A143,'1C'!A:A,'1C'!A:A,0,0)&gt;0,1,0),"")</f>
        <v>0</v>
      </c>
      <c r="BE143" s="106">
        <f>IF(C143&lt;&gt;"",IF(_xlfn.XLOOKUP(TEXT(C143,"###"),'1C'!W:W,'1C'!D:D,0,0)&gt;0,0,1),"")</f>
        <v>1</v>
      </c>
      <c r="BF143" s="106" t="str">
        <f t="shared" si="7"/>
        <v>-</v>
      </c>
    </row>
    <row r="144" spans="1:58" ht="127.35" customHeight="1">
      <c r="A144" s="113" t="str">
        <f t="shared" si="0"/>
        <v>HHSS2991-BNEYYPPPBLCK Brooklyn Nets NBABlack</v>
      </c>
      <c r="B144" s="106" t="str">
        <f>_xlfn.LET(_xlpm.model,MID(_xlfn.XLOOKUP(C144,'1C'!W:W,'1C'!B:B,"new",0),1,7),_xlpm.color,IF(L144&lt;&gt;"",_xlfn.XLOOKUP(L144,Colors!A:A,Colors!B:B,"new",0),"требуется цвет"),IF(C144&lt;&gt;"",_xlfn.XLOOKUP(A144,'1C'!A:A,'1C'!B:B,IF(_xlpm.model&lt;&gt;"new",_xlpm.model&amp;_xlpm.color,"new")),""))</f>
        <v>58-142-09</v>
      </c>
      <c r="C144" s="122" t="s">
        <v>1096</v>
      </c>
      <c r="E144" s="113" t="str">
        <f>IF(F144&lt;&gt;"",IFERROR(VLOOKUP(F144,Категории!A:B,2,0),""),"Требуется категория")</f>
        <v>Бейсболки</v>
      </c>
      <c r="F144" s="107" t="s">
        <v>783</v>
      </c>
      <c r="G144" s="137" t="str">
        <f t="shared" si="14"/>
        <v>Mitchell Ness</v>
      </c>
      <c r="H144" s="107" t="s">
        <v>388</v>
      </c>
      <c r="J144" s="113" t="s">
        <v>959</v>
      </c>
      <c r="K144" s="123" t="s">
        <v>52</v>
      </c>
      <c r="L144" s="143" t="str">
        <f>IF(K144&lt;&gt;"",IFERROR(VLOOKUP(A144,'1C'!A:X,8,0),IFERROR(VLOOKUP(K144,Colors!D:E,2,0),"")),"")</f>
        <v>черный</v>
      </c>
      <c r="M144" s="132"/>
      <c r="N144" s="137"/>
      <c r="O144" s="115" t="s">
        <v>949</v>
      </c>
      <c r="P144" s="115" t="s">
        <v>910</v>
      </c>
      <c r="Q144" s="138" t="s">
        <v>953</v>
      </c>
      <c r="R144" s="137"/>
      <c r="S144" s="137"/>
      <c r="T144" s="113"/>
      <c r="U144" s="108" t="s">
        <v>382</v>
      </c>
      <c r="V144" s="107">
        <v>2</v>
      </c>
      <c r="AT144" s="117">
        <f t="shared" si="1"/>
        <v>2</v>
      </c>
      <c r="AU144" s="107" t="s">
        <v>571</v>
      </c>
      <c r="AV144" s="115" t="str">
        <f t="shared" ca="1" si="15"/>
        <v>ERR</v>
      </c>
      <c r="AW144" s="113" t="str">
        <f t="shared" ca="1" si="16"/>
        <v>БАНГЛАДЕШ</v>
      </c>
      <c r="AX144" s="118">
        <f t="shared" si="2"/>
        <v>0.1</v>
      </c>
      <c r="AY144" s="113">
        <f t="shared" si="3"/>
        <v>0.15000000000000002</v>
      </c>
      <c r="AZ144" s="113">
        <f t="shared" si="4"/>
        <v>0.2</v>
      </c>
      <c r="BA144" s="113">
        <f t="shared" si="5"/>
        <v>0.30000000000000004</v>
      </c>
      <c r="BB144" s="119">
        <v>2600</v>
      </c>
      <c r="BC144" s="145">
        <f t="shared" si="6"/>
        <v>5200</v>
      </c>
      <c r="BD144" s="106">
        <f>IF(A144&lt;&gt;"",IF(_xlfn.XLOOKUP(A144,'1C'!A:A,'1C'!A:A,0,0)&gt;0,1,0),"")</f>
        <v>0</v>
      </c>
      <c r="BE144" s="106">
        <f>IF(C144&lt;&gt;"",IF(_xlfn.XLOOKUP(TEXT(C144,"###"),'1C'!W:W,'1C'!D:D,0,0)&gt;0,0,1),"")</f>
        <v>1</v>
      </c>
      <c r="BF144" s="106" t="str">
        <f t="shared" si="7"/>
        <v>-</v>
      </c>
    </row>
    <row r="145" spans="1:58" ht="127.35" customHeight="1">
      <c r="A145" s="113" t="str">
        <f t="shared" si="0"/>
        <v>HHSS2991-CBUYYPPPRED1 Chicago Bulls NBARed</v>
      </c>
      <c r="B145" s="106" t="str">
        <f>_xlfn.LET(_xlpm.model,MID(_xlfn.XLOOKUP(C145,'1C'!W:W,'1C'!B:B,"new",0),1,7),_xlpm.color,IF(L145&lt;&gt;"",_xlfn.XLOOKUP(L145,Colors!A:A,Colors!B:B,"new",0),"требуется цвет"),IF(C145&lt;&gt;"",_xlfn.XLOOKUP(A145,'1C'!A:A,'1C'!B:B,IF(_xlpm.model&lt;&gt;"new",_xlpm.model&amp;_xlpm.color,"new")),""))</f>
        <v>58-143-18</v>
      </c>
      <c r="C145" s="122" t="s">
        <v>1097</v>
      </c>
      <c r="E145" s="113" t="str">
        <f>IF(F145&lt;&gt;"",IFERROR(VLOOKUP(F145,Категории!A:B,2,0),""),"Требуется категория")</f>
        <v>Бейсболки</v>
      </c>
      <c r="F145" s="107" t="s">
        <v>783</v>
      </c>
      <c r="G145" s="137" t="str">
        <f t="shared" si="14"/>
        <v>Mitchell Ness</v>
      </c>
      <c r="H145" s="107" t="s">
        <v>388</v>
      </c>
      <c r="J145" s="113" t="s">
        <v>959</v>
      </c>
      <c r="K145" s="123" t="s">
        <v>77</v>
      </c>
      <c r="L145" s="143" t="str">
        <f>IF(K145&lt;&gt;"",IFERROR(VLOOKUP(A145,'1C'!A:X,8,0),IFERROR(VLOOKUP(K145,Colors!D:E,2,0),"")),"")</f>
        <v>красный</v>
      </c>
      <c r="M145" s="132"/>
      <c r="N145" s="137"/>
      <c r="O145" s="115" t="s">
        <v>949</v>
      </c>
      <c r="P145" s="115" t="s">
        <v>909</v>
      </c>
      <c r="Q145" s="138" t="s">
        <v>953</v>
      </c>
      <c r="R145" s="137"/>
      <c r="S145" s="137"/>
      <c r="T145" s="113"/>
      <c r="U145" s="108" t="s">
        <v>382</v>
      </c>
      <c r="V145" s="107">
        <v>2</v>
      </c>
      <c r="AT145" s="117">
        <f t="shared" si="1"/>
        <v>2</v>
      </c>
      <c r="AU145" s="107" t="s">
        <v>571</v>
      </c>
      <c r="AV145" s="115" t="str">
        <f t="shared" ca="1" si="15"/>
        <v>ERR</v>
      </c>
      <c r="AW145" s="113" t="str">
        <f t="shared" ca="1" si="16"/>
        <v>БАНГЛАДЕШ</v>
      </c>
      <c r="AX145" s="118">
        <f t="shared" si="2"/>
        <v>0.1</v>
      </c>
      <c r="AY145" s="113">
        <f t="shared" si="3"/>
        <v>0.15000000000000002</v>
      </c>
      <c r="AZ145" s="113">
        <f t="shared" si="4"/>
        <v>0.2</v>
      </c>
      <c r="BA145" s="113">
        <f t="shared" si="5"/>
        <v>0.30000000000000004</v>
      </c>
      <c r="BB145" s="119">
        <v>2600</v>
      </c>
      <c r="BC145" s="145">
        <f t="shared" si="6"/>
        <v>5200</v>
      </c>
      <c r="BD145" s="106">
        <f>IF(A145&lt;&gt;"",IF(_xlfn.XLOOKUP(A145,'1C'!A:A,'1C'!A:A,0,0)&gt;0,1,0),"")</f>
        <v>0</v>
      </c>
      <c r="BE145" s="106">
        <f>IF(C145&lt;&gt;"",IF(_xlfn.XLOOKUP(TEXT(C145,"###"),'1C'!W:W,'1C'!D:D,0,0)&gt;0,0,1),"")</f>
        <v>1</v>
      </c>
      <c r="BF145" s="106" t="str">
        <f t="shared" si="7"/>
        <v>-</v>
      </c>
    </row>
    <row r="146" spans="1:58" ht="127.5" customHeight="1">
      <c r="A146" s="113" t="str">
        <f t="shared" si="0"/>
        <v>HHSS2991-GSWYYPPPBLUE Golden State Warriors NBABlue</v>
      </c>
      <c r="B146" s="106" t="str">
        <f>_xlfn.LET(_xlpm.model,MID(_xlfn.XLOOKUP(C146,'1C'!W:W,'1C'!B:B,"new",0),1,7),_xlpm.color,IF(L146&lt;&gt;"",_xlfn.XLOOKUP(L146,Colors!A:A,Colors!B:B,"new",0),"требуется цвет"),IF(C146&lt;&gt;"",_xlfn.XLOOKUP(A146,'1C'!A:A,'1C'!B:B,IF(_xlpm.model&lt;&gt;"new",_xlpm.model&amp;_xlpm.color,"new")),""))</f>
        <v>58-144-06</v>
      </c>
      <c r="C146" s="122" t="s">
        <v>1098</v>
      </c>
      <c r="E146" s="113" t="str">
        <f>IF(F146&lt;&gt;"",IFERROR(VLOOKUP(F146,Категории!A:B,2,0),""),"Требуется категория")</f>
        <v>Бейсболки</v>
      </c>
      <c r="F146" s="107" t="s">
        <v>783</v>
      </c>
      <c r="G146" s="137" t="str">
        <f t="shared" si="14"/>
        <v>Mitchell Ness</v>
      </c>
      <c r="H146" s="107" t="s">
        <v>388</v>
      </c>
      <c r="J146" s="113" t="s">
        <v>959</v>
      </c>
      <c r="K146" s="123" t="s">
        <v>70</v>
      </c>
      <c r="L146" s="143" t="str">
        <f>IF(K146&lt;&gt;"",IFERROR(VLOOKUP(A146,'1C'!A:X,8,0),IFERROR(VLOOKUP(K146,Colors!D:E,2,0),"")),"")</f>
        <v>синий</v>
      </c>
      <c r="M146" s="132"/>
      <c r="N146" s="137"/>
      <c r="O146" s="115" t="s">
        <v>949</v>
      </c>
      <c r="P146" s="115" t="s">
        <v>915</v>
      </c>
      <c r="Q146" s="138" t="s">
        <v>953</v>
      </c>
      <c r="R146" s="137"/>
      <c r="S146" s="137"/>
      <c r="T146" s="113"/>
      <c r="U146" s="108" t="s">
        <v>382</v>
      </c>
      <c r="V146" s="107">
        <v>2</v>
      </c>
      <c r="AT146" s="117">
        <f t="shared" si="1"/>
        <v>2</v>
      </c>
      <c r="AU146" s="107" t="s">
        <v>571</v>
      </c>
      <c r="AV146" s="115" t="str">
        <f t="shared" ca="1" si="15"/>
        <v>ERR</v>
      </c>
      <c r="AW146" s="113" t="str">
        <f t="shared" ca="1" si="16"/>
        <v>БАНГЛАДЕШ</v>
      </c>
      <c r="AX146" s="118">
        <f t="shared" si="2"/>
        <v>0.1</v>
      </c>
      <c r="AY146" s="113">
        <f t="shared" si="3"/>
        <v>0.15000000000000002</v>
      </c>
      <c r="AZ146" s="113">
        <f t="shared" si="4"/>
        <v>0.2</v>
      </c>
      <c r="BA146" s="113">
        <f t="shared" si="5"/>
        <v>0.30000000000000004</v>
      </c>
      <c r="BB146" s="119">
        <v>2600</v>
      </c>
      <c r="BC146" s="145">
        <f t="shared" si="6"/>
        <v>5200</v>
      </c>
      <c r="BD146" s="106">
        <f>IF(A146&lt;&gt;"",IF(_xlfn.XLOOKUP(A146,'1C'!A:A,'1C'!A:A,0,0)&gt;0,1,0),"")</f>
        <v>0</v>
      </c>
      <c r="BE146" s="106">
        <f>IF(C146&lt;&gt;"",IF(_xlfn.XLOOKUP(TEXT(C146,"###"),'1C'!W:W,'1C'!D:D,0,0)&gt;0,0,1),"")</f>
        <v>1</v>
      </c>
      <c r="BF146" s="106" t="str">
        <f t="shared" si="7"/>
        <v>-</v>
      </c>
    </row>
    <row r="147" spans="1:58" ht="127.7" customHeight="1">
      <c r="A147" s="113" t="str">
        <f t="shared" si="0"/>
        <v>HHSS2991-HROYYPPPBLCK Houston Rockets NBABlack</v>
      </c>
      <c r="B147" s="106" t="str">
        <f>_xlfn.LET(_xlpm.model,MID(_xlfn.XLOOKUP(C147,'1C'!W:W,'1C'!B:B,"new",0),1,7),_xlpm.color,IF(L147&lt;&gt;"",_xlfn.XLOOKUP(L147,Colors!A:A,Colors!B:B,"new",0),"требуется цвет"),IF(C147&lt;&gt;"",_xlfn.XLOOKUP(A147,'1C'!A:A,'1C'!B:B,IF(_xlpm.model&lt;&gt;"new",_xlpm.model&amp;_xlpm.color,"new")),""))</f>
        <v>58-145-09</v>
      </c>
      <c r="C147" s="122" t="s">
        <v>1099</v>
      </c>
      <c r="E147" s="113" t="str">
        <f>IF(F147&lt;&gt;"",IFERROR(VLOOKUP(F147,Категории!A:B,2,0),""),"Требуется категория")</f>
        <v>Бейсболки</v>
      </c>
      <c r="F147" s="107" t="s">
        <v>783</v>
      </c>
      <c r="G147" s="137" t="str">
        <f t="shared" si="14"/>
        <v>Mitchell Ness</v>
      </c>
      <c r="H147" s="107" t="s">
        <v>388</v>
      </c>
      <c r="J147" s="113" t="s">
        <v>959</v>
      </c>
      <c r="K147" s="123" t="s">
        <v>52</v>
      </c>
      <c r="L147" s="143" t="str">
        <f>IF(K147&lt;&gt;"",IFERROR(VLOOKUP(A147,'1C'!A:X,8,0),IFERROR(VLOOKUP(K147,Colors!D:E,2,0),"")),"")</f>
        <v>черный</v>
      </c>
      <c r="M147" s="132"/>
      <c r="N147" s="137"/>
      <c r="O147" s="115" t="s">
        <v>949</v>
      </c>
      <c r="P147" s="115" t="s">
        <v>918</v>
      </c>
      <c r="Q147" s="138" t="s">
        <v>953</v>
      </c>
      <c r="R147" s="137"/>
      <c r="S147" s="137"/>
      <c r="T147" s="113"/>
      <c r="U147" s="108" t="s">
        <v>382</v>
      </c>
      <c r="V147" s="107">
        <v>2</v>
      </c>
      <c r="AT147" s="117">
        <f t="shared" si="1"/>
        <v>2</v>
      </c>
      <c r="AU147" s="107" t="s">
        <v>571</v>
      </c>
      <c r="AV147" s="115" t="str">
        <f t="shared" ca="1" si="15"/>
        <v>ERR</v>
      </c>
      <c r="AW147" s="113" t="str">
        <f t="shared" ca="1" si="16"/>
        <v>БАНГЛАДЕШ</v>
      </c>
      <c r="AX147" s="118">
        <f t="shared" si="2"/>
        <v>0.1</v>
      </c>
      <c r="AY147" s="113">
        <f t="shared" si="3"/>
        <v>0.15000000000000002</v>
      </c>
      <c r="AZ147" s="113">
        <f t="shared" si="4"/>
        <v>0.2</v>
      </c>
      <c r="BA147" s="113">
        <f t="shared" si="5"/>
        <v>0.30000000000000004</v>
      </c>
      <c r="BB147" s="119">
        <v>2600</v>
      </c>
      <c r="BC147" s="145">
        <f t="shared" si="6"/>
        <v>5200</v>
      </c>
      <c r="BD147" s="106">
        <f>IF(A147&lt;&gt;"",IF(_xlfn.XLOOKUP(A147,'1C'!A:A,'1C'!A:A,0,0)&gt;0,1,0),"")</f>
        <v>0</v>
      </c>
      <c r="BE147" s="106">
        <f>IF(C147&lt;&gt;"",IF(_xlfn.XLOOKUP(TEXT(C147,"###"),'1C'!W:W,'1C'!D:D,0,0)&gt;0,0,1),"")</f>
        <v>1</v>
      </c>
      <c r="BF147" s="106" t="str">
        <f t="shared" si="7"/>
        <v>-</v>
      </c>
    </row>
    <row r="148" spans="1:58" ht="128.1" customHeight="1">
      <c r="A148" s="113" t="str">
        <f t="shared" si="0"/>
        <v>HHSS2991-LALYYPPPPURP Los Angeles Lakers NBAPurple</v>
      </c>
      <c r="B148" s="106" t="str">
        <f>_xlfn.LET(_xlpm.model,MID(_xlfn.XLOOKUP(C148,'1C'!W:W,'1C'!B:B,"new",0),1,7),_xlpm.color,IF(L148&lt;&gt;"",_xlfn.XLOOKUP(L148,Colors!A:A,Colors!B:B,"new",0),"требуется цвет"),IF(C148&lt;&gt;"",_xlfn.XLOOKUP(A148,'1C'!A:A,'1C'!B:B,IF(_xlpm.model&lt;&gt;"new",_xlpm.model&amp;_xlpm.color,"new")),""))</f>
        <v>58-146-41</v>
      </c>
      <c r="C148" s="122" t="s">
        <v>1100</v>
      </c>
      <c r="E148" s="113" t="str">
        <f>IF(F148&lt;&gt;"",IFERROR(VLOOKUP(F148,Категории!A:B,2,0),""),"Требуется категория")</f>
        <v>Бейсболки</v>
      </c>
      <c r="F148" s="107" t="s">
        <v>783</v>
      </c>
      <c r="G148" s="137" t="str">
        <f t="shared" si="14"/>
        <v>Mitchell Ness</v>
      </c>
      <c r="H148" s="107" t="s">
        <v>388</v>
      </c>
      <c r="J148" s="113" t="s">
        <v>959</v>
      </c>
      <c r="K148" s="123" t="s">
        <v>932</v>
      </c>
      <c r="L148" s="121" t="s">
        <v>286</v>
      </c>
      <c r="M148" s="132"/>
      <c r="N148" s="137"/>
      <c r="O148" s="115" t="s">
        <v>949</v>
      </c>
      <c r="P148" s="115" t="s">
        <v>907</v>
      </c>
      <c r="Q148" s="138" t="s">
        <v>953</v>
      </c>
      <c r="R148" s="137"/>
      <c r="S148" s="137"/>
      <c r="T148" s="113"/>
      <c r="U148" s="108" t="s">
        <v>382</v>
      </c>
      <c r="V148" s="107">
        <v>2</v>
      </c>
      <c r="AT148" s="117">
        <f t="shared" si="1"/>
        <v>2</v>
      </c>
      <c r="AU148" s="107" t="s">
        <v>571</v>
      </c>
      <c r="AV148" s="115" t="str">
        <f t="shared" ca="1" si="15"/>
        <v>ERR</v>
      </c>
      <c r="AW148" s="113" t="str">
        <f t="shared" ca="1" si="16"/>
        <v>БАНГЛАДЕШ</v>
      </c>
      <c r="AX148" s="118">
        <f t="shared" si="2"/>
        <v>0.1</v>
      </c>
      <c r="AY148" s="113">
        <f t="shared" si="3"/>
        <v>0.15000000000000002</v>
      </c>
      <c r="AZ148" s="113">
        <f t="shared" si="4"/>
        <v>0.2</v>
      </c>
      <c r="BA148" s="113">
        <f t="shared" si="5"/>
        <v>0.30000000000000004</v>
      </c>
      <c r="BB148" s="119">
        <v>2600</v>
      </c>
      <c r="BC148" s="145">
        <f t="shared" si="6"/>
        <v>5200</v>
      </c>
      <c r="BD148" s="106">
        <f>IF(A148&lt;&gt;"",IF(_xlfn.XLOOKUP(A148,'1C'!A:A,'1C'!A:A,0,0)&gt;0,1,0),"")</f>
        <v>0</v>
      </c>
      <c r="BE148" s="106">
        <f>IF(C148&lt;&gt;"",IF(_xlfn.XLOOKUP(TEXT(C148,"###"),'1C'!W:W,'1C'!D:D,0,0)&gt;0,0,1),"")</f>
        <v>1</v>
      </c>
      <c r="BF148" s="106" t="str">
        <f t="shared" si="7"/>
        <v>-</v>
      </c>
    </row>
    <row r="149" spans="1:58" ht="126.6" customHeight="1">
      <c r="A149" s="113" t="str">
        <f t="shared" si="0"/>
        <v>HHSS3256-BCEYYPPPGREN Boston Celtics NBAGreen</v>
      </c>
      <c r="B149" s="106" t="str">
        <f>_xlfn.LET(_xlpm.model,MID(_xlfn.XLOOKUP(C149,'1C'!W:W,'1C'!B:B,"new",0),1,7),_xlpm.color,IF(L149&lt;&gt;"",_xlfn.XLOOKUP(L149,Colors!A:A,Colors!B:B,"new",0),"требуется цвет"),IF(C149&lt;&gt;"",_xlfn.XLOOKUP(A149,'1C'!A:A,'1C'!B:B,IF(_xlpm.model&lt;&gt;"new",_xlpm.model&amp;_xlpm.color,"new")),""))</f>
        <v>58-147-11</v>
      </c>
      <c r="C149" s="122" t="s">
        <v>1101</v>
      </c>
      <c r="E149" s="113" t="str">
        <f>IF(F149&lt;&gt;"",IFERROR(VLOOKUP(F149,Категории!A:B,2,0),""),"Требуется категория")</f>
        <v>Бейсболки</v>
      </c>
      <c r="F149" s="107" t="s">
        <v>783</v>
      </c>
      <c r="G149" s="137" t="str">
        <f t="shared" si="14"/>
        <v>Mitchell Ness</v>
      </c>
      <c r="H149" s="107" t="s">
        <v>388</v>
      </c>
      <c r="J149" s="113" t="s">
        <v>959</v>
      </c>
      <c r="K149" s="123" t="s">
        <v>59</v>
      </c>
      <c r="L149" s="143" t="str">
        <f>IF(K149&lt;&gt;"",IFERROR(VLOOKUP(A149,'1C'!A:X,8,0),IFERROR(VLOOKUP(K149,Colors!D:E,2,0),"")),"")</f>
        <v>зеленый</v>
      </c>
      <c r="M149" s="132"/>
      <c r="N149" s="137"/>
      <c r="O149" s="115" t="s">
        <v>949</v>
      </c>
      <c r="P149" s="115" t="s">
        <v>908</v>
      </c>
      <c r="Q149" s="138" t="s">
        <v>953</v>
      </c>
      <c r="R149" s="137"/>
      <c r="S149" s="137"/>
      <c r="T149" s="113"/>
      <c r="U149" s="108" t="s">
        <v>382</v>
      </c>
      <c r="V149" s="107">
        <v>2</v>
      </c>
      <c r="AT149" s="117">
        <f t="shared" si="1"/>
        <v>2</v>
      </c>
      <c r="AU149" s="107" t="s">
        <v>571</v>
      </c>
      <c r="AV149" s="115" t="str">
        <f t="shared" ca="1" si="15"/>
        <v>ERR</v>
      </c>
      <c r="AW149" s="113" t="str">
        <f t="shared" ca="1" si="16"/>
        <v>БАНГЛАДЕШ</v>
      </c>
      <c r="AX149" s="118">
        <f t="shared" si="2"/>
        <v>0.1</v>
      </c>
      <c r="AY149" s="113">
        <f t="shared" si="3"/>
        <v>0.15000000000000002</v>
      </c>
      <c r="AZ149" s="113">
        <f t="shared" si="4"/>
        <v>0.2</v>
      </c>
      <c r="BA149" s="113">
        <f t="shared" si="5"/>
        <v>0.30000000000000004</v>
      </c>
      <c r="BB149" s="119">
        <v>2100</v>
      </c>
      <c r="BC149" s="145">
        <f t="shared" si="6"/>
        <v>4200</v>
      </c>
      <c r="BD149" s="106">
        <f>IF(A149&lt;&gt;"",IF(_xlfn.XLOOKUP(A149,'1C'!A:A,'1C'!A:A,0,0)&gt;0,1,0),"")</f>
        <v>0</v>
      </c>
      <c r="BE149" s="106">
        <f>IF(C149&lt;&gt;"",IF(_xlfn.XLOOKUP(TEXT(C149,"###"),'1C'!W:W,'1C'!D:D,0,0)&gt;0,0,1),"")</f>
        <v>1</v>
      </c>
      <c r="BF149" s="106" t="str">
        <f t="shared" si="7"/>
        <v>-</v>
      </c>
    </row>
    <row r="150" spans="1:58" ht="128.1" customHeight="1">
      <c r="A150" s="113" t="str">
        <f t="shared" si="0"/>
        <v>HHSS3256-BNEYYPPPBLCK Brooklyn Nets NBABlack</v>
      </c>
      <c r="B150" s="106" t="str">
        <f>_xlfn.LET(_xlpm.model,MID(_xlfn.XLOOKUP(C150,'1C'!W:W,'1C'!B:B,"new",0),1,7),_xlpm.color,IF(L150&lt;&gt;"",_xlfn.XLOOKUP(L150,Colors!A:A,Colors!B:B,"new",0),"требуется цвет"),IF(C150&lt;&gt;"",_xlfn.XLOOKUP(A150,'1C'!A:A,'1C'!B:B,IF(_xlpm.model&lt;&gt;"new",_xlpm.model&amp;_xlpm.color,"new")),""))</f>
        <v>58-148-09</v>
      </c>
      <c r="C150" s="122" t="s">
        <v>1102</v>
      </c>
      <c r="E150" s="113" t="str">
        <f>IF(F150&lt;&gt;"",IFERROR(VLOOKUP(F150,Категории!A:B,2,0),""),"Требуется категория")</f>
        <v>Бейсболки</v>
      </c>
      <c r="F150" s="107" t="s">
        <v>783</v>
      </c>
      <c r="G150" s="137" t="str">
        <f t="shared" si="14"/>
        <v>Mitchell Ness</v>
      </c>
      <c r="H150" s="107" t="s">
        <v>388</v>
      </c>
      <c r="J150" s="113" t="s">
        <v>959</v>
      </c>
      <c r="K150" s="123" t="s">
        <v>52</v>
      </c>
      <c r="L150" s="143" t="str">
        <f>IF(K150&lt;&gt;"",IFERROR(VLOOKUP(A150,'1C'!A:X,8,0),IFERROR(VLOOKUP(K150,Colors!D:E,2,0),"")),"")</f>
        <v>черный</v>
      </c>
      <c r="M150" s="132"/>
      <c r="N150" s="137"/>
      <c r="O150" s="115" t="s">
        <v>949</v>
      </c>
      <c r="P150" s="115" t="s">
        <v>910</v>
      </c>
      <c r="Q150" s="138" t="s">
        <v>953</v>
      </c>
      <c r="R150" s="137"/>
      <c r="S150" s="137"/>
      <c r="T150" s="113"/>
      <c r="U150" s="108" t="s">
        <v>382</v>
      </c>
      <c r="V150" s="107">
        <v>2</v>
      </c>
      <c r="AT150" s="117">
        <f t="shared" si="1"/>
        <v>2</v>
      </c>
      <c r="AU150" s="107" t="s">
        <v>571</v>
      </c>
      <c r="AV150" s="115" t="str">
        <f t="shared" ca="1" si="15"/>
        <v>ERR</v>
      </c>
      <c r="AW150" s="113" t="str">
        <f t="shared" ca="1" si="16"/>
        <v>БАНГЛАДЕШ</v>
      </c>
      <c r="AX150" s="118">
        <f t="shared" si="2"/>
        <v>0.1</v>
      </c>
      <c r="AY150" s="113">
        <f t="shared" si="3"/>
        <v>0.15000000000000002</v>
      </c>
      <c r="AZ150" s="113">
        <f t="shared" si="4"/>
        <v>0.2</v>
      </c>
      <c r="BA150" s="113">
        <f t="shared" si="5"/>
        <v>0.30000000000000004</v>
      </c>
      <c r="BB150" s="119">
        <v>2100</v>
      </c>
      <c r="BC150" s="145">
        <f t="shared" si="6"/>
        <v>4200</v>
      </c>
      <c r="BD150" s="106">
        <f>IF(A150&lt;&gt;"",IF(_xlfn.XLOOKUP(A150,'1C'!A:A,'1C'!A:A,0,0)&gt;0,1,0),"")</f>
        <v>0</v>
      </c>
      <c r="BE150" s="106">
        <f>IF(C150&lt;&gt;"",IF(_xlfn.XLOOKUP(TEXT(C150,"###"),'1C'!W:W,'1C'!D:D,0,0)&gt;0,0,1),"")</f>
        <v>1</v>
      </c>
      <c r="BF150" s="106" t="str">
        <f t="shared" si="7"/>
        <v>-</v>
      </c>
    </row>
    <row r="151" spans="1:58" ht="128.1" customHeight="1">
      <c r="A151" s="113" t="str">
        <f t="shared" si="0"/>
        <v>HHSS3256-CBUYYPPPRED1 Chicago Bulls NBARed</v>
      </c>
      <c r="B151" s="106" t="str">
        <f>_xlfn.LET(_xlpm.model,MID(_xlfn.XLOOKUP(C151,'1C'!W:W,'1C'!B:B,"new",0),1,7),_xlpm.color,IF(L151&lt;&gt;"",_xlfn.XLOOKUP(L151,Colors!A:A,Colors!B:B,"new",0),"требуется цвет"),IF(C151&lt;&gt;"",_xlfn.XLOOKUP(A151,'1C'!A:A,'1C'!B:B,IF(_xlpm.model&lt;&gt;"new",_xlpm.model&amp;_xlpm.color,"new")),""))</f>
        <v>58-149-18</v>
      </c>
      <c r="C151" s="122" t="s">
        <v>1103</v>
      </c>
      <c r="E151" s="113" t="str">
        <f>IF(F151&lt;&gt;"",IFERROR(VLOOKUP(F151,Категории!A:B,2,0),""),"Требуется категория")</f>
        <v>Бейсболки</v>
      </c>
      <c r="F151" s="107" t="s">
        <v>783</v>
      </c>
      <c r="G151" s="137" t="str">
        <f t="shared" si="14"/>
        <v>Mitchell Ness</v>
      </c>
      <c r="H151" s="107" t="s">
        <v>388</v>
      </c>
      <c r="J151" s="113" t="s">
        <v>959</v>
      </c>
      <c r="K151" s="123" t="s">
        <v>77</v>
      </c>
      <c r="L151" s="143" t="str">
        <f>IF(K151&lt;&gt;"",IFERROR(VLOOKUP(A151,'1C'!A:X,8,0),IFERROR(VLOOKUP(K151,Colors!D:E,2,0),"")),"")</f>
        <v>красный</v>
      </c>
      <c r="M151" s="132"/>
      <c r="N151" s="137"/>
      <c r="O151" s="115" t="s">
        <v>949</v>
      </c>
      <c r="P151" s="115" t="s">
        <v>909</v>
      </c>
      <c r="Q151" s="138" t="s">
        <v>953</v>
      </c>
      <c r="R151" s="137"/>
      <c r="S151" s="137"/>
      <c r="T151" s="113"/>
      <c r="U151" s="108" t="s">
        <v>382</v>
      </c>
      <c r="V151" s="107">
        <v>2</v>
      </c>
      <c r="AT151" s="117">
        <f t="shared" si="1"/>
        <v>2</v>
      </c>
      <c r="AU151" s="107" t="s">
        <v>571</v>
      </c>
      <c r="AV151" s="115" t="str">
        <f t="shared" ca="1" si="15"/>
        <v>ERR</v>
      </c>
      <c r="AW151" s="113" t="str">
        <f t="shared" ca="1" si="16"/>
        <v>БАНГЛАДЕШ</v>
      </c>
      <c r="AX151" s="118">
        <f t="shared" si="2"/>
        <v>0.1</v>
      </c>
      <c r="AY151" s="113">
        <f t="shared" si="3"/>
        <v>0.15000000000000002</v>
      </c>
      <c r="AZ151" s="113">
        <f t="shared" si="4"/>
        <v>0.2</v>
      </c>
      <c r="BA151" s="113">
        <f t="shared" si="5"/>
        <v>0.30000000000000004</v>
      </c>
      <c r="BB151" s="119">
        <v>2100</v>
      </c>
      <c r="BC151" s="145">
        <f t="shared" si="6"/>
        <v>4200</v>
      </c>
      <c r="BD151" s="106">
        <f>IF(A151&lt;&gt;"",IF(_xlfn.XLOOKUP(A151,'1C'!A:A,'1C'!A:A,0,0)&gt;0,1,0),"")</f>
        <v>0</v>
      </c>
      <c r="BE151" s="106">
        <f>IF(C151&lt;&gt;"",IF(_xlfn.XLOOKUP(TEXT(C151,"###"),'1C'!W:W,'1C'!D:D,0,0)&gt;0,0,1),"")</f>
        <v>1</v>
      </c>
      <c r="BF151" s="106" t="str">
        <f t="shared" si="7"/>
        <v>-</v>
      </c>
    </row>
    <row r="152" spans="1:58" ht="128.1" customHeight="1">
      <c r="A152" s="113" t="str">
        <f t="shared" si="0"/>
        <v>HHSS3256-CCAYYPPPMARO Cleveland Cavaliers NBAMaroon</v>
      </c>
      <c r="B152" s="106" t="str">
        <f>_xlfn.LET(_xlpm.model,MID(_xlfn.XLOOKUP(C152,'1C'!W:W,'1C'!B:B,"new",0),1,7),_xlpm.color,IF(L152&lt;&gt;"",_xlfn.XLOOKUP(L152,Colors!A:A,Colors!B:B,"new",0),"требуется цвет"),IF(C152&lt;&gt;"",_xlfn.XLOOKUP(A152,'1C'!A:A,'1C'!B:B,IF(_xlpm.model&lt;&gt;"new",_xlpm.model&amp;_xlpm.color,"new")),""))</f>
        <v>58-150-12</v>
      </c>
      <c r="C152" s="122" t="s">
        <v>1104</v>
      </c>
      <c r="E152" s="113" t="str">
        <f>IF(F152&lt;&gt;"",IFERROR(VLOOKUP(F152,Категории!A:B,2,0),""),"Требуется категория")</f>
        <v>Бейсболки</v>
      </c>
      <c r="F152" s="107" t="s">
        <v>783</v>
      </c>
      <c r="G152" s="137" t="str">
        <f t="shared" si="14"/>
        <v>Mitchell Ness</v>
      </c>
      <c r="H152" s="107" t="s">
        <v>388</v>
      </c>
      <c r="J152" s="113" t="s">
        <v>959</v>
      </c>
      <c r="K152" s="123" t="s">
        <v>936</v>
      </c>
      <c r="L152" s="121" t="s">
        <v>121</v>
      </c>
      <c r="M152" s="132"/>
      <c r="N152" s="137"/>
      <c r="O152" s="115" t="s">
        <v>949</v>
      </c>
      <c r="P152" s="115" t="s">
        <v>920</v>
      </c>
      <c r="Q152" s="138" t="s">
        <v>953</v>
      </c>
      <c r="R152" s="137"/>
      <c r="S152" s="137"/>
      <c r="T152" s="113"/>
      <c r="U152" s="108" t="s">
        <v>382</v>
      </c>
      <c r="V152" s="107">
        <v>2</v>
      </c>
      <c r="AT152" s="117">
        <f t="shared" si="1"/>
        <v>2</v>
      </c>
      <c r="AU152" s="107" t="s">
        <v>571</v>
      </c>
      <c r="AV152" s="115" t="str">
        <f t="shared" ca="1" si="15"/>
        <v>ERR</v>
      </c>
      <c r="AW152" s="113" t="str">
        <f t="shared" ca="1" si="16"/>
        <v>БАНГЛАДЕШ</v>
      </c>
      <c r="AX152" s="118">
        <f t="shared" si="2"/>
        <v>0.1</v>
      </c>
      <c r="AY152" s="113">
        <f t="shared" si="3"/>
        <v>0.15000000000000002</v>
      </c>
      <c r="AZ152" s="113">
        <f t="shared" si="4"/>
        <v>0.2</v>
      </c>
      <c r="BA152" s="113">
        <f t="shared" si="5"/>
        <v>0.30000000000000004</v>
      </c>
      <c r="BB152" s="119">
        <v>2100</v>
      </c>
      <c r="BC152" s="145">
        <f t="shared" si="6"/>
        <v>4200</v>
      </c>
      <c r="BD152" s="106">
        <f>IF(A152&lt;&gt;"",IF(_xlfn.XLOOKUP(A152,'1C'!A:A,'1C'!A:A,0,0)&gt;0,1,0),"")</f>
        <v>0</v>
      </c>
      <c r="BE152" s="106">
        <f>IF(C152&lt;&gt;"",IF(_xlfn.XLOOKUP(TEXT(C152,"###"),'1C'!W:W,'1C'!D:D,0,0)&gt;0,0,1),"")</f>
        <v>1</v>
      </c>
      <c r="BF152" s="106" t="str">
        <f t="shared" si="7"/>
        <v>-</v>
      </c>
    </row>
    <row r="153" spans="1:58" ht="128.25" customHeight="1">
      <c r="A153" s="113" t="str">
        <f t="shared" si="0"/>
        <v>HHSS3256-LALYYPPPPURP Los Angeles Lakers NBAPurple</v>
      </c>
      <c r="B153" s="106" t="str">
        <f>_xlfn.LET(_xlpm.model,MID(_xlfn.XLOOKUP(C153,'1C'!W:W,'1C'!B:B,"new",0),1,7),_xlpm.color,IF(L153&lt;&gt;"",_xlfn.XLOOKUP(L153,Colors!A:A,Colors!B:B,"new",0),"требуется цвет"),IF(C153&lt;&gt;"",_xlfn.XLOOKUP(A153,'1C'!A:A,'1C'!B:B,IF(_xlpm.model&lt;&gt;"new",_xlpm.model&amp;_xlpm.color,"new")),""))</f>
        <v>58-151-41</v>
      </c>
      <c r="C153" s="122" t="s">
        <v>1105</v>
      </c>
      <c r="E153" s="113" t="str">
        <f>IF(F153&lt;&gt;"",IFERROR(VLOOKUP(F153,Категории!A:B,2,0),""),"Требуется категория")</f>
        <v>Бейсболки</v>
      </c>
      <c r="F153" s="107" t="s">
        <v>783</v>
      </c>
      <c r="G153" s="137" t="str">
        <f t="shared" si="14"/>
        <v>Mitchell Ness</v>
      </c>
      <c r="H153" s="107" t="s">
        <v>388</v>
      </c>
      <c r="J153" s="113" t="s">
        <v>959</v>
      </c>
      <c r="K153" s="123" t="s">
        <v>932</v>
      </c>
      <c r="L153" s="121" t="s">
        <v>286</v>
      </c>
      <c r="M153" s="132"/>
      <c r="N153" s="137"/>
      <c r="O153" s="115" t="s">
        <v>949</v>
      </c>
      <c r="P153" s="115" t="s">
        <v>907</v>
      </c>
      <c r="Q153" s="138" t="s">
        <v>953</v>
      </c>
      <c r="R153" s="137"/>
      <c r="S153" s="137"/>
      <c r="T153" s="113"/>
      <c r="U153" s="108" t="s">
        <v>382</v>
      </c>
      <c r="V153" s="107">
        <v>2</v>
      </c>
      <c r="AT153" s="117">
        <f t="shared" si="1"/>
        <v>2</v>
      </c>
      <c r="AU153" s="107" t="s">
        <v>571</v>
      </c>
      <c r="AV153" s="115" t="str">
        <f t="shared" ca="1" si="15"/>
        <v>ERR</v>
      </c>
      <c r="AW153" s="113" t="str">
        <f t="shared" ca="1" si="16"/>
        <v>БАНГЛАДЕШ</v>
      </c>
      <c r="AX153" s="118">
        <f t="shared" si="2"/>
        <v>0.1</v>
      </c>
      <c r="AY153" s="113">
        <f t="shared" si="3"/>
        <v>0.15000000000000002</v>
      </c>
      <c r="AZ153" s="113">
        <f t="shared" si="4"/>
        <v>0.2</v>
      </c>
      <c r="BA153" s="113">
        <f t="shared" si="5"/>
        <v>0.30000000000000004</v>
      </c>
      <c r="BB153" s="119">
        <v>2100</v>
      </c>
      <c r="BC153" s="145">
        <f t="shared" si="6"/>
        <v>4200</v>
      </c>
      <c r="BD153" s="106">
        <f>IF(A153&lt;&gt;"",IF(_xlfn.XLOOKUP(A153,'1C'!A:A,'1C'!A:A,0,0)&gt;0,1,0),"")</f>
        <v>0</v>
      </c>
      <c r="BE153" s="106">
        <f>IF(C153&lt;&gt;"",IF(_xlfn.XLOOKUP(TEXT(C153,"###"),'1C'!W:W,'1C'!D:D,0,0)&gt;0,0,1),"")</f>
        <v>1</v>
      </c>
      <c r="BF153" s="106" t="str">
        <f t="shared" si="7"/>
        <v>-</v>
      </c>
    </row>
    <row r="154" spans="1:58" ht="126.95" customHeight="1">
      <c r="A154" s="113" t="str">
        <f t="shared" si="0"/>
        <v>HHSS3256-TRAYYPPPBLCK Toronto Raptors NBABlack</v>
      </c>
      <c r="B154" s="106" t="str">
        <f>_xlfn.LET(_xlpm.model,MID(_xlfn.XLOOKUP(C154,'1C'!W:W,'1C'!B:B,"new",0),1,7),_xlpm.color,IF(L154&lt;&gt;"",_xlfn.XLOOKUP(L154,Colors!A:A,Colors!B:B,"new",0),"требуется цвет"),IF(C154&lt;&gt;"",_xlfn.XLOOKUP(A154,'1C'!A:A,'1C'!B:B,IF(_xlpm.model&lt;&gt;"new",_xlpm.model&amp;_xlpm.color,"new")),""))</f>
        <v>58-152-09</v>
      </c>
      <c r="C154" s="122" t="s">
        <v>1106</v>
      </c>
      <c r="E154" s="113" t="str">
        <f>IF(F154&lt;&gt;"",IFERROR(VLOOKUP(F154,Категории!A:B,2,0),""),"Требуется категория")</f>
        <v>Бейсболки</v>
      </c>
      <c r="F154" s="107" t="s">
        <v>783</v>
      </c>
      <c r="G154" s="137" t="str">
        <f t="shared" si="14"/>
        <v>Mitchell Ness</v>
      </c>
      <c r="H154" s="107" t="s">
        <v>388</v>
      </c>
      <c r="J154" s="113" t="s">
        <v>959</v>
      </c>
      <c r="K154" s="123" t="s">
        <v>52</v>
      </c>
      <c r="L154" s="143" t="str">
        <f>IF(K154&lt;&gt;"",IFERROR(VLOOKUP(A154,'1C'!A:X,8,0),IFERROR(VLOOKUP(K154,Colors!D:E,2,0),"")),"")</f>
        <v>черный</v>
      </c>
      <c r="N154" s="137"/>
      <c r="O154" s="115" t="s">
        <v>949</v>
      </c>
      <c r="P154" s="115" t="s">
        <v>911</v>
      </c>
      <c r="Q154" s="138" t="s">
        <v>953</v>
      </c>
      <c r="S154" s="137"/>
      <c r="T154" s="113"/>
      <c r="U154" s="108" t="s">
        <v>382</v>
      </c>
      <c r="V154" s="107">
        <v>2</v>
      </c>
      <c r="AT154" s="117">
        <f t="shared" si="1"/>
        <v>2</v>
      </c>
      <c r="AU154" s="107" t="s">
        <v>571</v>
      </c>
      <c r="AV154" s="115" t="str">
        <f t="shared" ca="1" si="15"/>
        <v>ERR</v>
      </c>
      <c r="AW154" s="113" t="str">
        <f t="shared" ca="1" si="16"/>
        <v>БАНГЛАДЕШ</v>
      </c>
      <c r="AX154" s="118">
        <f t="shared" si="2"/>
        <v>0.1</v>
      </c>
      <c r="AY154" s="113">
        <f t="shared" si="3"/>
        <v>0.15000000000000002</v>
      </c>
      <c r="AZ154" s="113">
        <f t="shared" si="4"/>
        <v>0.2</v>
      </c>
      <c r="BA154" s="113">
        <f t="shared" si="5"/>
        <v>0.30000000000000004</v>
      </c>
      <c r="BB154" s="119">
        <v>2100</v>
      </c>
      <c r="BC154" s="145">
        <f t="shared" si="6"/>
        <v>4200</v>
      </c>
      <c r="BD154" s="106">
        <f>IF(A154&lt;&gt;"",IF(_xlfn.XLOOKUP(A154,'1C'!A:A,'1C'!A:A,0,0)&gt;0,1,0),"")</f>
        <v>0</v>
      </c>
      <c r="BE154" s="106">
        <f>IF(C154&lt;&gt;"",IF(_xlfn.XLOOKUP(TEXT(C154,"###"),'1C'!W:W,'1C'!D:D,0,0)&gt;0,0,1),"")</f>
        <v>1</v>
      </c>
      <c r="BF154" s="106" t="str">
        <f t="shared" si="7"/>
        <v>-</v>
      </c>
    </row>
    <row r="155" spans="1:58" ht="142.15" customHeight="1">
      <c r="A155" s="113" t="str">
        <f t="shared" si="0"/>
        <v>HHSS3257-BCEYYPPPGREN Boston Celtics NBAGreen</v>
      </c>
      <c r="B155" s="106" t="str">
        <f>_xlfn.LET(_xlpm.model,MID(_xlfn.XLOOKUP(C155,'1C'!W:W,'1C'!B:B,"new",0),1,7),_xlpm.color,IF(L155&lt;&gt;"",_xlfn.XLOOKUP(L155,Colors!A:A,Colors!B:B,"new",0),"требуется цвет"),IF(C155&lt;&gt;"",_xlfn.XLOOKUP(A155,'1C'!A:A,'1C'!B:B,IF(_xlpm.model&lt;&gt;"new",_xlpm.model&amp;_xlpm.color,"new")),""))</f>
        <v>58-153-11</v>
      </c>
      <c r="C155" s="122" t="s">
        <v>1107</v>
      </c>
      <c r="E155" s="113" t="str">
        <f>IF(F155&lt;&gt;"",IFERROR(VLOOKUP(F155,Категории!A:B,2,0),""),"Требуется категория")</f>
        <v>Бейсболки</v>
      </c>
      <c r="F155" s="107" t="s">
        <v>327</v>
      </c>
      <c r="G155" s="137" t="str">
        <f t="shared" si="14"/>
        <v>Mitchell Ness</v>
      </c>
      <c r="H155" s="107" t="s">
        <v>388</v>
      </c>
      <c r="J155" s="113" t="s">
        <v>959</v>
      </c>
      <c r="K155" s="123" t="s">
        <v>59</v>
      </c>
      <c r="L155" s="143" t="str">
        <f>IF(K155&lt;&gt;"",IFERROR(VLOOKUP(A155,'1C'!A:X,8,0),IFERROR(VLOOKUP(K155,Colors!D:E,2,0),"")),"")</f>
        <v>зеленый</v>
      </c>
      <c r="N155" s="137"/>
      <c r="O155" s="115" t="s">
        <v>949</v>
      </c>
      <c r="P155" s="115" t="s">
        <v>908</v>
      </c>
      <c r="Q155" s="138" t="s">
        <v>953</v>
      </c>
      <c r="S155" s="137"/>
      <c r="T155" s="113"/>
      <c r="U155" s="108" t="s">
        <v>382</v>
      </c>
      <c r="V155" s="107">
        <v>2</v>
      </c>
      <c r="AT155" s="117">
        <f t="shared" si="1"/>
        <v>2</v>
      </c>
      <c r="AU155" s="107" t="s">
        <v>571</v>
      </c>
      <c r="AV155" s="115" t="str">
        <f t="shared" ca="1" si="15"/>
        <v>ERR</v>
      </c>
      <c r="AW155" s="113" t="str">
        <f t="shared" ca="1" si="16"/>
        <v>БАНГЛАДЕШ</v>
      </c>
      <c r="AX155" s="118">
        <f t="shared" si="2"/>
        <v>0.1</v>
      </c>
      <c r="AY155" s="113">
        <f t="shared" si="3"/>
        <v>0.15000000000000002</v>
      </c>
      <c r="AZ155" s="113">
        <f t="shared" si="4"/>
        <v>0.2</v>
      </c>
      <c r="BA155" s="113">
        <f t="shared" si="5"/>
        <v>0.30000000000000004</v>
      </c>
      <c r="BB155" s="119">
        <v>2200</v>
      </c>
      <c r="BC155" s="145">
        <f t="shared" si="6"/>
        <v>4400</v>
      </c>
      <c r="BD155" s="106">
        <f>IF(A155&lt;&gt;"",IF(_xlfn.XLOOKUP(A155,'1C'!A:A,'1C'!A:A,0,0)&gt;0,1,0),"")</f>
        <v>0</v>
      </c>
      <c r="BE155" s="106">
        <f>IF(C155&lt;&gt;"",IF(_xlfn.XLOOKUP(TEXT(C155,"###"),'1C'!W:W,'1C'!D:D,0,0)&gt;0,0,1),"")</f>
        <v>1</v>
      </c>
      <c r="BF155" s="106" t="str">
        <f t="shared" si="7"/>
        <v>-</v>
      </c>
    </row>
    <row r="156" spans="1:58" ht="141.94999999999999" customHeight="1">
      <c r="A156" s="113" t="str">
        <f t="shared" si="0"/>
        <v>HHSS3257-BNEYYPPPBLCK Brooklyn Nets NBABlack</v>
      </c>
      <c r="B156" s="106" t="str">
        <f>_xlfn.LET(_xlpm.model,MID(_xlfn.XLOOKUP(C156,'1C'!W:W,'1C'!B:B,"new",0),1,7),_xlpm.color,IF(L156&lt;&gt;"",_xlfn.XLOOKUP(L156,Colors!A:A,Colors!B:B,"new",0),"требуется цвет"),IF(C156&lt;&gt;"",_xlfn.XLOOKUP(A156,'1C'!A:A,'1C'!B:B,IF(_xlpm.model&lt;&gt;"new",_xlpm.model&amp;_xlpm.color,"new")),""))</f>
        <v>58-154-09</v>
      </c>
      <c r="C156" s="122" t="s">
        <v>1108</v>
      </c>
      <c r="E156" s="113" t="str">
        <f>IF(F156&lt;&gt;"",IFERROR(VLOOKUP(F156,Категории!A:B,2,0),""),"Требуется категория")</f>
        <v>Бейсболки</v>
      </c>
      <c r="F156" s="107" t="s">
        <v>327</v>
      </c>
      <c r="G156" s="137" t="str">
        <f t="shared" si="14"/>
        <v>Mitchell Ness</v>
      </c>
      <c r="H156" s="107" t="s">
        <v>388</v>
      </c>
      <c r="J156" s="113" t="s">
        <v>959</v>
      </c>
      <c r="K156" s="123" t="s">
        <v>52</v>
      </c>
      <c r="L156" s="143" t="str">
        <f>IF(K156&lt;&gt;"",IFERROR(VLOOKUP(A156,'1C'!A:X,8,0),IFERROR(VLOOKUP(K156,Colors!D:E,2,0),"")),"")</f>
        <v>черный</v>
      </c>
      <c r="N156" s="137"/>
      <c r="O156" s="115" t="s">
        <v>949</v>
      </c>
      <c r="P156" s="115" t="s">
        <v>910</v>
      </c>
      <c r="Q156" s="138" t="s">
        <v>953</v>
      </c>
      <c r="S156" s="137"/>
      <c r="T156" s="113"/>
      <c r="U156" s="108" t="s">
        <v>382</v>
      </c>
      <c r="V156" s="107">
        <v>2</v>
      </c>
      <c r="AT156" s="117">
        <f t="shared" si="1"/>
        <v>2</v>
      </c>
      <c r="AU156" s="107" t="s">
        <v>571</v>
      </c>
      <c r="AV156" s="115" t="str">
        <f t="shared" ca="1" si="15"/>
        <v>ERR</v>
      </c>
      <c r="AW156" s="113" t="str">
        <f t="shared" ca="1" si="16"/>
        <v>БАНГЛАДЕШ</v>
      </c>
      <c r="AX156" s="118">
        <f t="shared" si="2"/>
        <v>0.1</v>
      </c>
      <c r="AY156" s="113">
        <f t="shared" si="3"/>
        <v>0.15000000000000002</v>
      </c>
      <c r="AZ156" s="113">
        <f t="shared" si="4"/>
        <v>0.2</v>
      </c>
      <c r="BA156" s="113">
        <f t="shared" si="5"/>
        <v>0.30000000000000004</v>
      </c>
      <c r="BB156" s="119">
        <v>2200</v>
      </c>
      <c r="BC156" s="145">
        <f t="shared" si="6"/>
        <v>4400</v>
      </c>
      <c r="BD156" s="106">
        <f>IF(A156&lt;&gt;"",IF(_xlfn.XLOOKUP(A156,'1C'!A:A,'1C'!A:A,0,0)&gt;0,1,0),"")</f>
        <v>0</v>
      </c>
      <c r="BE156" s="106">
        <f>IF(C156&lt;&gt;"",IF(_xlfn.XLOOKUP(TEXT(C156,"###"),'1C'!W:W,'1C'!D:D,0,0)&gt;0,0,1),"")</f>
        <v>1</v>
      </c>
      <c r="BF156" s="106" t="str">
        <f t="shared" si="7"/>
        <v>-</v>
      </c>
    </row>
    <row r="157" spans="1:58" ht="141.94999999999999" customHeight="1">
      <c r="A157" s="113" t="str">
        <f t="shared" si="0"/>
        <v>HHSS3257-CBUYYPPPRED1 Chicago Bulls NBARed</v>
      </c>
      <c r="B157" s="106" t="str">
        <f>_xlfn.LET(_xlpm.model,MID(_xlfn.XLOOKUP(C157,'1C'!W:W,'1C'!B:B,"new",0),1,7),_xlpm.color,IF(L157&lt;&gt;"",_xlfn.XLOOKUP(L157,Colors!A:A,Colors!B:B,"new",0),"требуется цвет"),IF(C157&lt;&gt;"",_xlfn.XLOOKUP(A157,'1C'!A:A,'1C'!B:B,IF(_xlpm.model&lt;&gt;"new",_xlpm.model&amp;_xlpm.color,"new")),""))</f>
        <v>58-155-18</v>
      </c>
      <c r="C157" s="122" t="s">
        <v>1109</v>
      </c>
      <c r="E157" s="113" t="str">
        <f>IF(F157&lt;&gt;"",IFERROR(VLOOKUP(F157,Категории!A:B,2,0),""),"Требуется категория")</f>
        <v>Бейсболки</v>
      </c>
      <c r="F157" s="107" t="s">
        <v>327</v>
      </c>
      <c r="G157" s="137" t="str">
        <f t="shared" si="14"/>
        <v>Mitchell Ness</v>
      </c>
      <c r="H157" s="107" t="s">
        <v>388</v>
      </c>
      <c r="J157" s="113" t="s">
        <v>959</v>
      </c>
      <c r="K157" s="123" t="s">
        <v>77</v>
      </c>
      <c r="L157" s="143" t="str">
        <f>IF(K157&lt;&gt;"",IFERROR(VLOOKUP(A157,'1C'!A:X,8,0),IFERROR(VLOOKUP(K157,Colors!D:E,2,0),"")),"")</f>
        <v>красный</v>
      </c>
      <c r="N157" s="137"/>
      <c r="O157" s="115" t="s">
        <v>949</v>
      </c>
      <c r="P157" s="115" t="s">
        <v>909</v>
      </c>
      <c r="Q157" s="138" t="s">
        <v>953</v>
      </c>
      <c r="S157" s="137"/>
      <c r="T157" s="113"/>
      <c r="U157" s="108" t="s">
        <v>382</v>
      </c>
      <c r="V157" s="107">
        <v>2</v>
      </c>
      <c r="AT157" s="117">
        <f t="shared" si="1"/>
        <v>2</v>
      </c>
      <c r="AU157" s="107" t="s">
        <v>571</v>
      </c>
      <c r="AV157" s="115" t="str">
        <f t="shared" ca="1" si="15"/>
        <v>ERR</v>
      </c>
      <c r="AW157" s="113" t="str">
        <f t="shared" ca="1" si="16"/>
        <v>БАНГЛАДЕШ</v>
      </c>
      <c r="AX157" s="118">
        <f t="shared" si="2"/>
        <v>0.1</v>
      </c>
      <c r="AY157" s="113">
        <f t="shared" si="3"/>
        <v>0.15000000000000002</v>
      </c>
      <c r="AZ157" s="113">
        <f t="shared" si="4"/>
        <v>0.2</v>
      </c>
      <c r="BA157" s="113">
        <f t="shared" si="5"/>
        <v>0.30000000000000004</v>
      </c>
      <c r="BB157" s="119">
        <v>2200</v>
      </c>
      <c r="BC157" s="145">
        <f t="shared" si="6"/>
        <v>4400</v>
      </c>
      <c r="BD157" s="106">
        <f>IF(A157&lt;&gt;"",IF(_xlfn.XLOOKUP(A157,'1C'!A:A,'1C'!A:A,0,0)&gt;0,1,0),"")</f>
        <v>0</v>
      </c>
      <c r="BE157" s="106">
        <f>IF(C157&lt;&gt;"",IF(_xlfn.XLOOKUP(TEXT(C157,"###"),'1C'!W:W,'1C'!D:D,0,0)&gt;0,0,1),"")</f>
        <v>1</v>
      </c>
      <c r="BF157" s="106" t="str">
        <f t="shared" si="7"/>
        <v>-</v>
      </c>
    </row>
    <row r="158" spans="1:58" ht="141" customHeight="1">
      <c r="A158" s="113" t="str">
        <f t="shared" si="0"/>
        <v>HHSS3257-CCAYYPPPMARO Cleveland Cavaliers NBAMaroon</v>
      </c>
      <c r="B158" s="106" t="str">
        <f>_xlfn.LET(_xlpm.model,MID(_xlfn.XLOOKUP(C158,'1C'!W:W,'1C'!B:B,"new",0),1,7),_xlpm.color,IF(L158&lt;&gt;"",_xlfn.XLOOKUP(L158,Colors!A:A,Colors!B:B,"new",0),"требуется цвет"),IF(C158&lt;&gt;"",_xlfn.XLOOKUP(A158,'1C'!A:A,'1C'!B:B,IF(_xlpm.model&lt;&gt;"new",_xlpm.model&amp;_xlpm.color,"new")),""))</f>
        <v>58-156-12</v>
      </c>
      <c r="C158" s="122" t="s">
        <v>1110</v>
      </c>
      <c r="E158" s="113" t="str">
        <f>IF(F158&lt;&gt;"",IFERROR(VLOOKUP(F158,Категории!A:B,2,0),""),"Требуется категория")</f>
        <v>Бейсболки</v>
      </c>
      <c r="F158" s="107" t="s">
        <v>327</v>
      </c>
      <c r="G158" s="137" t="str">
        <f t="shared" si="14"/>
        <v>Mitchell Ness</v>
      </c>
      <c r="H158" s="107" t="s">
        <v>388</v>
      </c>
      <c r="J158" s="113" t="s">
        <v>959</v>
      </c>
      <c r="K158" s="123" t="s">
        <v>936</v>
      </c>
      <c r="L158" s="121" t="s">
        <v>121</v>
      </c>
      <c r="N158" s="137"/>
      <c r="O158" s="115" t="s">
        <v>949</v>
      </c>
      <c r="P158" s="115" t="s">
        <v>920</v>
      </c>
      <c r="Q158" s="138" t="s">
        <v>953</v>
      </c>
      <c r="S158" s="137"/>
      <c r="T158" s="113"/>
      <c r="U158" s="108" t="s">
        <v>382</v>
      </c>
      <c r="V158" s="107">
        <v>2</v>
      </c>
      <c r="AT158" s="117">
        <f t="shared" si="1"/>
        <v>2</v>
      </c>
      <c r="AU158" s="107" t="s">
        <v>571</v>
      </c>
      <c r="AV158" s="115" t="str">
        <f t="shared" ca="1" si="15"/>
        <v>ERR</v>
      </c>
      <c r="AW158" s="113" t="str">
        <f t="shared" ca="1" si="16"/>
        <v>БАНГЛАДЕШ</v>
      </c>
      <c r="AX158" s="118">
        <f t="shared" si="2"/>
        <v>0.1</v>
      </c>
      <c r="AY158" s="113">
        <f t="shared" si="3"/>
        <v>0.15000000000000002</v>
      </c>
      <c r="AZ158" s="113">
        <f t="shared" si="4"/>
        <v>0.2</v>
      </c>
      <c r="BA158" s="113">
        <f t="shared" si="5"/>
        <v>0.30000000000000004</v>
      </c>
      <c r="BB158" s="119">
        <v>2200</v>
      </c>
      <c r="BC158" s="145">
        <f t="shared" si="6"/>
        <v>4400</v>
      </c>
      <c r="BD158" s="106">
        <f>IF(A158&lt;&gt;"",IF(_xlfn.XLOOKUP(A158,'1C'!A:A,'1C'!A:A,0,0)&gt;0,1,0),"")</f>
        <v>0</v>
      </c>
      <c r="BE158" s="106">
        <f>IF(C158&lt;&gt;"",IF(_xlfn.XLOOKUP(TEXT(C158,"###"),'1C'!W:W,'1C'!D:D,0,0)&gt;0,0,1),"")</f>
        <v>1</v>
      </c>
      <c r="BF158" s="106" t="str">
        <f t="shared" si="7"/>
        <v>-</v>
      </c>
    </row>
    <row r="159" spans="1:58" ht="138.94999999999999" customHeight="1">
      <c r="A159" s="113" t="str">
        <f t="shared" si="0"/>
        <v>HHSS3257-GSWYYPPPBLUE Golden State Warriors NBABlue</v>
      </c>
      <c r="B159" s="106" t="str">
        <f>_xlfn.LET(_xlpm.model,MID(_xlfn.XLOOKUP(C159,'1C'!W:W,'1C'!B:B,"new",0),1,7),_xlpm.color,IF(L159&lt;&gt;"",_xlfn.XLOOKUP(L159,Colors!A:A,Colors!B:B,"new",0),"требуется цвет"),IF(C159&lt;&gt;"",_xlfn.XLOOKUP(A159,'1C'!A:A,'1C'!B:B,IF(_xlpm.model&lt;&gt;"new",_xlpm.model&amp;_xlpm.color,"new")),""))</f>
        <v>58-157-06</v>
      </c>
      <c r="C159" s="122" t="s">
        <v>1111</v>
      </c>
      <c r="E159" s="113" t="str">
        <f>IF(F159&lt;&gt;"",IFERROR(VLOOKUP(F159,Категории!A:B,2,0),""),"Требуется категория")</f>
        <v>Бейсболки</v>
      </c>
      <c r="F159" s="107" t="s">
        <v>327</v>
      </c>
      <c r="G159" s="137" t="str">
        <f t="shared" si="14"/>
        <v>Mitchell Ness</v>
      </c>
      <c r="H159" s="107" t="s">
        <v>388</v>
      </c>
      <c r="J159" s="113" t="s">
        <v>959</v>
      </c>
      <c r="K159" s="123" t="s">
        <v>70</v>
      </c>
      <c r="L159" s="143" t="str">
        <f>IF(K159&lt;&gt;"",IFERROR(VLOOKUP(A159,'1C'!A:X,8,0),IFERROR(VLOOKUP(K159,Colors!D:E,2,0),"")),"")</f>
        <v>синий</v>
      </c>
      <c r="N159" s="137"/>
      <c r="O159" s="115" t="s">
        <v>949</v>
      </c>
      <c r="P159" s="115" t="s">
        <v>915</v>
      </c>
      <c r="Q159" s="123" t="s">
        <v>953</v>
      </c>
      <c r="S159" s="137"/>
      <c r="T159" s="113"/>
      <c r="U159" s="108" t="s">
        <v>382</v>
      </c>
      <c r="V159" s="107">
        <v>2</v>
      </c>
      <c r="AT159" s="117">
        <f t="shared" si="1"/>
        <v>2</v>
      </c>
      <c r="AU159" s="107" t="s">
        <v>571</v>
      </c>
      <c r="AV159" s="115" t="str">
        <f t="shared" ca="1" si="15"/>
        <v>ERR</v>
      </c>
      <c r="AW159" s="113" t="str">
        <f t="shared" ca="1" si="16"/>
        <v>БАНГЛАДЕШ</v>
      </c>
      <c r="AX159" s="118">
        <f t="shared" si="2"/>
        <v>0.1</v>
      </c>
      <c r="AY159" s="113">
        <f t="shared" si="3"/>
        <v>0.15000000000000002</v>
      </c>
      <c r="AZ159" s="113">
        <f t="shared" si="4"/>
        <v>0.2</v>
      </c>
      <c r="BA159" s="113">
        <f t="shared" si="5"/>
        <v>0.30000000000000004</v>
      </c>
      <c r="BB159" s="119">
        <v>2200</v>
      </c>
      <c r="BC159" s="145">
        <f t="shared" si="6"/>
        <v>4400</v>
      </c>
      <c r="BD159" s="106">
        <f>IF(A159&lt;&gt;"",IF(_xlfn.XLOOKUP(A159,'1C'!A:A,'1C'!A:A,0,0)&gt;0,1,0),"")</f>
        <v>0</v>
      </c>
      <c r="BE159" s="106">
        <f>IF(C159&lt;&gt;"",IF(_xlfn.XLOOKUP(TEXT(C159,"###"),'1C'!W:W,'1C'!D:D,0,0)&gt;0,0,1),"")</f>
        <v>1</v>
      </c>
      <c r="BF159" s="106" t="str">
        <f t="shared" si="7"/>
        <v>-</v>
      </c>
    </row>
    <row r="160" spans="1:58" ht="139.15" customHeight="1">
      <c r="A160" s="113" t="str">
        <f t="shared" si="0"/>
        <v>HHSS3257-LALYYPPPPURP Los Angeles Lakers NBAPurple</v>
      </c>
      <c r="B160" s="106" t="str">
        <f>_xlfn.LET(_xlpm.model,MID(_xlfn.XLOOKUP(C160,'1C'!W:W,'1C'!B:B,"new",0),1,7),_xlpm.color,IF(L160&lt;&gt;"",_xlfn.XLOOKUP(L160,Colors!A:A,Colors!B:B,"new",0),"требуется цвет"),IF(C160&lt;&gt;"",_xlfn.XLOOKUP(A160,'1C'!A:A,'1C'!B:B,IF(_xlpm.model&lt;&gt;"new",_xlpm.model&amp;_xlpm.color,"new")),""))</f>
        <v>58-158-41</v>
      </c>
      <c r="C160" s="122" t="s">
        <v>1112</v>
      </c>
      <c r="E160" s="113" t="str">
        <f>IF(F160&lt;&gt;"",IFERROR(VLOOKUP(F160,Категории!A:B,2,0),""),"Требуется категория")</f>
        <v>Бейсболки</v>
      </c>
      <c r="F160" s="107" t="s">
        <v>327</v>
      </c>
      <c r="G160" s="137" t="str">
        <f t="shared" si="14"/>
        <v>Mitchell Ness</v>
      </c>
      <c r="H160" s="107" t="s">
        <v>388</v>
      </c>
      <c r="J160" s="113" t="s">
        <v>959</v>
      </c>
      <c r="K160" s="123" t="s">
        <v>932</v>
      </c>
      <c r="L160" s="121" t="s">
        <v>286</v>
      </c>
      <c r="N160" s="137"/>
      <c r="O160" s="115" t="s">
        <v>949</v>
      </c>
      <c r="P160" s="115" t="s">
        <v>907</v>
      </c>
      <c r="Q160" s="123" t="s">
        <v>953</v>
      </c>
      <c r="S160" s="137"/>
      <c r="T160" s="113"/>
      <c r="U160" s="108" t="s">
        <v>382</v>
      </c>
      <c r="V160" s="107">
        <v>2</v>
      </c>
      <c r="AT160" s="117">
        <f t="shared" si="1"/>
        <v>2</v>
      </c>
      <c r="AU160" s="107" t="s">
        <v>571</v>
      </c>
      <c r="AV160" s="115" t="str">
        <f t="shared" ca="1" si="15"/>
        <v>ERR</v>
      </c>
      <c r="AW160" s="113" t="str">
        <f t="shared" ca="1" si="16"/>
        <v>БАНГЛАДЕШ</v>
      </c>
      <c r="AX160" s="118">
        <f t="shared" si="2"/>
        <v>0.1</v>
      </c>
      <c r="AY160" s="113">
        <f t="shared" si="3"/>
        <v>0.15000000000000002</v>
      </c>
      <c r="AZ160" s="113">
        <f t="shared" si="4"/>
        <v>0.2</v>
      </c>
      <c r="BA160" s="113">
        <f t="shared" si="5"/>
        <v>0.30000000000000004</v>
      </c>
      <c r="BB160" s="119">
        <v>2200</v>
      </c>
      <c r="BC160" s="145">
        <f t="shared" si="6"/>
        <v>4400</v>
      </c>
      <c r="BD160" s="106">
        <f>IF(A160&lt;&gt;"",IF(_xlfn.XLOOKUP(A160,'1C'!A:A,'1C'!A:A,0,0)&gt;0,1,0),"")</f>
        <v>0</v>
      </c>
      <c r="BE160" s="106">
        <f>IF(C160&lt;&gt;"",IF(_xlfn.XLOOKUP(TEXT(C160,"###"),'1C'!W:W,'1C'!D:D,0,0)&gt;0,0,1),"")</f>
        <v>1</v>
      </c>
      <c r="BF160" s="106" t="str">
        <f t="shared" si="7"/>
        <v>-</v>
      </c>
    </row>
    <row r="161" spans="1:58" ht="142.15" customHeight="1">
      <c r="A161" s="113" t="str">
        <f t="shared" si="0"/>
        <v>HHSS3257-TRAYYPPPBLCK Toronto Raptors NBABlack</v>
      </c>
      <c r="B161" s="106" t="str">
        <f>_xlfn.LET(_xlpm.model,MID(_xlfn.XLOOKUP(C161,'1C'!W:W,'1C'!B:B,"new",0),1,7),_xlpm.color,IF(L161&lt;&gt;"",_xlfn.XLOOKUP(L161,Colors!A:A,Colors!B:B,"new",0),"требуется цвет"),IF(C161&lt;&gt;"",_xlfn.XLOOKUP(A161,'1C'!A:A,'1C'!B:B,IF(_xlpm.model&lt;&gt;"new",_xlpm.model&amp;_xlpm.color,"new")),""))</f>
        <v>58-159-09</v>
      </c>
      <c r="C161" s="122" t="s">
        <v>1113</v>
      </c>
      <c r="E161" s="113" t="str">
        <f>IF(F161&lt;&gt;"",IFERROR(VLOOKUP(F161,Категории!A:B,2,0),""),"Требуется категория")</f>
        <v>Бейсболки</v>
      </c>
      <c r="F161" s="107" t="s">
        <v>327</v>
      </c>
      <c r="G161" s="137" t="str">
        <f t="shared" si="14"/>
        <v>Mitchell Ness</v>
      </c>
      <c r="H161" s="107" t="s">
        <v>388</v>
      </c>
      <c r="J161" s="113" t="s">
        <v>959</v>
      </c>
      <c r="K161" s="123" t="s">
        <v>52</v>
      </c>
      <c r="L161" s="143" t="str">
        <f>IF(K161&lt;&gt;"",IFERROR(VLOOKUP(A161,'1C'!A:X,8,0),IFERROR(VLOOKUP(K161,Colors!D:E,2,0),"")),"")</f>
        <v>черный</v>
      </c>
      <c r="N161" s="137"/>
      <c r="O161" s="115" t="s">
        <v>949</v>
      </c>
      <c r="P161" s="115" t="s">
        <v>911</v>
      </c>
      <c r="Q161" s="123" t="s">
        <v>953</v>
      </c>
      <c r="S161" s="137"/>
      <c r="T161" s="113"/>
      <c r="U161" s="108" t="s">
        <v>382</v>
      </c>
      <c r="V161" s="107">
        <v>2</v>
      </c>
      <c r="AT161" s="117">
        <f t="shared" si="1"/>
        <v>2</v>
      </c>
      <c r="AU161" s="107" t="s">
        <v>571</v>
      </c>
      <c r="AV161" s="115" t="str">
        <f t="shared" ca="1" si="15"/>
        <v>ERR</v>
      </c>
      <c r="AW161" s="113" t="str">
        <f t="shared" ca="1" si="16"/>
        <v>БАНГЛАДЕШ</v>
      </c>
      <c r="AX161" s="118">
        <f t="shared" si="2"/>
        <v>0.1</v>
      </c>
      <c r="AY161" s="113">
        <f t="shared" si="3"/>
        <v>0.15000000000000002</v>
      </c>
      <c r="AZ161" s="113">
        <f t="shared" si="4"/>
        <v>0.2</v>
      </c>
      <c r="BA161" s="113">
        <f t="shared" si="5"/>
        <v>0.30000000000000004</v>
      </c>
      <c r="BB161" s="119">
        <v>2200</v>
      </c>
      <c r="BC161" s="145">
        <f t="shared" si="6"/>
        <v>4400</v>
      </c>
      <c r="BD161" s="106">
        <f>IF(A161&lt;&gt;"",IF(_xlfn.XLOOKUP(A161,'1C'!A:A,'1C'!A:A,0,0)&gt;0,1,0),"")</f>
        <v>0</v>
      </c>
      <c r="BE161" s="106">
        <f>IF(C161&lt;&gt;"",IF(_xlfn.XLOOKUP(TEXT(C161,"###"),'1C'!W:W,'1C'!D:D,0,0)&gt;0,0,1),"")</f>
        <v>1</v>
      </c>
      <c r="BF161" s="106" t="str">
        <f t="shared" si="7"/>
        <v>-</v>
      </c>
    </row>
    <row r="162" spans="1:58" ht="142.15" customHeight="1">
      <c r="A162" s="113" t="str">
        <f t="shared" si="0"/>
        <v>HHSS3260-CHOYYPPPTEAL Charlotte Hornets NBATeal</v>
      </c>
      <c r="B162" s="106" t="str">
        <f>_xlfn.LET(_xlpm.model,MID(_xlfn.XLOOKUP(C162,'1C'!W:W,'1C'!B:B,"new",0),1,7),_xlpm.color,IF(L162&lt;&gt;"",_xlfn.XLOOKUP(L162,Colors!A:A,Colors!B:B,"new",0),"требуется цвет"),IF(C162&lt;&gt;"",_xlfn.XLOOKUP(A162,'1C'!A:A,'1C'!B:B,IF(_xlpm.model&lt;&gt;"new",_xlpm.model&amp;_xlpm.color,"new")),""))</f>
        <v>58-160-01</v>
      </c>
      <c r="C162" s="122" t="s">
        <v>1114</v>
      </c>
      <c r="E162" s="113" t="str">
        <f>IF(F162&lt;&gt;"",IFERROR(VLOOKUP(F162,Категории!A:B,2,0),""),"Требуется категория")</f>
        <v>Бейсболки</v>
      </c>
      <c r="F162" s="107" t="s">
        <v>327</v>
      </c>
      <c r="G162" s="137" t="str">
        <f t="shared" si="14"/>
        <v>Mitchell Ness</v>
      </c>
      <c r="H162" s="107" t="s">
        <v>388</v>
      </c>
      <c r="J162" s="113" t="s">
        <v>959</v>
      </c>
      <c r="K162" s="123" t="s">
        <v>934</v>
      </c>
      <c r="L162" s="121" t="s">
        <v>120</v>
      </c>
      <c r="N162" s="137"/>
      <c r="O162" s="115" t="s">
        <v>949</v>
      </c>
      <c r="P162" s="115" t="s">
        <v>913</v>
      </c>
      <c r="Q162" s="123" t="s">
        <v>953</v>
      </c>
      <c r="S162" s="137"/>
      <c r="T162" s="113"/>
      <c r="U162" s="108" t="s">
        <v>382</v>
      </c>
      <c r="V162" s="107">
        <v>2</v>
      </c>
      <c r="AT162" s="117">
        <f t="shared" si="1"/>
        <v>2</v>
      </c>
      <c r="AU162" s="107" t="s">
        <v>571</v>
      </c>
      <c r="AV162" s="115" t="str">
        <f t="shared" ca="1" si="15"/>
        <v>ERR</v>
      </c>
      <c r="AW162" s="113" t="str">
        <f t="shared" ca="1" si="16"/>
        <v>БАНГЛАДЕШ</v>
      </c>
      <c r="AX162" s="118">
        <f t="shared" si="2"/>
        <v>0.1</v>
      </c>
      <c r="AY162" s="113">
        <f t="shared" si="3"/>
        <v>0.15000000000000002</v>
      </c>
      <c r="AZ162" s="113">
        <f t="shared" si="4"/>
        <v>0.2</v>
      </c>
      <c r="BA162" s="113">
        <f t="shared" si="5"/>
        <v>0.30000000000000004</v>
      </c>
      <c r="BB162" s="119">
        <v>2200</v>
      </c>
      <c r="BC162" s="145">
        <f t="shared" si="6"/>
        <v>4400</v>
      </c>
      <c r="BD162" s="106">
        <f>IF(A162&lt;&gt;"",IF(_xlfn.XLOOKUP(A162,'1C'!A:A,'1C'!A:A,0,0)&gt;0,1,0),"")</f>
        <v>0</v>
      </c>
      <c r="BE162" s="106">
        <f>IF(C162&lt;&gt;"",IF(_xlfn.XLOOKUP(TEXT(C162,"###"),'1C'!W:W,'1C'!D:D,0,0)&gt;0,0,1),"")</f>
        <v>1</v>
      </c>
      <c r="BF162" s="106" t="str">
        <f t="shared" si="7"/>
        <v>-</v>
      </c>
    </row>
    <row r="163" spans="1:58" ht="126" customHeight="1">
      <c r="A163" s="113" t="str">
        <f t="shared" si="0"/>
        <v>HHSS3387-MNNYYPPPBLCKBlack</v>
      </c>
      <c r="B163" s="106" t="str">
        <f>_xlfn.LET(_xlpm.model,MID(_xlfn.XLOOKUP(C163,'1C'!W:W,'1C'!B:B,"new",0),1,7),_xlpm.color,IF(L163&lt;&gt;"",_xlfn.XLOOKUP(L163,Colors!A:A,Colors!B:B,"new",0),"требуется цвет"),IF(C163&lt;&gt;"",_xlfn.XLOOKUP(A163,'1C'!A:A,'1C'!B:B,IF(_xlpm.model&lt;&gt;"new",_xlpm.model&amp;_xlpm.color,"new")),""))</f>
        <v>58-161-09</v>
      </c>
      <c r="C163" s="122" t="s">
        <v>1134</v>
      </c>
      <c r="E163" s="113" t="str">
        <f>IF(F163&lt;&gt;"",IFERROR(VLOOKUP(F163,Категории!A:B,2,0),""),"Требуется категория")</f>
        <v>Бейсболки</v>
      </c>
      <c r="F163" s="107" t="s">
        <v>356</v>
      </c>
      <c r="G163" s="137" t="str">
        <f t="shared" si="14"/>
        <v>Mitchell Ness</v>
      </c>
      <c r="H163" s="107" t="s">
        <v>388</v>
      </c>
      <c r="J163" s="113" t="s">
        <v>959</v>
      </c>
      <c r="K163" s="123" t="s">
        <v>52</v>
      </c>
      <c r="L163" s="143" t="str">
        <f>IF(K163&lt;&gt;"",IFERROR(VLOOKUP(A163,'1C'!A:X,8,0),IFERROR(VLOOKUP(K163,Colors!D:E,2,0),"")),"")</f>
        <v>черный</v>
      </c>
      <c r="N163" s="137"/>
      <c r="O163" s="137"/>
      <c r="P163" s="137"/>
      <c r="Q163" s="138" t="s">
        <v>953</v>
      </c>
      <c r="S163" s="137"/>
      <c r="T163" s="113"/>
      <c r="U163" s="108" t="s">
        <v>382</v>
      </c>
      <c r="V163" s="107">
        <v>4</v>
      </c>
      <c r="AT163" s="117">
        <f t="shared" si="1"/>
        <v>4</v>
      </c>
      <c r="AU163" s="107" t="s">
        <v>423</v>
      </c>
      <c r="AV163" s="115" t="str">
        <f t="shared" ca="1" si="15"/>
        <v>ERR</v>
      </c>
      <c r="AW163" s="113" t="str">
        <f t="shared" ca="1" si="16"/>
        <v>КИТАЙ</v>
      </c>
      <c r="AX163" s="118">
        <f t="shared" si="2"/>
        <v>0.1</v>
      </c>
      <c r="AY163" s="113">
        <f t="shared" si="3"/>
        <v>0.15000000000000002</v>
      </c>
      <c r="AZ163" s="113">
        <f t="shared" si="4"/>
        <v>0.4</v>
      </c>
      <c r="BA163" s="113">
        <f t="shared" si="5"/>
        <v>0.60000000000000009</v>
      </c>
      <c r="BB163" s="119">
        <v>2100</v>
      </c>
      <c r="BC163" s="145">
        <f t="shared" si="6"/>
        <v>8400</v>
      </c>
      <c r="BD163" s="106">
        <f>IF(A163&lt;&gt;"",IF(_xlfn.XLOOKUP(A163,'1C'!A:A,'1C'!A:A,0,0)&gt;0,1,0),"")</f>
        <v>0</v>
      </c>
      <c r="BE163" s="106">
        <f>IF(C163&lt;&gt;"",IF(_xlfn.XLOOKUP(TEXT(C163,"###"),'1C'!W:W,'1C'!D:D,0,0)&gt;0,0,1),"")</f>
        <v>1</v>
      </c>
      <c r="BF163" s="106" t="str">
        <f t="shared" si="7"/>
        <v>-</v>
      </c>
    </row>
    <row r="164" spans="1:58" ht="125.85" customHeight="1">
      <c r="A164" s="113" t="str">
        <f t="shared" si="0"/>
        <v>HHSS3387-MNNYYPPPBLUEBlue</v>
      </c>
      <c r="B164" s="106" t="str">
        <f>_xlfn.LET(_xlpm.model,MID(_xlfn.XLOOKUP(C164,'1C'!W:W,'1C'!B:B,"new",0),1,7),_xlpm.color,IF(L164&lt;&gt;"",_xlfn.XLOOKUP(L164,Colors!A:A,Colors!B:B,"new",0),"требуется цвет"),IF(C164&lt;&gt;"",_xlfn.XLOOKUP(A164,'1C'!A:A,'1C'!B:B,IF(_xlpm.model&lt;&gt;"new",_xlpm.model&amp;_xlpm.color,"new")),""))</f>
        <v>58-162-06</v>
      </c>
      <c r="C164" s="122" t="s">
        <v>1135</v>
      </c>
      <c r="E164" s="113" t="str">
        <f>IF(F164&lt;&gt;"",IFERROR(VLOOKUP(F164,Категории!A:B,2,0),""),"Требуется категория")</f>
        <v>Бейсболки</v>
      </c>
      <c r="F164" s="107" t="s">
        <v>356</v>
      </c>
      <c r="G164" s="137" t="str">
        <f t="shared" si="14"/>
        <v>Mitchell Ness</v>
      </c>
      <c r="H164" s="107" t="s">
        <v>388</v>
      </c>
      <c r="J164" s="113" t="s">
        <v>959</v>
      </c>
      <c r="K164" s="123" t="s">
        <v>70</v>
      </c>
      <c r="L164" s="143" t="str">
        <f>IF(K164&lt;&gt;"",IFERROR(VLOOKUP(A164,'1C'!A:X,8,0),IFERROR(VLOOKUP(K164,Colors!D:E,2,0),"")),"")</f>
        <v>синий</v>
      </c>
      <c r="N164" s="137"/>
      <c r="O164" s="137"/>
      <c r="P164" s="137"/>
      <c r="Q164" s="138" t="s">
        <v>953</v>
      </c>
      <c r="S164" s="137"/>
      <c r="T164" s="113"/>
      <c r="U164" s="108" t="s">
        <v>382</v>
      </c>
      <c r="V164" s="107">
        <v>2</v>
      </c>
      <c r="AT164" s="117">
        <f t="shared" si="1"/>
        <v>2</v>
      </c>
      <c r="AU164" s="107" t="s">
        <v>423</v>
      </c>
      <c r="AV164" s="115" t="str">
        <f t="shared" ca="1" si="15"/>
        <v>ERR</v>
      </c>
      <c r="AW164" s="113" t="str">
        <f t="shared" ca="1" si="16"/>
        <v>КИТАЙ</v>
      </c>
      <c r="AX164" s="118">
        <f t="shared" si="2"/>
        <v>0.1</v>
      </c>
      <c r="AY164" s="113">
        <f t="shared" si="3"/>
        <v>0.15000000000000002</v>
      </c>
      <c r="AZ164" s="113">
        <f t="shared" si="4"/>
        <v>0.2</v>
      </c>
      <c r="BA164" s="113">
        <f t="shared" si="5"/>
        <v>0.30000000000000004</v>
      </c>
      <c r="BB164" s="119">
        <v>2100</v>
      </c>
      <c r="BC164" s="145">
        <f t="shared" si="6"/>
        <v>4200</v>
      </c>
      <c r="BD164" s="106">
        <f>IF(A164&lt;&gt;"",IF(_xlfn.XLOOKUP(A164,'1C'!A:A,'1C'!A:A,0,0)&gt;0,1,0),"")</f>
        <v>0</v>
      </c>
      <c r="BE164" s="106">
        <f>IF(C164&lt;&gt;"",IF(_xlfn.XLOOKUP(TEXT(C164,"###"),'1C'!W:W,'1C'!D:D,0,0)&gt;0,0,1),"")</f>
        <v>1</v>
      </c>
      <c r="BF164" s="106" t="str">
        <f t="shared" si="7"/>
        <v>-</v>
      </c>
    </row>
    <row r="165" spans="1:58" ht="128.25" customHeight="1">
      <c r="A165" s="113" t="str">
        <f t="shared" si="0"/>
        <v>HHSS3387-MNNYYPPPBROWBrown</v>
      </c>
      <c r="B165" s="106" t="str">
        <f>_xlfn.LET(_xlpm.model,MID(_xlfn.XLOOKUP(C165,'1C'!W:W,'1C'!B:B,"new",0),1,7),_xlpm.color,IF(L165&lt;&gt;"",_xlfn.XLOOKUP(L165,Colors!A:A,Colors!B:B,"new",0),"требуется цвет"),IF(C165&lt;&gt;"",_xlfn.XLOOKUP(A165,'1C'!A:A,'1C'!B:B,IF(_xlpm.model&lt;&gt;"new",_xlpm.model&amp;_xlpm.color,"new")),""))</f>
        <v>58-163-14</v>
      </c>
      <c r="C165" s="122" t="s">
        <v>1115</v>
      </c>
      <c r="E165" s="113" t="str">
        <f>IF(F165&lt;&gt;"",IFERROR(VLOOKUP(F165,Категории!A:B,2,0),""),"Требуется категория")</f>
        <v>Бейсболки</v>
      </c>
      <c r="F165" s="107" t="s">
        <v>356</v>
      </c>
      <c r="G165" s="137" t="str">
        <f t="shared" si="14"/>
        <v>Mitchell Ness</v>
      </c>
      <c r="H165" s="107" t="s">
        <v>388</v>
      </c>
      <c r="J165" s="113" t="s">
        <v>959</v>
      </c>
      <c r="K165" s="123" t="s">
        <v>85</v>
      </c>
      <c r="L165" s="143" t="str">
        <f>IF(K165&lt;&gt;"",IFERROR(VLOOKUP(A165,'1C'!A:X,8,0),IFERROR(VLOOKUP(K165,Colors!D:E,2,0),"")),"")</f>
        <v>коричневый</v>
      </c>
      <c r="N165" s="137"/>
      <c r="O165" s="137"/>
      <c r="P165" s="137"/>
      <c r="Q165" s="138" t="s">
        <v>953</v>
      </c>
      <c r="S165" s="137"/>
      <c r="T165" s="113"/>
      <c r="U165" s="108" t="s">
        <v>382</v>
      </c>
      <c r="V165" s="107">
        <v>2</v>
      </c>
      <c r="AT165" s="117">
        <f t="shared" si="1"/>
        <v>2</v>
      </c>
      <c r="AU165" s="107" t="s">
        <v>423</v>
      </c>
      <c r="AV165" s="115" t="str">
        <f t="shared" ca="1" si="15"/>
        <v>ERR</v>
      </c>
      <c r="AW165" s="113" t="str">
        <f t="shared" ca="1" si="16"/>
        <v>КИТАЙ</v>
      </c>
      <c r="AX165" s="118">
        <f t="shared" si="2"/>
        <v>0.1</v>
      </c>
      <c r="AY165" s="113">
        <f t="shared" si="3"/>
        <v>0.15000000000000002</v>
      </c>
      <c r="AZ165" s="113">
        <f t="shared" si="4"/>
        <v>0.2</v>
      </c>
      <c r="BA165" s="113">
        <f t="shared" si="5"/>
        <v>0.30000000000000004</v>
      </c>
      <c r="BB165" s="119">
        <v>2100</v>
      </c>
      <c r="BC165" s="145">
        <f t="shared" si="6"/>
        <v>4200</v>
      </c>
      <c r="BD165" s="106">
        <f>IF(A165&lt;&gt;"",IF(_xlfn.XLOOKUP(A165,'1C'!A:A,'1C'!A:A,0,0)&gt;0,1,0),"")</f>
        <v>0</v>
      </c>
      <c r="BE165" s="106">
        <f>IF(C165&lt;&gt;"",IF(_xlfn.XLOOKUP(TEXT(C165,"###"),'1C'!W:W,'1C'!D:D,0,0)&gt;0,0,1),"")</f>
        <v>1</v>
      </c>
      <c r="BF165" s="106" t="str">
        <f t="shared" si="7"/>
        <v>-</v>
      </c>
    </row>
    <row r="166" spans="1:58" ht="126" customHeight="1">
      <c r="A166" s="113" t="str">
        <f t="shared" si="0"/>
        <v>HHSS3387-MNNYYPPPGYHTGrey Heather</v>
      </c>
      <c r="B166" s="106" t="str">
        <f>_xlfn.LET(_xlpm.model,MID(_xlfn.XLOOKUP(C166,'1C'!W:W,'1C'!B:B,"new",0),1,7),_xlpm.color,IF(L166&lt;&gt;"",_xlfn.XLOOKUP(L166,Colors!A:A,Colors!B:B,"new",0),"требуется цвет"),IF(C166&lt;&gt;"",_xlfn.XLOOKUP(A166,'1C'!A:A,'1C'!B:B,IF(_xlpm.model&lt;&gt;"new",_xlpm.model&amp;_xlpm.color,"new")),""))</f>
        <v>58-164-01</v>
      </c>
      <c r="C166" s="122" t="s">
        <v>1116</v>
      </c>
      <c r="E166" s="113" t="str">
        <f>IF(F166&lt;&gt;"",IFERROR(VLOOKUP(F166,Категории!A:B,2,0),""),"Требуется категория")</f>
        <v>Бейсболки</v>
      </c>
      <c r="F166" s="107" t="s">
        <v>356</v>
      </c>
      <c r="G166" s="137" t="str">
        <f t="shared" si="14"/>
        <v>Mitchell Ness</v>
      </c>
      <c r="H166" s="107" t="s">
        <v>388</v>
      </c>
      <c r="J166" s="113" t="s">
        <v>959</v>
      </c>
      <c r="K166" s="123" t="s">
        <v>938</v>
      </c>
      <c r="L166" s="121" t="s">
        <v>231</v>
      </c>
      <c r="N166" s="137"/>
      <c r="O166" s="137"/>
      <c r="P166" s="137"/>
      <c r="Q166" s="123" t="s">
        <v>953</v>
      </c>
      <c r="S166" s="137"/>
      <c r="T166" s="113"/>
      <c r="U166" s="108" t="s">
        <v>382</v>
      </c>
      <c r="V166" s="107">
        <v>2</v>
      </c>
      <c r="AT166" s="117">
        <f t="shared" si="1"/>
        <v>2</v>
      </c>
      <c r="AU166" s="107" t="s">
        <v>423</v>
      </c>
      <c r="AV166" s="115" t="str">
        <f t="shared" ca="1" si="15"/>
        <v>ERR</v>
      </c>
      <c r="AW166" s="113" t="str">
        <f t="shared" ca="1" si="16"/>
        <v>КИТАЙ</v>
      </c>
      <c r="AX166" s="118">
        <f t="shared" si="2"/>
        <v>0.1</v>
      </c>
      <c r="AY166" s="113">
        <f t="shared" si="3"/>
        <v>0.15000000000000002</v>
      </c>
      <c r="AZ166" s="113">
        <f t="shared" si="4"/>
        <v>0.2</v>
      </c>
      <c r="BA166" s="113">
        <f t="shared" si="5"/>
        <v>0.30000000000000004</v>
      </c>
      <c r="BB166" s="119">
        <v>2100</v>
      </c>
      <c r="BC166" s="145">
        <f t="shared" si="6"/>
        <v>4200</v>
      </c>
      <c r="BD166" s="106">
        <f>IF(A166&lt;&gt;"",IF(_xlfn.XLOOKUP(A166,'1C'!A:A,'1C'!A:A,0,0)&gt;0,1,0),"")</f>
        <v>0</v>
      </c>
      <c r="BE166" s="106">
        <f>IF(C166&lt;&gt;"",IF(_xlfn.XLOOKUP(TEXT(C166,"###"),'1C'!W:W,'1C'!D:D,0,0)&gt;0,0,1),"")</f>
        <v>1</v>
      </c>
      <c r="BF166" s="106" t="str">
        <f t="shared" si="7"/>
        <v>-</v>
      </c>
    </row>
    <row r="167" spans="1:58" ht="126" customHeight="1">
      <c r="A167" s="113" t="str">
        <f t="shared" si="0"/>
        <v>6HSSSH21228-BCEKYGN Boston Celtics NBAKYGN</v>
      </c>
      <c r="B167" s="106" t="str">
        <f>_xlfn.LET(_xlpm.model,MID(_xlfn.XLOOKUP(C167,'1C'!W:W,'1C'!B:B,"new",0),1,7),_xlpm.color,IF(L167&lt;&gt;"",_xlfn.XLOOKUP(L167,Colors!A:A,Colors!B:B,"new",0),"требуется цвет"),IF(C167&lt;&gt;"",_xlfn.XLOOKUP(A167,'1C'!A:A,'1C'!B:B,IF(_xlpm.model&lt;&gt;"new",_xlpm.model&amp;_xlpm.color,"new")),""))</f>
        <v>58-165-11</v>
      </c>
      <c r="C167" s="122" t="s">
        <v>1117</v>
      </c>
      <c r="E167" s="113" t="str">
        <f>IF(F167&lt;&gt;"",IFERROR(VLOOKUP(F167,Категории!A:B,2,0),""),"Требуется категория")</f>
        <v>Бейсболки</v>
      </c>
      <c r="F167" s="107" t="s">
        <v>783</v>
      </c>
      <c r="G167" s="137" t="str">
        <f t="shared" si="14"/>
        <v>Mitchell Ness</v>
      </c>
      <c r="H167" s="107" t="s">
        <v>388</v>
      </c>
      <c r="J167" s="113" t="s">
        <v>959</v>
      </c>
      <c r="K167" s="123" t="s">
        <v>960</v>
      </c>
      <c r="L167" s="121" t="s">
        <v>60</v>
      </c>
      <c r="N167" s="137"/>
      <c r="O167" s="115" t="s">
        <v>949</v>
      </c>
      <c r="P167" s="115" t="s">
        <v>908</v>
      </c>
      <c r="Q167" s="138" t="s">
        <v>953</v>
      </c>
      <c r="S167" s="137"/>
      <c r="T167" s="113"/>
      <c r="U167" s="108" t="s">
        <v>382</v>
      </c>
      <c r="V167" s="107">
        <v>2</v>
      </c>
      <c r="AT167" s="117">
        <f t="shared" si="1"/>
        <v>2</v>
      </c>
      <c r="AU167" s="107" t="s">
        <v>423</v>
      </c>
      <c r="AV167" s="115" t="str">
        <f t="shared" ca="1" si="15"/>
        <v>ERR</v>
      </c>
      <c r="AW167" s="113" t="str">
        <f t="shared" ca="1" si="16"/>
        <v>КИТАЙ</v>
      </c>
      <c r="AX167" s="118">
        <f t="shared" si="2"/>
        <v>0.1</v>
      </c>
      <c r="AY167" s="113">
        <f t="shared" si="3"/>
        <v>0.15000000000000002</v>
      </c>
      <c r="AZ167" s="113">
        <f t="shared" si="4"/>
        <v>0.2</v>
      </c>
      <c r="BA167" s="113">
        <f t="shared" si="5"/>
        <v>0.30000000000000004</v>
      </c>
      <c r="BB167" s="119">
        <v>2100</v>
      </c>
      <c r="BC167" s="145">
        <f t="shared" si="6"/>
        <v>4200</v>
      </c>
      <c r="BD167" s="106">
        <f>IF(A167&lt;&gt;"",IF(_xlfn.XLOOKUP(A167,'1C'!A:A,'1C'!A:A,0,0)&gt;0,1,0),"")</f>
        <v>0</v>
      </c>
      <c r="BE167" s="106">
        <f>IF(C167&lt;&gt;"",IF(_xlfn.XLOOKUP(TEXT(C167,"###"),'1C'!W:W,'1C'!D:D,0,0)&gt;0,0,1),"")</f>
        <v>1</v>
      </c>
      <c r="BF167" s="106" t="str">
        <f t="shared" si="7"/>
        <v>-</v>
      </c>
    </row>
    <row r="168" spans="1:58" ht="126" customHeight="1">
      <c r="A168" s="113" t="str">
        <f t="shared" si="0"/>
        <v>6HSSSH21228-BNEBLCK Brooklyn Nets NBABLCK</v>
      </c>
      <c r="B168" s="106" t="str">
        <f>_xlfn.LET(_xlpm.model,MID(_xlfn.XLOOKUP(C168,'1C'!W:W,'1C'!B:B,"new",0),1,7),_xlpm.color,IF(L168&lt;&gt;"",_xlfn.XLOOKUP(L168,Colors!A:A,Colors!B:B,"new",0),"требуется цвет"),IF(C168&lt;&gt;"",_xlfn.XLOOKUP(A168,'1C'!A:A,'1C'!B:B,IF(_xlpm.model&lt;&gt;"new",_xlpm.model&amp;_xlpm.color,"new")),""))</f>
        <v>58-166-09</v>
      </c>
      <c r="C168" s="122" t="s">
        <v>1118</v>
      </c>
      <c r="E168" s="113" t="str">
        <f>IF(F168&lt;&gt;"",IFERROR(VLOOKUP(F168,Категории!A:B,2,0),""),"Требуется категория")</f>
        <v>Бейсболки</v>
      </c>
      <c r="F168" s="107" t="s">
        <v>783</v>
      </c>
      <c r="G168" s="137" t="str">
        <f t="shared" si="14"/>
        <v>Mitchell Ness</v>
      </c>
      <c r="H168" s="107" t="s">
        <v>388</v>
      </c>
      <c r="J168" s="113" t="s">
        <v>959</v>
      </c>
      <c r="K168" s="123" t="s">
        <v>961</v>
      </c>
      <c r="L168" s="121" t="s">
        <v>53</v>
      </c>
      <c r="N168" s="137"/>
      <c r="O168" s="115" t="s">
        <v>949</v>
      </c>
      <c r="P168" s="115" t="s">
        <v>910</v>
      </c>
      <c r="Q168" s="138" t="s">
        <v>953</v>
      </c>
      <c r="S168" s="137"/>
      <c r="T168" s="113"/>
      <c r="U168" s="108" t="s">
        <v>382</v>
      </c>
      <c r="V168" s="107">
        <v>2</v>
      </c>
      <c r="AT168" s="117">
        <f t="shared" si="1"/>
        <v>2</v>
      </c>
      <c r="AU168" s="107" t="s">
        <v>423</v>
      </c>
      <c r="AV168" s="115" t="str">
        <f t="shared" ca="1" si="15"/>
        <v>ERR</v>
      </c>
      <c r="AW168" s="113" t="str">
        <f t="shared" ca="1" si="16"/>
        <v>КИТАЙ</v>
      </c>
      <c r="AX168" s="118">
        <f t="shared" si="2"/>
        <v>0.1</v>
      </c>
      <c r="AY168" s="113">
        <f t="shared" si="3"/>
        <v>0.15000000000000002</v>
      </c>
      <c r="AZ168" s="113">
        <f t="shared" si="4"/>
        <v>0.2</v>
      </c>
      <c r="BA168" s="113">
        <f t="shared" si="5"/>
        <v>0.30000000000000004</v>
      </c>
      <c r="BB168" s="119">
        <v>2100</v>
      </c>
      <c r="BC168" s="145">
        <f t="shared" si="6"/>
        <v>4200</v>
      </c>
      <c r="BD168" s="106">
        <f>IF(A168&lt;&gt;"",IF(_xlfn.XLOOKUP(A168,'1C'!A:A,'1C'!A:A,0,0)&gt;0,1,0),"")</f>
        <v>0</v>
      </c>
      <c r="BE168" s="106">
        <f>IF(C168&lt;&gt;"",IF(_xlfn.XLOOKUP(TEXT(C168,"###"),'1C'!W:W,'1C'!D:D,0,0)&gt;0,0,1),"")</f>
        <v>1</v>
      </c>
      <c r="BF168" s="106" t="str">
        <f t="shared" si="7"/>
        <v>-</v>
      </c>
    </row>
    <row r="169" spans="1:58" ht="126" customHeight="1">
      <c r="A169" s="113" t="str">
        <f t="shared" si="0"/>
        <v>6HSSSH21228-CBURED1 Chicago Bulls NBARED1</v>
      </c>
      <c r="B169" s="106" t="str">
        <f>_xlfn.LET(_xlpm.model,MID(_xlfn.XLOOKUP(C169,'1C'!W:W,'1C'!B:B,"new",0),1,7),_xlpm.color,IF(L169&lt;&gt;"",_xlfn.XLOOKUP(L169,Colors!A:A,Colors!B:B,"new",0),"требуется цвет"),IF(C169&lt;&gt;"",_xlfn.XLOOKUP(A169,'1C'!A:A,'1C'!B:B,IF(_xlpm.model&lt;&gt;"new",_xlpm.model&amp;_xlpm.color,"new")),""))</f>
        <v>58-167-18</v>
      </c>
      <c r="C169" s="122" t="s">
        <v>1119</v>
      </c>
      <c r="E169" s="113" t="str">
        <f>IF(F169&lt;&gt;"",IFERROR(VLOOKUP(F169,Категории!A:B,2,0),""),"Требуется категория")</f>
        <v>Бейсболки</v>
      </c>
      <c r="F169" s="107" t="s">
        <v>783</v>
      </c>
      <c r="G169" s="137" t="str">
        <f t="shared" si="14"/>
        <v>Mitchell Ness</v>
      </c>
      <c r="H169" s="107" t="s">
        <v>388</v>
      </c>
      <c r="J169" s="113" t="s">
        <v>959</v>
      </c>
      <c r="K169" s="123" t="s">
        <v>962</v>
      </c>
      <c r="L169" s="121" t="s">
        <v>78</v>
      </c>
      <c r="N169" s="137"/>
      <c r="O169" s="115" t="s">
        <v>949</v>
      </c>
      <c r="P169" s="115" t="s">
        <v>909</v>
      </c>
      <c r="Q169" s="138" t="s">
        <v>953</v>
      </c>
      <c r="S169" s="137"/>
      <c r="T169" s="113"/>
      <c r="U169" s="108" t="s">
        <v>382</v>
      </c>
      <c r="V169" s="107">
        <v>2</v>
      </c>
      <c r="AT169" s="117">
        <f t="shared" si="1"/>
        <v>2</v>
      </c>
      <c r="AU169" s="107" t="s">
        <v>423</v>
      </c>
      <c r="AV169" s="115" t="str">
        <f t="shared" ca="1" si="15"/>
        <v>ERR</v>
      </c>
      <c r="AW169" s="113" t="str">
        <f t="shared" ca="1" si="16"/>
        <v>КИТАЙ</v>
      </c>
      <c r="AX169" s="118">
        <f t="shared" si="2"/>
        <v>0.1</v>
      </c>
      <c r="AY169" s="113">
        <f t="shared" si="3"/>
        <v>0.15000000000000002</v>
      </c>
      <c r="AZ169" s="113">
        <f t="shared" si="4"/>
        <v>0.2</v>
      </c>
      <c r="BA169" s="113">
        <f t="shared" si="5"/>
        <v>0.30000000000000004</v>
      </c>
      <c r="BB169" s="119">
        <v>2100</v>
      </c>
      <c r="BC169" s="145">
        <f t="shared" si="6"/>
        <v>4200</v>
      </c>
      <c r="BD169" s="106">
        <f>IF(A169&lt;&gt;"",IF(_xlfn.XLOOKUP(A169,'1C'!A:A,'1C'!A:A,0,0)&gt;0,1,0),"")</f>
        <v>0</v>
      </c>
      <c r="BE169" s="106">
        <f>IF(C169&lt;&gt;"",IF(_xlfn.XLOOKUP(TEXT(C169,"###"),'1C'!W:W,'1C'!D:D,0,0)&gt;0,0,1),"")</f>
        <v>1</v>
      </c>
      <c r="BF169" s="106" t="str">
        <f t="shared" si="7"/>
        <v>-</v>
      </c>
    </row>
    <row r="170" spans="1:58" ht="126.6" customHeight="1">
      <c r="A170" s="113" t="str">
        <f t="shared" si="0"/>
        <v>6HSSSH21228-LALPURP Los Angeles Lakers NBAPURP</v>
      </c>
      <c r="B170" s="106" t="str">
        <f>_xlfn.LET(_xlpm.model,MID(_xlfn.XLOOKUP(C170,'1C'!W:W,'1C'!B:B,"new",0),1,7),_xlpm.color,IF(L170&lt;&gt;"",_xlfn.XLOOKUP(L170,Colors!A:A,Colors!B:B,"new",0),"требуется цвет"),IF(C170&lt;&gt;"",_xlfn.XLOOKUP(A170,'1C'!A:A,'1C'!B:B,IF(_xlpm.model&lt;&gt;"new",_xlpm.model&amp;_xlpm.color,"new")),""))</f>
        <v>58-168-41</v>
      </c>
      <c r="C170" s="122" t="s">
        <v>1120</v>
      </c>
      <c r="E170" s="113" t="str">
        <f>IF(F170&lt;&gt;"",IFERROR(VLOOKUP(F170,Категории!A:B,2,0),""),"Требуется категория")</f>
        <v>Бейсболки</v>
      </c>
      <c r="F170" s="107" t="s">
        <v>783</v>
      </c>
      <c r="G170" s="137" t="str">
        <f t="shared" si="14"/>
        <v>Mitchell Ness</v>
      </c>
      <c r="H170" s="107" t="s">
        <v>388</v>
      </c>
      <c r="J170" s="113" t="s">
        <v>959</v>
      </c>
      <c r="K170" s="123" t="s">
        <v>963</v>
      </c>
      <c r="L170" s="121" t="s">
        <v>286</v>
      </c>
      <c r="N170" s="137"/>
      <c r="O170" s="115" t="s">
        <v>949</v>
      </c>
      <c r="P170" s="115" t="s">
        <v>907</v>
      </c>
      <c r="Q170" s="123" t="s">
        <v>953</v>
      </c>
      <c r="S170" s="137"/>
      <c r="T170" s="113"/>
      <c r="U170" s="108" t="s">
        <v>382</v>
      </c>
      <c r="V170" s="107">
        <v>2</v>
      </c>
      <c r="AT170" s="117">
        <f t="shared" si="1"/>
        <v>2</v>
      </c>
      <c r="AU170" s="107" t="s">
        <v>423</v>
      </c>
      <c r="AV170" s="115" t="str">
        <f t="shared" ca="1" si="15"/>
        <v>ERR</v>
      </c>
      <c r="AW170" s="113" t="str">
        <f t="shared" ca="1" si="16"/>
        <v>КИТАЙ</v>
      </c>
      <c r="AX170" s="118">
        <f t="shared" si="2"/>
        <v>0.1</v>
      </c>
      <c r="AY170" s="113">
        <f t="shared" si="3"/>
        <v>0.15000000000000002</v>
      </c>
      <c r="AZ170" s="113">
        <f t="shared" si="4"/>
        <v>0.2</v>
      </c>
      <c r="BA170" s="113">
        <f t="shared" si="5"/>
        <v>0.30000000000000004</v>
      </c>
      <c r="BB170" s="119">
        <v>2100</v>
      </c>
      <c r="BC170" s="145">
        <f t="shared" si="6"/>
        <v>4200</v>
      </c>
      <c r="BD170" s="106">
        <f>IF(A170&lt;&gt;"",IF(_xlfn.XLOOKUP(A170,'1C'!A:A,'1C'!A:A,0,0)&gt;0,1,0),"")</f>
        <v>0</v>
      </c>
      <c r="BE170" s="106">
        <f>IF(C170&lt;&gt;"",IF(_xlfn.XLOOKUP(TEXT(C170,"###"),'1C'!W:W,'1C'!D:D,0,0)&gt;0,0,1),"")</f>
        <v>1</v>
      </c>
      <c r="BF170" s="106" t="str">
        <f t="shared" si="7"/>
        <v>-</v>
      </c>
    </row>
    <row r="171" spans="1:58" ht="142.15" customHeight="1">
      <c r="A171" s="113" t="str">
        <f t="shared" si="0"/>
        <v>6HSSINTL230-MNNBLCKBlack / Black</v>
      </c>
      <c r="B171" s="106" t="str">
        <f>_xlfn.LET(_xlpm.model,MID(_xlfn.XLOOKUP(C171,'1C'!W:W,'1C'!B:B,"new",0),1,7),_xlpm.color,IF(L171&lt;&gt;"",_xlfn.XLOOKUP(L171,Colors!A:A,Colors!B:B,"new",0),"требуется цвет"),IF(C171&lt;&gt;"",_xlfn.XLOOKUP(A171,'1C'!A:A,'1C'!B:B,IF(_xlpm.model&lt;&gt;"new",_xlpm.model&amp;_xlpm.color,"new")),""))</f>
        <v>58-169-09</v>
      </c>
      <c r="C171" s="122" t="s">
        <v>1121</v>
      </c>
      <c r="E171" s="113" t="str">
        <f>IF(F171&lt;&gt;"",IFERROR(VLOOKUP(F171,Категории!A:B,2,0),""),"Требуется категория")</f>
        <v>Бейсболки</v>
      </c>
      <c r="F171" s="107" t="s">
        <v>327</v>
      </c>
      <c r="G171" s="137" t="str">
        <f t="shared" si="14"/>
        <v>Mitchell Ness</v>
      </c>
      <c r="H171" s="107" t="s">
        <v>388</v>
      </c>
      <c r="J171" s="113" t="s">
        <v>959</v>
      </c>
      <c r="K171" s="123" t="s">
        <v>945</v>
      </c>
      <c r="L171" s="121" t="s">
        <v>53</v>
      </c>
      <c r="N171" s="137"/>
      <c r="O171" s="137"/>
      <c r="P171" s="137"/>
      <c r="Q171" s="138" t="s">
        <v>951</v>
      </c>
      <c r="S171" s="137"/>
      <c r="T171" s="113"/>
      <c r="U171" s="108" t="s">
        <v>382</v>
      </c>
      <c r="V171" s="107">
        <v>2</v>
      </c>
      <c r="AT171" s="117">
        <f t="shared" si="1"/>
        <v>2</v>
      </c>
      <c r="AU171" s="107" t="s">
        <v>571</v>
      </c>
      <c r="AV171" s="115" t="str">
        <f t="shared" ca="1" si="15"/>
        <v>ERR</v>
      </c>
      <c r="AW171" s="113" t="str">
        <f t="shared" ca="1" si="16"/>
        <v>БАНГЛАДЕШ</v>
      </c>
      <c r="AX171" s="118">
        <f t="shared" si="2"/>
        <v>0.1</v>
      </c>
      <c r="AY171" s="113">
        <f t="shared" si="3"/>
        <v>0.15000000000000002</v>
      </c>
      <c r="AZ171" s="113">
        <f t="shared" si="4"/>
        <v>0.2</v>
      </c>
      <c r="BA171" s="113">
        <f t="shared" si="5"/>
        <v>0.30000000000000004</v>
      </c>
      <c r="BB171" s="119">
        <v>1950</v>
      </c>
      <c r="BC171" s="145">
        <f t="shared" si="6"/>
        <v>3900</v>
      </c>
      <c r="BD171" s="106">
        <f>IF(A171&lt;&gt;"",IF(_xlfn.XLOOKUP(A171,'1C'!A:A,'1C'!A:A,0,0)&gt;0,1,0),"")</f>
        <v>0</v>
      </c>
      <c r="BE171" s="106">
        <f>IF(C171&lt;&gt;"",IF(_xlfn.XLOOKUP(TEXT(C171,"###"),'1C'!W:W,'1C'!D:D,0,0)&gt;0,0,1),"")</f>
        <v>1</v>
      </c>
      <c r="BF171" s="106" t="str">
        <f t="shared" si="7"/>
        <v>-</v>
      </c>
    </row>
    <row r="172" spans="1:58" ht="142.15" customHeight="1">
      <c r="A172" s="113" t="str">
        <f t="shared" si="0"/>
        <v>6HSSINTL230-MNNBKWHBlack / White</v>
      </c>
      <c r="B172" s="106" t="str">
        <f>_xlfn.LET(_xlpm.model,MID(_xlfn.XLOOKUP(C172,'1C'!W:W,'1C'!B:B,"new",0),1,7),_xlpm.color,IF(L172&lt;&gt;"",_xlfn.XLOOKUP(L172,Colors!A:A,Colors!B:B,"new",0),"требуется цвет"),IF(C172&lt;&gt;"",_xlfn.XLOOKUP(A172,'1C'!A:A,'1C'!B:B,IF(_xlpm.model&lt;&gt;"new",_xlpm.model&amp;_xlpm.color,"new")),""))</f>
        <v>58-170-09</v>
      </c>
      <c r="C172" s="122" t="s">
        <v>1122</v>
      </c>
      <c r="E172" s="113" t="str">
        <f>IF(F172&lt;&gt;"",IFERROR(VLOOKUP(F172,Категории!A:B,2,0),""),"Требуется категория")</f>
        <v>Бейсболки</v>
      </c>
      <c r="F172" s="107" t="s">
        <v>327</v>
      </c>
      <c r="G172" s="137" t="str">
        <f t="shared" si="14"/>
        <v>Mitchell Ness</v>
      </c>
      <c r="H172" s="107" t="s">
        <v>388</v>
      </c>
      <c r="J172" s="113" t="s">
        <v>959</v>
      </c>
      <c r="K172" s="123" t="s">
        <v>946</v>
      </c>
      <c r="L172" s="121" t="s">
        <v>53</v>
      </c>
      <c r="N172" s="137"/>
      <c r="O172" s="137"/>
      <c r="P172" s="137"/>
      <c r="Q172" s="138" t="s">
        <v>951</v>
      </c>
      <c r="S172" s="137"/>
      <c r="T172" s="113"/>
      <c r="U172" s="108" t="s">
        <v>382</v>
      </c>
      <c r="V172" s="107">
        <v>2</v>
      </c>
      <c r="AT172" s="117">
        <f t="shared" si="1"/>
        <v>2</v>
      </c>
      <c r="AU172" s="107" t="s">
        <v>571</v>
      </c>
      <c r="AV172" s="115" t="str">
        <f t="shared" ca="1" si="15"/>
        <v>ERR</v>
      </c>
      <c r="AW172" s="113" t="str">
        <f t="shared" ca="1" si="16"/>
        <v>БАНГЛАДЕШ</v>
      </c>
      <c r="AX172" s="118">
        <f t="shared" si="2"/>
        <v>0.1</v>
      </c>
      <c r="AY172" s="113">
        <f t="shared" si="3"/>
        <v>0.15000000000000002</v>
      </c>
      <c r="AZ172" s="113">
        <f t="shared" si="4"/>
        <v>0.2</v>
      </c>
      <c r="BA172" s="113">
        <f t="shared" si="5"/>
        <v>0.30000000000000004</v>
      </c>
      <c r="BB172" s="119">
        <v>1950</v>
      </c>
      <c r="BC172" s="145">
        <f t="shared" si="6"/>
        <v>3900</v>
      </c>
      <c r="BD172" s="106">
        <f>IF(A172&lt;&gt;"",IF(_xlfn.XLOOKUP(A172,'1C'!A:A,'1C'!A:A,0,0)&gt;0,1,0),"")</f>
        <v>0</v>
      </c>
      <c r="BE172" s="106">
        <f>IF(C172&lt;&gt;"",IF(_xlfn.XLOOKUP(TEXT(C172,"###"),'1C'!W:W,'1C'!D:D,0,0)&gt;0,0,1),"")</f>
        <v>1</v>
      </c>
      <c r="BF172" s="106" t="str">
        <f t="shared" si="7"/>
        <v>-</v>
      </c>
    </row>
    <row r="173" spans="1:58" ht="144" customHeight="1">
      <c r="A173" s="113" t="str">
        <f t="shared" si="0"/>
        <v>6HSSINTL230-MNNCHARCharcoal</v>
      </c>
      <c r="B173" s="106" t="str">
        <f>_xlfn.LET(_xlpm.model,MID(_xlfn.XLOOKUP(C173,'1C'!W:W,'1C'!B:B,"new",0),1,7),_xlpm.color,IF(L173&lt;&gt;"",_xlfn.XLOOKUP(L173,Colors!A:A,Colors!B:B,"new",0),"требуется цвет"),IF(C173&lt;&gt;"",_xlfn.XLOOKUP(A173,'1C'!A:A,'1C'!B:B,IF(_xlpm.model&lt;&gt;"new",_xlpm.model&amp;_xlpm.color,"new")),""))</f>
        <v>58-171-51</v>
      </c>
      <c r="C173" s="122" t="s">
        <v>1123</v>
      </c>
      <c r="E173" s="113" t="str">
        <f>IF(F173&lt;&gt;"",IFERROR(VLOOKUP(F173,Категории!A:B,2,0),""),"Требуется категория")</f>
        <v>Бейсболки</v>
      </c>
      <c r="F173" s="107" t="s">
        <v>327</v>
      </c>
      <c r="G173" s="137" t="str">
        <f t="shared" si="14"/>
        <v>Mitchell Ness</v>
      </c>
      <c r="H173" s="107" t="s">
        <v>388</v>
      </c>
      <c r="J173" s="113" t="s">
        <v>959</v>
      </c>
      <c r="K173" s="123" t="s">
        <v>947</v>
      </c>
      <c r="L173" s="121" t="s">
        <v>777</v>
      </c>
      <c r="N173" s="137"/>
      <c r="O173" s="137"/>
      <c r="P173" s="137"/>
      <c r="Q173" s="138" t="s">
        <v>951</v>
      </c>
      <c r="S173" s="137"/>
      <c r="T173" s="113"/>
      <c r="U173" s="108" t="s">
        <v>382</v>
      </c>
      <c r="V173" s="107">
        <v>2</v>
      </c>
      <c r="AT173" s="117">
        <f t="shared" si="1"/>
        <v>2</v>
      </c>
      <c r="AU173" s="107" t="s">
        <v>571</v>
      </c>
      <c r="AV173" s="115" t="str">
        <f t="shared" ca="1" si="15"/>
        <v>ERR</v>
      </c>
      <c r="AW173" s="113" t="str">
        <f t="shared" ca="1" si="16"/>
        <v>БАНГЛАДЕШ</v>
      </c>
      <c r="AX173" s="118">
        <f t="shared" si="2"/>
        <v>0.1</v>
      </c>
      <c r="AY173" s="113">
        <f t="shared" si="3"/>
        <v>0.15000000000000002</v>
      </c>
      <c r="AZ173" s="113">
        <f t="shared" si="4"/>
        <v>0.2</v>
      </c>
      <c r="BA173" s="113">
        <f t="shared" si="5"/>
        <v>0.30000000000000004</v>
      </c>
      <c r="BB173" s="119">
        <v>1950</v>
      </c>
      <c r="BC173" s="145">
        <f t="shared" si="6"/>
        <v>3900</v>
      </c>
      <c r="BD173" s="106">
        <f>IF(A173&lt;&gt;"",IF(_xlfn.XLOOKUP(A173,'1C'!A:A,'1C'!A:A,0,0)&gt;0,1,0),"")</f>
        <v>0</v>
      </c>
      <c r="BE173" s="106">
        <f>IF(C173&lt;&gt;"",IF(_xlfn.XLOOKUP(TEXT(C173,"###"),'1C'!W:W,'1C'!D:D,0,0)&gt;0,0,1),"")</f>
        <v>1</v>
      </c>
      <c r="BF173" s="106" t="str">
        <f t="shared" si="7"/>
        <v>-</v>
      </c>
    </row>
    <row r="174" spans="1:58" ht="139.15" customHeight="1">
      <c r="A174" s="113" t="str">
        <f t="shared" si="0"/>
        <v>6HSRLINTL230-MNNNYWHNavy White</v>
      </c>
      <c r="B174" s="106" t="str">
        <f>_xlfn.LET(_xlpm.model,MID(_xlfn.XLOOKUP(C174,'1C'!W:W,'1C'!B:B,"new",0),1,7),_xlpm.color,IF(L174&lt;&gt;"",_xlfn.XLOOKUP(L174,Colors!A:A,Colors!B:B,"new",0),"требуется цвет"),IF(C174&lt;&gt;"",_xlfn.XLOOKUP(A174,'1C'!A:A,'1C'!B:B,IF(_xlpm.model&lt;&gt;"new",_xlpm.model&amp;_xlpm.color,"new")),""))</f>
        <v>58-172-16</v>
      </c>
      <c r="C174" s="122" t="s">
        <v>1124</v>
      </c>
      <c r="E174" s="113" t="str">
        <f>IF(F174&lt;&gt;"",IFERROR(VLOOKUP(F174,Категории!A:B,2,0),""),"Требуется категория")</f>
        <v>Бейсболки</v>
      </c>
      <c r="F174" s="107" t="s">
        <v>327</v>
      </c>
      <c r="G174" s="137" t="str">
        <f t="shared" si="14"/>
        <v>Mitchell Ness</v>
      </c>
      <c r="H174" s="107" t="s">
        <v>388</v>
      </c>
      <c r="J174" s="113" t="s">
        <v>959</v>
      </c>
      <c r="K174" s="123" t="s">
        <v>948</v>
      </c>
      <c r="L174" s="121" t="s">
        <v>55</v>
      </c>
      <c r="N174" s="137"/>
      <c r="O174" s="137"/>
      <c r="P174" s="137"/>
      <c r="Q174" s="138" t="s">
        <v>951</v>
      </c>
      <c r="S174" s="137"/>
      <c r="T174" s="113"/>
      <c r="U174" s="108" t="s">
        <v>382</v>
      </c>
      <c r="V174" s="107">
        <v>2</v>
      </c>
      <c r="AT174" s="117">
        <f t="shared" si="1"/>
        <v>2</v>
      </c>
      <c r="AU174" s="107" t="s">
        <v>571</v>
      </c>
      <c r="AV174" s="115" t="str">
        <f t="shared" ca="1" si="15"/>
        <v>ERR</v>
      </c>
      <c r="AW174" s="113" t="str">
        <f t="shared" ca="1" si="16"/>
        <v>БАНГЛАДЕШ</v>
      </c>
      <c r="AX174" s="118">
        <f t="shared" si="2"/>
        <v>0.1</v>
      </c>
      <c r="AY174" s="113">
        <f t="shared" si="3"/>
        <v>0.15000000000000002</v>
      </c>
      <c r="AZ174" s="113">
        <f t="shared" si="4"/>
        <v>0.2</v>
      </c>
      <c r="BA174" s="113">
        <f t="shared" si="5"/>
        <v>0.30000000000000004</v>
      </c>
      <c r="BB174" s="119">
        <v>1800</v>
      </c>
      <c r="BC174" s="145">
        <f t="shared" si="6"/>
        <v>3600</v>
      </c>
      <c r="BD174" s="106">
        <f>IF(A174&lt;&gt;"",IF(_xlfn.XLOOKUP(A174,'1C'!A:A,'1C'!A:A,0,0)&gt;0,1,0),"")</f>
        <v>0</v>
      </c>
      <c r="BE174" s="106">
        <f>IF(C174&lt;&gt;"",IF(_xlfn.XLOOKUP(TEXT(C174,"###"),'1C'!W:W,'1C'!D:D,0,0)&gt;0,0,1),"")</f>
        <v>1</v>
      </c>
      <c r="BF174" s="106" t="str">
        <f t="shared" si="7"/>
        <v>-</v>
      </c>
    </row>
    <row r="175" spans="1:58" ht="98.1" customHeight="1">
      <c r="C175" s="122" t="s">
        <v>47</v>
      </c>
      <c r="G175" s="137"/>
      <c r="N175" s="137"/>
      <c r="O175" s="137"/>
      <c r="P175" s="137"/>
      <c r="Q175" s="138"/>
      <c r="S175" s="137"/>
      <c r="AV175" s="115"/>
      <c r="BE175" s="109"/>
    </row>
    <row r="176" spans="1:58" ht="98.1" customHeight="1">
      <c r="C176" s="122"/>
      <c r="N176" s="137"/>
      <c r="O176" s="137"/>
      <c r="P176" s="137"/>
      <c r="Q176" s="138"/>
      <c r="S176" s="137"/>
      <c r="AV176" s="115"/>
      <c r="BE176" s="109"/>
    </row>
    <row r="177" spans="3:57" ht="98.1" customHeight="1">
      <c r="C177" s="122"/>
      <c r="N177" s="137"/>
      <c r="O177" s="137"/>
      <c r="P177" s="137"/>
      <c r="Q177" s="138"/>
      <c r="S177" s="137"/>
      <c r="AV177" s="115"/>
      <c r="BE177" s="109"/>
    </row>
    <row r="178" spans="3:57" ht="98.1" customHeight="1">
      <c r="C178" s="122"/>
      <c r="N178" s="137"/>
      <c r="O178" s="137"/>
      <c r="P178" s="137"/>
      <c r="Q178" s="138"/>
      <c r="S178" s="137"/>
      <c r="AV178" s="115"/>
      <c r="BE178" s="109"/>
    </row>
    <row r="179" spans="3:57" ht="98.1" customHeight="1">
      <c r="C179" s="122"/>
      <c r="N179" s="137"/>
      <c r="O179" s="137"/>
      <c r="P179" s="137"/>
      <c r="Q179" s="138"/>
      <c r="S179" s="137"/>
      <c r="AV179" s="115"/>
      <c r="BE179" s="109"/>
    </row>
    <row r="180" spans="3:57" ht="98.1" customHeight="1">
      <c r="N180" s="137"/>
      <c r="O180" s="137"/>
      <c r="P180" s="137"/>
      <c r="Q180" s="138"/>
      <c r="S180" s="137"/>
      <c r="AV180" s="115"/>
      <c r="BE180" s="109"/>
    </row>
    <row r="181" spans="3:57" ht="98.1" customHeight="1">
      <c r="N181" s="137"/>
      <c r="O181" s="137"/>
      <c r="P181" s="137"/>
      <c r="Q181" s="138"/>
      <c r="S181" s="137"/>
      <c r="AV181" s="115"/>
      <c r="BE181" s="109"/>
    </row>
    <row r="182" spans="3:57" ht="98.1" customHeight="1">
      <c r="N182" s="137"/>
      <c r="O182" s="137"/>
      <c r="P182" s="137"/>
      <c r="Q182" s="138"/>
      <c r="S182" s="137"/>
      <c r="AV182" s="115"/>
      <c r="BE182" s="109"/>
    </row>
    <row r="183" spans="3:57" ht="98.1" customHeight="1">
      <c r="N183" s="137"/>
      <c r="O183" s="137"/>
      <c r="P183" s="137"/>
      <c r="Q183" s="138"/>
      <c r="S183" s="137"/>
      <c r="AV183" s="115"/>
      <c r="BE183" s="109"/>
    </row>
    <row r="184" spans="3:57" ht="98.1" customHeight="1">
      <c r="N184" s="137"/>
      <c r="O184" s="137"/>
      <c r="P184" s="137"/>
      <c r="Q184" s="138"/>
      <c r="S184" s="137"/>
      <c r="AV184" s="115"/>
      <c r="BE184" s="109"/>
    </row>
    <row r="185" spans="3:57" ht="98.1" customHeight="1">
      <c r="N185" s="137"/>
      <c r="O185" s="137"/>
      <c r="P185" s="137"/>
      <c r="Q185" s="138"/>
      <c r="S185" s="137"/>
      <c r="AV185" s="115"/>
      <c r="BE185" s="109"/>
    </row>
    <row r="186" spans="3:57" ht="98.1" customHeight="1">
      <c r="N186" s="137"/>
      <c r="O186" s="137"/>
      <c r="P186" s="137"/>
      <c r="Q186" s="138"/>
      <c r="S186" s="137"/>
      <c r="AV186" s="115"/>
      <c r="BE186" s="109"/>
    </row>
    <row r="187" spans="3:57" ht="98.1" customHeight="1">
      <c r="N187" s="137"/>
      <c r="O187" s="137"/>
      <c r="P187" s="137"/>
      <c r="Q187" s="138"/>
      <c r="S187" s="137"/>
      <c r="AV187" s="115"/>
      <c r="BE187" s="109"/>
    </row>
  </sheetData>
  <sheetProtection formatColumns="0" formatRows="0" sort="0" autoFilter="0"/>
  <autoFilter ref="A1:BG174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J2:U356 A2:H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M3:O52 N3:O187 B3:B187 A1:O2 J3:M3 P1:BD356 A4:O356">
    <cfRule type="expression" dxfId="25" priority="16">
      <formula>IF(УФ_Переключатель=1,IFERROR(TEXT(RIGHT(A1,255),"###"),TRUE))</formula>
    </cfRule>
  </conditionalFormatting>
  <conditionalFormatting sqref="A3:H3 M3:O52 N3:O187 B3:B187 A1:O2 J3:M3 P1:BF356 A4:O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175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0" workbookViewId="0">
      <selection activeCell="L28" sqref="L28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49" t="s">
        <v>453</v>
      </c>
      <c r="C1" s="150"/>
      <c r="D1" s="150"/>
      <c r="E1" s="151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52" t="s">
        <v>466</v>
      </c>
      <c r="C5" s="152"/>
      <c r="D5" s="152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53"/>
      <c r="C6" s="154"/>
      <c r="D6" s="154"/>
      <c r="E6" s="155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49" t="s">
        <v>543</v>
      </c>
      <c r="C8" s="150"/>
      <c r="D8" s="150"/>
      <c r="E8" s="151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56" t="s">
        <v>572</v>
      </c>
      <c r="C9" s="157"/>
      <c r="D9" s="158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46"/>
      <c r="C17" s="147"/>
      <c r="D17" s="147"/>
      <c r="E17" s="148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884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886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887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888</v>
      </c>
      <c r="N24" s="41" t="s">
        <v>541</v>
      </c>
      <c r="O24" s="41" t="s">
        <v>571</v>
      </c>
    </row>
    <row r="25" spans="2:17" ht="22.15" customHeight="1">
      <c r="L25" s="41" t="s">
        <v>889</v>
      </c>
      <c r="N25" s="41" t="s">
        <v>538</v>
      </c>
      <c r="O25" s="41" t="s">
        <v>589</v>
      </c>
    </row>
    <row r="26" spans="2:17" ht="22.15" customHeight="1">
      <c r="L26" s="41" t="s">
        <v>891</v>
      </c>
      <c r="N26" s="41" t="s">
        <v>542</v>
      </c>
      <c r="O26" s="41" t="s">
        <v>438</v>
      </c>
    </row>
    <row r="27" spans="2:17" ht="22.15" customHeight="1">
      <c r="L27" s="41" t="s">
        <v>959</v>
      </c>
    </row>
    <row r="28" spans="2:17" ht="22.15" customHeight="1">
      <c r="L28" s="41" t="s">
        <v>890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topLeftCell="A25" workbookViewId="0">
      <selection activeCell="C50" sqref="C5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4" bestFit="1" customWidth="1"/>
    <col min="7" max="7" width="19.140625" style="95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6" t="s">
        <v>787</v>
      </c>
      <c r="F1" s="92" t="str" cm="1">
        <f t="array" ref="F1:G46">_xlfn.SORTBY(B2:C47,D2:D47,-1)</f>
        <v>corduroy Cotton</v>
      </c>
      <c r="G1" s="93" t="str">
        <v>хлопок</v>
      </c>
      <c r="H1" s="101" t="s">
        <v>867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7" t="s">
        <v>865</v>
      </c>
      <c r="F2" s="94" t="str">
        <v>Buffalo leather</v>
      </c>
      <c r="G2" s="95" t="str">
        <v>кожа</v>
      </c>
      <c r="H2" s="102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94" t="str">
        <v>seagrass straw</v>
      </c>
      <c r="G3" s="95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4" t="str">
        <v>Natural straw</v>
      </c>
      <c r="G4" s="95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4" t="str">
        <v>TOQUILLA PALM</v>
      </c>
      <c r="G5" s="95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4" t="str">
        <v>Raffia straw</v>
      </c>
      <c r="G6" s="95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4" t="str">
        <v>Paper straw</v>
      </c>
      <c r="G7" s="95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4" t="str">
        <v>RABBIT FUR</v>
      </c>
      <c r="G8" s="95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4" t="str">
        <v>BEAVER FUR</v>
      </c>
      <c r="G9" s="95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4" t="str">
        <v>Polyester</v>
      </c>
      <c r="G10" s="95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4" t="str">
        <v>wool felt</v>
      </c>
      <c r="G11" s="95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4" t="str">
        <v>Seagrass</v>
      </c>
      <c r="G12" s="95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4" t="str">
        <v>cashmere</v>
      </c>
      <c r="G13" s="95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4" t="str">
        <v>polyamid</v>
      </c>
      <c r="G14" s="95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4" t="str">
        <v>Spandex</v>
      </c>
      <c r="G15" s="95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4" t="str">
        <v>LEATHER</v>
      </c>
      <c r="G16" s="95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4" t="str">
        <v>Acrylic</v>
      </c>
      <c r="G17" s="95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4" t="str">
        <v>viscose</v>
      </c>
      <c r="G18" s="95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4" t="str">
        <v>Cotton</v>
      </c>
      <c r="G19" s="95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4" t="str">
        <v>angora</v>
      </c>
      <c r="G20" s="95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4" t="str">
        <v>Linen</v>
      </c>
      <c r="G21" s="95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4" t="str">
        <v>PAPER</v>
      </c>
      <c r="G22" s="95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4" t="str">
        <v>RAYON</v>
      </c>
      <c r="G23" s="95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4" t="str">
        <v>Wool</v>
      </c>
      <c r="G24" s="95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4" t="str">
        <v>NSSW</v>
      </c>
      <c r="G25" s="95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4" t="str">
        <v>NSBU</v>
      </c>
      <c r="G26" s="95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4" t="str">
        <v>NSKA</v>
      </c>
      <c r="G27" s="95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4" t="str">
        <v>VLHI</v>
      </c>
      <c r="G28" s="95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4" t="str">
        <v>FELT</v>
      </c>
      <c r="G29" s="95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4" t="str">
        <v>STR</v>
      </c>
      <c r="G30" s="95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4" t="str">
        <v>PES</v>
      </c>
      <c r="G31" s="95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4" t="str">
        <v>WV</v>
      </c>
      <c r="G32" s="95" t="str">
        <v>шерсть</v>
      </c>
    </row>
    <row r="33" spans="2:7" ht="18.75">
      <c r="B33" s="20" t="s">
        <v>860</v>
      </c>
      <c r="C33" s="141" t="s">
        <v>860</v>
      </c>
      <c r="D33" s="21">
        <f t="shared" si="0"/>
        <v>4</v>
      </c>
      <c r="F33" s="94" t="str">
        <v>WO</v>
      </c>
      <c r="G33" s="95" t="str">
        <v>шерсть</v>
      </c>
    </row>
    <row r="34" spans="2:7" ht="18.75">
      <c r="B34" s="20" t="s">
        <v>861</v>
      </c>
      <c r="C34" s="141" t="s">
        <v>861</v>
      </c>
      <c r="D34" s="21">
        <f t="shared" si="0"/>
        <v>2</v>
      </c>
      <c r="F34" s="94" t="str">
        <v>SE</v>
      </c>
      <c r="G34" s="95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4" t="str">
        <v>Pu</v>
      </c>
      <c r="G35" s="95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4" t="str">
        <v>PA</v>
      </c>
      <c r="G36" s="95" t="str">
        <v>полиамид</v>
      </c>
    </row>
    <row r="37" spans="2:7" ht="18.75">
      <c r="B37" s="20" t="s">
        <v>864</v>
      </c>
      <c r="C37" s="141" t="s">
        <v>864</v>
      </c>
      <c r="D37" s="21">
        <f t="shared" si="0"/>
        <v>4</v>
      </c>
      <c r="F37" s="94" t="str">
        <v>LI</v>
      </c>
      <c r="G37" s="95" t="str">
        <v>лен</v>
      </c>
    </row>
    <row r="38" spans="2:7" ht="18.75">
      <c r="B38" s="20" t="s">
        <v>898</v>
      </c>
      <c r="C38" s="141" t="s">
        <v>788</v>
      </c>
      <c r="D38" s="21">
        <f t="shared" si="0"/>
        <v>4</v>
      </c>
      <c r="F38" s="94" t="str">
        <v>HA</v>
      </c>
      <c r="G38" s="95" t="str">
        <v>конопля</v>
      </c>
    </row>
    <row r="39" spans="2:7" ht="18.75">
      <c r="B39" s="20" t="s">
        <v>899</v>
      </c>
      <c r="C39" s="141" t="s">
        <v>789</v>
      </c>
      <c r="D39" s="21">
        <f t="shared" si="0"/>
        <v>14</v>
      </c>
      <c r="F39" s="94" t="str">
        <v>EL</v>
      </c>
      <c r="G39" s="95" t="str">
        <v>эластан</v>
      </c>
    </row>
    <row r="40" spans="2:7" ht="18.75">
      <c r="B40" s="20" t="s">
        <v>900</v>
      </c>
      <c r="C40" s="141" t="s">
        <v>802</v>
      </c>
      <c r="D40" s="21">
        <f t="shared" si="0"/>
        <v>7</v>
      </c>
      <c r="F40" s="94" t="str">
        <v>CV</v>
      </c>
      <c r="G40" s="95" t="str">
        <v>вискоза</v>
      </c>
    </row>
    <row r="41" spans="2:7" ht="18.75">
      <c r="B41" s="20" t="s">
        <v>901</v>
      </c>
      <c r="C41" s="141" t="s">
        <v>788</v>
      </c>
      <c r="D41" s="21">
        <f t="shared" si="0"/>
        <v>9</v>
      </c>
      <c r="F41" s="94" t="str">
        <v>AF</v>
      </c>
      <c r="G41" s="95" t="str">
        <v>другие</v>
      </c>
    </row>
    <row r="42" spans="2:7" ht="18.75">
      <c r="B42" s="20" t="s">
        <v>902</v>
      </c>
      <c r="C42" s="141" t="s">
        <v>803</v>
      </c>
      <c r="D42" s="21">
        <f t="shared" si="0"/>
        <v>15</v>
      </c>
      <c r="F42" s="94" t="str">
        <v>WP</v>
      </c>
      <c r="G42" s="95" t="str">
        <v>шерсть альпака</v>
      </c>
    </row>
    <row r="43" spans="2:7" ht="18.75">
      <c r="B43" s="20" t="s">
        <v>903</v>
      </c>
      <c r="C43" s="141" t="s">
        <v>797</v>
      </c>
      <c r="D43" s="21">
        <f t="shared" si="0"/>
        <v>15</v>
      </c>
      <c r="F43" s="94" t="str">
        <v>LE</v>
      </c>
      <c r="G43" s="95" t="str">
        <v>LE</v>
      </c>
    </row>
    <row r="44" spans="2:7" ht="18.75">
      <c r="B44" s="20" t="s">
        <v>904</v>
      </c>
      <c r="C44" s="141" t="s">
        <v>863</v>
      </c>
      <c r="D44" s="21">
        <f t="shared" si="0"/>
        <v>8</v>
      </c>
      <c r="F44" s="94" t="str">
        <v>PL</v>
      </c>
      <c r="G44" s="95" t="str">
        <v>полиэстер</v>
      </c>
    </row>
    <row r="45" spans="2:7" ht="18.75">
      <c r="B45" s="20" t="s">
        <v>905</v>
      </c>
      <c r="C45" s="141" t="s">
        <v>796</v>
      </c>
      <c r="D45" s="21">
        <f t="shared" si="0"/>
        <v>8</v>
      </c>
      <c r="F45" s="94" t="str">
        <v>WS</v>
      </c>
      <c r="G45" s="95" t="str">
        <v>кашемир</v>
      </c>
    </row>
    <row r="46" spans="2:7" ht="18.75">
      <c r="B46" s="20" t="s">
        <v>906</v>
      </c>
      <c r="C46" s="141" t="s">
        <v>33</v>
      </c>
      <c r="D46" s="21">
        <f t="shared" si="0"/>
        <v>6</v>
      </c>
      <c r="F46" s="94" t="str">
        <v>CO</v>
      </c>
      <c r="G46" s="95" t="str">
        <v>хлопок</v>
      </c>
    </row>
    <row r="47" spans="2:7" ht="18.75">
      <c r="B47" s="90" t="s">
        <v>397</v>
      </c>
      <c r="C47" s="91" t="s">
        <v>803</v>
      </c>
      <c r="D47" s="91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topLeftCell="A13"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7"/>
  <sheetViews>
    <sheetView topLeftCell="A811" workbookViewId="0">
      <selection activeCell="C844" sqref="C844"/>
    </sheetView>
  </sheetViews>
  <sheetFormatPr defaultColWidth="9.140625" defaultRowHeight="15"/>
  <cols>
    <col min="1" max="1" width="36.140625" style="83" bestFit="1" customWidth="1"/>
    <col min="2" max="2" width="7.28515625" style="84" customWidth="1"/>
    <col min="3" max="3" width="35" style="14" customWidth="1"/>
    <col min="4" max="4" width="14.140625" style="83" customWidth="1"/>
    <col min="5" max="5" width="13.42578125" style="83" customWidth="1"/>
    <col min="6" max="16384" width="9.140625" style="14"/>
  </cols>
  <sheetData>
    <row r="1" spans="1:5" ht="19.5" customHeight="1">
      <c r="A1" s="78" t="s">
        <v>371</v>
      </c>
      <c r="B1" s="79" t="s">
        <v>49</v>
      </c>
      <c r="D1" s="78" t="s">
        <v>48</v>
      </c>
      <c r="E1" s="78" t="s">
        <v>50</v>
      </c>
    </row>
    <row r="2" spans="1:5">
      <c r="A2" s="80" t="s">
        <v>78</v>
      </c>
      <c r="B2" s="81" t="s">
        <v>618</v>
      </c>
      <c r="D2" s="82" t="s">
        <v>52</v>
      </c>
      <c r="E2" s="80" t="s">
        <v>53</v>
      </c>
    </row>
    <row r="3" spans="1:5">
      <c r="A3" s="80" t="s">
        <v>71</v>
      </c>
      <c r="B3" s="81" t="s">
        <v>628</v>
      </c>
      <c r="D3" s="82" t="s">
        <v>54</v>
      </c>
      <c r="E3" s="80" t="s">
        <v>55</v>
      </c>
    </row>
    <row r="4" spans="1:5">
      <c r="A4" s="80" t="s">
        <v>195</v>
      </c>
      <c r="B4" s="81" t="s">
        <v>630</v>
      </c>
      <c r="D4" s="82" t="s">
        <v>56</v>
      </c>
      <c r="E4" s="80" t="s">
        <v>57</v>
      </c>
    </row>
    <row r="5" spans="1:5">
      <c r="A5" s="80" t="s">
        <v>53</v>
      </c>
      <c r="B5" s="81" t="s">
        <v>625</v>
      </c>
      <c r="D5" s="82" t="s">
        <v>59</v>
      </c>
      <c r="E5" s="80" t="s">
        <v>60</v>
      </c>
    </row>
    <row r="6" spans="1:5">
      <c r="A6" s="80" t="s">
        <v>187</v>
      </c>
      <c r="B6" s="81" t="s">
        <v>612</v>
      </c>
      <c r="D6" s="82" t="s">
        <v>62</v>
      </c>
      <c r="E6" s="80" t="s">
        <v>63</v>
      </c>
    </row>
    <row r="7" spans="1:5">
      <c r="A7" s="80" t="s">
        <v>677</v>
      </c>
      <c r="B7" s="81" t="s">
        <v>628</v>
      </c>
      <c r="D7" s="82" t="s">
        <v>64</v>
      </c>
      <c r="E7" s="80" t="s">
        <v>65</v>
      </c>
    </row>
    <row r="8" spans="1:5">
      <c r="A8" s="80" t="s">
        <v>68</v>
      </c>
      <c r="B8" s="81" t="s">
        <v>660</v>
      </c>
      <c r="D8" s="82" t="s">
        <v>67</v>
      </c>
      <c r="E8" s="80" t="s">
        <v>68</v>
      </c>
    </row>
    <row r="9" spans="1:5">
      <c r="A9" s="80" t="s">
        <v>57</v>
      </c>
      <c r="B9" s="81" t="s">
        <v>619</v>
      </c>
      <c r="D9" s="82" t="s">
        <v>70</v>
      </c>
      <c r="E9" s="80" t="s">
        <v>71</v>
      </c>
    </row>
    <row r="10" spans="1:5">
      <c r="A10" s="80" t="s">
        <v>91</v>
      </c>
      <c r="B10" s="81" t="s">
        <v>617</v>
      </c>
      <c r="D10" s="82" t="s">
        <v>73</v>
      </c>
      <c r="E10" s="80" t="s">
        <v>63</v>
      </c>
    </row>
    <row r="11" spans="1:5">
      <c r="A11" s="80" t="s">
        <v>277</v>
      </c>
      <c r="B11" s="81" t="s">
        <v>629</v>
      </c>
      <c r="D11" s="82" t="s">
        <v>75</v>
      </c>
      <c r="E11" s="80" t="s">
        <v>63</v>
      </c>
    </row>
    <row r="12" spans="1:5">
      <c r="A12" s="80" t="s">
        <v>55</v>
      </c>
      <c r="B12" s="81" t="s">
        <v>620</v>
      </c>
      <c r="D12" s="82" t="s">
        <v>77</v>
      </c>
      <c r="E12" s="80" t="s">
        <v>78</v>
      </c>
    </row>
    <row r="13" spans="1:5">
      <c r="A13" s="80" t="s">
        <v>678</v>
      </c>
      <c r="B13" s="81" t="s">
        <v>642</v>
      </c>
      <c r="D13" s="82" t="s">
        <v>80</v>
      </c>
      <c r="E13" s="80" t="s">
        <v>60</v>
      </c>
    </row>
    <row r="14" spans="1:5">
      <c r="A14" s="80" t="s">
        <v>269</v>
      </c>
      <c r="B14" s="81" t="s">
        <v>627</v>
      </c>
      <c r="D14" s="82" t="s">
        <v>82</v>
      </c>
      <c r="E14" s="80" t="s">
        <v>83</v>
      </c>
    </row>
    <row r="15" spans="1:5">
      <c r="A15" s="80" t="s">
        <v>282</v>
      </c>
      <c r="B15" s="81" t="s">
        <v>679</v>
      </c>
      <c r="D15" s="82" t="s">
        <v>85</v>
      </c>
      <c r="E15" s="80" t="s">
        <v>86</v>
      </c>
    </row>
    <row r="16" spans="1:5">
      <c r="A16" s="80" t="s">
        <v>116</v>
      </c>
      <c r="B16" s="81" t="s">
        <v>641</v>
      </c>
      <c r="D16" s="82" t="s">
        <v>88</v>
      </c>
      <c r="E16" s="80" t="s">
        <v>60</v>
      </c>
    </row>
    <row r="17" spans="1:5">
      <c r="A17" s="80" t="s">
        <v>248</v>
      </c>
      <c r="B17" s="81" t="s">
        <v>668</v>
      </c>
      <c r="D17" s="82" t="s">
        <v>90</v>
      </c>
      <c r="E17" s="80" t="s">
        <v>91</v>
      </c>
    </row>
    <row r="18" spans="1:5">
      <c r="A18" s="80" t="s">
        <v>117</v>
      </c>
      <c r="B18" s="81" t="s">
        <v>598</v>
      </c>
      <c r="D18" s="82" t="s">
        <v>93</v>
      </c>
      <c r="E18" s="80" t="s">
        <v>68</v>
      </c>
    </row>
    <row r="19" spans="1:5">
      <c r="A19" s="80" t="s">
        <v>111</v>
      </c>
      <c r="B19" s="81" t="s">
        <v>679</v>
      </c>
      <c r="D19" s="82" t="s">
        <v>829</v>
      </c>
      <c r="E19" s="80" t="s">
        <v>126</v>
      </c>
    </row>
    <row r="20" spans="1:5">
      <c r="A20" s="80" t="s">
        <v>119</v>
      </c>
      <c r="B20" s="81" t="s">
        <v>609</v>
      </c>
      <c r="D20" s="82" t="s">
        <v>830</v>
      </c>
      <c r="E20" s="80" t="s">
        <v>83</v>
      </c>
    </row>
    <row r="21" spans="1:5" ht="15.75" customHeight="1">
      <c r="A21" s="80" t="s">
        <v>231</v>
      </c>
      <c r="B21" s="81" t="s">
        <v>663</v>
      </c>
      <c r="D21" s="82" t="s">
        <v>814</v>
      </c>
      <c r="E21" s="80" t="s">
        <v>60</v>
      </c>
    </row>
    <row r="22" spans="1:5">
      <c r="A22" s="80" t="s">
        <v>121</v>
      </c>
      <c r="B22" s="81" t="s">
        <v>623</v>
      </c>
      <c r="D22" s="82" t="s">
        <v>828</v>
      </c>
      <c r="E22" s="80" t="s">
        <v>86</v>
      </c>
    </row>
    <row r="23" spans="1:5">
      <c r="A23" s="80" t="s">
        <v>709</v>
      </c>
      <c r="B23" s="81" t="s">
        <v>623</v>
      </c>
      <c r="D23" s="82" t="s">
        <v>815</v>
      </c>
      <c r="E23" s="80" t="s">
        <v>161</v>
      </c>
    </row>
    <row r="24" spans="1:5">
      <c r="A24" s="80" t="s">
        <v>296</v>
      </c>
      <c r="B24" s="81" t="s">
        <v>638</v>
      </c>
      <c r="D24" s="82" t="s">
        <v>812</v>
      </c>
      <c r="E24" s="80" t="s">
        <v>57</v>
      </c>
    </row>
    <row r="25" spans="1:5">
      <c r="A25" s="80" t="s">
        <v>252</v>
      </c>
      <c r="B25" s="81" t="s">
        <v>669</v>
      </c>
      <c r="D25" s="82" t="s">
        <v>813</v>
      </c>
      <c r="E25" s="80" t="s">
        <v>71</v>
      </c>
    </row>
    <row r="26" spans="1:5">
      <c r="A26" s="80" t="s">
        <v>680</v>
      </c>
      <c r="B26" s="81" t="s">
        <v>638</v>
      </c>
      <c r="D26" s="80" t="s">
        <v>633</v>
      </c>
      <c r="E26" s="80" t="s">
        <v>195</v>
      </c>
    </row>
    <row r="27" spans="1:5">
      <c r="A27" s="80" t="s">
        <v>304</v>
      </c>
      <c r="B27" s="81" t="s">
        <v>607</v>
      </c>
      <c r="D27" s="14"/>
      <c r="E27" s="14"/>
    </row>
    <row r="28" spans="1:5">
      <c r="A28" s="80" t="s">
        <v>249</v>
      </c>
      <c r="B28" s="81" t="s">
        <v>628</v>
      </c>
      <c r="D28" s="14"/>
      <c r="E28" s="14"/>
    </row>
    <row r="29" spans="1:5">
      <c r="A29" s="80" t="s">
        <v>179</v>
      </c>
      <c r="B29" s="81" t="s">
        <v>618</v>
      </c>
      <c r="D29" s="14"/>
      <c r="E29" s="14"/>
    </row>
    <row r="30" spans="1:5">
      <c r="A30" s="80" t="s">
        <v>274</v>
      </c>
      <c r="B30" s="81" t="s">
        <v>618</v>
      </c>
      <c r="D30" s="14"/>
      <c r="E30" s="14"/>
    </row>
    <row r="31" spans="1:5">
      <c r="A31" s="80" t="s">
        <v>302</v>
      </c>
      <c r="B31" s="81" t="s">
        <v>597</v>
      </c>
      <c r="D31" s="14"/>
      <c r="E31" s="14"/>
    </row>
    <row r="32" spans="1:5">
      <c r="A32" s="80" t="s">
        <v>180</v>
      </c>
      <c r="B32" s="81" t="s">
        <v>649</v>
      </c>
      <c r="D32" s="14"/>
      <c r="E32" s="14"/>
    </row>
    <row r="33" spans="1:5">
      <c r="A33" s="80" t="s">
        <v>595</v>
      </c>
      <c r="B33" s="81" t="s">
        <v>625</v>
      </c>
      <c r="D33" s="14"/>
      <c r="E33" s="14"/>
    </row>
    <row r="34" spans="1:5">
      <c r="A34" s="80" t="s">
        <v>60</v>
      </c>
      <c r="B34" s="81" t="s">
        <v>624</v>
      </c>
      <c r="D34" s="14"/>
      <c r="E34" s="14"/>
    </row>
    <row r="35" spans="1:5">
      <c r="A35" s="80" t="s">
        <v>241</v>
      </c>
      <c r="B35" s="81" t="s">
        <v>626</v>
      </c>
      <c r="D35" s="14"/>
      <c r="E35" s="14"/>
    </row>
    <row r="36" spans="1:5">
      <c r="A36" s="80" t="s">
        <v>308</v>
      </c>
      <c r="B36" s="81" t="s">
        <v>550</v>
      </c>
      <c r="D36" s="14"/>
      <c r="E36" s="14"/>
    </row>
    <row r="37" spans="1:5">
      <c r="A37" s="80" t="s">
        <v>294</v>
      </c>
      <c r="B37" s="81" t="s">
        <v>625</v>
      </c>
      <c r="D37" s="14"/>
      <c r="E37" s="14"/>
    </row>
    <row r="38" spans="1:5">
      <c r="A38" s="80" t="s">
        <v>306</v>
      </c>
      <c r="B38" s="81" t="s">
        <v>625</v>
      </c>
      <c r="D38" s="14"/>
      <c r="E38" s="14"/>
    </row>
    <row r="39" spans="1:5">
      <c r="A39" s="80" t="s">
        <v>185</v>
      </c>
      <c r="B39" s="81" t="s">
        <v>618</v>
      </c>
      <c r="D39" s="14"/>
      <c r="E39" s="14"/>
    </row>
    <row r="40" spans="1:5">
      <c r="A40" s="80" t="s">
        <v>186</v>
      </c>
      <c r="B40" s="81" t="s">
        <v>597</v>
      </c>
      <c r="D40" s="14"/>
      <c r="E40" s="14"/>
    </row>
    <row r="41" spans="1:5">
      <c r="A41" s="80" t="s">
        <v>135</v>
      </c>
      <c r="B41" s="81" t="s">
        <v>617</v>
      </c>
      <c r="D41" s="14"/>
      <c r="E41" s="14"/>
    </row>
    <row r="42" spans="1:5">
      <c r="A42" s="80" t="s">
        <v>217</v>
      </c>
      <c r="B42" s="81" t="s">
        <v>622</v>
      </c>
      <c r="D42" s="14"/>
      <c r="E42" s="14"/>
    </row>
    <row r="43" spans="1:5">
      <c r="A43" s="80" t="s">
        <v>681</v>
      </c>
      <c r="B43" s="81" t="s">
        <v>637</v>
      </c>
      <c r="D43" s="14"/>
      <c r="E43" s="14"/>
    </row>
    <row r="44" spans="1:5">
      <c r="A44" s="80" t="s">
        <v>300</v>
      </c>
      <c r="B44" s="81" t="s">
        <v>598</v>
      </c>
      <c r="D44" s="14"/>
      <c r="E44" s="14"/>
    </row>
    <row r="45" spans="1:5">
      <c r="A45" s="80" t="s">
        <v>682</v>
      </c>
      <c r="B45" s="81" t="s">
        <v>679</v>
      </c>
      <c r="D45" s="14"/>
      <c r="E45" s="14"/>
    </row>
    <row r="46" spans="1:5">
      <c r="A46" s="80" t="s">
        <v>592</v>
      </c>
      <c r="B46" s="81" t="s">
        <v>675</v>
      </c>
      <c r="D46" s="14"/>
      <c r="E46" s="14"/>
    </row>
    <row r="47" spans="1:5">
      <c r="A47" s="80" t="s">
        <v>230</v>
      </c>
      <c r="B47" s="81" t="s">
        <v>643</v>
      </c>
      <c r="D47" s="14"/>
      <c r="E47" s="14"/>
    </row>
    <row r="48" spans="1:5">
      <c r="A48" s="80" t="s">
        <v>120</v>
      </c>
      <c r="B48" s="81" t="s">
        <v>663</v>
      </c>
      <c r="D48" s="14"/>
      <c r="E48" s="14"/>
    </row>
    <row r="49" spans="1:5">
      <c r="A49" s="80" t="s">
        <v>83</v>
      </c>
      <c r="B49" s="81" t="s">
        <v>688</v>
      </c>
      <c r="D49" s="14"/>
      <c r="E49" s="14"/>
    </row>
    <row r="50" spans="1:5">
      <c r="A50" s="80" t="s">
        <v>241</v>
      </c>
      <c r="B50" s="81" t="s">
        <v>683</v>
      </c>
      <c r="D50" s="14"/>
      <c r="E50" s="14"/>
    </row>
    <row r="51" spans="1:5">
      <c r="A51" s="80" t="s">
        <v>245</v>
      </c>
      <c r="B51" s="81" t="s">
        <v>614</v>
      </c>
      <c r="D51" s="14"/>
      <c r="E51" s="14"/>
    </row>
    <row r="52" spans="1:5">
      <c r="A52" s="80" t="s">
        <v>160</v>
      </c>
      <c r="B52" s="81" t="s">
        <v>622</v>
      </c>
      <c r="D52" s="14"/>
      <c r="E52" s="14"/>
    </row>
    <row r="53" spans="1:5">
      <c r="A53" s="80" t="s">
        <v>65</v>
      </c>
      <c r="B53" s="81" t="s">
        <v>647</v>
      </c>
      <c r="D53" s="14"/>
      <c r="E53" s="14"/>
    </row>
    <row r="54" spans="1:5">
      <c r="A54" s="80" t="s">
        <v>806</v>
      </c>
      <c r="B54" s="81" t="s">
        <v>647</v>
      </c>
      <c r="D54" s="14"/>
      <c r="E54" s="14"/>
    </row>
    <row r="55" spans="1:5">
      <c r="A55" s="80" t="s">
        <v>684</v>
      </c>
      <c r="B55" s="81" t="s">
        <v>612</v>
      </c>
      <c r="D55" s="14"/>
      <c r="E55" s="14"/>
    </row>
    <row r="56" spans="1:5">
      <c r="A56" s="80" t="s">
        <v>254</v>
      </c>
      <c r="B56" s="81" t="s">
        <v>679</v>
      </c>
      <c r="D56" s="14"/>
      <c r="E56" s="14"/>
    </row>
    <row r="57" spans="1:5">
      <c r="A57" s="80" t="s">
        <v>685</v>
      </c>
      <c r="B57" s="81" t="s">
        <v>686</v>
      </c>
      <c r="D57" s="14"/>
      <c r="E57" s="14"/>
    </row>
    <row r="58" spans="1:5">
      <c r="A58" s="80" t="s">
        <v>687</v>
      </c>
      <c r="B58" s="81" t="s">
        <v>645</v>
      </c>
      <c r="D58" s="14"/>
      <c r="E58" s="14"/>
    </row>
    <row r="59" spans="1:5">
      <c r="A59" s="80" t="s">
        <v>280</v>
      </c>
      <c r="B59" s="81" t="s">
        <v>634</v>
      </c>
      <c r="D59" s="14"/>
      <c r="E59" s="14"/>
    </row>
    <row r="60" spans="1:5">
      <c r="A60" s="80" t="s">
        <v>51</v>
      </c>
      <c r="B60" s="81" t="s">
        <v>688</v>
      </c>
      <c r="D60" s="14"/>
      <c r="E60" s="14"/>
    </row>
    <row r="61" spans="1:5">
      <c r="A61" s="80" t="s">
        <v>97</v>
      </c>
      <c r="B61" s="81" t="s">
        <v>641</v>
      </c>
      <c r="D61" s="14"/>
      <c r="E61" s="14"/>
    </row>
    <row r="62" spans="1:5">
      <c r="A62" s="80" t="s">
        <v>51</v>
      </c>
      <c r="B62" s="81" t="s">
        <v>612</v>
      </c>
      <c r="D62" s="14"/>
      <c r="E62" s="14"/>
    </row>
    <row r="63" spans="1:5">
      <c r="A63" s="80" t="s">
        <v>185</v>
      </c>
      <c r="B63" s="81" t="s">
        <v>597</v>
      </c>
      <c r="D63" s="14"/>
      <c r="E63" s="14"/>
    </row>
    <row r="64" spans="1:5">
      <c r="A64" s="80" t="s">
        <v>111</v>
      </c>
      <c r="B64" s="81" t="s">
        <v>689</v>
      </c>
      <c r="D64" s="14"/>
      <c r="E64" s="14"/>
    </row>
    <row r="65" spans="1:5">
      <c r="A65" s="80" t="s">
        <v>184</v>
      </c>
      <c r="B65" s="81" t="s">
        <v>668</v>
      </c>
      <c r="D65" s="14"/>
      <c r="E65" s="14"/>
    </row>
    <row r="66" spans="1:5">
      <c r="A66" s="80" t="s">
        <v>256</v>
      </c>
      <c r="B66" s="81" t="s">
        <v>679</v>
      </c>
      <c r="D66" s="14"/>
      <c r="E66" s="14"/>
    </row>
    <row r="67" spans="1:5">
      <c r="A67" s="80" t="s">
        <v>202</v>
      </c>
      <c r="B67" s="81" t="s">
        <v>658</v>
      </c>
      <c r="D67" s="14"/>
      <c r="E67" s="14"/>
    </row>
    <row r="68" spans="1:5">
      <c r="A68" s="80" t="s">
        <v>690</v>
      </c>
      <c r="B68" s="81" t="s">
        <v>683</v>
      </c>
      <c r="D68" s="14"/>
      <c r="E68" s="14"/>
    </row>
    <row r="69" spans="1:5">
      <c r="A69" s="80" t="s">
        <v>691</v>
      </c>
      <c r="B69" s="81" t="s">
        <v>612</v>
      </c>
      <c r="D69" s="14"/>
      <c r="E69" s="14"/>
    </row>
    <row r="70" spans="1:5">
      <c r="A70" s="80" t="s">
        <v>299</v>
      </c>
      <c r="B70" s="81" t="s">
        <v>673</v>
      </c>
      <c r="D70" s="14"/>
      <c r="E70" s="14"/>
    </row>
    <row r="71" spans="1:5">
      <c r="A71" s="80" t="s">
        <v>692</v>
      </c>
      <c r="B71" s="81" t="s">
        <v>647</v>
      </c>
      <c r="D71" s="14"/>
      <c r="E71" s="14"/>
    </row>
    <row r="72" spans="1:5">
      <c r="A72" s="80" t="s">
        <v>290</v>
      </c>
      <c r="B72" s="81" t="s">
        <v>604</v>
      </c>
      <c r="D72" s="14"/>
      <c r="E72" s="14"/>
    </row>
    <row r="73" spans="1:5">
      <c r="A73" s="80" t="s">
        <v>308</v>
      </c>
      <c r="B73" s="81" t="s">
        <v>693</v>
      </c>
      <c r="D73" s="14"/>
      <c r="E73" s="14"/>
    </row>
    <row r="74" spans="1:5">
      <c r="A74" s="80" t="s">
        <v>694</v>
      </c>
      <c r="B74" s="81" t="s">
        <v>600</v>
      </c>
      <c r="D74" s="14"/>
      <c r="E74" s="14"/>
    </row>
    <row r="75" spans="1:5">
      <c r="A75" s="80" t="s">
        <v>259</v>
      </c>
      <c r="B75" s="81" t="s">
        <v>596</v>
      </c>
      <c r="D75" s="14"/>
      <c r="E75" s="14"/>
    </row>
    <row r="76" spans="1:5">
      <c r="A76" s="80" t="s">
        <v>694</v>
      </c>
      <c r="B76" s="81" t="s">
        <v>665</v>
      </c>
      <c r="D76" s="14"/>
      <c r="E76" s="14"/>
    </row>
    <row r="77" spans="1:5">
      <c r="A77" s="80" t="s">
        <v>695</v>
      </c>
      <c r="B77" s="81" t="s">
        <v>605</v>
      </c>
      <c r="D77" s="14"/>
      <c r="E77" s="14"/>
    </row>
    <row r="78" spans="1:5">
      <c r="A78" s="80" t="s">
        <v>282</v>
      </c>
      <c r="B78" s="81" t="s">
        <v>671</v>
      </c>
      <c r="D78" s="14"/>
      <c r="E78" s="14"/>
    </row>
    <row r="79" spans="1:5">
      <c r="A79" s="80" t="s">
        <v>296</v>
      </c>
      <c r="B79" s="81" t="s">
        <v>598</v>
      </c>
      <c r="D79" s="14"/>
      <c r="E79" s="14"/>
    </row>
    <row r="80" spans="1:5">
      <c r="A80" s="80" t="s">
        <v>307</v>
      </c>
      <c r="B80" s="81" t="s">
        <v>674</v>
      </c>
      <c r="D80" s="14"/>
      <c r="E80" s="14"/>
    </row>
    <row r="81" spans="1:5">
      <c r="A81" s="80" t="s">
        <v>696</v>
      </c>
      <c r="B81" s="81" t="s">
        <v>697</v>
      </c>
      <c r="D81" s="14"/>
      <c r="E81" s="14"/>
    </row>
    <row r="82" spans="1:5">
      <c r="A82" s="80" t="s">
        <v>63</v>
      </c>
      <c r="B82" s="81" t="s">
        <v>631</v>
      </c>
      <c r="D82" s="14"/>
      <c r="E82" s="14"/>
    </row>
    <row r="83" spans="1:5">
      <c r="A83" s="80" t="s">
        <v>107</v>
      </c>
      <c r="B83" s="81" t="s">
        <v>636</v>
      </c>
      <c r="D83" s="14"/>
      <c r="E83" s="14"/>
    </row>
    <row r="84" spans="1:5">
      <c r="A84" s="80" t="s">
        <v>244</v>
      </c>
      <c r="B84" s="81" t="s">
        <v>661</v>
      </c>
      <c r="D84" s="14"/>
      <c r="E84" s="14"/>
    </row>
    <row r="85" spans="1:5">
      <c r="A85" s="80" t="s">
        <v>60</v>
      </c>
      <c r="B85" s="81" t="s">
        <v>628</v>
      </c>
      <c r="D85" s="14"/>
      <c r="E85" s="14"/>
    </row>
    <row r="86" spans="1:5">
      <c r="A86" s="80" t="s">
        <v>83</v>
      </c>
      <c r="B86" s="81" t="s">
        <v>659</v>
      </c>
      <c r="D86" s="14"/>
      <c r="E86" s="14"/>
    </row>
    <row r="87" spans="1:5">
      <c r="A87" s="80" t="s">
        <v>209</v>
      </c>
      <c r="B87" s="81" t="s">
        <v>659</v>
      </c>
      <c r="D87" s="14"/>
      <c r="E87" s="14"/>
    </row>
    <row r="88" spans="1:5">
      <c r="A88" s="80" t="s">
        <v>86</v>
      </c>
      <c r="B88" s="81" t="s">
        <v>621</v>
      </c>
      <c r="D88" s="14"/>
      <c r="E88" s="14"/>
    </row>
    <row r="89" spans="1:5">
      <c r="A89" s="80" t="s">
        <v>199</v>
      </c>
      <c r="B89" s="81" t="s">
        <v>622</v>
      </c>
      <c r="D89" s="14"/>
      <c r="E89" s="14"/>
    </row>
    <row r="90" spans="1:5">
      <c r="A90" s="80" t="s">
        <v>306</v>
      </c>
      <c r="B90" s="81" t="s">
        <v>632</v>
      </c>
      <c r="D90" s="14"/>
      <c r="E90" s="14"/>
    </row>
    <row r="91" spans="1:5">
      <c r="A91" s="80" t="s">
        <v>293</v>
      </c>
      <c r="B91" s="81" t="s">
        <v>597</v>
      </c>
      <c r="D91" s="14"/>
      <c r="E91" s="14"/>
    </row>
    <row r="92" spans="1:5">
      <c r="A92" s="80" t="s">
        <v>194</v>
      </c>
      <c r="B92" s="81" t="s">
        <v>626</v>
      </c>
      <c r="D92" s="14"/>
      <c r="E92" s="14"/>
    </row>
    <row r="93" spans="1:5">
      <c r="A93" s="80" t="s">
        <v>309</v>
      </c>
      <c r="B93" s="81" t="s">
        <v>596</v>
      </c>
      <c r="D93" s="14"/>
      <c r="E93" s="14"/>
    </row>
    <row r="94" spans="1:5">
      <c r="A94" s="80" t="s">
        <v>299</v>
      </c>
      <c r="B94" s="81" t="s">
        <v>627</v>
      </c>
      <c r="D94" s="14"/>
      <c r="E94" s="14"/>
    </row>
    <row r="95" spans="1:5">
      <c r="A95" s="80" t="s">
        <v>298</v>
      </c>
      <c r="B95" s="81" t="s">
        <v>625</v>
      </c>
      <c r="D95" s="14"/>
      <c r="E95" s="14"/>
    </row>
    <row r="96" spans="1:5">
      <c r="A96" s="80" t="s">
        <v>591</v>
      </c>
      <c r="B96" s="81" t="s">
        <v>625</v>
      </c>
      <c r="D96" s="14"/>
      <c r="E96" s="14"/>
    </row>
    <row r="97" spans="1:5">
      <c r="A97" s="80" t="s">
        <v>698</v>
      </c>
      <c r="B97" s="81" t="s">
        <v>628</v>
      </c>
      <c r="D97" s="14"/>
      <c r="E97" s="14"/>
    </row>
    <row r="98" spans="1:5">
      <c r="A98" s="80" t="s">
        <v>699</v>
      </c>
      <c r="B98" s="81" t="s">
        <v>620</v>
      </c>
      <c r="D98" s="14"/>
      <c r="E98" s="14"/>
    </row>
    <row r="99" spans="1:5">
      <c r="A99" s="80" t="s">
        <v>106</v>
      </c>
      <c r="B99" s="81" t="s">
        <v>619</v>
      </c>
      <c r="D99" s="14"/>
      <c r="E99" s="14"/>
    </row>
    <row r="100" spans="1:5">
      <c r="A100" s="80" t="s">
        <v>594</v>
      </c>
      <c r="B100" s="81" t="s">
        <v>620</v>
      </c>
      <c r="D100" s="14"/>
      <c r="E100" s="14"/>
    </row>
    <row r="101" spans="1:5">
      <c r="A101" s="80" t="s">
        <v>235</v>
      </c>
      <c r="B101" s="81" t="s">
        <v>614</v>
      </c>
      <c r="D101" s="14"/>
      <c r="E101" s="14"/>
    </row>
    <row r="102" spans="1:5">
      <c r="A102" s="80" t="s">
        <v>307</v>
      </c>
      <c r="B102" s="81" t="s">
        <v>661</v>
      </c>
      <c r="D102" s="14"/>
      <c r="E102" s="14"/>
    </row>
    <row r="103" spans="1:5">
      <c r="A103" s="80" t="s">
        <v>306</v>
      </c>
      <c r="B103" s="81" t="s">
        <v>626</v>
      </c>
      <c r="D103" s="14"/>
      <c r="E103" s="14"/>
    </row>
    <row r="104" spans="1:5">
      <c r="A104" s="80" t="s">
        <v>305</v>
      </c>
      <c r="B104" s="81" t="s">
        <v>626</v>
      </c>
      <c r="D104" s="14"/>
      <c r="E104" s="14"/>
    </row>
    <row r="105" spans="1:5">
      <c r="A105" s="80" t="s">
        <v>242</v>
      </c>
      <c r="B105" s="81" t="s">
        <v>651</v>
      </c>
      <c r="D105" s="14"/>
      <c r="E105" s="14"/>
    </row>
    <row r="106" spans="1:5">
      <c r="A106" s="80" t="s">
        <v>53</v>
      </c>
      <c r="B106" s="81" t="s">
        <v>620</v>
      </c>
      <c r="D106" s="14"/>
      <c r="E106" s="14"/>
    </row>
    <row r="107" spans="1:5">
      <c r="A107" s="80" t="s">
        <v>251</v>
      </c>
      <c r="B107" s="81" t="s">
        <v>628</v>
      </c>
      <c r="D107" s="14"/>
      <c r="E107" s="14"/>
    </row>
    <row r="108" spans="1:5">
      <c r="A108" s="80" t="s">
        <v>111</v>
      </c>
      <c r="B108" s="81" t="s">
        <v>619</v>
      </c>
      <c r="D108" s="14"/>
      <c r="E108" s="14"/>
    </row>
    <row r="109" spans="1:5">
      <c r="A109" s="80" t="s">
        <v>203</v>
      </c>
      <c r="B109" s="81" t="s">
        <v>622</v>
      </c>
      <c r="D109" s="14"/>
      <c r="E109" s="14"/>
    </row>
    <row r="110" spans="1:5">
      <c r="A110" s="80" t="s">
        <v>170</v>
      </c>
      <c r="B110" s="81" t="s">
        <v>597</v>
      </c>
      <c r="D110" s="14"/>
      <c r="E110" s="14"/>
    </row>
    <row r="111" spans="1:5">
      <c r="A111" s="80" t="s">
        <v>700</v>
      </c>
      <c r="B111" s="81" t="s">
        <v>630</v>
      </c>
      <c r="D111" s="14"/>
      <c r="E111" s="14"/>
    </row>
    <row r="112" spans="1:5">
      <c r="A112" s="80" t="s">
        <v>195</v>
      </c>
      <c r="B112" s="81" t="s">
        <v>621</v>
      </c>
      <c r="D112" s="14"/>
      <c r="E112" s="14"/>
    </row>
    <row r="113" spans="1:5">
      <c r="A113" s="80" t="s">
        <v>752</v>
      </c>
      <c r="B113" s="81" t="s">
        <v>621</v>
      </c>
      <c r="D113" s="14"/>
      <c r="E113" s="14"/>
    </row>
    <row r="114" spans="1:5">
      <c r="A114" s="80" t="s">
        <v>195</v>
      </c>
      <c r="B114" s="81" t="s">
        <v>626</v>
      </c>
      <c r="D114" s="14"/>
      <c r="E114" s="14"/>
    </row>
    <row r="115" spans="1:5">
      <c r="A115" s="80" t="s">
        <v>593</v>
      </c>
      <c r="B115" s="81" t="s">
        <v>671</v>
      </c>
      <c r="D115" s="14"/>
      <c r="E115" s="14"/>
    </row>
    <row r="116" spans="1:5">
      <c r="A116" s="80" t="s">
        <v>309</v>
      </c>
      <c r="B116" s="81" t="s">
        <v>628</v>
      </c>
      <c r="D116" s="14"/>
      <c r="E116" s="14"/>
    </row>
    <row r="117" spans="1:5">
      <c r="A117" s="80" t="s">
        <v>86</v>
      </c>
      <c r="B117" s="81" t="s">
        <v>629</v>
      </c>
      <c r="D117" s="14"/>
      <c r="E117" s="14"/>
    </row>
    <row r="118" spans="1:5">
      <c r="A118" s="80" t="s">
        <v>269</v>
      </c>
      <c r="B118" s="81" t="s">
        <v>621</v>
      </c>
      <c r="D118" s="14"/>
      <c r="E118" s="14"/>
    </row>
    <row r="119" spans="1:5">
      <c r="A119" s="80" t="s">
        <v>293</v>
      </c>
      <c r="B119" s="81" t="s">
        <v>609</v>
      </c>
      <c r="D119" s="14"/>
      <c r="E119" s="14"/>
    </row>
    <row r="120" spans="1:5">
      <c r="A120" s="80" t="s">
        <v>51</v>
      </c>
      <c r="B120" s="81" t="s">
        <v>626</v>
      </c>
      <c r="D120" s="14"/>
      <c r="E120" s="14"/>
    </row>
    <row r="121" spans="1:5">
      <c r="A121" s="80" t="s">
        <v>253</v>
      </c>
      <c r="B121" s="81" t="s">
        <v>598</v>
      </c>
      <c r="D121" s="14"/>
      <c r="E121" s="14"/>
    </row>
    <row r="122" spans="1:5">
      <c r="A122" s="80" t="s">
        <v>259</v>
      </c>
      <c r="B122" s="81" t="s">
        <v>625</v>
      </c>
      <c r="D122" s="14"/>
      <c r="E122" s="14"/>
    </row>
    <row r="123" spans="1:5">
      <c r="A123" s="80" t="s">
        <v>301</v>
      </c>
      <c r="B123" s="81" t="s">
        <v>656</v>
      </c>
      <c r="D123" s="14"/>
      <c r="E123" s="14"/>
    </row>
    <row r="124" spans="1:5">
      <c r="A124" s="80" t="s">
        <v>701</v>
      </c>
      <c r="B124" s="81" t="s">
        <v>614</v>
      </c>
      <c r="D124" s="14"/>
      <c r="E124" s="14"/>
    </row>
    <row r="125" spans="1:5">
      <c r="A125" s="80" t="s">
        <v>118</v>
      </c>
      <c r="B125" s="81" t="s">
        <v>655</v>
      </c>
      <c r="D125" s="14"/>
      <c r="E125" s="14"/>
    </row>
    <row r="126" spans="1:5">
      <c r="A126" s="80" t="s">
        <v>286</v>
      </c>
      <c r="B126" s="81" t="s">
        <v>611</v>
      </c>
      <c r="D126" s="14"/>
      <c r="E126" s="14"/>
    </row>
    <row r="127" spans="1:5">
      <c r="A127" s="80" t="s">
        <v>835</v>
      </c>
      <c r="B127" s="81" t="s">
        <v>611</v>
      </c>
      <c r="D127" s="14"/>
      <c r="E127" s="14"/>
    </row>
    <row r="128" spans="1:5">
      <c r="A128" s="80" t="s">
        <v>306</v>
      </c>
      <c r="B128" s="81" t="s">
        <v>621</v>
      </c>
      <c r="D128" s="14"/>
      <c r="E128" s="14"/>
    </row>
    <row r="129" spans="1:5">
      <c r="A129" s="80" t="s">
        <v>226</v>
      </c>
      <c r="B129" s="81" t="s">
        <v>666</v>
      </c>
      <c r="D129" s="14"/>
      <c r="E129" s="14"/>
    </row>
    <row r="130" spans="1:5">
      <c r="A130" s="80" t="s">
        <v>53</v>
      </c>
      <c r="B130" s="81" t="s">
        <v>629</v>
      </c>
      <c r="D130" s="14"/>
      <c r="E130" s="14"/>
    </row>
    <row r="131" spans="1:5">
      <c r="A131" s="80" t="s">
        <v>250</v>
      </c>
      <c r="B131" s="81" t="s">
        <v>683</v>
      </c>
      <c r="D131" s="14"/>
      <c r="E131" s="14"/>
    </row>
    <row r="132" spans="1:5">
      <c r="A132" s="80" t="s">
        <v>702</v>
      </c>
      <c r="B132" s="81" t="s">
        <v>664</v>
      </c>
      <c r="D132" s="14"/>
      <c r="E132" s="14"/>
    </row>
    <row r="133" spans="1:5">
      <c r="A133" s="80" t="s">
        <v>205</v>
      </c>
      <c r="B133" s="81" t="s">
        <v>631</v>
      </c>
      <c r="D133" s="14"/>
      <c r="E133" s="14"/>
    </row>
    <row r="134" spans="1:5">
      <c r="A134" s="80" t="s">
        <v>101</v>
      </c>
      <c r="B134" s="81" t="s">
        <v>607</v>
      </c>
      <c r="D134" s="14"/>
      <c r="E134" s="14"/>
    </row>
    <row r="135" spans="1:5">
      <c r="A135" s="80" t="s">
        <v>703</v>
      </c>
      <c r="B135" s="81" t="s">
        <v>625</v>
      </c>
      <c r="D135" s="14"/>
      <c r="E135" s="14"/>
    </row>
    <row r="136" spans="1:5">
      <c r="A136" s="80" t="s">
        <v>853</v>
      </c>
      <c r="B136" s="81" t="s">
        <v>624</v>
      </c>
      <c r="D136" s="14"/>
      <c r="E136" s="14"/>
    </row>
    <row r="137" spans="1:5">
      <c r="A137" s="80" t="s">
        <v>133</v>
      </c>
      <c r="B137" s="81" t="s">
        <v>617</v>
      </c>
      <c r="D137" s="14"/>
      <c r="E137" s="14"/>
    </row>
    <row r="138" spans="1:5">
      <c r="A138" s="80" t="s">
        <v>704</v>
      </c>
      <c r="B138" s="81" t="s">
        <v>660</v>
      </c>
      <c r="D138" s="14"/>
      <c r="E138" s="14"/>
    </row>
    <row r="139" spans="1:5">
      <c r="A139" s="80" t="s">
        <v>109</v>
      </c>
      <c r="B139" s="81" t="s">
        <v>624</v>
      </c>
      <c r="D139" s="14"/>
      <c r="E139" s="14"/>
    </row>
    <row r="140" spans="1:5">
      <c r="A140" s="80" t="s">
        <v>83</v>
      </c>
      <c r="B140" s="81" t="s">
        <v>621</v>
      </c>
      <c r="D140" s="14"/>
      <c r="E140" s="14"/>
    </row>
    <row r="141" spans="1:5">
      <c r="A141" s="80" t="s">
        <v>141</v>
      </c>
      <c r="B141" s="81" t="s">
        <v>625</v>
      </c>
      <c r="D141" s="14"/>
      <c r="E141" s="14"/>
    </row>
    <row r="142" spans="1:5">
      <c r="A142" s="80" t="s">
        <v>183</v>
      </c>
      <c r="B142" s="81" t="s">
        <v>632</v>
      </c>
      <c r="D142" s="14"/>
      <c r="E142" s="14"/>
    </row>
    <row r="143" spans="1:5">
      <c r="A143" s="80" t="s">
        <v>185</v>
      </c>
      <c r="B143" s="81" t="s">
        <v>632</v>
      </c>
      <c r="D143" s="14"/>
      <c r="E143" s="14"/>
    </row>
    <row r="144" spans="1:5">
      <c r="A144" s="80" t="s">
        <v>57</v>
      </c>
      <c r="B144" s="81" t="s">
        <v>620</v>
      </c>
      <c r="D144" s="14"/>
      <c r="E144" s="14"/>
    </row>
    <row r="145" spans="1:5">
      <c r="A145" s="80" t="s">
        <v>86</v>
      </c>
      <c r="B145" s="81" t="s">
        <v>622</v>
      </c>
      <c r="D145" s="14"/>
      <c r="E145" s="14"/>
    </row>
    <row r="146" spans="1:5">
      <c r="A146" s="80" t="s">
        <v>296</v>
      </c>
      <c r="B146" s="81" t="s">
        <v>625</v>
      </c>
      <c r="D146" s="14"/>
      <c r="E146" s="14"/>
    </row>
    <row r="147" spans="1:5">
      <c r="A147" s="80" t="s">
        <v>705</v>
      </c>
      <c r="B147" s="81" t="s">
        <v>622</v>
      </c>
      <c r="D147" s="14"/>
      <c r="E147" s="14"/>
    </row>
    <row r="148" spans="1:5">
      <c r="A148" s="80" t="s">
        <v>133</v>
      </c>
      <c r="B148" s="81" t="s">
        <v>596</v>
      </c>
      <c r="D148" s="14"/>
      <c r="E148" s="14"/>
    </row>
    <row r="149" spans="1:5">
      <c r="A149" s="80" t="s">
        <v>175</v>
      </c>
      <c r="B149" s="81" t="s">
        <v>621</v>
      </c>
      <c r="D149" s="14"/>
      <c r="E149" s="14"/>
    </row>
    <row r="150" spans="1:5">
      <c r="A150" s="80" t="s">
        <v>158</v>
      </c>
      <c r="B150" s="81" t="s">
        <v>632</v>
      </c>
      <c r="D150" s="14"/>
      <c r="E150" s="14"/>
    </row>
    <row r="151" spans="1:5">
      <c r="A151" s="80" t="s">
        <v>86</v>
      </c>
      <c r="B151" s="81" t="s">
        <v>666</v>
      </c>
      <c r="D151" s="14"/>
      <c r="E151" s="14"/>
    </row>
    <row r="152" spans="1:5">
      <c r="A152" s="80" t="s">
        <v>68</v>
      </c>
      <c r="B152" s="81" t="s">
        <v>622</v>
      </c>
      <c r="D152" s="14"/>
      <c r="E152" s="14"/>
    </row>
    <row r="153" spans="1:5">
      <c r="A153" s="80" t="s">
        <v>187</v>
      </c>
      <c r="B153" s="81" t="s">
        <v>619</v>
      </c>
      <c r="D153" s="14"/>
      <c r="E153" s="14"/>
    </row>
    <row r="154" spans="1:5">
      <c r="A154" s="80" t="s">
        <v>191</v>
      </c>
      <c r="B154" s="81" t="s">
        <v>611</v>
      </c>
      <c r="D154" s="14"/>
      <c r="E154" s="14"/>
    </row>
    <row r="155" spans="1:5">
      <c r="A155" s="80" t="s">
        <v>144</v>
      </c>
      <c r="B155" s="81" t="s">
        <v>648</v>
      </c>
      <c r="D155" s="14"/>
      <c r="E155" s="14"/>
    </row>
    <row r="156" spans="1:5">
      <c r="A156" s="80" t="s">
        <v>71</v>
      </c>
      <c r="B156" s="81" t="s">
        <v>620</v>
      </c>
      <c r="D156" s="14"/>
      <c r="E156" s="14"/>
    </row>
    <row r="157" spans="1:5">
      <c r="A157" s="80" t="s">
        <v>180</v>
      </c>
      <c r="B157" s="81" t="s">
        <v>621</v>
      </c>
      <c r="D157" s="14"/>
      <c r="E157" s="14"/>
    </row>
    <row r="158" spans="1:5">
      <c r="A158" s="80" t="s">
        <v>241</v>
      </c>
      <c r="B158" s="81" t="s">
        <v>618</v>
      </c>
      <c r="D158" s="14"/>
      <c r="E158" s="14"/>
    </row>
    <row r="159" spans="1:5">
      <c r="A159" s="80" t="s">
        <v>194</v>
      </c>
      <c r="B159" s="81" t="s">
        <v>619</v>
      </c>
      <c r="D159" s="14"/>
      <c r="E159" s="14"/>
    </row>
    <row r="160" spans="1:5">
      <c r="A160" s="80" t="s">
        <v>706</v>
      </c>
      <c r="B160" s="81" t="s">
        <v>626</v>
      </c>
      <c r="D160" s="14"/>
      <c r="E160" s="14"/>
    </row>
    <row r="161" spans="1:5">
      <c r="A161" s="80" t="s">
        <v>236</v>
      </c>
      <c r="B161" s="81" t="s">
        <v>632</v>
      </c>
      <c r="D161" s="14"/>
      <c r="E161" s="14"/>
    </row>
    <row r="162" spans="1:5">
      <c r="A162" s="80" t="s">
        <v>277</v>
      </c>
      <c r="B162" s="81" t="s">
        <v>609</v>
      </c>
      <c r="D162" s="14"/>
      <c r="E162" s="14"/>
    </row>
    <row r="163" spans="1:5">
      <c r="A163" s="80" t="s">
        <v>119</v>
      </c>
      <c r="B163" s="81" t="s">
        <v>625</v>
      </c>
      <c r="D163" s="14"/>
      <c r="E163" s="14"/>
    </row>
    <row r="164" spans="1:5">
      <c r="A164" s="80" t="s">
        <v>271</v>
      </c>
      <c r="B164" s="81" t="s">
        <v>671</v>
      </c>
      <c r="D164" s="14"/>
      <c r="E164" s="14"/>
    </row>
    <row r="165" spans="1:5">
      <c r="A165" s="80" t="s">
        <v>698</v>
      </c>
      <c r="B165" s="81" t="s">
        <v>620</v>
      </c>
      <c r="D165" s="14"/>
      <c r="E165" s="14"/>
    </row>
    <row r="166" spans="1:5">
      <c r="A166" s="80" t="s">
        <v>219</v>
      </c>
      <c r="B166" s="81" t="s">
        <v>630</v>
      </c>
      <c r="D166" s="14"/>
      <c r="E166" s="14"/>
    </row>
    <row r="167" spans="1:5">
      <c r="A167" s="80" t="s">
        <v>186</v>
      </c>
      <c r="B167" s="81" t="s">
        <v>618</v>
      </c>
      <c r="D167" s="14"/>
      <c r="E167" s="14"/>
    </row>
    <row r="168" spans="1:5">
      <c r="A168" s="80" t="s">
        <v>120</v>
      </c>
      <c r="B168" s="81" t="s">
        <v>615</v>
      </c>
      <c r="D168" s="14"/>
      <c r="E168" s="14"/>
    </row>
    <row r="169" spans="1:5">
      <c r="A169" s="80" t="s">
        <v>143</v>
      </c>
      <c r="B169" s="81" t="s">
        <v>632</v>
      </c>
      <c r="D169" s="14"/>
      <c r="E169" s="14"/>
    </row>
    <row r="170" spans="1:5">
      <c r="A170" s="80" t="s">
        <v>157</v>
      </c>
      <c r="B170" s="81" t="s">
        <v>632</v>
      </c>
      <c r="D170" s="14"/>
      <c r="E170" s="14"/>
    </row>
    <row r="171" spans="1:5">
      <c r="A171" s="80" t="s">
        <v>168</v>
      </c>
      <c r="B171" s="81" t="s">
        <v>652</v>
      </c>
      <c r="D171" s="14"/>
      <c r="E171" s="14"/>
    </row>
    <row r="172" spans="1:5">
      <c r="A172" s="80" t="s">
        <v>152</v>
      </c>
      <c r="B172" s="81" t="s">
        <v>652</v>
      </c>
      <c r="D172" s="14"/>
      <c r="E172" s="14"/>
    </row>
    <row r="173" spans="1:5">
      <c r="A173" s="80" t="s">
        <v>139</v>
      </c>
      <c r="B173" s="81" t="s">
        <v>645</v>
      </c>
      <c r="D173" s="14"/>
      <c r="E173" s="14"/>
    </row>
    <row r="174" spans="1:5">
      <c r="A174" s="80" t="s">
        <v>707</v>
      </c>
      <c r="B174" s="81" t="s">
        <v>619</v>
      </c>
      <c r="D174" s="14"/>
      <c r="E174" s="14"/>
    </row>
    <row r="175" spans="1:5">
      <c r="A175" s="80" t="s">
        <v>278</v>
      </c>
      <c r="B175" s="81" t="s">
        <v>614</v>
      </c>
      <c r="D175" s="14"/>
      <c r="E175" s="14"/>
    </row>
    <row r="176" spans="1:5">
      <c r="A176" s="80" t="s">
        <v>279</v>
      </c>
      <c r="B176" s="81" t="s">
        <v>634</v>
      </c>
      <c r="D176" s="14"/>
      <c r="E176" s="14"/>
    </row>
    <row r="177" spans="1:5">
      <c r="A177" s="80" t="s">
        <v>845</v>
      </c>
      <c r="B177" s="81" t="s">
        <v>632</v>
      </c>
      <c r="D177" s="14"/>
      <c r="E177" s="14"/>
    </row>
    <row r="178" spans="1:5">
      <c r="A178" s="80" t="s">
        <v>847</v>
      </c>
      <c r="B178" s="81" t="s">
        <v>632</v>
      </c>
      <c r="D178" s="14"/>
      <c r="E178" s="14"/>
    </row>
    <row r="179" spans="1:5">
      <c r="A179" s="80" t="s">
        <v>169</v>
      </c>
      <c r="B179" s="81" t="s">
        <v>632</v>
      </c>
      <c r="D179" s="14"/>
      <c r="E179" s="14"/>
    </row>
    <row r="180" spans="1:5">
      <c r="A180" s="80" t="s">
        <v>167</v>
      </c>
      <c r="B180" s="81" t="s">
        <v>621</v>
      </c>
      <c r="D180" s="14"/>
      <c r="E180" s="14"/>
    </row>
    <row r="181" spans="1:5">
      <c r="A181" s="80" t="s">
        <v>122</v>
      </c>
      <c r="B181" s="81" t="s">
        <v>606</v>
      </c>
      <c r="D181" s="14"/>
      <c r="E181" s="14"/>
    </row>
    <row r="182" spans="1:5">
      <c r="A182" s="80" t="s">
        <v>164</v>
      </c>
      <c r="B182" s="81" t="s">
        <v>621</v>
      </c>
      <c r="D182" s="14"/>
      <c r="E182" s="14"/>
    </row>
    <row r="183" spans="1:5">
      <c r="A183" s="80" t="s">
        <v>293</v>
      </c>
      <c r="B183" s="81" t="s">
        <v>625</v>
      </c>
      <c r="D183" s="14"/>
      <c r="E183" s="14"/>
    </row>
    <row r="184" spans="1:5">
      <c r="A184" s="80" t="s">
        <v>228</v>
      </c>
      <c r="B184" s="81" t="s">
        <v>708</v>
      </c>
      <c r="D184" s="14"/>
      <c r="E184" s="14"/>
    </row>
    <row r="185" spans="1:5">
      <c r="A185" s="80" t="s">
        <v>220</v>
      </c>
      <c r="B185" s="81" t="s">
        <v>663</v>
      </c>
      <c r="D185" s="14"/>
      <c r="E185" s="14"/>
    </row>
    <row r="186" spans="1:5">
      <c r="A186" s="80" t="s">
        <v>83</v>
      </c>
      <c r="B186" s="81" t="s">
        <v>619</v>
      </c>
      <c r="D186" s="14"/>
      <c r="E186" s="14"/>
    </row>
    <row r="187" spans="1:5">
      <c r="A187" s="80" t="s">
        <v>109</v>
      </c>
      <c r="B187" s="81" t="s">
        <v>637</v>
      </c>
      <c r="D187" s="14"/>
      <c r="E187" s="14"/>
    </row>
    <row r="188" spans="1:5">
      <c r="A188" s="80" t="s">
        <v>296</v>
      </c>
      <c r="B188" s="81" t="s">
        <v>630</v>
      </c>
      <c r="D188" s="14"/>
      <c r="E188" s="14"/>
    </row>
    <row r="189" spans="1:5">
      <c r="A189" s="80" t="s">
        <v>158</v>
      </c>
      <c r="B189" s="81" t="s">
        <v>630</v>
      </c>
      <c r="D189" s="14"/>
      <c r="E189" s="14"/>
    </row>
    <row r="190" spans="1:5">
      <c r="A190" s="80" t="s">
        <v>192</v>
      </c>
      <c r="B190" s="81" t="s">
        <v>643</v>
      </c>
      <c r="D190" s="14"/>
      <c r="E190" s="14"/>
    </row>
    <row r="191" spans="1:5">
      <c r="A191" s="80" t="s">
        <v>807</v>
      </c>
      <c r="B191" s="81" t="s">
        <v>643</v>
      </c>
      <c r="D191" s="14"/>
      <c r="E191" s="14"/>
    </row>
    <row r="192" spans="1:5">
      <c r="A192" s="80" t="s">
        <v>156</v>
      </c>
      <c r="B192" s="81" t="s">
        <v>647</v>
      </c>
      <c r="D192" s="14"/>
      <c r="E192" s="14"/>
    </row>
    <row r="193" spans="1:5">
      <c r="A193" s="80" t="s">
        <v>79</v>
      </c>
      <c r="B193" s="81" t="s">
        <v>635</v>
      </c>
      <c r="D193" s="14"/>
      <c r="E193" s="14"/>
    </row>
    <row r="194" spans="1:5">
      <c r="A194" s="80" t="s">
        <v>71</v>
      </c>
      <c r="B194" s="81" t="s">
        <v>617</v>
      </c>
      <c r="D194" s="14"/>
      <c r="E194" s="14"/>
    </row>
    <row r="195" spans="1:5">
      <c r="A195" s="80" t="s">
        <v>245</v>
      </c>
      <c r="B195" s="81" t="s">
        <v>708</v>
      </c>
      <c r="D195" s="14"/>
      <c r="E195" s="14"/>
    </row>
    <row r="196" spans="1:5">
      <c r="A196" s="80" t="s">
        <v>71</v>
      </c>
      <c r="B196" s="81" t="s">
        <v>619</v>
      </c>
      <c r="D196" s="14"/>
      <c r="E196" s="14"/>
    </row>
    <row r="197" spans="1:5">
      <c r="A197" s="80" t="s">
        <v>55</v>
      </c>
      <c r="B197" s="81" t="s">
        <v>628</v>
      </c>
      <c r="D197" s="14"/>
      <c r="E197" s="14"/>
    </row>
    <row r="198" spans="1:5">
      <c r="A198" s="80" t="s">
        <v>313</v>
      </c>
      <c r="B198" s="81" t="s">
        <v>617</v>
      </c>
      <c r="D198" s="14"/>
      <c r="E198" s="14"/>
    </row>
    <row r="199" spans="1:5">
      <c r="A199" s="80" t="s">
        <v>300</v>
      </c>
      <c r="B199" s="81" t="s">
        <v>647</v>
      </c>
      <c r="D199" s="14"/>
      <c r="E199" s="14"/>
    </row>
    <row r="200" spans="1:5">
      <c r="A200" s="80" t="s">
        <v>60</v>
      </c>
      <c r="B200" s="81" t="s">
        <v>617</v>
      </c>
      <c r="D200" s="14"/>
      <c r="E200" s="14"/>
    </row>
    <row r="201" spans="1:5">
      <c r="A201" s="80" t="s">
        <v>216</v>
      </c>
      <c r="B201" s="81" t="s">
        <v>662</v>
      </c>
      <c r="D201" s="14"/>
      <c r="E201" s="14"/>
    </row>
    <row r="202" spans="1:5">
      <c r="A202" s="80" t="s">
        <v>63</v>
      </c>
      <c r="B202" s="81" t="s">
        <v>621</v>
      </c>
      <c r="D202" s="14"/>
      <c r="E202" s="14"/>
    </row>
    <row r="203" spans="1:5">
      <c r="A203" s="80" t="s">
        <v>261</v>
      </c>
      <c r="B203" s="81" t="s">
        <v>613</v>
      </c>
      <c r="D203" s="14"/>
      <c r="E203" s="14"/>
    </row>
    <row r="204" spans="1:5">
      <c r="A204" s="80" t="s">
        <v>87</v>
      </c>
      <c r="B204" s="81" t="s">
        <v>606</v>
      </c>
      <c r="D204" s="14"/>
      <c r="E204" s="14"/>
    </row>
    <row r="205" spans="1:5">
      <c r="A205" s="80" t="s">
        <v>110</v>
      </c>
      <c r="B205" s="81" t="s">
        <v>647</v>
      </c>
      <c r="D205" s="14"/>
      <c r="E205" s="14"/>
    </row>
    <row r="206" spans="1:5">
      <c r="A206" s="80" t="s">
        <v>250</v>
      </c>
      <c r="B206" s="81" t="s">
        <v>628</v>
      </c>
      <c r="D206" s="14"/>
      <c r="E206" s="14"/>
    </row>
    <row r="207" spans="1:5">
      <c r="A207" s="80" t="s">
        <v>149</v>
      </c>
      <c r="B207" s="81" t="s">
        <v>624</v>
      </c>
      <c r="D207" s="14"/>
      <c r="E207" s="14"/>
    </row>
    <row r="208" spans="1:5">
      <c r="A208" s="80" t="s">
        <v>252</v>
      </c>
      <c r="B208" s="81" t="s">
        <v>628</v>
      </c>
      <c r="D208" s="14"/>
      <c r="E208" s="14"/>
    </row>
    <row r="209" spans="1:5">
      <c r="A209" s="80" t="s">
        <v>142</v>
      </c>
      <c r="B209" s="81" t="s">
        <v>647</v>
      </c>
      <c r="D209" s="14"/>
      <c r="E209" s="14"/>
    </row>
    <row r="210" spans="1:5">
      <c r="A210" s="80" t="s">
        <v>81</v>
      </c>
      <c r="B210" s="81" t="s">
        <v>635</v>
      </c>
      <c r="D210" s="14"/>
      <c r="E210" s="14"/>
    </row>
    <row r="211" spans="1:5">
      <c r="A211" s="80" t="s">
        <v>141</v>
      </c>
      <c r="B211" s="81" t="s">
        <v>598</v>
      </c>
      <c r="D211" s="14"/>
      <c r="E211" s="14"/>
    </row>
    <row r="212" spans="1:5">
      <c r="A212" s="80" t="s">
        <v>238</v>
      </c>
      <c r="B212" s="81" t="s">
        <v>645</v>
      </c>
      <c r="D212" s="14"/>
      <c r="E212" s="14"/>
    </row>
    <row r="213" spans="1:5">
      <c r="A213" s="80" t="s">
        <v>84</v>
      </c>
      <c r="B213" s="81" t="s">
        <v>606</v>
      </c>
      <c r="D213" s="14"/>
      <c r="E213" s="14"/>
    </row>
    <row r="214" spans="1:5">
      <c r="A214" s="80" t="s">
        <v>171</v>
      </c>
      <c r="B214" s="81" t="s">
        <v>635</v>
      </c>
      <c r="D214" s="14"/>
      <c r="E214" s="14"/>
    </row>
    <row r="215" spans="1:5">
      <c r="A215" s="80" t="s">
        <v>311</v>
      </c>
      <c r="B215" s="81" t="s">
        <v>617</v>
      </c>
      <c r="D215" s="14"/>
      <c r="E215" s="14"/>
    </row>
    <row r="216" spans="1:5">
      <c r="A216" s="80" t="s">
        <v>182</v>
      </c>
      <c r="B216" s="81" t="s">
        <v>654</v>
      </c>
      <c r="D216" s="14"/>
      <c r="E216" s="14"/>
    </row>
    <row r="217" spans="1:5">
      <c r="A217" s="80" t="s">
        <v>271</v>
      </c>
      <c r="B217" s="81" t="s">
        <v>666</v>
      </c>
      <c r="D217" s="14"/>
      <c r="E217" s="14"/>
    </row>
    <row r="218" spans="1:5">
      <c r="A218" s="80" t="s">
        <v>60</v>
      </c>
      <c r="B218" s="81" t="s">
        <v>627</v>
      </c>
      <c r="D218" s="14"/>
      <c r="E218" s="14"/>
    </row>
    <row r="219" spans="1:5">
      <c r="A219" s="80" t="s">
        <v>290</v>
      </c>
      <c r="B219" s="81" t="s">
        <v>632</v>
      </c>
      <c r="D219" s="14"/>
      <c r="E219" s="14"/>
    </row>
    <row r="220" spans="1:5">
      <c r="A220" s="80" t="s">
        <v>221</v>
      </c>
      <c r="B220" s="81" t="s">
        <v>664</v>
      </c>
      <c r="D220" s="14"/>
      <c r="E220" s="14"/>
    </row>
    <row r="221" spans="1:5">
      <c r="A221" s="80" t="s">
        <v>836</v>
      </c>
      <c r="B221" s="81" t="s">
        <v>664</v>
      </c>
      <c r="D221" s="14"/>
      <c r="E221" s="14"/>
    </row>
    <row r="222" spans="1:5">
      <c r="A222" s="80" t="s">
        <v>299</v>
      </c>
      <c r="B222" s="81" t="s">
        <v>625</v>
      </c>
      <c r="D222" s="14"/>
      <c r="E222" s="14"/>
    </row>
    <row r="223" spans="1:5">
      <c r="A223" s="80" t="s">
        <v>205</v>
      </c>
      <c r="B223" s="81" t="s">
        <v>670</v>
      </c>
      <c r="D223" s="14"/>
      <c r="E223" s="14"/>
    </row>
    <row r="224" spans="1:5">
      <c r="A224" s="80" t="s">
        <v>86</v>
      </c>
      <c r="B224" s="81" t="s">
        <v>630</v>
      </c>
      <c r="D224" s="14"/>
      <c r="E224" s="14"/>
    </row>
    <row r="225" spans="1:5">
      <c r="A225" s="80" t="s">
        <v>247</v>
      </c>
      <c r="B225" s="81" t="s">
        <v>668</v>
      </c>
      <c r="D225" s="14"/>
      <c r="E225" s="14"/>
    </row>
    <row r="226" spans="1:5">
      <c r="A226" s="80" t="s">
        <v>174</v>
      </c>
      <c r="B226" s="81" t="s">
        <v>600</v>
      </c>
      <c r="D226" s="14"/>
      <c r="E226" s="14"/>
    </row>
    <row r="227" spans="1:5">
      <c r="A227" s="80" t="s">
        <v>71</v>
      </c>
      <c r="B227" s="81" t="s">
        <v>596</v>
      </c>
      <c r="D227" s="14"/>
      <c r="E227" s="14"/>
    </row>
    <row r="228" spans="1:5">
      <c r="A228" s="80" t="s">
        <v>256</v>
      </c>
      <c r="B228" s="81" t="s">
        <v>606</v>
      </c>
      <c r="D228" s="14"/>
      <c r="E228" s="14"/>
    </row>
    <row r="229" spans="1:5">
      <c r="A229" s="80" t="s">
        <v>313</v>
      </c>
      <c r="B229" s="81" t="s">
        <v>632</v>
      </c>
      <c r="D229" s="14"/>
      <c r="E229" s="14"/>
    </row>
    <row r="230" spans="1:5">
      <c r="A230" s="80" t="s">
        <v>183</v>
      </c>
      <c r="B230" s="81" t="s">
        <v>618</v>
      </c>
      <c r="D230" s="14"/>
      <c r="E230" s="14"/>
    </row>
    <row r="231" spans="1:5">
      <c r="A231" s="80" t="s">
        <v>253</v>
      </c>
      <c r="B231" s="81" t="s">
        <v>628</v>
      </c>
      <c r="D231" s="14"/>
      <c r="E231" s="14"/>
    </row>
    <row r="232" spans="1:5">
      <c r="A232" s="80" t="s">
        <v>709</v>
      </c>
      <c r="B232" s="81" t="s">
        <v>623</v>
      </c>
      <c r="D232" s="14"/>
      <c r="E232" s="14"/>
    </row>
    <row r="233" spans="1:5">
      <c r="A233" s="80" t="s">
        <v>710</v>
      </c>
      <c r="B233" s="81" t="s">
        <v>619</v>
      </c>
      <c r="D233" s="14"/>
      <c r="E233" s="14"/>
    </row>
    <row r="234" spans="1:5">
      <c r="A234" s="80" t="s">
        <v>111</v>
      </c>
      <c r="B234" s="81" t="s">
        <v>632</v>
      </c>
      <c r="D234" s="14"/>
      <c r="E234" s="14"/>
    </row>
    <row r="235" spans="1:5">
      <c r="A235" s="80" t="s">
        <v>108</v>
      </c>
      <c r="B235" s="81" t="s">
        <v>632</v>
      </c>
      <c r="D235" s="14"/>
      <c r="E235" s="14"/>
    </row>
    <row r="236" spans="1:5">
      <c r="A236" s="80" t="s">
        <v>166</v>
      </c>
      <c r="B236" s="81" t="s">
        <v>644</v>
      </c>
      <c r="D236" s="14"/>
      <c r="E236" s="14"/>
    </row>
    <row r="237" spans="1:5">
      <c r="A237" s="80" t="s">
        <v>711</v>
      </c>
      <c r="B237" s="81" t="s">
        <v>620</v>
      </c>
      <c r="D237" s="14"/>
      <c r="E237" s="14"/>
    </row>
    <row r="238" spans="1:5">
      <c r="A238" s="80" t="s">
        <v>712</v>
      </c>
      <c r="B238" s="81" t="s">
        <v>618</v>
      </c>
      <c r="D238" s="14"/>
      <c r="E238" s="14"/>
    </row>
    <row r="239" spans="1:5">
      <c r="A239" s="80" t="s">
        <v>256</v>
      </c>
      <c r="B239" s="81" t="s">
        <v>632</v>
      </c>
      <c r="D239" s="14"/>
      <c r="E239" s="14"/>
    </row>
    <row r="240" spans="1:5">
      <c r="A240" s="80" t="s">
        <v>286</v>
      </c>
      <c r="B240" s="81" t="s">
        <v>622</v>
      </c>
      <c r="D240" s="14"/>
      <c r="E240" s="14"/>
    </row>
    <row r="241" spans="1:5">
      <c r="A241" s="80" t="s">
        <v>713</v>
      </c>
      <c r="B241" s="81" t="s">
        <v>621</v>
      </c>
      <c r="D241" s="14"/>
      <c r="E241" s="14"/>
    </row>
    <row r="242" spans="1:5">
      <c r="A242" s="80" t="s">
        <v>714</v>
      </c>
      <c r="B242" s="81" t="s">
        <v>630</v>
      </c>
      <c r="D242" s="14"/>
      <c r="E242" s="14"/>
    </row>
    <row r="243" spans="1:5">
      <c r="A243" s="80" t="s">
        <v>241</v>
      </c>
      <c r="B243" s="81" t="s">
        <v>619</v>
      </c>
      <c r="D243" s="14"/>
      <c r="E243" s="14"/>
    </row>
    <row r="244" spans="1:5">
      <c r="A244" s="80" t="s">
        <v>703</v>
      </c>
      <c r="B244" s="81" t="s">
        <v>647</v>
      </c>
      <c r="D244" s="14"/>
      <c r="E244" s="14"/>
    </row>
    <row r="245" spans="1:5">
      <c r="A245" s="80" t="s">
        <v>165</v>
      </c>
      <c r="B245" s="81" t="s">
        <v>621</v>
      </c>
      <c r="D245" s="14"/>
      <c r="E245" s="14"/>
    </row>
    <row r="246" spans="1:5">
      <c r="A246" s="80" t="s">
        <v>96</v>
      </c>
      <c r="B246" s="81" t="s">
        <v>606</v>
      </c>
      <c r="D246" s="14"/>
      <c r="E246" s="14"/>
    </row>
    <row r="247" spans="1:5">
      <c r="A247" s="80" t="s">
        <v>302</v>
      </c>
      <c r="B247" s="81" t="s">
        <v>618</v>
      </c>
      <c r="D247" s="14"/>
      <c r="E247" s="14"/>
    </row>
    <row r="248" spans="1:5">
      <c r="A248" s="80" t="s">
        <v>308</v>
      </c>
      <c r="B248" s="81" t="s">
        <v>619</v>
      </c>
      <c r="D248" s="14"/>
      <c r="E248" s="14"/>
    </row>
    <row r="249" spans="1:5">
      <c r="A249" s="80" t="s">
        <v>715</v>
      </c>
      <c r="B249" s="81" t="s">
        <v>622</v>
      </c>
      <c r="D249" s="14"/>
      <c r="E249" s="14"/>
    </row>
    <row r="250" spans="1:5">
      <c r="A250" s="80" t="s">
        <v>175</v>
      </c>
      <c r="B250" s="81" t="s">
        <v>655</v>
      </c>
      <c r="D250" s="14"/>
      <c r="E250" s="14"/>
    </row>
    <row r="251" spans="1:5">
      <c r="A251" s="80" t="s">
        <v>160</v>
      </c>
      <c r="B251" s="81" t="s">
        <v>621</v>
      </c>
      <c r="D251" s="14"/>
      <c r="E251" s="14"/>
    </row>
    <row r="252" spans="1:5">
      <c r="A252" s="80" t="s">
        <v>716</v>
      </c>
      <c r="B252" s="81" t="s">
        <v>675</v>
      </c>
      <c r="D252" s="14"/>
      <c r="E252" s="14"/>
    </row>
    <row r="253" spans="1:5">
      <c r="A253" s="80" t="s">
        <v>101</v>
      </c>
      <c r="B253" s="81" t="s">
        <v>631</v>
      </c>
      <c r="D253" s="14"/>
      <c r="E253" s="14"/>
    </row>
    <row r="254" spans="1:5">
      <c r="A254" s="80" t="s">
        <v>53</v>
      </c>
      <c r="B254" s="81" t="s">
        <v>608</v>
      </c>
      <c r="D254" s="14"/>
      <c r="E254" s="14"/>
    </row>
    <row r="255" spans="1:5">
      <c r="A255" s="80" t="s">
        <v>261</v>
      </c>
      <c r="B255" s="81" t="s">
        <v>611</v>
      </c>
      <c r="D255" s="14"/>
      <c r="E255" s="14"/>
    </row>
    <row r="256" spans="1:5">
      <c r="A256" s="80" t="s">
        <v>717</v>
      </c>
      <c r="B256" s="81" t="s">
        <v>708</v>
      </c>
      <c r="D256" s="14"/>
      <c r="E256" s="14"/>
    </row>
    <row r="257" spans="1:5">
      <c r="A257" s="80" t="s">
        <v>142</v>
      </c>
      <c r="B257" s="81" t="s">
        <v>646</v>
      </c>
      <c r="D257" s="14"/>
      <c r="E257" s="14"/>
    </row>
    <row r="258" spans="1:5">
      <c r="A258" s="80" t="s">
        <v>194</v>
      </c>
      <c r="B258" s="81" t="s">
        <v>610</v>
      </c>
      <c r="D258" s="14"/>
      <c r="E258" s="14"/>
    </row>
    <row r="259" spans="1:5">
      <c r="A259" s="80" t="s">
        <v>233</v>
      </c>
      <c r="B259" s="81" t="s">
        <v>617</v>
      </c>
      <c r="D259" s="14"/>
      <c r="E259" s="14"/>
    </row>
    <row r="260" spans="1:5">
      <c r="A260" s="80" t="s">
        <v>276</v>
      </c>
      <c r="B260" s="81" t="s">
        <v>660</v>
      </c>
      <c r="D260" s="14"/>
      <c r="E260" s="14"/>
    </row>
    <row r="261" spans="1:5">
      <c r="A261" s="80" t="s">
        <v>718</v>
      </c>
      <c r="B261" s="81" t="s">
        <v>693</v>
      </c>
      <c r="D261" s="14"/>
      <c r="E261" s="14"/>
    </row>
    <row r="262" spans="1:5">
      <c r="A262" s="80" t="s">
        <v>719</v>
      </c>
      <c r="B262" s="81" t="s">
        <v>606</v>
      </c>
      <c r="D262" s="14"/>
      <c r="E262" s="14"/>
    </row>
    <row r="263" spans="1:5">
      <c r="A263" s="80" t="s">
        <v>720</v>
      </c>
      <c r="B263" s="81" t="s">
        <v>671</v>
      </c>
      <c r="D263" s="14"/>
      <c r="E263" s="14"/>
    </row>
    <row r="264" spans="1:5">
      <c r="A264" s="80" t="s">
        <v>721</v>
      </c>
      <c r="B264" s="81" t="s">
        <v>666</v>
      </c>
      <c r="D264" s="14"/>
      <c r="E264" s="14"/>
    </row>
    <row r="265" spans="1:5">
      <c r="A265" s="80" t="s">
        <v>204</v>
      </c>
      <c r="B265" s="81" t="s">
        <v>689</v>
      </c>
      <c r="D265" s="14"/>
      <c r="E265" s="14"/>
    </row>
    <row r="266" spans="1:5">
      <c r="A266" s="80" t="s">
        <v>204</v>
      </c>
      <c r="B266" s="81" t="s">
        <v>632</v>
      </c>
      <c r="D266" s="14"/>
      <c r="E266" s="14"/>
    </row>
    <row r="267" spans="1:5">
      <c r="A267" s="80" t="s">
        <v>226</v>
      </c>
      <c r="B267" s="81" t="s">
        <v>664</v>
      </c>
      <c r="D267" s="14"/>
      <c r="E267" s="14"/>
    </row>
    <row r="268" spans="1:5">
      <c r="A268" s="80" t="s">
        <v>837</v>
      </c>
      <c r="B268" s="81" t="s">
        <v>664</v>
      </c>
      <c r="D268" s="14"/>
      <c r="E268" s="14"/>
    </row>
    <row r="269" spans="1:5">
      <c r="A269" s="80" t="s">
        <v>722</v>
      </c>
      <c r="B269" s="81" t="s">
        <v>640</v>
      </c>
      <c r="D269" s="14"/>
      <c r="E269" s="14"/>
    </row>
    <row r="270" spans="1:5">
      <c r="A270" s="80" t="s">
        <v>723</v>
      </c>
      <c r="B270" s="81" t="s">
        <v>635</v>
      </c>
      <c r="D270" s="14"/>
      <c r="E270" s="14"/>
    </row>
    <row r="271" spans="1:5">
      <c r="A271" s="80" t="s">
        <v>266</v>
      </c>
      <c r="B271" s="81" t="s">
        <v>643</v>
      </c>
      <c r="D271" s="14"/>
      <c r="E271" s="14"/>
    </row>
    <row r="272" spans="1:5">
      <c r="A272" s="80" t="s">
        <v>724</v>
      </c>
      <c r="B272" s="81" t="s">
        <v>670</v>
      </c>
      <c r="D272" s="14"/>
      <c r="E272" s="14"/>
    </row>
    <row r="273" spans="1:5">
      <c r="A273" s="80" t="s">
        <v>313</v>
      </c>
      <c r="B273" s="81" t="s">
        <v>644</v>
      </c>
      <c r="D273" s="14"/>
      <c r="E273" s="14"/>
    </row>
    <row r="274" spans="1:5">
      <c r="A274" s="80" t="s">
        <v>204</v>
      </c>
      <c r="B274" s="81" t="s">
        <v>660</v>
      </c>
      <c r="D274" s="14"/>
      <c r="E274" s="14"/>
    </row>
    <row r="275" spans="1:5">
      <c r="A275" s="80" t="s">
        <v>81</v>
      </c>
      <c r="B275" s="81" t="s">
        <v>631</v>
      </c>
      <c r="D275" s="14"/>
      <c r="E275" s="14"/>
    </row>
    <row r="276" spans="1:5">
      <c r="A276" s="80" t="s">
        <v>725</v>
      </c>
      <c r="B276" s="81" t="s">
        <v>624</v>
      </c>
      <c r="D276" s="14"/>
      <c r="E276" s="14"/>
    </row>
    <row r="277" spans="1:5">
      <c r="A277" s="80" t="s">
        <v>308</v>
      </c>
      <c r="B277" s="81" t="s">
        <v>625</v>
      </c>
      <c r="D277" s="14"/>
      <c r="E277" s="14"/>
    </row>
    <row r="278" spans="1:5">
      <c r="A278" s="80" t="s">
        <v>194</v>
      </c>
      <c r="B278" s="81" t="s">
        <v>605</v>
      </c>
      <c r="D278" s="14"/>
      <c r="E278" s="14"/>
    </row>
    <row r="279" spans="1:5">
      <c r="A279" s="80" t="s">
        <v>233</v>
      </c>
      <c r="B279" s="81" t="s">
        <v>616</v>
      </c>
      <c r="D279" s="14"/>
      <c r="E279" s="14"/>
    </row>
    <row r="280" spans="1:5">
      <c r="A280" s="80" t="s">
        <v>276</v>
      </c>
      <c r="B280" s="81" t="s">
        <v>689</v>
      </c>
      <c r="D280" s="14"/>
      <c r="E280" s="14"/>
    </row>
    <row r="281" spans="1:5">
      <c r="A281" s="80" t="s">
        <v>726</v>
      </c>
      <c r="B281" s="81" t="s">
        <v>618</v>
      </c>
      <c r="D281" s="14"/>
      <c r="E281" s="14"/>
    </row>
    <row r="282" spans="1:5">
      <c r="A282" s="80" t="s">
        <v>727</v>
      </c>
      <c r="B282" s="81" t="s">
        <v>660</v>
      </c>
      <c r="D282" s="14"/>
      <c r="E282" s="14"/>
    </row>
    <row r="283" spans="1:5">
      <c r="A283" s="80" t="s">
        <v>592</v>
      </c>
      <c r="B283" s="81" t="s">
        <v>620</v>
      </c>
      <c r="D283" s="14"/>
      <c r="E283" s="14"/>
    </row>
    <row r="284" spans="1:5">
      <c r="A284" s="80" t="s">
        <v>302</v>
      </c>
      <c r="B284" s="81" t="s">
        <v>625</v>
      </c>
      <c r="D284" s="14"/>
      <c r="E284" s="14"/>
    </row>
    <row r="285" spans="1:5">
      <c r="A285" s="80" t="s">
        <v>161</v>
      </c>
      <c r="B285" s="81" t="s">
        <v>728</v>
      </c>
      <c r="D285" s="14"/>
      <c r="E285" s="14"/>
    </row>
    <row r="286" spans="1:5">
      <c r="A286" s="80" t="s">
        <v>205</v>
      </c>
      <c r="B286" s="81" t="s">
        <v>708</v>
      </c>
      <c r="D286" s="14"/>
      <c r="E286" s="14"/>
    </row>
    <row r="287" spans="1:5">
      <c r="A287" s="80" t="s">
        <v>68</v>
      </c>
      <c r="B287" s="81" t="s">
        <v>631</v>
      </c>
      <c r="D287" s="14"/>
      <c r="E287" s="14"/>
    </row>
    <row r="288" spans="1:5">
      <c r="A288" s="80" t="s">
        <v>256</v>
      </c>
      <c r="B288" s="81" t="s">
        <v>597</v>
      </c>
      <c r="D288" s="14"/>
      <c r="E288" s="14"/>
    </row>
    <row r="289" spans="1:5">
      <c r="A289" s="80" t="s">
        <v>261</v>
      </c>
      <c r="B289" s="81" t="s">
        <v>643</v>
      </c>
      <c r="D289" s="14"/>
      <c r="E289" s="14"/>
    </row>
    <row r="290" spans="1:5">
      <c r="A290" s="80" t="s">
        <v>275</v>
      </c>
      <c r="B290" s="81" t="s">
        <v>657</v>
      </c>
      <c r="D290" s="14"/>
      <c r="E290" s="14"/>
    </row>
    <row r="291" spans="1:5">
      <c r="A291" s="80" t="s">
        <v>136</v>
      </c>
      <c r="B291" s="81" t="s">
        <v>634</v>
      </c>
      <c r="D291" s="14"/>
      <c r="E291" s="14"/>
    </row>
    <row r="292" spans="1:5">
      <c r="A292" s="80" t="s">
        <v>176</v>
      </c>
      <c r="B292" s="81" t="s">
        <v>655</v>
      </c>
      <c r="D292" s="14"/>
      <c r="E292" s="14"/>
    </row>
    <row r="293" spans="1:5">
      <c r="A293" s="80" t="s">
        <v>284</v>
      </c>
      <c r="B293" s="81" t="s">
        <v>643</v>
      </c>
      <c r="D293" s="14"/>
      <c r="E293" s="14"/>
    </row>
    <row r="294" spans="1:5">
      <c r="A294" s="80" t="s">
        <v>729</v>
      </c>
      <c r="B294" s="81" t="s">
        <v>606</v>
      </c>
      <c r="D294" s="14"/>
      <c r="E294" s="14"/>
    </row>
    <row r="295" spans="1:5">
      <c r="A295" s="80" t="s">
        <v>730</v>
      </c>
      <c r="B295" s="81" t="s">
        <v>697</v>
      </c>
      <c r="D295" s="14"/>
      <c r="E295" s="14"/>
    </row>
    <row r="296" spans="1:5">
      <c r="A296" s="80" t="s">
        <v>731</v>
      </c>
      <c r="B296" s="81" t="s">
        <v>663</v>
      </c>
      <c r="D296" s="14"/>
      <c r="E296" s="14"/>
    </row>
    <row r="297" spans="1:5">
      <c r="A297" s="80" t="s">
        <v>236</v>
      </c>
      <c r="B297" s="81" t="s">
        <v>605</v>
      </c>
      <c r="D297" s="14"/>
      <c r="E297" s="14"/>
    </row>
    <row r="298" spans="1:5">
      <c r="A298" s="80" t="s">
        <v>74</v>
      </c>
      <c r="B298" s="81" t="s">
        <v>634</v>
      </c>
      <c r="D298" s="14"/>
      <c r="E298" s="14"/>
    </row>
    <row r="299" spans="1:5">
      <c r="A299" s="80" t="s">
        <v>96</v>
      </c>
      <c r="B299" s="81" t="s">
        <v>605</v>
      </c>
      <c r="D299" s="14"/>
      <c r="E299" s="14"/>
    </row>
    <row r="300" spans="1:5">
      <c r="A300" s="80" t="s">
        <v>98</v>
      </c>
      <c r="B300" s="81" t="s">
        <v>672</v>
      </c>
      <c r="D300" s="14"/>
      <c r="E300" s="14"/>
    </row>
    <row r="301" spans="1:5">
      <c r="A301" s="80" t="s">
        <v>680</v>
      </c>
      <c r="B301" s="81" t="s">
        <v>617</v>
      </c>
      <c r="D301" s="14"/>
      <c r="E301" s="14"/>
    </row>
    <row r="302" spans="1:5">
      <c r="A302" s="80" t="s">
        <v>186</v>
      </c>
      <c r="B302" s="81" t="s">
        <v>732</v>
      </c>
      <c r="D302" s="14"/>
      <c r="E302" s="14"/>
    </row>
    <row r="303" spans="1:5">
      <c r="A303" s="80" t="s">
        <v>190</v>
      </c>
      <c r="B303" s="81" t="s">
        <v>660</v>
      </c>
      <c r="D303" s="14"/>
      <c r="E303" s="14"/>
    </row>
    <row r="304" spans="1:5">
      <c r="A304" s="80" t="s">
        <v>733</v>
      </c>
      <c r="B304" s="81" t="s">
        <v>708</v>
      </c>
      <c r="D304" s="14"/>
      <c r="E304" s="14"/>
    </row>
    <row r="305" spans="1:5">
      <c r="A305" s="80" t="s">
        <v>279</v>
      </c>
      <c r="B305" s="81" t="s">
        <v>658</v>
      </c>
      <c r="D305" s="14"/>
      <c r="E305" s="14"/>
    </row>
    <row r="306" spans="1:5">
      <c r="A306" s="80" t="s">
        <v>229</v>
      </c>
      <c r="B306" s="81" t="s">
        <v>728</v>
      </c>
      <c r="D306" s="14"/>
      <c r="E306" s="14"/>
    </row>
    <row r="307" spans="1:5">
      <c r="A307" s="80" t="s">
        <v>83</v>
      </c>
      <c r="B307" s="81" t="s">
        <v>629</v>
      </c>
      <c r="D307" s="14"/>
      <c r="E307" s="14"/>
    </row>
    <row r="308" spans="1:5">
      <c r="A308" s="80" t="s">
        <v>277</v>
      </c>
      <c r="B308" s="81" t="s">
        <v>626</v>
      </c>
      <c r="D308" s="14"/>
      <c r="E308" s="14"/>
    </row>
    <row r="309" spans="1:5">
      <c r="A309" s="80" t="s">
        <v>734</v>
      </c>
      <c r="B309" s="81" t="s">
        <v>728</v>
      </c>
      <c r="D309" s="14"/>
      <c r="E309" s="14"/>
    </row>
    <row r="310" spans="1:5">
      <c r="A310" s="80" t="s">
        <v>95</v>
      </c>
      <c r="B310" s="81" t="s">
        <v>660</v>
      </c>
      <c r="D310" s="14"/>
      <c r="E310" s="14"/>
    </row>
    <row r="311" spans="1:5">
      <c r="A311" s="80" t="s">
        <v>696</v>
      </c>
      <c r="B311" s="81" t="s">
        <v>708</v>
      </c>
      <c r="D311" s="14"/>
      <c r="E311" s="14"/>
    </row>
    <row r="312" spans="1:5">
      <c r="A312" s="80" t="s">
        <v>206</v>
      </c>
      <c r="B312" s="81" t="s">
        <v>635</v>
      </c>
      <c r="D312" s="14"/>
      <c r="E312" s="14"/>
    </row>
    <row r="313" spans="1:5">
      <c r="A313" s="80" t="s">
        <v>207</v>
      </c>
      <c r="B313" s="81" t="s">
        <v>735</v>
      </c>
      <c r="D313" s="14"/>
      <c r="E313" s="14"/>
    </row>
    <row r="314" spans="1:5">
      <c r="A314" s="80" t="s">
        <v>211</v>
      </c>
      <c r="B314" s="81" t="s">
        <v>606</v>
      </c>
      <c r="D314" s="14"/>
      <c r="E314" s="14"/>
    </row>
    <row r="315" spans="1:5">
      <c r="A315" s="80" t="s">
        <v>257</v>
      </c>
      <c r="B315" s="81" t="s">
        <v>736</v>
      </c>
      <c r="D315" s="14"/>
      <c r="E315" s="14"/>
    </row>
    <row r="316" spans="1:5">
      <c r="A316" s="80" t="s">
        <v>262</v>
      </c>
      <c r="B316" s="81" t="s">
        <v>737</v>
      </c>
      <c r="D316" s="14"/>
      <c r="E316" s="14"/>
    </row>
    <row r="317" spans="1:5">
      <c r="A317" s="80" t="s">
        <v>263</v>
      </c>
      <c r="B317" s="81" t="s">
        <v>686</v>
      </c>
      <c r="D317" s="14"/>
      <c r="E317" s="14"/>
    </row>
    <row r="318" spans="1:5">
      <c r="A318" s="80" t="s">
        <v>264</v>
      </c>
      <c r="B318" s="81" t="s">
        <v>661</v>
      </c>
      <c r="D318" s="14"/>
      <c r="E318" s="14"/>
    </row>
    <row r="319" spans="1:5">
      <c r="A319" s="80" t="s">
        <v>303</v>
      </c>
      <c r="B319" s="81" t="s">
        <v>662</v>
      </c>
      <c r="D319" s="14"/>
      <c r="E319" s="14"/>
    </row>
    <row r="320" spans="1:5">
      <c r="A320" s="80" t="s">
        <v>310</v>
      </c>
      <c r="B320" s="81" t="s">
        <v>659</v>
      </c>
    </row>
    <row r="321" spans="1:2">
      <c r="A321" s="80" t="s">
        <v>114</v>
      </c>
      <c r="B321" s="81" t="s">
        <v>601</v>
      </c>
    </row>
    <row r="322" spans="1:2">
      <c r="A322" s="80" t="s">
        <v>224</v>
      </c>
      <c r="B322" s="81" t="s">
        <v>630</v>
      </c>
    </row>
    <row r="323" spans="1:2">
      <c r="A323" s="80" t="s">
        <v>53</v>
      </c>
      <c r="B323" s="81" t="s">
        <v>607</v>
      </c>
    </row>
    <row r="324" spans="1:2">
      <c r="A324" s="80" t="s">
        <v>221</v>
      </c>
      <c r="B324" s="81" t="s">
        <v>646</v>
      </c>
    </row>
    <row r="325" spans="1:2">
      <c r="A325" s="80" t="s">
        <v>838</v>
      </c>
      <c r="B325" s="81" t="s">
        <v>646</v>
      </c>
    </row>
    <row r="326" spans="1:2">
      <c r="A326" s="80" t="s">
        <v>269</v>
      </c>
      <c r="B326" s="81" t="s">
        <v>628</v>
      </c>
    </row>
    <row r="327" spans="1:2">
      <c r="A327" s="80" t="s">
        <v>170</v>
      </c>
      <c r="B327" s="81" t="s">
        <v>644</v>
      </c>
    </row>
    <row r="328" spans="1:2">
      <c r="A328" s="80">
        <v>0</v>
      </c>
      <c r="B328" s="81" t="s">
        <v>646</v>
      </c>
    </row>
    <row r="329" spans="1:2">
      <c r="A329" s="80">
        <v>0</v>
      </c>
      <c r="B329" s="81" t="s">
        <v>628</v>
      </c>
    </row>
    <row r="330" spans="1:2">
      <c r="A330" s="80">
        <v>0</v>
      </c>
      <c r="B330" s="81" t="s">
        <v>708</v>
      </c>
    </row>
    <row r="331" spans="1:2">
      <c r="A331" s="80">
        <v>0</v>
      </c>
      <c r="B331" s="81" t="s">
        <v>630</v>
      </c>
    </row>
    <row r="332" spans="1:2">
      <c r="A332" s="80">
        <v>0</v>
      </c>
      <c r="B332" s="81" t="s">
        <v>627</v>
      </c>
    </row>
    <row r="333" spans="1:2">
      <c r="A333" s="80">
        <v>0</v>
      </c>
      <c r="B333" s="81" t="s">
        <v>631</v>
      </c>
    </row>
    <row r="334" spans="1:2">
      <c r="A334" s="80">
        <v>0</v>
      </c>
      <c r="B334" s="81" t="s">
        <v>663</v>
      </c>
    </row>
    <row r="335" spans="1:2">
      <c r="A335" s="80">
        <v>0</v>
      </c>
      <c r="B335" s="81" t="s">
        <v>629</v>
      </c>
    </row>
    <row r="336" spans="1:2">
      <c r="A336" s="80">
        <v>0</v>
      </c>
      <c r="B336" s="81" t="s">
        <v>632</v>
      </c>
    </row>
    <row r="337" spans="1:2">
      <c r="A337" s="80" t="s">
        <v>126</v>
      </c>
      <c r="B337" s="81" t="s">
        <v>621</v>
      </c>
    </row>
    <row r="338" spans="1:2">
      <c r="A338" s="80" t="s">
        <v>234</v>
      </c>
      <c r="B338" s="81" t="s">
        <v>621</v>
      </c>
    </row>
    <row r="339" spans="1:2">
      <c r="A339" s="80" t="s">
        <v>127</v>
      </c>
      <c r="B339" s="81" t="s">
        <v>621</v>
      </c>
    </row>
    <row r="340" spans="1:2">
      <c r="A340" s="80" t="s">
        <v>86</v>
      </c>
      <c r="B340" s="81" t="s">
        <v>625</v>
      </c>
    </row>
    <row r="341" spans="1:2">
      <c r="A341" s="80" t="s">
        <v>217</v>
      </c>
      <c r="B341" s="81" t="s">
        <v>621</v>
      </c>
    </row>
    <row r="342" spans="1:2">
      <c r="A342" s="80" t="s">
        <v>738</v>
      </c>
      <c r="B342" s="81" t="s">
        <v>670</v>
      </c>
    </row>
    <row r="343" spans="1:2">
      <c r="A343" s="80" t="s">
        <v>277</v>
      </c>
      <c r="B343" s="81" t="s">
        <v>624</v>
      </c>
    </row>
    <row r="344" spans="1:2">
      <c r="A344" s="80" t="s">
        <v>174</v>
      </c>
      <c r="B344" s="81" t="s">
        <v>621</v>
      </c>
    </row>
    <row r="345" spans="1:2">
      <c r="A345" s="80" t="s">
        <v>240</v>
      </c>
      <c r="B345" s="81" t="s">
        <v>626</v>
      </c>
    </row>
    <row r="346" spans="1:2">
      <c r="A346" s="80" t="s">
        <v>301</v>
      </c>
      <c r="B346" s="81" t="s">
        <v>625</v>
      </c>
    </row>
    <row r="347" spans="1:2">
      <c r="A347" s="80" t="s">
        <v>226</v>
      </c>
      <c r="B347" s="81" t="s">
        <v>612</v>
      </c>
    </row>
    <row r="348" spans="1:2">
      <c r="A348" s="80" t="s">
        <v>231</v>
      </c>
      <c r="B348" s="81" t="s">
        <v>612</v>
      </c>
    </row>
    <row r="349" spans="1:2">
      <c r="A349" s="80" t="s">
        <v>248</v>
      </c>
      <c r="B349" s="81" t="s">
        <v>636</v>
      </c>
    </row>
    <row r="350" spans="1:2">
      <c r="A350" s="80" t="s">
        <v>277</v>
      </c>
      <c r="B350" s="81" t="s">
        <v>663</v>
      </c>
    </row>
    <row r="351" spans="1:2">
      <c r="A351" s="80" t="s">
        <v>250</v>
      </c>
      <c r="B351" s="81" t="s">
        <v>632</v>
      </c>
    </row>
    <row r="352" spans="1:2">
      <c r="A352" s="80" t="s">
        <v>155</v>
      </c>
      <c r="B352" s="81" t="s">
        <v>632</v>
      </c>
    </row>
    <row r="353" spans="1:2">
      <c r="A353" s="80" t="s">
        <v>187</v>
      </c>
      <c r="B353" s="81" t="s">
        <v>631</v>
      </c>
    </row>
    <row r="354" spans="1:2">
      <c r="A354" s="80" t="s">
        <v>269</v>
      </c>
      <c r="B354" s="81" t="s">
        <v>625</v>
      </c>
    </row>
    <row r="355" spans="1:2">
      <c r="A355" s="80" t="s">
        <v>192</v>
      </c>
      <c r="B355" s="81" t="s">
        <v>657</v>
      </c>
    </row>
    <row r="356" spans="1:2">
      <c r="A356" s="80" t="s">
        <v>119</v>
      </c>
      <c r="B356" s="81" t="s">
        <v>607</v>
      </c>
    </row>
    <row r="357" spans="1:2">
      <c r="A357" s="80" t="s">
        <v>590</v>
      </c>
      <c r="B357" s="81" t="s">
        <v>609</v>
      </c>
    </row>
    <row r="358" spans="1:2">
      <c r="A358" s="80" t="s">
        <v>53</v>
      </c>
      <c r="B358" s="81" t="s">
        <v>708</v>
      </c>
    </row>
    <row r="359" spans="1:2">
      <c r="A359" s="80" t="s">
        <v>104</v>
      </c>
      <c r="B359" s="81" t="s">
        <v>632</v>
      </c>
    </row>
    <row r="360" spans="1:2">
      <c r="A360" s="80" t="s">
        <v>86</v>
      </c>
      <c r="B360" s="81" t="s">
        <v>631</v>
      </c>
    </row>
    <row r="361" spans="1:2">
      <c r="A361" s="80" t="s">
        <v>112</v>
      </c>
      <c r="B361" s="81" t="s">
        <v>630</v>
      </c>
    </row>
    <row r="362" spans="1:2">
      <c r="A362" s="80" t="s">
        <v>130</v>
      </c>
      <c r="B362" s="81" t="s">
        <v>617</v>
      </c>
    </row>
    <row r="363" spans="1:2">
      <c r="A363" s="80" t="s">
        <v>116</v>
      </c>
      <c r="B363" s="81" t="s">
        <v>614</v>
      </c>
    </row>
    <row r="364" spans="1:2">
      <c r="A364" s="80" t="s">
        <v>71</v>
      </c>
      <c r="B364" s="81" t="s">
        <v>626</v>
      </c>
    </row>
    <row r="365" spans="1:2">
      <c r="A365" s="80" t="s">
        <v>199</v>
      </c>
      <c r="B365" s="81" t="s">
        <v>671</v>
      </c>
    </row>
    <row r="366" spans="1:2">
      <c r="A366" s="80" t="s">
        <v>177</v>
      </c>
      <c r="B366" s="81" t="s">
        <v>656</v>
      </c>
    </row>
    <row r="367" spans="1:2">
      <c r="A367" s="80" t="s">
        <v>191</v>
      </c>
      <c r="B367" s="81" t="s">
        <v>679</v>
      </c>
    </row>
    <row r="368" spans="1:2">
      <c r="A368" s="80" t="s">
        <v>63</v>
      </c>
      <c r="B368" s="81" t="s">
        <v>647</v>
      </c>
    </row>
    <row r="369" spans="1:2">
      <c r="A369" s="80" t="s">
        <v>286</v>
      </c>
      <c r="B369" s="81" t="s">
        <v>623</v>
      </c>
    </row>
    <row r="370" spans="1:2">
      <c r="A370" s="80" t="s">
        <v>116</v>
      </c>
      <c r="B370" s="81" t="s">
        <v>636</v>
      </c>
    </row>
    <row r="371" spans="1:2">
      <c r="A371" s="80" t="s">
        <v>164</v>
      </c>
      <c r="B371" s="81" t="s">
        <v>635</v>
      </c>
    </row>
    <row r="372" spans="1:2">
      <c r="A372" s="80" t="s">
        <v>175</v>
      </c>
      <c r="B372" s="81" t="s">
        <v>735</v>
      </c>
    </row>
    <row r="373" spans="1:2">
      <c r="A373" s="80" t="s">
        <v>226</v>
      </c>
      <c r="B373" s="81" t="s">
        <v>642</v>
      </c>
    </row>
    <row r="374" spans="1:2">
      <c r="A374" s="80" t="s">
        <v>241</v>
      </c>
      <c r="B374" s="81" t="s">
        <v>606</v>
      </c>
    </row>
    <row r="375" spans="1:2">
      <c r="A375" s="80" t="s">
        <v>246</v>
      </c>
      <c r="B375" s="81" t="s">
        <v>610</v>
      </c>
    </row>
    <row r="376" spans="1:2">
      <c r="A376" s="80" t="s">
        <v>195</v>
      </c>
      <c r="B376" s="81" t="s">
        <v>624</v>
      </c>
    </row>
    <row r="377" spans="1:2">
      <c r="A377" s="80" t="s">
        <v>839</v>
      </c>
      <c r="B377" s="81" t="s">
        <v>624</v>
      </c>
    </row>
    <row r="378" spans="1:2">
      <c r="A378" s="80" t="s">
        <v>241</v>
      </c>
      <c r="B378" s="81" t="s">
        <v>632</v>
      </c>
    </row>
    <row r="379" spans="1:2">
      <c r="A379" s="80" t="s">
        <v>164</v>
      </c>
      <c r="B379" s="81" t="s">
        <v>676</v>
      </c>
    </row>
    <row r="380" spans="1:2">
      <c r="A380" s="80" t="s">
        <v>172</v>
      </c>
      <c r="B380" s="81" t="s">
        <v>635</v>
      </c>
    </row>
    <row r="381" spans="1:2">
      <c r="A381" s="80" t="s">
        <v>241</v>
      </c>
      <c r="B381" s="81" t="s">
        <v>657</v>
      </c>
    </row>
    <row r="382" spans="1:2">
      <c r="A382" s="80" t="s">
        <v>259</v>
      </c>
      <c r="B382" s="81" t="s">
        <v>637</v>
      </c>
    </row>
    <row r="383" spans="1:2">
      <c r="A383" s="80" t="s">
        <v>155</v>
      </c>
      <c r="B383" s="81" t="s">
        <v>688</v>
      </c>
    </row>
    <row r="384" spans="1:2">
      <c r="A384" s="80" t="s">
        <v>161</v>
      </c>
      <c r="B384" s="81" t="s">
        <v>622</v>
      </c>
    </row>
    <row r="385" spans="1:2">
      <c r="A385" s="80" t="s">
        <v>251</v>
      </c>
      <c r="B385" s="81" t="s">
        <v>632</v>
      </c>
    </row>
    <row r="386" spans="1:2">
      <c r="A386" s="80" t="s">
        <v>159</v>
      </c>
      <c r="B386" s="81" t="s">
        <v>621</v>
      </c>
    </row>
    <row r="387" spans="1:2">
      <c r="A387" s="80" t="s">
        <v>848</v>
      </c>
      <c r="B387" s="81" t="s">
        <v>612</v>
      </c>
    </row>
    <row r="388" spans="1:2">
      <c r="A388" s="80" t="s">
        <v>846</v>
      </c>
      <c r="B388" s="81" t="s">
        <v>659</v>
      </c>
    </row>
    <row r="389" spans="1:2">
      <c r="A389" s="80" t="s">
        <v>162</v>
      </c>
      <c r="B389" s="81" t="s">
        <v>660</v>
      </c>
    </row>
    <row r="390" spans="1:2">
      <c r="A390" s="80" t="s">
        <v>83</v>
      </c>
      <c r="B390" s="81" t="s">
        <v>628</v>
      </c>
    </row>
    <row r="391" spans="1:2">
      <c r="A391" s="80" t="s">
        <v>134</v>
      </c>
      <c r="B391" s="81" t="s">
        <v>644</v>
      </c>
    </row>
    <row r="392" spans="1:2">
      <c r="A392" s="80" t="s">
        <v>270</v>
      </c>
      <c r="B392" s="81" t="s">
        <v>670</v>
      </c>
    </row>
    <row r="393" spans="1:2">
      <c r="A393" s="80" t="s">
        <v>148</v>
      </c>
      <c r="B393" s="81" t="s">
        <v>651</v>
      </c>
    </row>
    <row r="394" spans="1:2">
      <c r="A394" s="80" t="s">
        <v>61</v>
      </c>
      <c r="B394" s="81" t="s">
        <v>634</v>
      </c>
    </row>
    <row r="395" spans="1:2">
      <c r="A395" s="80" t="s">
        <v>121</v>
      </c>
      <c r="B395" s="81" t="s">
        <v>618</v>
      </c>
    </row>
    <row r="396" spans="1:2">
      <c r="A396" s="80" t="s">
        <v>128</v>
      </c>
      <c r="B396" s="81" t="s">
        <v>643</v>
      </c>
    </row>
    <row r="397" spans="1:2">
      <c r="A397" s="80" t="s">
        <v>191</v>
      </c>
      <c r="B397" s="81" t="s">
        <v>657</v>
      </c>
    </row>
    <row r="398" spans="1:2">
      <c r="A398" s="80" t="s">
        <v>86</v>
      </c>
      <c r="B398" s="81" t="s">
        <v>617</v>
      </c>
    </row>
    <row r="399" spans="1:2">
      <c r="A399" s="80" t="s">
        <v>273</v>
      </c>
      <c r="B399" s="81" t="s">
        <v>644</v>
      </c>
    </row>
    <row r="400" spans="1:2">
      <c r="A400" s="80" t="s">
        <v>208</v>
      </c>
      <c r="B400" s="81" t="s">
        <v>623</v>
      </c>
    </row>
    <row r="401" spans="1:2">
      <c r="A401" s="80" t="s">
        <v>223</v>
      </c>
      <c r="B401" s="81" t="s">
        <v>664</v>
      </c>
    </row>
    <row r="402" spans="1:2">
      <c r="A402" s="80" t="s">
        <v>222</v>
      </c>
      <c r="B402" s="81" t="s">
        <v>617</v>
      </c>
    </row>
    <row r="403" spans="1:2">
      <c r="A403" s="80" t="s">
        <v>63</v>
      </c>
      <c r="B403" s="81" t="s">
        <v>604</v>
      </c>
    </row>
    <row r="404" spans="1:2">
      <c r="A404" s="80" t="s">
        <v>129</v>
      </c>
      <c r="B404" s="81" t="s">
        <v>603</v>
      </c>
    </row>
    <row r="405" spans="1:2">
      <c r="A405" s="80" t="s">
        <v>91</v>
      </c>
      <c r="B405" s="81" t="s">
        <v>615</v>
      </c>
    </row>
    <row r="406" spans="1:2">
      <c r="A406" s="80" t="s">
        <v>115</v>
      </c>
      <c r="B406" s="81" t="s">
        <v>640</v>
      </c>
    </row>
    <row r="407" spans="1:2">
      <c r="A407" s="80" t="s">
        <v>63</v>
      </c>
      <c r="B407" s="81" t="s">
        <v>646</v>
      </c>
    </row>
    <row r="408" spans="1:2">
      <c r="A408" s="80" t="s">
        <v>199</v>
      </c>
      <c r="B408" s="81" t="s">
        <v>649</v>
      </c>
    </row>
    <row r="409" spans="1:2">
      <c r="A409" s="80" t="s">
        <v>240</v>
      </c>
      <c r="B409" s="81" t="s">
        <v>664</v>
      </c>
    </row>
    <row r="410" spans="1:2">
      <c r="A410" s="80" t="s">
        <v>317</v>
      </c>
      <c r="B410" s="81" t="s">
        <v>644</v>
      </c>
    </row>
    <row r="411" spans="1:2">
      <c r="A411" s="80" t="s">
        <v>314</v>
      </c>
      <c r="B411" s="81" t="s">
        <v>675</v>
      </c>
    </row>
    <row r="412" spans="1:2">
      <c r="A412" s="80" t="s">
        <v>315</v>
      </c>
      <c r="B412" s="81" t="s">
        <v>599</v>
      </c>
    </row>
    <row r="413" spans="1:2">
      <c r="A413" s="80" t="s">
        <v>317</v>
      </c>
      <c r="B413" s="81" t="s">
        <v>654</v>
      </c>
    </row>
    <row r="414" spans="1:2">
      <c r="A414" s="80" t="s">
        <v>316</v>
      </c>
      <c r="B414" s="81" t="s">
        <v>676</v>
      </c>
    </row>
    <row r="415" spans="1:2">
      <c r="A415" s="80" t="s">
        <v>314</v>
      </c>
      <c r="B415" s="81" t="s">
        <v>597</v>
      </c>
    </row>
    <row r="416" spans="1:2">
      <c r="A416" s="80" t="s">
        <v>154</v>
      </c>
      <c r="B416" s="81" t="s">
        <v>632</v>
      </c>
    </row>
    <row r="417" spans="1:2">
      <c r="A417" s="80" t="s">
        <v>55</v>
      </c>
      <c r="B417" s="81" t="s">
        <v>666</v>
      </c>
    </row>
    <row r="418" spans="1:2">
      <c r="A418" s="80" t="s">
        <v>309</v>
      </c>
      <c r="B418" s="81" t="s">
        <v>689</v>
      </c>
    </row>
    <row r="419" spans="1:2">
      <c r="A419" s="80" t="s">
        <v>154</v>
      </c>
      <c r="B419" s="81" t="s">
        <v>664</v>
      </c>
    </row>
    <row r="420" spans="1:2">
      <c r="A420" s="80" t="s">
        <v>101</v>
      </c>
      <c r="B420" s="81" t="s">
        <v>596</v>
      </c>
    </row>
    <row r="421" spans="1:2">
      <c r="A421" s="80" t="s">
        <v>86</v>
      </c>
      <c r="B421" s="81" t="s">
        <v>656</v>
      </c>
    </row>
    <row r="422" spans="1:2">
      <c r="A422" s="80" t="s">
        <v>227</v>
      </c>
      <c r="B422" s="81" t="s">
        <v>644</v>
      </c>
    </row>
    <row r="423" spans="1:2">
      <c r="A423" s="80" t="s">
        <v>168</v>
      </c>
      <c r="B423" s="81" t="s">
        <v>621</v>
      </c>
    </row>
    <row r="424" spans="1:2">
      <c r="A424" s="80" t="s">
        <v>124</v>
      </c>
      <c r="B424" s="81" t="s">
        <v>623</v>
      </c>
    </row>
    <row r="425" spans="1:2">
      <c r="A425" s="80" t="s">
        <v>256</v>
      </c>
      <c r="B425" s="81" t="s">
        <v>628</v>
      </c>
    </row>
    <row r="426" spans="1:2">
      <c r="A426" s="80" t="s">
        <v>168</v>
      </c>
      <c r="B426" s="81" t="s">
        <v>624</v>
      </c>
    </row>
    <row r="427" spans="1:2">
      <c r="A427" s="80" t="s">
        <v>175</v>
      </c>
      <c r="B427" s="81" t="s">
        <v>628</v>
      </c>
    </row>
    <row r="428" spans="1:2">
      <c r="A428" s="80" t="s">
        <v>252</v>
      </c>
      <c r="B428" s="81" t="s">
        <v>618</v>
      </c>
    </row>
    <row r="429" spans="1:2">
      <c r="A429" s="80" t="s">
        <v>72</v>
      </c>
      <c r="B429" s="81" t="s">
        <v>663</v>
      </c>
    </row>
    <row r="430" spans="1:2">
      <c r="A430" s="80" t="s">
        <v>76</v>
      </c>
      <c r="B430" s="81" t="s">
        <v>631</v>
      </c>
    </row>
    <row r="431" spans="1:2">
      <c r="A431" s="80" t="s">
        <v>100</v>
      </c>
      <c r="B431" s="81" t="s">
        <v>630</v>
      </c>
    </row>
    <row r="432" spans="1:2">
      <c r="A432" s="80" t="s">
        <v>97</v>
      </c>
      <c r="B432" s="81" t="s">
        <v>631</v>
      </c>
    </row>
    <row r="433" spans="1:2">
      <c r="A433" s="80" t="s">
        <v>172</v>
      </c>
      <c r="B433" s="81" t="s">
        <v>621</v>
      </c>
    </row>
    <row r="434" spans="1:2">
      <c r="A434" s="80" t="s">
        <v>271</v>
      </c>
      <c r="B434" s="81" t="s">
        <v>621</v>
      </c>
    </row>
    <row r="435" spans="1:2">
      <c r="A435" s="80" t="s">
        <v>83</v>
      </c>
      <c r="B435" s="81" t="s">
        <v>625</v>
      </c>
    </row>
    <row r="436" spans="1:2">
      <c r="A436" s="80" t="s">
        <v>84</v>
      </c>
      <c r="B436" s="81" t="s">
        <v>631</v>
      </c>
    </row>
    <row r="437" spans="1:2">
      <c r="A437" s="80" t="s">
        <v>251</v>
      </c>
      <c r="B437" s="81" t="s">
        <v>655</v>
      </c>
    </row>
    <row r="438" spans="1:2">
      <c r="A438" s="80" t="s">
        <v>55</v>
      </c>
      <c r="B438" s="81" t="s">
        <v>625</v>
      </c>
    </row>
    <row r="439" spans="1:2">
      <c r="A439" s="80" t="s">
        <v>254</v>
      </c>
      <c r="B439" s="81" t="s">
        <v>622</v>
      </c>
    </row>
    <row r="440" spans="1:2">
      <c r="A440" s="80" t="s">
        <v>315</v>
      </c>
      <c r="B440" s="81" t="s">
        <v>620</v>
      </c>
    </row>
    <row r="441" spans="1:2">
      <c r="A441" s="80" t="s">
        <v>226</v>
      </c>
      <c r="B441" s="81" t="s">
        <v>624</v>
      </c>
    </row>
    <row r="442" spans="1:2">
      <c r="A442" s="80" t="s">
        <v>739</v>
      </c>
      <c r="B442" s="81" t="s">
        <v>657</v>
      </c>
    </row>
    <row r="443" spans="1:2">
      <c r="A443" s="80" t="s">
        <v>71</v>
      </c>
      <c r="B443" s="81" t="s">
        <v>693</v>
      </c>
    </row>
    <row r="444" spans="1:2">
      <c r="A444" s="80" t="s">
        <v>300</v>
      </c>
      <c r="B444" s="81" t="s">
        <v>625</v>
      </c>
    </row>
    <row r="445" spans="1:2">
      <c r="A445" s="80" t="s">
        <v>53</v>
      </c>
      <c r="B445" s="81" t="s">
        <v>667</v>
      </c>
    </row>
    <row r="446" spans="1:2">
      <c r="A446" s="80" t="s">
        <v>109</v>
      </c>
      <c r="B446" s="81" t="s">
        <v>619</v>
      </c>
    </row>
    <row r="447" spans="1:2">
      <c r="A447" s="80" t="s">
        <v>51</v>
      </c>
      <c r="B447" s="81" t="s">
        <v>632</v>
      </c>
    </row>
    <row r="448" spans="1:2">
      <c r="A448" s="80" t="s">
        <v>740</v>
      </c>
      <c r="B448" s="81" t="s">
        <v>655</v>
      </c>
    </row>
    <row r="449" spans="1:2">
      <c r="A449" s="80" t="s">
        <v>741</v>
      </c>
      <c r="B449" s="81" t="s">
        <v>603</v>
      </c>
    </row>
    <row r="450" spans="1:2">
      <c r="A450" s="80" t="s">
        <v>251</v>
      </c>
      <c r="B450" s="81" t="s">
        <v>742</v>
      </c>
    </row>
    <row r="451" spans="1:2">
      <c r="A451" s="80" t="s">
        <v>74</v>
      </c>
      <c r="B451" s="81" t="s">
        <v>631</v>
      </c>
    </row>
    <row r="452" spans="1:2">
      <c r="A452" s="80" t="s">
        <v>265</v>
      </c>
      <c r="B452" s="81" t="s">
        <v>632</v>
      </c>
    </row>
    <row r="453" spans="1:2">
      <c r="A453" s="80" t="s">
        <v>743</v>
      </c>
      <c r="B453" s="81" t="s">
        <v>622</v>
      </c>
    </row>
    <row r="454" spans="1:2">
      <c r="A454" s="80" t="s">
        <v>168</v>
      </c>
      <c r="B454" s="81" t="s">
        <v>643</v>
      </c>
    </row>
    <row r="455" spans="1:2">
      <c r="A455" s="80" t="s">
        <v>252</v>
      </c>
      <c r="B455" s="81" t="s">
        <v>620</v>
      </c>
    </row>
    <row r="456" spans="1:2">
      <c r="A456" s="80" t="s">
        <v>240</v>
      </c>
      <c r="B456" s="81" t="s">
        <v>632</v>
      </c>
    </row>
    <row r="457" spans="1:2">
      <c r="A457" s="80" t="s">
        <v>189</v>
      </c>
      <c r="B457" s="81" t="s">
        <v>635</v>
      </c>
    </row>
    <row r="458" spans="1:2">
      <c r="A458" s="80" t="s">
        <v>744</v>
      </c>
      <c r="B458" s="81" t="s">
        <v>621</v>
      </c>
    </row>
    <row r="459" spans="1:2">
      <c r="A459" s="80" t="s">
        <v>86</v>
      </c>
      <c r="B459" s="81" t="s">
        <v>635</v>
      </c>
    </row>
    <row r="460" spans="1:2">
      <c r="A460" s="80" t="s">
        <v>745</v>
      </c>
      <c r="B460" s="81" t="s">
        <v>628</v>
      </c>
    </row>
    <row r="461" spans="1:2">
      <c r="A461" s="80" t="s">
        <v>226</v>
      </c>
      <c r="B461" s="81" t="s">
        <v>671</v>
      </c>
    </row>
    <row r="462" spans="1:2">
      <c r="A462" s="80" t="s">
        <v>271</v>
      </c>
      <c r="B462" s="81" t="s">
        <v>644</v>
      </c>
    </row>
    <row r="463" spans="1:2">
      <c r="A463" s="80" t="s">
        <v>86</v>
      </c>
      <c r="B463" s="81" t="s">
        <v>671</v>
      </c>
    </row>
    <row r="464" spans="1:2">
      <c r="A464" s="80" t="s">
        <v>254</v>
      </c>
      <c r="B464" s="81" t="s">
        <v>632</v>
      </c>
    </row>
    <row r="465" spans="1:2">
      <c r="A465" s="80" t="s">
        <v>743</v>
      </c>
      <c r="B465" s="81" t="s">
        <v>626</v>
      </c>
    </row>
    <row r="466" spans="1:2">
      <c r="A466" s="80" t="s">
        <v>97</v>
      </c>
      <c r="B466" s="81" t="s">
        <v>634</v>
      </c>
    </row>
    <row r="467" spans="1:2">
      <c r="A467" s="80" t="s">
        <v>593</v>
      </c>
      <c r="B467" s="81" t="s">
        <v>630</v>
      </c>
    </row>
    <row r="468" spans="1:2">
      <c r="A468" s="80" t="s">
        <v>63</v>
      </c>
      <c r="B468" s="81" t="s">
        <v>626</v>
      </c>
    </row>
    <row r="469" spans="1:2">
      <c r="A469" s="80" t="s">
        <v>199</v>
      </c>
      <c r="B469" s="81" t="s">
        <v>628</v>
      </c>
    </row>
    <row r="470" spans="1:2">
      <c r="A470" s="80" t="s">
        <v>292</v>
      </c>
      <c r="B470" s="81" t="s">
        <v>632</v>
      </c>
    </row>
    <row r="471" spans="1:2">
      <c r="A471" s="80" t="s">
        <v>83</v>
      </c>
      <c r="B471" s="81" t="s">
        <v>614</v>
      </c>
    </row>
    <row r="472" spans="1:2">
      <c r="A472" s="80" t="s">
        <v>166</v>
      </c>
      <c r="B472" s="81" t="s">
        <v>621</v>
      </c>
    </row>
    <row r="473" spans="1:2">
      <c r="A473" s="80" t="s">
        <v>86</v>
      </c>
      <c r="B473" s="81" t="s">
        <v>632</v>
      </c>
    </row>
    <row r="474" spans="1:2">
      <c r="A474" s="80" t="s">
        <v>746</v>
      </c>
      <c r="B474" s="81" t="s">
        <v>626</v>
      </c>
    </row>
    <row r="475" spans="1:2">
      <c r="A475" s="80" t="s">
        <v>747</v>
      </c>
      <c r="B475" s="81" t="s">
        <v>628</v>
      </c>
    </row>
    <row r="476" spans="1:2">
      <c r="A476" s="80" t="s">
        <v>101</v>
      </c>
      <c r="B476" s="81" t="s">
        <v>642</v>
      </c>
    </row>
    <row r="477" spans="1:2">
      <c r="A477" s="80" t="s">
        <v>256</v>
      </c>
      <c r="B477" s="81" t="s">
        <v>614</v>
      </c>
    </row>
    <row r="478" spans="1:2">
      <c r="A478" s="80" t="s">
        <v>748</v>
      </c>
      <c r="B478" s="81" t="s">
        <v>628</v>
      </c>
    </row>
    <row r="479" spans="1:2">
      <c r="A479" s="80" t="s">
        <v>231</v>
      </c>
      <c r="B479" s="81" t="s">
        <v>620</v>
      </c>
    </row>
    <row r="480" spans="1:2">
      <c r="A480" s="80" t="s">
        <v>240</v>
      </c>
      <c r="B480" s="81" t="s">
        <v>625</v>
      </c>
    </row>
    <row r="481" spans="1:2">
      <c r="A481" s="80" t="s">
        <v>57</v>
      </c>
      <c r="B481" s="81" t="s">
        <v>612</v>
      </c>
    </row>
    <row r="482" spans="1:2">
      <c r="A482" s="80" t="s">
        <v>209</v>
      </c>
      <c r="B482" s="81" t="s">
        <v>632</v>
      </c>
    </row>
    <row r="483" spans="1:2">
      <c r="A483" s="80" t="s">
        <v>55</v>
      </c>
      <c r="B483" s="81" t="s">
        <v>617</v>
      </c>
    </row>
    <row r="484" spans="1:2">
      <c r="A484" s="80" t="s">
        <v>66</v>
      </c>
      <c r="B484" s="81" t="s">
        <v>619</v>
      </c>
    </row>
    <row r="485" spans="1:2">
      <c r="A485" s="80" t="s">
        <v>95</v>
      </c>
      <c r="B485" s="81" t="s">
        <v>631</v>
      </c>
    </row>
    <row r="486" spans="1:2">
      <c r="A486" s="80" t="s">
        <v>63</v>
      </c>
      <c r="B486" s="81" t="s">
        <v>708</v>
      </c>
    </row>
    <row r="487" spans="1:2">
      <c r="A487" s="80" t="s">
        <v>66</v>
      </c>
      <c r="B487" s="81" t="s">
        <v>632</v>
      </c>
    </row>
    <row r="488" spans="1:2">
      <c r="A488" s="80" t="s">
        <v>157</v>
      </c>
      <c r="B488" s="81" t="s">
        <v>647</v>
      </c>
    </row>
    <row r="489" spans="1:2">
      <c r="A489" s="80" t="s">
        <v>132</v>
      </c>
      <c r="B489" s="81" t="s">
        <v>617</v>
      </c>
    </row>
    <row r="490" spans="1:2">
      <c r="A490" s="80" t="s">
        <v>215</v>
      </c>
      <c r="B490" s="81" t="s">
        <v>661</v>
      </c>
    </row>
    <row r="491" spans="1:2">
      <c r="A491" s="80" t="s">
        <v>111</v>
      </c>
      <c r="B491" s="81" t="s">
        <v>597</v>
      </c>
    </row>
    <row r="492" spans="1:2">
      <c r="A492" s="80" t="s">
        <v>111</v>
      </c>
      <c r="B492" s="81" t="s">
        <v>618</v>
      </c>
    </row>
    <row r="493" spans="1:2">
      <c r="A493" s="80" t="s">
        <v>692</v>
      </c>
      <c r="B493" s="81" t="s">
        <v>742</v>
      </c>
    </row>
    <row r="494" spans="1:2">
      <c r="A494" s="80" t="s">
        <v>749</v>
      </c>
      <c r="B494" s="81" t="s">
        <v>647</v>
      </c>
    </row>
    <row r="495" spans="1:2">
      <c r="A495" s="80" t="s">
        <v>209</v>
      </c>
      <c r="B495" s="81" t="s">
        <v>628</v>
      </c>
    </row>
    <row r="496" spans="1:2">
      <c r="A496" s="80" t="s">
        <v>307</v>
      </c>
      <c r="B496" s="81" t="s">
        <v>625</v>
      </c>
    </row>
    <row r="497" spans="1:2">
      <c r="A497" s="80" t="s">
        <v>750</v>
      </c>
      <c r="B497" s="81" t="s">
        <v>622</v>
      </c>
    </row>
    <row r="498" spans="1:2">
      <c r="A498" s="80" t="s">
        <v>116</v>
      </c>
      <c r="B498" s="81" t="s">
        <v>619</v>
      </c>
    </row>
    <row r="499" spans="1:2">
      <c r="A499" s="80" t="s">
        <v>145</v>
      </c>
      <c r="B499" s="81" t="s">
        <v>597</v>
      </c>
    </row>
    <row r="500" spans="1:2">
      <c r="A500" s="80" t="s">
        <v>315</v>
      </c>
      <c r="B500" s="81" t="s">
        <v>597</v>
      </c>
    </row>
    <row r="501" spans="1:2">
      <c r="A501" s="80" t="s">
        <v>55</v>
      </c>
      <c r="B501" s="81" t="s">
        <v>599</v>
      </c>
    </row>
    <row r="502" spans="1:2">
      <c r="A502" s="80" t="s">
        <v>213</v>
      </c>
      <c r="B502" s="81" t="s">
        <v>660</v>
      </c>
    </row>
    <row r="503" spans="1:2">
      <c r="A503" s="80" t="s">
        <v>226</v>
      </c>
      <c r="B503" s="81" t="s">
        <v>631</v>
      </c>
    </row>
    <row r="504" spans="1:2">
      <c r="A504" s="80" t="s">
        <v>92</v>
      </c>
      <c r="B504" s="81" t="s">
        <v>631</v>
      </c>
    </row>
    <row r="505" spans="1:2">
      <c r="A505" s="80" t="s">
        <v>248</v>
      </c>
      <c r="B505" s="81" t="s">
        <v>628</v>
      </c>
    </row>
    <row r="506" spans="1:2">
      <c r="A506" s="80" t="s">
        <v>252</v>
      </c>
      <c r="B506" s="81" t="s">
        <v>597</v>
      </c>
    </row>
    <row r="507" spans="1:2">
      <c r="A507" s="80" t="s">
        <v>151</v>
      </c>
      <c r="B507" s="81" t="s">
        <v>632</v>
      </c>
    </row>
    <row r="508" spans="1:2">
      <c r="A508" s="80" t="s">
        <v>248</v>
      </c>
      <c r="B508" s="81" t="s">
        <v>641</v>
      </c>
    </row>
    <row r="509" spans="1:2">
      <c r="A509" s="80" t="s">
        <v>143</v>
      </c>
      <c r="B509" s="81" t="s">
        <v>647</v>
      </c>
    </row>
    <row r="510" spans="1:2">
      <c r="A510" s="80" t="s">
        <v>140</v>
      </c>
      <c r="B510" s="81" t="s">
        <v>617</v>
      </c>
    </row>
    <row r="511" spans="1:2">
      <c r="A511" s="80" t="s">
        <v>214</v>
      </c>
      <c r="B511" s="81" t="s">
        <v>660</v>
      </c>
    </row>
    <row r="512" spans="1:2">
      <c r="A512" s="80" t="s">
        <v>240</v>
      </c>
      <c r="B512" s="81" t="s">
        <v>629</v>
      </c>
    </row>
    <row r="513" spans="1:2">
      <c r="A513" s="80" t="s">
        <v>155</v>
      </c>
      <c r="B513" s="81" t="s">
        <v>624</v>
      </c>
    </row>
    <row r="514" spans="1:2">
      <c r="A514" s="80" t="s">
        <v>312</v>
      </c>
      <c r="B514" s="81" t="s">
        <v>630</v>
      </c>
    </row>
    <row r="515" spans="1:2">
      <c r="A515" s="80" t="s">
        <v>199</v>
      </c>
      <c r="B515" s="81" t="s">
        <v>647</v>
      </c>
    </row>
    <row r="516" spans="1:2">
      <c r="A516" s="80" t="s">
        <v>195</v>
      </c>
      <c r="B516" s="81" t="s">
        <v>629</v>
      </c>
    </row>
    <row r="517" spans="1:2">
      <c r="A517" s="80" t="s">
        <v>205</v>
      </c>
      <c r="B517" s="81" t="s">
        <v>647</v>
      </c>
    </row>
    <row r="518" spans="1:2">
      <c r="A518" s="80" t="s">
        <v>141</v>
      </c>
      <c r="B518" s="81" t="s">
        <v>617</v>
      </c>
    </row>
    <row r="519" spans="1:2">
      <c r="A519" s="80" t="s">
        <v>53</v>
      </c>
      <c r="B519" s="81" t="s">
        <v>611</v>
      </c>
    </row>
    <row r="520" spans="1:2">
      <c r="A520" s="80" t="s">
        <v>131</v>
      </c>
      <c r="B520" s="81" t="s">
        <v>617</v>
      </c>
    </row>
    <row r="521" spans="1:2">
      <c r="A521" s="80" t="s">
        <v>295</v>
      </c>
      <c r="B521" s="81" t="s">
        <v>621</v>
      </c>
    </row>
    <row r="522" spans="1:2">
      <c r="A522" s="80" t="s">
        <v>128</v>
      </c>
      <c r="B522" s="81" t="s">
        <v>671</v>
      </c>
    </row>
    <row r="523" spans="1:2">
      <c r="A523" s="80" t="s">
        <v>53</v>
      </c>
      <c r="B523" s="81" t="s">
        <v>621</v>
      </c>
    </row>
    <row r="524" spans="1:2">
      <c r="A524" s="80" t="s">
        <v>217</v>
      </c>
      <c r="B524" s="81" t="s">
        <v>630</v>
      </c>
    </row>
    <row r="525" spans="1:2">
      <c r="A525" s="80" t="s">
        <v>241</v>
      </c>
      <c r="B525" s="81" t="s">
        <v>603</v>
      </c>
    </row>
    <row r="526" spans="1:2">
      <c r="A526" s="80" t="s">
        <v>249</v>
      </c>
      <c r="B526" s="81" t="s">
        <v>617</v>
      </c>
    </row>
    <row r="527" spans="1:2">
      <c r="A527" s="80" t="s">
        <v>259</v>
      </c>
      <c r="B527" s="81" t="s">
        <v>664</v>
      </c>
    </row>
    <row r="528" spans="1:2">
      <c r="A528" s="80" t="s">
        <v>751</v>
      </c>
      <c r="B528" s="81" t="s">
        <v>611</v>
      </c>
    </row>
    <row r="529" spans="1:2">
      <c r="A529" s="80" t="s">
        <v>298</v>
      </c>
      <c r="B529" s="81" t="s">
        <v>647</v>
      </c>
    </row>
    <row r="530" spans="1:2">
      <c r="A530" s="80" t="s">
        <v>306</v>
      </c>
      <c r="B530" s="81" t="s">
        <v>622</v>
      </c>
    </row>
    <row r="531" spans="1:2">
      <c r="A531" s="80" t="s">
        <v>86</v>
      </c>
      <c r="B531" s="81" t="s">
        <v>619</v>
      </c>
    </row>
    <row r="532" spans="1:2">
      <c r="A532" s="80" t="s">
        <v>269</v>
      </c>
      <c r="B532" s="81" t="s">
        <v>630</v>
      </c>
    </row>
    <row r="533" spans="1:2">
      <c r="A533" s="80" t="s">
        <v>272</v>
      </c>
      <c r="B533" s="81" t="s">
        <v>635</v>
      </c>
    </row>
    <row r="534" spans="1:2">
      <c r="A534" s="80" t="s">
        <v>163</v>
      </c>
      <c r="B534" s="81" t="s">
        <v>618</v>
      </c>
    </row>
    <row r="535" spans="1:2">
      <c r="A535" s="80" t="s">
        <v>752</v>
      </c>
      <c r="B535" s="81" t="s">
        <v>753</v>
      </c>
    </row>
    <row r="536" spans="1:2">
      <c r="A536" s="80" t="s">
        <v>699</v>
      </c>
      <c r="B536" s="81" t="s">
        <v>598</v>
      </c>
    </row>
    <row r="537" spans="1:2">
      <c r="A537" s="80" t="s">
        <v>305</v>
      </c>
      <c r="B537" s="81" t="s">
        <v>625</v>
      </c>
    </row>
    <row r="538" spans="1:2">
      <c r="A538" s="80" t="s">
        <v>151</v>
      </c>
      <c r="B538" s="81" t="s">
        <v>624</v>
      </c>
    </row>
    <row r="539" spans="1:2">
      <c r="A539" s="80" t="s">
        <v>281</v>
      </c>
      <c r="B539" s="81" t="s">
        <v>655</v>
      </c>
    </row>
    <row r="540" spans="1:2">
      <c r="A540" s="80" t="s">
        <v>237</v>
      </c>
      <c r="B540" s="81" t="s">
        <v>640</v>
      </c>
    </row>
    <row r="541" spans="1:2">
      <c r="A541" s="80" t="s">
        <v>282</v>
      </c>
      <c r="B541" s="81" t="s">
        <v>620</v>
      </c>
    </row>
    <row r="542" spans="1:2">
      <c r="A542" s="80" t="s">
        <v>65</v>
      </c>
      <c r="B542" s="81" t="s">
        <v>620</v>
      </c>
    </row>
    <row r="543" spans="1:2">
      <c r="A543" s="80" t="s">
        <v>219</v>
      </c>
      <c r="B543" s="81" t="s">
        <v>627</v>
      </c>
    </row>
    <row r="544" spans="1:2">
      <c r="A544" s="80" t="s">
        <v>205</v>
      </c>
      <c r="B544" s="81" t="s">
        <v>622</v>
      </c>
    </row>
    <row r="545" spans="1:2">
      <c r="A545" s="80" t="s">
        <v>243</v>
      </c>
      <c r="B545" s="81" t="s">
        <v>658</v>
      </c>
    </row>
    <row r="546" spans="1:2">
      <c r="A546" s="80" t="s">
        <v>266</v>
      </c>
      <c r="B546" s="81" t="s">
        <v>618</v>
      </c>
    </row>
    <row r="547" spans="1:2">
      <c r="A547" s="80" t="s">
        <v>71</v>
      </c>
      <c r="B547" s="81" t="s">
        <v>629</v>
      </c>
    </row>
    <row r="548" spans="1:2">
      <c r="A548" s="80" t="s">
        <v>63</v>
      </c>
      <c r="B548" s="81" t="s">
        <v>612</v>
      </c>
    </row>
    <row r="549" spans="1:2">
      <c r="A549" s="80" t="s">
        <v>277</v>
      </c>
      <c r="B549" s="81" t="s">
        <v>625</v>
      </c>
    </row>
    <row r="550" spans="1:2">
      <c r="A550" s="80" t="s">
        <v>146</v>
      </c>
      <c r="B550" s="81" t="s">
        <v>650</v>
      </c>
    </row>
    <row r="551" spans="1:2">
      <c r="A551" s="80" t="s">
        <v>63</v>
      </c>
      <c r="B551" s="81" t="s">
        <v>648</v>
      </c>
    </row>
    <row r="552" spans="1:2">
      <c r="A552" s="80" t="s">
        <v>268</v>
      </c>
      <c r="B552" s="81" t="s">
        <v>664</v>
      </c>
    </row>
    <row r="553" spans="1:2">
      <c r="A553" s="80" t="s">
        <v>58</v>
      </c>
      <c r="B553" s="81" t="s">
        <v>597</v>
      </c>
    </row>
    <row r="554" spans="1:2">
      <c r="A554" s="80" t="s">
        <v>169</v>
      </c>
      <c r="B554" s="81" t="s">
        <v>648</v>
      </c>
    </row>
    <row r="555" spans="1:2">
      <c r="A555" s="80" t="s">
        <v>291</v>
      </c>
      <c r="B555" s="81" t="s">
        <v>608</v>
      </c>
    </row>
    <row r="556" spans="1:2">
      <c r="A556" s="80" t="s">
        <v>196</v>
      </c>
      <c r="B556" s="81" t="s">
        <v>635</v>
      </c>
    </row>
    <row r="557" spans="1:2">
      <c r="A557" s="80" t="s">
        <v>227</v>
      </c>
      <c r="B557" s="81" t="s">
        <v>667</v>
      </c>
    </row>
    <row r="558" spans="1:2">
      <c r="A558" s="80" t="s">
        <v>297</v>
      </c>
      <c r="B558" s="81" t="s">
        <v>673</v>
      </c>
    </row>
    <row r="559" spans="1:2">
      <c r="A559" s="80" t="s">
        <v>142</v>
      </c>
      <c r="B559" s="81" t="s">
        <v>624</v>
      </c>
    </row>
    <row r="560" spans="1:2">
      <c r="A560" s="80" t="s">
        <v>199</v>
      </c>
      <c r="B560" s="81" t="s">
        <v>659</v>
      </c>
    </row>
    <row r="561" spans="1:2">
      <c r="A561" s="80" t="s">
        <v>110</v>
      </c>
      <c r="B561" s="81" t="s">
        <v>638</v>
      </c>
    </row>
    <row r="562" spans="1:2">
      <c r="A562" s="80" t="s">
        <v>173</v>
      </c>
      <c r="B562" s="81" t="s">
        <v>654</v>
      </c>
    </row>
    <row r="563" spans="1:2">
      <c r="A563" s="80" t="s">
        <v>123</v>
      </c>
      <c r="B563" s="81" t="s">
        <v>642</v>
      </c>
    </row>
    <row r="564" spans="1:2">
      <c r="A564" s="80" t="s">
        <v>234</v>
      </c>
      <c r="B564" s="81" t="s">
        <v>626</v>
      </c>
    </row>
    <row r="565" spans="1:2">
      <c r="A565" s="80" t="s">
        <v>110</v>
      </c>
      <c r="B565" s="81" t="s">
        <v>619</v>
      </c>
    </row>
    <row r="566" spans="1:2">
      <c r="A566" s="80" t="s">
        <v>124</v>
      </c>
      <c r="B566" s="81" t="s">
        <v>611</v>
      </c>
    </row>
    <row r="567" spans="1:2">
      <c r="A567" s="80" t="s">
        <v>218</v>
      </c>
      <c r="B567" s="81" t="s">
        <v>647</v>
      </c>
    </row>
    <row r="568" spans="1:2">
      <c r="A568" s="80" t="s">
        <v>232</v>
      </c>
      <c r="B568" s="81" t="s">
        <v>663</v>
      </c>
    </row>
    <row r="569" spans="1:2">
      <c r="A569" s="80" t="s">
        <v>290</v>
      </c>
      <c r="B569" s="81" t="s">
        <v>630</v>
      </c>
    </row>
    <row r="570" spans="1:2">
      <c r="A570" s="80" t="s">
        <v>230</v>
      </c>
      <c r="B570" s="81" t="s">
        <v>754</v>
      </c>
    </row>
    <row r="571" spans="1:2">
      <c r="A571" s="80" t="s">
        <v>240</v>
      </c>
      <c r="B571" s="81" t="s">
        <v>621</v>
      </c>
    </row>
    <row r="572" spans="1:2">
      <c r="A572" s="80" t="s">
        <v>254</v>
      </c>
      <c r="B572" s="81" t="s">
        <v>628</v>
      </c>
    </row>
    <row r="573" spans="1:2">
      <c r="A573" s="80" t="s">
        <v>236</v>
      </c>
      <c r="B573" s="81" t="s">
        <v>626</v>
      </c>
    </row>
    <row r="574" spans="1:2">
      <c r="A574" s="80" t="s">
        <v>214</v>
      </c>
      <c r="B574" s="81" t="s">
        <v>632</v>
      </c>
    </row>
    <row r="575" spans="1:2">
      <c r="A575" s="80" t="s">
        <v>192</v>
      </c>
      <c r="B575" s="81" t="s">
        <v>618</v>
      </c>
    </row>
    <row r="576" spans="1:2">
      <c r="A576" s="80" t="s">
        <v>210</v>
      </c>
      <c r="B576" s="81" t="s">
        <v>660</v>
      </c>
    </row>
    <row r="577" spans="1:2">
      <c r="A577" s="80" t="s">
        <v>154</v>
      </c>
      <c r="B577" s="81" t="s">
        <v>624</v>
      </c>
    </row>
    <row r="578" spans="1:2">
      <c r="A578" s="80" t="s">
        <v>112</v>
      </c>
      <c r="B578" s="81" t="s">
        <v>639</v>
      </c>
    </row>
    <row r="579" spans="1:2">
      <c r="A579" s="80" t="s">
        <v>225</v>
      </c>
      <c r="B579" s="81" t="s">
        <v>665</v>
      </c>
    </row>
    <row r="580" spans="1:2">
      <c r="A580" s="80" t="s">
        <v>255</v>
      </c>
      <c r="B580" s="81" t="s">
        <v>669</v>
      </c>
    </row>
    <row r="581" spans="1:2">
      <c r="A581" s="80" t="s">
        <v>287</v>
      </c>
      <c r="B581" s="81" t="s">
        <v>672</v>
      </c>
    </row>
    <row r="582" spans="1:2">
      <c r="A582" s="80" t="s">
        <v>230</v>
      </c>
      <c r="B582" s="81" t="s">
        <v>622</v>
      </c>
    </row>
    <row r="583" spans="1:2">
      <c r="A583" s="80" t="s">
        <v>139</v>
      </c>
      <c r="B583" s="81" t="s">
        <v>686</v>
      </c>
    </row>
    <row r="584" spans="1:2">
      <c r="A584" s="80" t="s">
        <v>200</v>
      </c>
      <c r="B584" s="81" t="s">
        <v>658</v>
      </c>
    </row>
    <row r="585" spans="1:2">
      <c r="A585" s="80" t="s">
        <v>102</v>
      </c>
      <c r="B585" s="81" t="s">
        <v>631</v>
      </c>
    </row>
    <row r="586" spans="1:2">
      <c r="A586" s="80" t="s">
        <v>216</v>
      </c>
      <c r="B586" s="81" t="s">
        <v>611</v>
      </c>
    </row>
    <row r="587" spans="1:2">
      <c r="A587" s="80" t="s">
        <v>83</v>
      </c>
      <c r="B587" s="81" t="s">
        <v>618</v>
      </c>
    </row>
    <row r="588" spans="1:2">
      <c r="A588" s="80" t="s">
        <v>120</v>
      </c>
      <c r="B588" s="81" t="s">
        <v>617</v>
      </c>
    </row>
    <row r="589" spans="1:2">
      <c r="A589" s="80" t="s">
        <v>590</v>
      </c>
      <c r="B589" s="81" t="s">
        <v>708</v>
      </c>
    </row>
    <row r="590" spans="1:2">
      <c r="A590" s="80" t="s">
        <v>283</v>
      </c>
      <c r="B590" s="81" t="s">
        <v>620</v>
      </c>
    </row>
    <row r="591" spans="1:2">
      <c r="A591" s="80" t="s">
        <v>245</v>
      </c>
      <c r="B591" s="81" t="s">
        <v>626</v>
      </c>
    </row>
    <row r="592" spans="1:2">
      <c r="A592" s="80" t="s">
        <v>280</v>
      </c>
      <c r="B592" s="81" t="s">
        <v>620</v>
      </c>
    </row>
    <row r="593" spans="1:2">
      <c r="A593" s="80" t="s">
        <v>259</v>
      </c>
      <c r="B593" s="81" t="s">
        <v>628</v>
      </c>
    </row>
    <row r="594" spans="1:2">
      <c r="A594" s="80" t="s">
        <v>695</v>
      </c>
      <c r="B594" s="81" t="s">
        <v>629</v>
      </c>
    </row>
    <row r="595" spans="1:2">
      <c r="A595" s="80" t="s">
        <v>233</v>
      </c>
      <c r="B595" s="81" t="s">
        <v>620</v>
      </c>
    </row>
    <row r="596" spans="1:2">
      <c r="A596" s="80" t="s">
        <v>55</v>
      </c>
      <c r="B596" s="81" t="s">
        <v>616</v>
      </c>
    </row>
    <row r="597" spans="1:2">
      <c r="A597" s="80" t="s">
        <v>60</v>
      </c>
      <c r="B597" s="81" t="s">
        <v>742</v>
      </c>
    </row>
    <row r="598" spans="1:2">
      <c r="A598" s="80" t="s">
        <v>711</v>
      </c>
      <c r="B598" s="81" t="s">
        <v>628</v>
      </c>
    </row>
    <row r="599" spans="1:2">
      <c r="A599" s="80" t="s">
        <v>682</v>
      </c>
      <c r="B599" s="81" t="s">
        <v>612</v>
      </c>
    </row>
    <row r="600" spans="1:2">
      <c r="A600" s="80" t="s">
        <v>755</v>
      </c>
      <c r="B600" s="81" t="s">
        <v>742</v>
      </c>
    </row>
    <row r="601" spans="1:2">
      <c r="A601" s="80" t="s">
        <v>60</v>
      </c>
      <c r="B601" s="81" t="s">
        <v>630</v>
      </c>
    </row>
    <row r="602" spans="1:2">
      <c r="A602" s="80" t="s">
        <v>91</v>
      </c>
      <c r="B602" s="81" t="s">
        <v>628</v>
      </c>
    </row>
    <row r="603" spans="1:2">
      <c r="A603" s="80" t="s">
        <v>307</v>
      </c>
      <c r="B603" s="81" t="s">
        <v>660</v>
      </c>
    </row>
    <row r="604" spans="1:2">
      <c r="A604" s="80" t="s">
        <v>123</v>
      </c>
      <c r="B604" s="81" t="s">
        <v>661</v>
      </c>
    </row>
    <row r="605" spans="1:2">
      <c r="A605" s="80" t="s">
        <v>288</v>
      </c>
      <c r="B605" s="81" t="s">
        <v>611</v>
      </c>
    </row>
    <row r="606" spans="1:2">
      <c r="A606" s="80" t="s">
        <v>149</v>
      </c>
      <c r="B606" s="81" t="s">
        <v>637</v>
      </c>
    </row>
    <row r="607" spans="1:2">
      <c r="A607" s="80" t="s">
        <v>203</v>
      </c>
      <c r="B607" s="81" t="s">
        <v>669</v>
      </c>
    </row>
    <row r="608" spans="1:2">
      <c r="A608" s="80" t="s">
        <v>241</v>
      </c>
      <c r="B608" s="81" t="s">
        <v>629</v>
      </c>
    </row>
    <row r="609" spans="1:2">
      <c r="A609" s="80" t="s">
        <v>258</v>
      </c>
      <c r="B609" s="81" t="s">
        <v>628</v>
      </c>
    </row>
    <row r="610" spans="1:2">
      <c r="A610" s="80" t="s">
        <v>247</v>
      </c>
      <c r="B610" s="81" t="s">
        <v>628</v>
      </c>
    </row>
    <row r="611" spans="1:2">
      <c r="A611" s="80" t="s">
        <v>108</v>
      </c>
      <c r="B611" s="81" t="s">
        <v>619</v>
      </c>
    </row>
    <row r="612" spans="1:2">
      <c r="A612" s="80" t="s">
        <v>239</v>
      </c>
      <c r="B612" s="81" t="s">
        <v>626</v>
      </c>
    </row>
    <row r="613" spans="1:2">
      <c r="A613" s="80" t="s">
        <v>118</v>
      </c>
      <c r="B613" s="81" t="s">
        <v>619</v>
      </c>
    </row>
    <row r="614" spans="1:2">
      <c r="A614" s="80" t="s">
        <v>254</v>
      </c>
      <c r="B614" s="81" t="s">
        <v>669</v>
      </c>
    </row>
    <row r="615" spans="1:2">
      <c r="A615" s="80" t="s">
        <v>150</v>
      </c>
      <c r="B615" s="81" t="s">
        <v>624</v>
      </c>
    </row>
    <row r="616" spans="1:2">
      <c r="A616" s="80" t="s">
        <v>106</v>
      </c>
      <c r="B616" s="81" t="s">
        <v>597</v>
      </c>
    </row>
    <row r="617" spans="1:2">
      <c r="A617" s="80" t="s">
        <v>137</v>
      </c>
      <c r="B617" s="81" t="s">
        <v>617</v>
      </c>
    </row>
    <row r="618" spans="1:2">
      <c r="A618" s="80" t="s">
        <v>212</v>
      </c>
      <c r="B618" s="81" t="s">
        <v>660</v>
      </c>
    </row>
    <row r="619" spans="1:2">
      <c r="A619" s="80" t="s">
        <v>101</v>
      </c>
      <c r="B619" s="81" t="s">
        <v>625</v>
      </c>
    </row>
    <row r="620" spans="1:2">
      <c r="A620" s="80" t="s">
        <v>718</v>
      </c>
      <c r="B620" s="81" t="s">
        <v>660</v>
      </c>
    </row>
    <row r="621" spans="1:2">
      <c r="A621" s="80" t="s">
        <v>756</v>
      </c>
      <c r="B621" s="81" t="s">
        <v>632</v>
      </c>
    </row>
    <row r="622" spans="1:2">
      <c r="A622" s="80" t="s">
        <v>756</v>
      </c>
      <c r="B622" s="81" t="s">
        <v>613</v>
      </c>
    </row>
    <row r="623" spans="1:2">
      <c r="A623" s="80" t="s">
        <v>95</v>
      </c>
      <c r="B623" s="81" t="s">
        <v>619</v>
      </c>
    </row>
    <row r="624" spans="1:2">
      <c r="A624" s="80" t="s">
        <v>757</v>
      </c>
      <c r="B624" s="81" t="s">
        <v>619</v>
      </c>
    </row>
    <row r="625" spans="1:2">
      <c r="A625" s="80" t="s">
        <v>758</v>
      </c>
      <c r="B625" s="81" t="s">
        <v>623</v>
      </c>
    </row>
    <row r="626" spans="1:2">
      <c r="A626" s="80" t="s">
        <v>759</v>
      </c>
      <c r="B626" s="81" t="s">
        <v>628</v>
      </c>
    </row>
    <row r="627" spans="1:2">
      <c r="A627" s="80" t="s">
        <v>716</v>
      </c>
      <c r="B627" s="81" t="s">
        <v>624</v>
      </c>
    </row>
    <row r="628" spans="1:2">
      <c r="A628" s="80" t="s">
        <v>760</v>
      </c>
      <c r="B628" s="81" t="s">
        <v>624</v>
      </c>
    </row>
    <row r="629" spans="1:2">
      <c r="A629" s="80" t="s">
        <v>761</v>
      </c>
      <c r="B629" s="81" t="s">
        <v>631</v>
      </c>
    </row>
    <row r="630" spans="1:2">
      <c r="A630" s="80" t="s">
        <v>762</v>
      </c>
      <c r="B630" s="81" t="s">
        <v>623</v>
      </c>
    </row>
    <row r="631" spans="1:2">
      <c r="A631" s="80" t="s">
        <v>763</v>
      </c>
      <c r="B631" s="81" t="s">
        <v>623</v>
      </c>
    </row>
    <row r="632" spans="1:2">
      <c r="A632" s="80" t="s">
        <v>83</v>
      </c>
      <c r="B632" s="81" t="s">
        <v>663</v>
      </c>
    </row>
    <row r="633" spans="1:2">
      <c r="A633" s="80" t="s">
        <v>174</v>
      </c>
      <c r="B633" s="81" t="s">
        <v>764</v>
      </c>
    </row>
    <row r="634" spans="1:2">
      <c r="A634" s="80" t="s">
        <v>765</v>
      </c>
      <c r="B634" s="81" t="s">
        <v>647</v>
      </c>
    </row>
    <row r="635" spans="1:2">
      <c r="A635" s="80" t="s">
        <v>256</v>
      </c>
      <c r="B635" s="81" t="s">
        <v>626</v>
      </c>
    </row>
    <row r="636" spans="1:2">
      <c r="A636" s="80" t="s">
        <v>55</v>
      </c>
      <c r="B636" s="81" t="s">
        <v>645</v>
      </c>
    </row>
    <row r="637" spans="1:2">
      <c r="A637" s="80" t="s">
        <v>245</v>
      </c>
      <c r="B637" s="81" t="s">
        <v>550</v>
      </c>
    </row>
    <row r="638" spans="1:2">
      <c r="A638" s="80" t="s">
        <v>766</v>
      </c>
      <c r="B638" s="81" t="s">
        <v>617</v>
      </c>
    </row>
    <row r="639" spans="1:2">
      <c r="A639" s="80" t="s">
        <v>767</v>
      </c>
      <c r="B639" s="81" t="s">
        <v>624</v>
      </c>
    </row>
    <row r="640" spans="1:2">
      <c r="A640" s="80" t="s">
        <v>243</v>
      </c>
      <c r="B640" s="81" t="s">
        <v>632</v>
      </c>
    </row>
    <row r="641" spans="1:2">
      <c r="A641" s="80" t="s">
        <v>256</v>
      </c>
      <c r="B641" s="81" t="s">
        <v>708</v>
      </c>
    </row>
    <row r="642" spans="1:2">
      <c r="A642" s="80" t="s">
        <v>86</v>
      </c>
      <c r="B642" s="81" t="s">
        <v>663</v>
      </c>
    </row>
    <row r="643" spans="1:2">
      <c r="A643" s="80" t="s">
        <v>195</v>
      </c>
      <c r="B643" s="81" t="s">
        <v>632</v>
      </c>
    </row>
    <row r="644" spans="1:2">
      <c r="A644" s="80" t="s">
        <v>145</v>
      </c>
      <c r="B644" s="81" t="s">
        <v>649</v>
      </c>
    </row>
    <row r="645" spans="1:2">
      <c r="A645" s="80" t="s">
        <v>193</v>
      </c>
      <c r="B645" s="81" t="s">
        <v>610</v>
      </c>
    </row>
    <row r="646" spans="1:2">
      <c r="A646" s="80" t="s">
        <v>153</v>
      </c>
      <c r="B646" s="81" t="s">
        <v>653</v>
      </c>
    </row>
    <row r="647" spans="1:2">
      <c r="A647" s="80" t="s">
        <v>768</v>
      </c>
      <c r="B647" s="81" t="s">
        <v>619</v>
      </c>
    </row>
    <row r="648" spans="1:2">
      <c r="A648" s="80" t="s">
        <v>769</v>
      </c>
      <c r="B648" s="81" t="s">
        <v>622</v>
      </c>
    </row>
    <row r="649" spans="1:2">
      <c r="A649" s="80" t="s">
        <v>770</v>
      </c>
      <c r="B649" s="81" t="s">
        <v>660</v>
      </c>
    </row>
    <row r="650" spans="1:2">
      <c r="A650" s="80" t="s">
        <v>771</v>
      </c>
      <c r="B650" s="81" t="s">
        <v>660</v>
      </c>
    </row>
    <row r="651" spans="1:2">
      <c r="A651" s="80" t="s">
        <v>249</v>
      </c>
      <c r="B651" s="81" t="s">
        <v>632</v>
      </c>
    </row>
    <row r="652" spans="1:2">
      <c r="A652" s="80" t="s">
        <v>184</v>
      </c>
      <c r="B652" s="81" t="s">
        <v>618</v>
      </c>
    </row>
    <row r="653" spans="1:2">
      <c r="A653" s="80" t="s">
        <v>147</v>
      </c>
      <c r="B653" s="81" t="s">
        <v>647</v>
      </c>
    </row>
    <row r="654" spans="1:2">
      <c r="A654" s="80" t="s">
        <v>91</v>
      </c>
      <c r="B654" s="81" t="s">
        <v>618</v>
      </c>
    </row>
    <row r="655" spans="1:2">
      <c r="A655" s="80" t="s">
        <v>246</v>
      </c>
      <c r="B655" s="81" t="s">
        <v>612</v>
      </c>
    </row>
    <row r="656" spans="1:2">
      <c r="A656" s="80" t="s">
        <v>224</v>
      </c>
      <c r="B656" s="81" t="s">
        <v>624</v>
      </c>
    </row>
    <row r="657" spans="1:2">
      <c r="A657" s="80" t="s">
        <v>276</v>
      </c>
      <c r="B657" s="81" t="s">
        <v>643</v>
      </c>
    </row>
    <row r="658" spans="1:2">
      <c r="A658" s="80" t="s">
        <v>239</v>
      </c>
      <c r="B658" s="81" t="s">
        <v>629</v>
      </c>
    </row>
    <row r="659" spans="1:2">
      <c r="A659" s="80" t="s">
        <v>772</v>
      </c>
      <c r="B659" s="81" t="s">
        <v>624</v>
      </c>
    </row>
    <row r="660" spans="1:2">
      <c r="A660" s="80" t="s">
        <v>231</v>
      </c>
      <c r="B660" s="81" t="s">
        <v>626</v>
      </c>
    </row>
    <row r="661" spans="1:2">
      <c r="A661" s="80" t="s">
        <v>721</v>
      </c>
      <c r="B661" s="81" t="s">
        <v>598</v>
      </c>
    </row>
    <row r="662" spans="1:2">
      <c r="A662" s="80" t="s">
        <v>78</v>
      </c>
      <c r="B662" s="81" t="s">
        <v>622</v>
      </c>
    </row>
    <row r="663" spans="1:2">
      <c r="A663" s="80" t="s">
        <v>199</v>
      </c>
      <c r="B663" s="81" t="s">
        <v>618</v>
      </c>
    </row>
    <row r="664" spans="1:2">
      <c r="A664" s="80" t="s">
        <v>178</v>
      </c>
      <c r="B664" s="81" t="s">
        <v>671</v>
      </c>
    </row>
    <row r="665" spans="1:2">
      <c r="A665" s="80" t="s">
        <v>217</v>
      </c>
      <c r="B665" s="81" t="s">
        <v>666</v>
      </c>
    </row>
    <row r="666" spans="1:2">
      <c r="A666" s="80" t="s">
        <v>226</v>
      </c>
      <c r="B666" s="81" t="s">
        <v>668</v>
      </c>
    </row>
    <row r="667" spans="1:2">
      <c r="A667" s="80" t="s">
        <v>265</v>
      </c>
      <c r="B667" s="81" t="s">
        <v>664</v>
      </c>
    </row>
    <row r="668" spans="1:2">
      <c r="A668" s="80" t="s">
        <v>271</v>
      </c>
      <c r="B668" s="81" t="s">
        <v>708</v>
      </c>
    </row>
    <row r="669" spans="1:2">
      <c r="A669" s="80" t="s">
        <v>110</v>
      </c>
      <c r="B669" s="81" t="s">
        <v>693</v>
      </c>
    </row>
    <row r="670" spans="1:2">
      <c r="A670" s="80" t="s">
        <v>89</v>
      </c>
      <c r="B670" s="81" t="s">
        <v>635</v>
      </c>
    </row>
    <row r="671" spans="1:2">
      <c r="A671" s="80" t="s">
        <v>110</v>
      </c>
      <c r="B671" s="81" t="s">
        <v>599</v>
      </c>
    </row>
    <row r="672" spans="1:2">
      <c r="A672" s="80" t="s">
        <v>119</v>
      </c>
      <c r="B672" s="81" t="s">
        <v>655</v>
      </c>
    </row>
    <row r="673" spans="1:2">
      <c r="A673" s="80" t="s">
        <v>125</v>
      </c>
      <c r="B673" s="81" t="s">
        <v>632</v>
      </c>
    </row>
    <row r="674" spans="1:2">
      <c r="A674" s="80" t="s">
        <v>773</v>
      </c>
      <c r="B674" s="81" t="s">
        <v>612</v>
      </c>
    </row>
    <row r="675" spans="1:2">
      <c r="A675" s="80" t="s">
        <v>260</v>
      </c>
      <c r="B675" s="81" t="s">
        <v>626</v>
      </c>
    </row>
    <row r="676" spans="1:2">
      <c r="A676" s="80" t="s">
        <v>161</v>
      </c>
      <c r="B676" s="81" t="s">
        <v>671</v>
      </c>
    </row>
    <row r="677" spans="1:2">
      <c r="A677" s="80" t="s">
        <v>160</v>
      </c>
      <c r="B677" s="81" t="s">
        <v>693</v>
      </c>
    </row>
    <row r="678" spans="1:2">
      <c r="A678" s="80" t="s">
        <v>228</v>
      </c>
      <c r="B678" s="81" t="s">
        <v>630</v>
      </c>
    </row>
    <row r="679" spans="1:2">
      <c r="A679" s="80" t="s">
        <v>231</v>
      </c>
      <c r="B679" s="81" t="s">
        <v>631</v>
      </c>
    </row>
    <row r="680" spans="1:2">
      <c r="A680" s="80" t="s">
        <v>107</v>
      </c>
      <c r="B680" s="81" t="s">
        <v>617</v>
      </c>
    </row>
    <row r="681" spans="1:2">
      <c r="A681" s="80" t="s">
        <v>115</v>
      </c>
      <c r="B681" s="81" t="s">
        <v>626</v>
      </c>
    </row>
    <row r="682" spans="1:2">
      <c r="A682" s="80" t="s">
        <v>116</v>
      </c>
      <c r="B682" s="81" t="s">
        <v>668</v>
      </c>
    </row>
    <row r="683" spans="1:2">
      <c r="A683" s="80" t="s">
        <v>117</v>
      </c>
      <c r="B683" s="81" t="s">
        <v>620</v>
      </c>
    </row>
    <row r="684" spans="1:2">
      <c r="A684" s="80" t="s">
        <v>97</v>
      </c>
      <c r="B684" s="81" t="s">
        <v>607</v>
      </c>
    </row>
    <row r="685" spans="1:2">
      <c r="A685" s="80" t="s">
        <v>101</v>
      </c>
      <c r="B685" s="81" t="s">
        <v>609</v>
      </c>
    </row>
    <row r="686" spans="1:2">
      <c r="A686" s="80" t="s">
        <v>271</v>
      </c>
      <c r="B686" s="81" t="s">
        <v>668</v>
      </c>
    </row>
    <row r="687" spans="1:2">
      <c r="A687" s="80" t="s">
        <v>97</v>
      </c>
      <c r="B687" s="81" t="s">
        <v>609</v>
      </c>
    </row>
    <row r="688" spans="1:2">
      <c r="A688" s="80" t="s">
        <v>81</v>
      </c>
      <c r="B688" s="81" t="s">
        <v>597</v>
      </c>
    </row>
    <row r="689" spans="1:2">
      <c r="A689" s="80" t="s">
        <v>63</v>
      </c>
      <c r="B689" s="81" t="s">
        <v>666</v>
      </c>
    </row>
    <row r="690" spans="1:2">
      <c r="A690" s="80" t="s">
        <v>57</v>
      </c>
      <c r="B690" s="81" t="s">
        <v>631</v>
      </c>
    </row>
    <row r="691" spans="1:2">
      <c r="A691" s="80" t="s">
        <v>226</v>
      </c>
      <c r="B691" s="81" t="s">
        <v>708</v>
      </c>
    </row>
    <row r="692" spans="1:2">
      <c r="A692" s="80" t="s">
        <v>774</v>
      </c>
      <c r="B692" s="81" t="s">
        <v>661</v>
      </c>
    </row>
    <row r="693" spans="1:2">
      <c r="A693" s="80" t="s">
        <v>97</v>
      </c>
      <c r="B693" s="81" t="s">
        <v>616</v>
      </c>
    </row>
    <row r="694" spans="1:2">
      <c r="A694" s="80" t="s">
        <v>694</v>
      </c>
      <c r="B694" s="81" t="s">
        <v>673</v>
      </c>
    </row>
    <row r="695" spans="1:2">
      <c r="A695" s="80" t="s">
        <v>69</v>
      </c>
      <c r="B695" s="81" t="s">
        <v>632</v>
      </c>
    </row>
    <row r="696" spans="1:2">
      <c r="A696" s="80" t="s">
        <v>691</v>
      </c>
      <c r="B696" s="81" t="s">
        <v>631</v>
      </c>
    </row>
    <row r="697" spans="1:2">
      <c r="A697" s="80" t="s">
        <v>101</v>
      </c>
      <c r="B697" s="81" t="s">
        <v>668</v>
      </c>
    </row>
    <row r="698" spans="1:2">
      <c r="A698" s="80" t="s">
        <v>120</v>
      </c>
      <c r="B698" s="81" t="s">
        <v>642</v>
      </c>
    </row>
    <row r="699" spans="1:2">
      <c r="A699" s="80" t="s">
        <v>121</v>
      </c>
      <c r="B699" s="81" t="s">
        <v>669</v>
      </c>
    </row>
    <row r="700" spans="1:2">
      <c r="A700" s="80" t="s">
        <v>738</v>
      </c>
      <c r="B700" s="81" t="s">
        <v>664</v>
      </c>
    </row>
    <row r="701" spans="1:2">
      <c r="A701" s="80" t="s">
        <v>161</v>
      </c>
      <c r="B701" s="81" t="s">
        <v>638</v>
      </c>
    </row>
    <row r="702" spans="1:2">
      <c r="A702" s="80" t="s">
        <v>775</v>
      </c>
      <c r="B702" s="81" t="s">
        <v>753</v>
      </c>
    </row>
    <row r="703" spans="1:2">
      <c r="A703" s="80" t="s">
        <v>217</v>
      </c>
      <c r="B703" s="81" t="s">
        <v>635</v>
      </c>
    </row>
    <row r="704" spans="1:2">
      <c r="A704" s="80" t="s">
        <v>228</v>
      </c>
      <c r="B704" s="81" t="s">
        <v>602</v>
      </c>
    </row>
    <row r="705" spans="1:2">
      <c r="A705" s="80" t="s">
        <v>266</v>
      </c>
      <c r="B705" s="81" t="s">
        <v>623</v>
      </c>
    </row>
    <row r="706" spans="1:2">
      <c r="A706" s="80" t="s">
        <v>267</v>
      </c>
      <c r="B706" s="81" t="s">
        <v>632</v>
      </c>
    </row>
    <row r="707" spans="1:2">
      <c r="A707" s="80" t="s">
        <v>285</v>
      </c>
      <c r="B707" s="81" t="s">
        <v>622</v>
      </c>
    </row>
    <row r="708" spans="1:2">
      <c r="A708" s="80" t="s">
        <v>776</v>
      </c>
      <c r="B708" s="81" t="s">
        <v>708</v>
      </c>
    </row>
    <row r="709" spans="1:2">
      <c r="A709" s="80" t="s">
        <v>159</v>
      </c>
      <c r="B709" s="81" t="s">
        <v>598</v>
      </c>
    </row>
    <row r="710" spans="1:2">
      <c r="A710" s="80" t="s">
        <v>160</v>
      </c>
      <c r="B710" s="81" t="s">
        <v>654</v>
      </c>
    </row>
    <row r="711" spans="1:2">
      <c r="A711" s="80" t="s">
        <v>226</v>
      </c>
      <c r="B711" s="81" t="s">
        <v>621</v>
      </c>
    </row>
    <row r="712" spans="1:2">
      <c r="A712" s="80" t="s">
        <v>217</v>
      </c>
      <c r="B712" s="81" t="s">
        <v>647</v>
      </c>
    </row>
    <row r="713" spans="1:2">
      <c r="A713" s="80" t="s">
        <v>53</v>
      </c>
      <c r="B713" s="81" t="s">
        <v>550</v>
      </c>
    </row>
    <row r="714" spans="1:2">
      <c r="A714" s="80" t="s">
        <v>228</v>
      </c>
      <c r="B714" s="81" t="s">
        <v>627</v>
      </c>
    </row>
    <row r="715" spans="1:2">
      <c r="A715" s="80" t="s">
        <v>777</v>
      </c>
      <c r="B715" s="81" t="s">
        <v>637</v>
      </c>
    </row>
    <row r="716" spans="1:2">
      <c r="A716" s="80" t="s">
        <v>161</v>
      </c>
      <c r="B716" s="81" t="s">
        <v>666</v>
      </c>
    </row>
    <row r="717" spans="1:2">
      <c r="A717" s="80" t="s">
        <v>226</v>
      </c>
      <c r="B717" s="81" t="s">
        <v>688</v>
      </c>
    </row>
    <row r="718" spans="1:2">
      <c r="A718" s="80" t="s">
        <v>772</v>
      </c>
      <c r="B718" s="81" t="s">
        <v>647</v>
      </c>
    </row>
    <row r="719" spans="1:2">
      <c r="A719" s="80" t="s">
        <v>269</v>
      </c>
      <c r="B719" s="81" t="s">
        <v>624</v>
      </c>
    </row>
    <row r="720" spans="1:2">
      <c r="A720" s="80" t="s">
        <v>96</v>
      </c>
      <c r="B720" s="81" t="s">
        <v>631</v>
      </c>
    </row>
    <row r="721" spans="1:2">
      <c r="A721" s="80" t="s">
        <v>217</v>
      </c>
      <c r="B721" s="81" t="s">
        <v>631</v>
      </c>
    </row>
    <row r="722" spans="1:2">
      <c r="A722" s="80" t="s">
        <v>245</v>
      </c>
      <c r="B722" s="81" t="s">
        <v>663</v>
      </c>
    </row>
    <row r="723" spans="1:2">
      <c r="A723" s="80" t="s">
        <v>121</v>
      </c>
      <c r="B723" s="81" t="s">
        <v>732</v>
      </c>
    </row>
    <row r="724" spans="1:2">
      <c r="A724" s="80" t="s">
        <v>739</v>
      </c>
      <c r="B724" s="81" t="s">
        <v>671</v>
      </c>
    </row>
    <row r="725" spans="1:2">
      <c r="A725" s="80" t="s">
        <v>83</v>
      </c>
      <c r="B725" s="81" t="s">
        <v>631</v>
      </c>
    </row>
    <row r="726" spans="1:2">
      <c r="A726" s="80" t="s">
        <v>265</v>
      </c>
      <c r="B726" s="81" t="s">
        <v>666</v>
      </c>
    </row>
    <row r="727" spans="1:2">
      <c r="A727" s="80" t="s">
        <v>778</v>
      </c>
      <c r="B727" s="81" t="s">
        <v>632</v>
      </c>
    </row>
    <row r="728" spans="1:2">
      <c r="A728" s="80" t="s">
        <v>178</v>
      </c>
      <c r="B728" s="81" t="s">
        <v>732</v>
      </c>
    </row>
    <row r="729" spans="1:2">
      <c r="A729" s="80" t="s">
        <v>91</v>
      </c>
      <c r="B729" s="81" t="s">
        <v>600</v>
      </c>
    </row>
    <row r="730" spans="1:2">
      <c r="A730" s="80" t="s">
        <v>185</v>
      </c>
      <c r="B730" s="81" t="s">
        <v>670</v>
      </c>
    </row>
    <row r="731" spans="1:2">
      <c r="A731" s="80" t="s">
        <v>247</v>
      </c>
      <c r="B731" s="81" t="s">
        <v>621</v>
      </c>
    </row>
    <row r="732" spans="1:2">
      <c r="A732" s="80" t="s">
        <v>256</v>
      </c>
      <c r="B732" s="81" t="s">
        <v>671</v>
      </c>
    </row>
    <row r="733" spans="1:2">
      <c r="A733" s="80" t="s">
        <v>289</v>
      </c>
      <c r="B733" s="81" t="s">
        <v>657</v>
      </c>
    </row>
    <row r="734" spans="1:2">
      <c r="A734" s="80" t="s">
        <v>188</v>
      </c>
      <c r="B734" s="81" t="s">
        <v>612</v>
      </c>
    </row>
    <row r="735" spans="1:2">
      <c r="A735" s="80" t="s">
        <v>246</v>
      </c>
      <c r="B735" s="81" t="s">
        <v>735</v>
      </c>
    </row>
    <row r="736" spans="1:2">
      <c r="A736" s="80" t="s">
        <v>221</v>
      </c>
      <c r="B736" s="81" t="s">
        <v>697</v>
      </c>
    </row>
    <row r="737" spans="1:2">
      <c r="A737" s="80" t="s">
        <v>231</v>
      </c>
      <c r="B737" s="81" t="s">
        <v>619</v>
      </c>
    </row>
    <row r="738" spans="1:2">
      <c r="A738" s="80" t="s">
        <v>161</v>
      </c>
      <c r="B738" s="81" t="s">
        <v>632</v>
      </c>
    </row>
    <row r="739" spans="1:2">
      <c r="A739" s="80" t="s">
        <v>755</v>
      </c>
      <c r="B739" s="81" t="s">
        <v>630</v>
      </c>
    </row>
    <row r="740" spans="1:2">
      <c r="A740" s="80" t="s">
        <v>66</v>
      </c>
      <c r="B740" s="81" t="s">
        <v>612</v>
      </c>
    </row>
    <row r="741" spans="1:2">
      <c r="A741" s="80" t="s">
        <v>292</v>
      </c>
      <c r="B741" s="81" t="s">
        <v>607</v>
      </c>
    </row>
    <row r="742" spans="1:2">
      <c r="A742" s="80" t="s">
        <v>221</v>
      </c>
      <c r="B742" s="81" t="s">
        <v>650</v>
      </c>
    </row>
    <row r="743" spans="1:2">
      <c r="A743" s="80" t="s">
        <v>292</v>
      </c>
      <c r="B743" s="81" t="s">
        <v>609</v>
      </c>
    </row>
    <row r="744" spans="1:2">
      <c r="A744" s="80" t="s">
        <v>84</v>
      </c>
      <c r="B744" s="81" t="s">
        <v>596</v>
      </c>
    </row>
    <row r="745" spans="1:2">
      <c r="A745" s="80" t="s">
        <v>104</v>
      </c>
      <c r="B745" s="81" t="s">
        <v>676</v>
      </c>
    </row>
    <row r="746" spans="1:2">
      <c r="A746" s="80" t="s">
        <v>108</v>
      </c>
      <c r="B746" s="81" t="s">
        <v>647</v>
      </c>
    </row>
    <row r="747" spans="1:2">
      <c r="A747" s="80" t="s">
        <v>246</v>
      </c>
      <c r="B747" s="81" t="s">
        <v>626</v>
      </c>
    </row>
    <row r="748" spans="1:2">
      <c r="A748" s="80" t="s">
        <v>107</v>
      </c>
      <c r="B748" s="81" t="s">
        <v>616</v>
      </c>
    </row>
    <row r="749" spans="1:2">
      <c r="A749" s="80" t="s">
        <v>247</v>
      </c>
      <c r="B749" s="81" t="s">
        <v>634</v>
      </c>
    </row>
    <row r="750" spans="1:2">
      <c r="A750" s="80" t="s">
        <v>301</v>
      </c>
      <c r="B750" s="81" t="s">
        <v>673</v>
      </c>
    </row>
    <row r="751" spans="1:2">
      <c r="A751" s="80" t="s">
        <v>104</v>
      </c>
      <c r="B751" s="81" t="s">
        <v>619</v>
      </c>
    </row>
    <row r="752" spans="1:2">
      <c r="A752" s="80" t="s">
        <v>160</v>
      </c>
      <c r="B752" s="81" t="s">
        <v>643</v>
      </c>
    </row>
    <row r="753" spans="1:2">
      <c r="A753" s="80" t="s">
        <v>261</v>
      </c>
      <c r="B753" s="81" t="s">
        <v>623</v>
      </c>
    </row>
    <row r="754" spans="1:2">
      <c r="A754" s="80" t="s">
        <v>74</v>
      </c>
      <c r="B754" s="81" t="s">
        <v>617</v>
      </c>
    </row>
    <row r="755" spans="1:2">
      <c r="A755" s="80" t="s">
        <v>104</v>
      </c>
      <c r="B755" s="81" t="s">
        <v>601</v>
      </c>
    </row>
    <row r="756" spans="1:2">
      <c r="A756" s="80" t="s">
        <v>114</v>
      </c>
      <c r="B756" s="81" t="s">
        <v>619</v>
      </c>
    </row>
    <row r="757" spans="1:2">
      <c r="A757" s="80" t="s">
        <v>113</v>
      </c>
      <c r="B757" s="81" t="s">
        <v>601</v>
      </c>
    </row>
    <row r="758" spans="1:2">
      <c r="A758" s="80" t="s">
        <v>114</v>
      </c>
      <c r="B758" s="81" t="s">
        <v>660</v>
      </c>
    </row>
    <row r="759" spans="1:2">
      <c r="A759" s="80" t="s">
        <v>125</v>
      </c>
      <c r="B759" s="81" t="s">
        <v>623</v>
      </c>
    </row>
    <row r="760" spans="1:2">
      <c r="A760" s="80" t="s">
        <v>65</v>
      </c>
      <c r="B760" s="81" t="s">
        <v>622</v>
      </c>
    </row>
    <row r="761" spans="1:2">
      <c r="A761" s="80" t="s">
        <v>221</v>
      </c>
      <c r="B761" s="81" t="s">
        <v>683</v>
      </c>
    </row>
    <row r="762" spans="1:2">
      <c r="A762" s="80" t="s">
        <v>230</v>
      </c>
      <c r="B762" s="81" t="s">
        <v>634</v>
      </c>
    </row>
    <row r="763" spans="1:2">
      <c r="A763" s="80" t="s">
        <v>233</v>
      </c>
      <c r="B763" s="81" t="s">
        <v>672</v>
      </c>
    </row>
    <row r="764" spans="1:2">
      <c r="A764" s="80" t="s">
        <v>722</v>
      </c>
      <c r="B764" s="81" t="s">
        <v>661</v>
      </c>
    </row>
    <row r="765" spans="1:2">
      <c r="A765" s="80" t="s">
        <v>248</v>
      </c>
      <c r="B765" s="81" t="s">
        <v>620</v>
      </c>
    </row>
    <row r="766" spans="1:2">
      <c r="A766" s="80" t="s">
        <v>95</v>
      </c>
      <c r="B766" s="81" t="s">
        <v>632</v>
      </c>
    </row>
    <row r="767" spans="1:2">
      <c r="A767" s="80" t="s">
        <v>749</v>
      </c>
      <c r="B767" s="81" t="s">
        <v>742</v>
      </c>
    </row>
    <row r="768" spans="1:2">
      <c r="A768" s="80" t="s">
        <v>722</v>
      </c>
      <c r="B768" s="81" t="s">
        <v>599</v>
      </c>
    </row>
    <row r="769" spans="1:2">
      <c r="A769" s="80" t="s">
        <v>265</v>
      </c>
      <c r="B769" s="81" t="s">
        <v>601</v>
      </c>
    </row>
    <row r="770" spans="1:2">
      <c r="A770" s="80" t="s">
        <v>267</v>
      </c>
      <c r="B770" s="81" t="s">
        <v>779</v>
      </c>
    </row>
    <row r="771" spans="1:2">
      <c r="A771" s="80" t="s">
        <v>53</v>
      </c>
      <c r="B771" s="81" t="s">
        <v>609</v>
      </c>
    </row>
    <row r="772" spans="1:2">
      <c r="A772" s="80" t="s">
        <v>266</v>
      </c>
      <c r="B772" s="81" t="s">
        <v>621</v>
      </c>
    </row>
    <row r="773" spans="1:2">
      <c r="A773" s="80" t="s">
        <v>197</v>
      </c>
      <c r="B773" s="81" t="s">
        <v>630</v>
      </c>
    </row>
    <row r="774" spans="1:2">
      <c r="A774" s="80" t="s">
        <v>198</v>
      </c>
      <c r="B774" s="81" t="s">
        <v>622</v>
      </c>
    </row>
    <row r="775" spans="1:2">
      <c r="A775" s="80" t="s">
        <v>69</v>
      </c>
      <c r="B775" s="81" t="s">
        <v>631</v>
      </c>
    </row>
    <row r="776" spans="1:2">
      <c r="A776" s="80" t="s">
        <v>210</v>
      </c>
      <c r="B776" s="81" t="s">
        <v>632</v>
      </c>
    </row>
    <row r="777" spans="1:2">
      <c r="A777" s="80" t="s">
        <v>780</v>
      </c>
      <c r="B777" s="81" t="s">
        <v>620</v>
      </c>
    </row>
    <row r="778" spans="1:2">
      <c r="A778" s="80" t="s">
        <v>722</v>
      </c>
      <c r="B778" s="81" t="s">
        <v>611</v>
      </c>
    </row>
    <row r="779" spans="1:2">
      <c r="A779" s="80" t="s">
        <v>120</v>
      </c>
      <c r="B779" s="81" t="s">
        <v>628</v>
      </c>
    </row>
    <row r="780" spans="1:2">
      <c r="A780" s="80" t="s">
        <v>276</v>
      </c>
      <c r="B780" s="81" t="s">
        <v>667</v>
      </c>
    </row>
    <row r="781" spans="1:2">
      <c r="A781" s="80" t="s">
        <v>781</v>
      </c>
      <c r="B781" s="81" t="s">
        <v>642</v>
      </c>
    </row>
    <row r="782" spans="1:2">
      <c r="A782" s="80" t="s">
        <v>142</v>
      </c>
      <c r="B782" s="81" t="s">
        <v>622</v>
      </c>
    </row>
    <row r="783" spans="1:2">
      <c r="A783" s="80" t="s">
        <v>217</v>
      </c>
      <c r="B783" s="81" t="s">
        <v>671</v>
      </c>
    </row>
    <row r="784" spans="1:2">
      <c r="A784" s="80" t="s">
        <v>104</v>
      </c>
      <c r="B784" s="81" t="s">
        <v>639</v>
      </c>
    </row>
    <row r="785" spans="1:2">
      <c r="A785" s="80" t="s">
        <v>104</v>
      </c>
      <c r="B785" s="81" t="s">
        <v>640</v>
      </c>
    </row>
    <row r="786" spans="1:2">
      <c r="A786" s="80" t="s">
        <v>292</v>
      </c>
      <c r="B786" s="81" t="s">
        <v>625</v>
      </c>
    </row>
    <row r="787" spans="1:2">
      <c r="A787" s="80" t="s">
        <v>221</v>
      </c>
      <c r="B787" s="81" t="s">
        <v>631</v>
      </c>
    </row>
    <row r="788" spans="1:2">
      <c r="A788" s="80" t="s">
        <v>292</v>
      </c>
      <c r="B788" s="81" t="s">
        <v>597</v>
      </c>
    </row>
    <row r="789" spans="1:2">
      <c r="A789" s="80" t="s">
        <v>69</v>
      </c>
      <c r="B789" s="81" t="s">
        <v>635</v>
      </c>
    </row>
    <row r="790" spans="1:2">
      <c r="A790" s="80" t="s">
        <v>119</v>
      </c>
      <c r="B790" s="81" t="s">
        <v>619</v>
      </c>
    </row>
    <row r="791" spans="1:2">
      <c r="A791" s="80" t="s">
        <v>99</v>
      </c>
      <c r="B791" s="81" t="s">
        <v>632</v>
      </c>
    </row>
    <row r="792" spans="1:2">
      <c r="A792" s="80" t="s">
        <v>238</v>
      </c>
      <c r="B792" s="81" t="s">
        <v>639</v>
      </c>
    </row>
    <row r="793" spans="1:2">
      <c r="A793" s="80" t="s">
        <v>195</v>
      </c>
      <c r="B793" s="81" t="s">
        <v>631</v>
      </c>
    </row>
    <row r="794" spans="1:2">
      <c r="A794" s="80" t="s">
        <v>119</v>
      </c>
      <c r="B794" s="81" t="s">
        <v>597</v>
      </c>
    </row>
    <row r="795" spans="1:2">
      <c r="A795" s="80" t="s">
        <v>271</v>
      </c>
      <c r="B795" s="81" t="s">
        <v>625</v>
      </c>
    </row>
    <row r="796" spans="1:2">
      <c r="A796" s="80" t="s">
        <v>178</v>
      </c>
      <c r="B796" s="81" t="s">
        <v>753</v>
      </c>
    </row>
    <row r="797" spans="1:2">
      <c r="A797" s="80" t="s">
        <v>224</v>
      </c>
      <c r="B797" s="81" t="s">
        <v>629</v>
      </c>
    </row>
    <row r="798" spans="1:2">
      <c r="A798" s="80" t="s">
        <v>235</v>
      </c>
      <c r="B798" s="81" t="s">
        <v>617</v>
      </c>
    </row>
    <row r="799" spans="1:2">
      <c r="A799" s="80" t="s">
        <v>97</v>
      </c>
      <c r="B799" s="81" t="s">
        <v>628</v>
      </c>
    </row>
    <row r="800" spans="1:2">
      <c r="A800" s="80" t="s">
        <v>187</v>
      </c>
      <c r="B800" s="81" t="s">
        <v>659</v>
      </c>
    </row>
    <row r="801" spans="1:2">
      <c r="A801" s="80" t="s">
        <v>103</v>
      </c>
      <c r="B801" s="81" t="s">
        <v>631</v>
      </c>
    </row>
    <row r="802" spans="1:2">
      <c r="A802" s="80" t="s">
        <v>63</v>
      </c>
      <c r="B802" s="81" t="s">
        <v>622</v>
      </c>
    </row>
    <row r="803" spans="1:2">
      <c r="A803" s="80" t="s">
        <v>121</v>
      </c>
      <c r="B803" s="81" t="s">
        <v>611</v>
      </c>
    </row>
    <row r="804" spans="1:2">
      <c r="A804" s="80" t="s">
        <v>138</v>
      </c>
      <c r="B804" s="81" t="s">
        <v>610</v>
      </c>
    </row>
    <row r="805" spans="1:2">
      <c r="A805" s="80" t="s">
        <v>97</v>
      </c>
      <c r="B805" s="81" t="s">
        <v>612</v>
      </c>
    </row>
    <row r="806" spans="1:2">
      <c r="A806" s="80" t="s">
        <v>84</v>
      </c>
      <c r="B806" s="81" t="s">
        <v>753</v>
      </c>
    </row>
    <row r="807" spans="1:2">
      <c r="A807" s="80" t="s">
        <v>185</v>
      </c>
      <c r="B807" s="81" t="s">
        <v>628</v>
      </c>
    </row>
    <row r="808" spans="1:2">
      <c r="A808" s="80" t="s">
        <v>201</v>
      </c>
      <c r="B808" s="81" t="s">
        <v>622</v>
      </c>
    </row>
    <row r="809" spans="1:2">
      <c r="A809" s="80" t="s">
        <v>84</v>
      </c>
      <c r="B809" s="81" t="s">
        <v>618</v>
      </c>
    </row>
    <row r="810" spans="1:2">
      <c r="A810" s="80" t="s">
        <v>69</v>
      </c>
      <c r="B810" s="81" t="s">
        <v>618</v>
      </c>
    </row>
    <row r="811" spans="1:2">
      <c r="A811" s="80" t="s">
        <v>92</v>
      </c>
      <c r="B811" s="81" t="s">
        <v>632</v>
      </c>
    </row>
    <row r="812" spans="1:2">
      <c r="A812" s="80" t="s">
        <v>81</v>
      </c>
      <c r="B812" s="81" t="s">
        <v>612</v>
      </c>
    </row>
    <row r="813" spans="1:2">
      <c r="A813" s="80" t="s">
        <v>178</v>
      </c>
      <c r="B813" s="81" t="s">
        <v>666</v>
      </c>
    </row>
    <row r="814" spans="1:2">
      <c r="A814" s="80" t="s">
        <v>79</v>
      </c>
      <c r="B814" s="81" t="s">
        <v>624</v>
      </c>
    </row>
    <row r="815" spans="1:2">
      <c r="A815" s="80" t="s">
        <v>69</v>
      </c>
      <c r="B815" s="81" t="s">
        <v>623</v>
      </c>
    </row>
    <row r="816" spans="1:2">
      <c r="A816" s="80" t="s">
        <v>113</v>
      </c>
      <c r="B816" s="81" t="s">
        <v>632</v>
      </c>
    </row>
    <row r="817" spans="1:2">
      <c r="A817" s="80" t="s">
        <v>135</v>
      </c>
      <c r="B817" s="81" t="s">
        <v>610</v>
      </c>
    </row>
    <row r="818" spans="1:2">
      <c r="A818" s="80" t="s">
        <v>63</v>
      </c>
      <c r="B818" s="81" t="s">
        <v>619</v>
      </c>
    </row>
    <row r="819" spans="1:2">
      <c r="A819" s="80" t="s">
        <v>101</v>
      </c>
      <c r="B819" s="81" t="s">
        <v>597</v>
      </c>
    </row>
    <row r="820" spans="1:2">
      <c r="A820" s="80" t="s">
        <v>105</v>
      </c>
      <c r="B820" s="81" t="s">
        <v>619</v>
      </c>
    </row>
    <row r="821" spans="1:2">
      <c r="A821" s="80" t="s">
        <v>782</v>
      </c>
      <c r="B821" s="81" t="s">
        <v>607</v>
      </c>
    </row>
    <row r="822" spans="1:2">
      <c r="A822" s="80" t="s">
        <v>94</v>
      </c>
      <c r="B822" s="81" t="s">
        <v>659</v>
      </c>
    </row>
    <row r="823" spans="1:2">
      <c r="A823" s="80" t="s">
        <v>92</v>
      </c>
      <c r="B823" s="81" t="s">
        <v>606</v>
      </c>
    </row>
    <row r="824" spans="1:2">
      <c r="A824" s="80" t="s">
        <v>95</v>
      </c>
      <c r="B824" s="81" t="s">
        <v>635</v>
      </c>
    </row>
    <row r="825" spans="1:2">
      <c r="A825" s="80" t="s">
        <v>66</v>
      </c>
      <c r="B825" s="81" t="s">
        <v>631</v>
      </c>
    </row>
    <row r="826" spans="1:2">
      <c r="A826" s="80" t="s">
        <v>181</v>
      </c>
      <c r="B826" s="81" t="s">
        <v>635</v>
      </c>
    </row>
    <row r="827" spans="1:2">
      <c r="A827" s="80" t="s">
        <v>113</v>
      </c>
      <c r="B827" s="81" t="s">
        <v>619</v>
      </c>
    </row>
    <row r="828" spans="1:2">
      <c r="A828" s="80" t="s">
        <v>868</v>
      </c>
      <c r="B828" s="81" t="s">
        <v>604</v>
      </c>
    </row>
    <row r="829" spans="1:2">
      <c r="A829" s="80" t="s">
        <v>240</v>
      </c>
      <c r="B829" s="81" t="s">
        <v>605</v>
      </c>
    </row>
    <row r="830" spans="1:2">
      <c r="A830" s="80" t="s">
        <v>99</v>
      </c>
      <c r="B830" s="81" t="s">
        <v>631</v>
      </c>
    </row>
    <row r="831" spans="1:2">
      <c r="A831" s="80" t="s">
        <v>869</v>
      </c>
      <c r="B831" s="81" t="s">
        <v>598</v>
      </c>
    </row>
    <row r="832" spans="1:2">
      <c r="A832" s="80" t="s">
        <v>870</v>
      </c>
      <c r="B832" s="81" t="s">
        <v>605</v>
      </c>
    </row>
    <row r="833" spans="1:2">
      <c r="A833" s="80" t="s">
        <v>871</v>
      </c>
      <c r="B833" s="81" t="s">
        <v>604</v>
      </c>
    </row>
    <row r="834" spans="1:2">
      <c r="A834" s="80" t="s">
        <v>872</v>
      </c>
      <c r="B834" s="81" t="s">
        <v>603</v>
      </c>
    </row>
    <row r="835" spans="1:2">
      <c r="A835" s="80" t="s">
        <v>873</v>
      </c>
      <c r="B835" s="81" t="s">
        <v>602</v>
      </c>
    </row>
    <row r="836" spans="1:2">
      <c r="A836" s="80" t="s">
        <v>874</v>
      </c>
      <c r="B836" s="81" t="s">
        <v>598</v>
      </c>
    </row>
    <row r="837" spans="1:2">
      <c r="A837" s="80" t="s">
        <v>875</v>
      </c>
      <c r="B837" s="81" t="s">
        <v>600</v>
      </c>
    </row>
    <row r="838" spans="1:2">
      <c r="A838" s="80" t="s">
        <v>876</v>
      </c>
      <c r="B838" s="81" t="s">
        <v>599</v>
      </c>
    </row>
    <row r="839" spans="1:2">
      <c r="A839" s="80" t="s">
        <v>877</v>
      </c>
      <c r="B839" s="81" t="s">
        <v>638</v>
      </c>
    </row>
    <row r="840" spans="1:2">
      <c r="A840" s="80" t="s">
        <v>878</v>
      </c>
      <c r="B840" s="81" t="s">
        <v>779</v>
      </c>
    </row>
    <row r="841" spans="1:2">
      <c r="A841" s="80" t="s">
        <v>879</v>
      </c>
      <c r="B841" s="81" t="s">
        <v>661</v>
      </c>
    </row>
    <row r="842" spans="1:2">
      <c r="A842" s="80" t="s">
        <v>880</v>
      </c>
      <c r="B842" s="81" t="s">
        <v>686</v>
      </c>
    </row>
    <row r="843" spans="1:2">
      <c r="A843" s="80" t="s">
        <v>881</v>
      </c>
      <c r="B843" s="81" t="s">
        <v>644</v>
      </c>
    </row>
    <row r="844" spans="1:2">
      <c r="A844" s="80" t="s">
        <v>882</v>
      </c>
      <c r="B844" s="81" t="s">
        <v>764</v>
      </c>
    </row>
    <row r="845" spans="1:2">
      <c r="A845" s="80" t="s">
        <v>883</v>
      </c>
      <c r="B845" s="81" t="s">
        <v>658</v>
      </c>
    </row>
    <row r="846" spans="1:2">
      <c r="A846" s="80" t="s">
        <v>1136</v>
      </c>
      <c r="B846" s="81" t="s">
        <v>631</v>
      </c>
    </row>
    <row r="847" spans="1:2">
      <c r="A847" s="80" t="s">
        <v>187</v>
      </c>
      <c r="B847" s="81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3"/>
  <sheetViews>
    <sheetView topLeftCell="CP1" zoomScale="70" zoomScaleNormal="70" workbookViewId="0">
      <pane ySplit="1" topLeftCell="A2" activePane="bottomLeft" state="frozen"/>
      <selection pane="bottomLeft" activeCell="DD7" sqref="DD7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884</v>
      </c>
      <c r="CE1" s="28"/>
      <c r="CG1" s="30"/>
      <c r="CH1" s="25" t="s">
        <v>886</v>
      </c>
      <c r="CI1" s="28"/>
      <c r="CK1" s="30"/>
      <c r="CL1" s="25" t="s">
        <v>887</v>
      </c>
      <c r="CM1" s="28"/>
      <c r="CO1" s="30"/>
      <c r="CP1" s="25" t="s">
        <v>889</v>
      </c>
      <c r="CQ1" s="28"/>
      <c r="CS1" s="30"/>
      <c r="CT1" s="25" t="s">
        <v>891</v>
      </c>
      <c r="CU1" s="28"/>
      <c r="CW1" s="30"/>
      <c r="CX1" s="25" t="s">
        <v>888</v>
      </c>
      <c r="CY1" s="28"/>
      <c r="DA1" s="30"/>
      <c r="DB1" s="25" t="s">
        <v>890</v>
      </c>
      <c r="DC1" s="28"/>
      <c r="DE1" s="30"/>
      <c r="DF1" s="25" t="s">
        <v>959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885</v>
      </c>
      <c r="CG3" s="32" t="s">
        <v>571</v>
      </c>
      <c r="CH3" s="33" t="s">
        <v>541</v>
      </c>
      <c r="CI3" s="33"/>
      <c r="CK3" s="32" t="s">
        <v>423</v>
      </c>
      <c r="CL3" s="33" t="s">
        <v>386</v>
      </c>
      <c r="CM3" s="33" t="s">
        <v>892</v>
      </c>
      <c r="CO3" s="32" t="s">
        <v>423</v>
      </c>
      <c r="CP3" s="33" t="s">
        <v>893</v>
      </c>
      <c r="CQ3" s="33" t="s">
        <v>892</v>
      </c>
      <c r="CS3" s="32" t="s">
        <v>895</v>
      </c>
      <c r="CT3" s="33" t="s">
        <v>896</v>
      </c>
      <c r="CU3" s="33" t="s">
        <v>892</v>
      </c>
      <c r="CW3" s="32" t="s">
        <v>423</v>
      </c>
      <c r="CX3" s="33" t="s">
        <v>893</v>
      </c>
      <c r="CY3" s="33" t="s">
        <v>892</v>
      </c>
      <c r="DA3" s="32" t="s">
        <v>423</v>
      </c>
      <c r="DB3" s="33" t="s">
        <v>893</v>
      </c>
      <c r="DC3" s="33" t="s">
        <v>892</v>
      </c>
      <c r="DE3" s="32" t="s">
        <v>423</v>
      </c>
      <c r="DF3" s="33" t="s">
        <v>893</v>
      </c>
      <c r="DG3" s="33" t="s">
        <v>892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/>
      <c r="CK4" s="32"/>
      <c r="CL4" s="33"/>
      <c r="CM4" s="33"/>
      <c r="CO4" s="32" t="s">
        <v>560</v>
      </c>
      <c r="CP4" s="33" t="s">
        <v>894</v>
      </c>
      <c r="CQ4" s="33" t="s">
        <v>892</v>
      </c>
      <c r="CS4" s="32" t="s">
        <v>571</v>
      </c>
      <c r="CT4" s="33" t="s">
        <v>897</v>
      </c>
      <c r="CU4" s="33" t="s">
        <v>892</v>
      </c>
      <c r="CW4" s="32"/>
      <c r="CX4" s="33"/>
      <c r="CY4" s="33"/>
      <c r="DA4" s="32" t="s">
        <v>560</v>
      </c>
      <c r="DB4" s="33" t="s">
        <v>894</v>
      </c>
      <c r="DC4" s="33" t="s">
        <v>892</v>
      </c>
      <c r="DE4" s="32" t="s">
        <v>571</v>
      </c>
      <c r="DF4" s="33" t="s">
        <v>897</v>
      </c>
      <c r="DG4" s="33" t="s">
        <v>892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893</v>
      </c>
      <c r="CU5" s="33" t="s">
        <v>892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159" t="s">
        <v>556</v>
      </c>
      <c r="C20" s="160"/>
      <c r="D20" s="160"/>
      <c r="E20" s="160"/>
      <c r="F20" s="160"/>
      <c r="G20" s="160"/>
      <c r="H20" s="160"/>
      <c r="I20" s="160"/>
      <c r="J20" s="161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2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2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2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2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2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2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2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2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2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workbookViewId="0">
      <pane ySplit="1" topLeftCell="A8" activePane="bottomLeft" state="frozen"/>
      <selection pane="bottomLeft" activeCell="G10" sqref="G10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3" customWidth="1"/>
    <col min="4" max="4" width="92.7109375" style="73" customWidth="1"/>
    <col min="5" max="5" width="13.5703125" style="73" customWidth="1"/>
    <col min="6" max="6" width="6.85546875" style="74" customWidth="1"/>
    <col min="7" max="7" width="26" style="73" customWidth="1"/>
    <col min="8" max="8" width="11.7109375" style="73" customWidth="1"/>
    <col min="9" max="9" width="75.42578125" style="73" bestFit="1" customWidth="1"/>
    <col min="10" max="11" width="9.7109375" style="73" customWidth="1"/>
    <col min="12" max="12" width="16" style="73" customWidth="1"/>
    <col min="13" max="15" width="9.7109375" style="73" customWidth="1"/>
    <col min="16" max="16" width="24.85546875" style="73" customWidth="1"/>
    <col min="17" max="17" width="14.7109375" style="73" customWidth="1"/>
    <col min="18" max="18" width="9.7109375" style="73" customWidth="1"/>
    <col min="19" max="19" width="11.5703125" style="73" bestFit="1" customWidth="1"/>
    <col min="20" max="21" width="9.7109375" style="73" customWidth="1"/>
    <col min="22" max="22" width="30.28515625" style="45" bestFit="1" customWidth="1"/>
    <col min="23" max="24" width="19.42578125" style="45" bestFit="1" customWidth="1"/>
    <col min="25" max="25" width="43.1406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43" width="9.140625" style="44"/>
    <col min="44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58" t="s">
        <v>368</v>
      </c>
      <c r="F1" s="72" t="s">
        <v>369</v>
      </c>
      <c r="G1" s="58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100" t="s">
        <v>958</v>
      </c>
      <c r="AB1" s="56" t="s">
        <v>557</v>
      </c>
      <c r="AC1" s="54">
        <f>MAX(AC2:AC10000)</f>
        <v>58</v>
      </c>
      <c r="AD1" s="54"/>
      <c r="AE1" s="54" t="str">
        <f>RIGHT(TEXT(MAX(AE2:AE10000),"###"),3)</f>
        <v>172</v>
      </c>
      <c r="AF1" s="55" t="str">
        <f>RIGHT("000"&amp;AC1,2)&amp;"-"&amp;RIGHT("000"&amp;AE1,3)</f>
        <v>58-172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58-173-</v>
      </c>
      <c r="AI1" s="57" t="s">
        <v>582</v>
      </c>
      <c r="AJ1" s="98" t="s">
        <v>957</v>
      </c>
      <c r="AK1" s="57" t="s">
        <v>852</v>
      </c>
      <c r="AL1" s="99">
        <v>0</v>
      </c>
    </row>
    <row r="2" spans="1:38">
      <c r="A2" s="60" t="str">
        <f>IF(G2&amp;Q2&lt;&gt;"",W2&amp;Q2,"")</f>
        <v>5HSSS21HW008-LALBLCK Los Angeles Lakers NBA</v>
      </c>
      <c r="B2" s="60" t="str">
        <f>IF(C2&lt;&gt;"",LEFT(C2,9),"")</f>
        <v>58-001-</v>
      </c>
      <c r="C2" s="73" t="s">
        <v>958</v>
      </c>
      <c r="G2" s="74" t="s">
        <v>964</v>
      </c>
      <c r="V2" s="60" t="str">
        <f>W2&amp;H2</f>
        <v>5HSSS21HW008-LALBLCK Los Angeles Lakers NBA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5HSSS21HW008-LALBLCK Los Angeles Lakers NBA</v>
      </c>
      <c r="X2" s="60" t="str">
        <f>IF(A2&lt;&gt;"",IFERROR(IF(FIND(" ",G2)&gt;=1,MID(G2,FIND(" ",G2)+1,LEN(G2)),""),""),"")</f>
        <v>Los Angeles Lakers NBA</v>
      </c>
      <c r="AC2" s="51">
        <f>IFERROR(VALUE(MID($C2,1,2)),0)</f>
        <v>58</v>
      </c>
      <c r="AD2" s="44">
        <f t="shared" ref="AD2:AD66" si="1">IFERROR(VALUE(MID($C2,4,3)),0)</f>
        <v>1</v>
      </c>
      <c r="AE2" s="51">
        <f>VALUE(RIGHT("00"&amp;AC2,2)&amp;RIGHT("000"&amp;AD2,3))</f>
        <v>58001</v>
      </c>
    </row>
    <row r="3" spans="1:38">
      <c r="A3" s="60" t="str">
        <f t="shared" ref="A3:A66" si="2">IF(G3&amp;Q3&lt;&gt;"",W3&amp;Q3,"")</f>
        <v>6HSSFH21HW002-BCEBKGN Boston Celtics NBA</v>
      </c>
      <c r="B3" s="60" t="str">
        <f t="shared" ref="B3:B66" si="3">IF(C3&lt;&gt;"",LEFT(C3,9),"")</f>
        <v>58-002-</v>
      </c>
      <c r="C3" s="73" t="s">
        <v>1138</v>
      </c>
      <c r="G3" s="74" t="s">
        <v>965</v>
      </c>
      <c r="V3" s="60" t="str">
        <f t="shared" ref="V3:V66" si="4">W3&amp;H3</f>
        <v>6HSSFH21HW002-BCEBKGN Boston Celtics NBA</v>
      </c>
      <c r="W3" s="60" t="str">
        <f t="shared" si="0"/>
        <v>6HSSFH21HW002-BCEBKGN Boston Celtics NBA</v>
      </c>
      <c r="X3" s="60" t="str">
        <f t="shared" ref="X3:X66" si="5">IF(A3&lt;&gt;"",IFERROR(IF(FIND(" ",G3)&gt;=1,MID(G3,FIND(" ",G3)+1,LEN(G3)),""),""),"")</f>
        <v>Boston Celtics NBA</v>
      </c>
      <c r="AC3" s="51">
        <f t="shared" ref="AC3:AC66" si="6">IFERROR(VALUE(MID($C3,1,2)),0)</f>
        <v>58</v>
      </c>
      <c r="AD3" s="44">
        <f t="shared" si="1"/>
        <v>2</v>
      </c>
      <c r="AE3" s="51">
        <f t="shared" ref="AE3:AE66" si="7">VALUE(RIGHT("00"&amp;AC3,2)&amp;RIGHT("000"&amp;AD3,3))</f>
        <v>58002</v>
      </c>
    </row>
    <row r="4" spans="1:38">
      <c r="A4" s="60" t="str">
        <f t="shared" si="2"/>
        <v>6HSSFH21HW002-CBUBKRD Chicago Bulls NBA</v>
      </c>
      <c r="B4" s="60" t="str">
        <f t="shared" si="3"/>
        <v>58-003-</v>
      </c>
      <c r="C4" s="73" t="s">
        <v>1139</v>
      </c>
      <c r="G4" s="74" t="s">
        <v>966</v>
      </c>
      <c r="V4" s="60" t="str">
        <f t="shared" si="4"/>
        <v>6HSSFH21HW002-CBUBKRD Chicago Bulls NBA</v>
      </c>
      <c r="W4" s="60" t="str">
        <f t="shared" si="0"/>
        <v>6HSSFH21HW002-CBUBKRD Chicago Bulls NBA</v>
      </c>
      <c r="X4" s="60" t="str">
        <f t="shared" si="5"/>
        <v>Chicago Bulls NBA</v>
      </c>
      <c r="AC4" s="51">
        <f t="shared" si="6"/>
        <v>58</v>
      </c>
      <c r="AD4" s="44">
        <f t="shared" si="1"/>
        <v>3</v>
      </c>
      <c r="AE4" s="51">
        <f t="shared" si="7"/>
        <v>58003</v>
      </c>
    </row>
    <row r="5" spans="1:38">
      <c r="A5" s="60" t="str">
        <f t="shared" si="2"/>
        <v>6HSSFH21HW002-LALBKPR Los Angeles Lakers NBA</v>
      </c>
      <c r="B5" s="60" t="str">
        <f t="shared" si="3"/>
        <v>58-004-</v>
      </c>
      <c r="C5" s="73" t="s">
        <v>1140</v>
      </c>
      <c r="G5" s="74" t="s">
        <v>967</v>
      </c>
      <c r="V5" s="60" t="str">
        <f t="shared" si="4"/>
        <v>6HSSFH21HW002-LALBKPR Los Angeles Lakers NBA</v>
      </c>
      <c r="W5" s="60" t="str">
        <f t="shared" si="0"/>
        <v>6HSSFH21HW002-LALBKPR Los Angeles Lakers NBA</v>
      </c>
      <c r="X5" s="60" t="str">
        <f t="shared" si="5"/>
        <v>Los Angeles Lakers NBA</v>
      </c>
      <c r="AC5" s="51">
        <f t="shared" si="6"/>
        <v>58</v>
      </c>
      <c r="AD5" s="44">
        <f t="shared" si="1"/>
        <v>4</v>
      </c>
      <c r="AE5" s="51">
        <f t="shared" si="7"/>
        <v>58004</v>
      </c>
    </row>
    <row r="6" spans="1:38">
      <c r="A6" s="60" t="str">
        <f t="shared" si="2"/>
        <v>6HSSFH21HW003-BCEBLCK Boston Celtics NBA</v>
      </c>
      <c r="B6" s="60" t="str">
        <f t="shared" si="3"/>
        <v>58-005-</v>
      </c>
      <c r="C6" s="73" t="s">
        <v>1141</v>
      </c>
      <c r="G6" s="74" t="s">
        <v>968</v>
      </c>
      <c r="V6" s="60" t="str">
        <f t="shared" si="4"/>
        <v>6HSSFH21HW003-BCEBLCK Boston Celtics NBA</v>
      </c>
      <c r="W6" s="60" t="str">
        <f t="shared" si="0"/>
        <v>6HSSFH21HW003-BCEBLCK Boston Celtics NBA</v>
      </c>
      <c r="X6" s="60" t="str">
        <f t="shared" si="5"/>
        <v>Boston Celtics NBA</v>
      </c>
      <c r="AC6" s="51">
        <f t="shared" si="6"/>
        <v>58</v>
      </c>
      <c r="AD6" s="44">
        <f t="shared" si="1"/>
        <v>5</v>
      </c>
      <c r="AE6" s="51">
        <f t="shared" si="7"/>
        <v>58005</v>
      </c>
    </row>
    <row r="7" spans="1:38">
      <c r="A7" s="60" t="str">
        <f t="shared" si="2"/>
        <v>6HSSFH21HW003-BNEBLCK Brooklyn Nets NBA</v>
      </c>
      <c r="B7" s="60" t="str">
        <f t="shared" si="3"/>
        <v>58-006-</v>
      </c>
      <c r="C7" s="73" t="s">
        <v>1142</v>
      </c>
      <c r="G7" s="74" t="s">
        <v>969</v>
      </c>
      <c r="V7" s="60" t="str">
        <f t="shared" si="4"/>
        <v>6HSSFH21HW003-BNEBLCK Brooklyn Nets NBA</v>
      </c>
      <c r="W7" s="60" t="str">
        <f t="shared" si="0"/>
        <v>6HSSFH21HW003-BNEBLCK Brooklyn Nets NBA</v>
      </c>
      <c r="X7" s="60" t="str">
        <f t="shared" si="5"/>
        <v>Brooklyn Nets NBA</v>
      </c>
      <c r="AC7" s="51">
        <f t="shared" si="6"/>
        <v>58</v>
      </c>
      <c r="AD7" s="44">
        <f t="shared" si="1"/>
        <v>6</v>
      </c>
      <c r="AE7" s="51">
        <f t="shared" si="7"/>
        <v>58006</v>
      </c>
    </row>
    <row r="8" spans="1:38">
      <c r="A8" s="60" t="str">
        <f t="shared" si="2"/>
        <v>6HSSFH21HW003-CBUBLCK Chicago Bulls NBA</v>
      </c>
      <c r="B8" s="60" t="str">
        <f t="shared" si="3"/>
        <v>58-007-</v>
      </c>
      <c r="C8" s="73" t="s">
        <v>1143</v>
      </c>
      <c r="G8" s="74" t="s">
        <v>970</v>
      </c>
      <c r="V8" s="60" t="str">
        <f t="shared" si="4"/>
        <v>6HSSFH21HW003-CBUBLCK Chicago Bulls NBA</v>
      </c>
      <c r="W8" s="60" t="str">
        <f t="shared" si="0"/>
        <v>6HSSFH21HW003-CBUBLCK Chicago Bulls NBA</v>
      </c>
      <c r="X8" s="60" t="str">
        <f t="shared" si="5"/>
        <v>Chicago Bulls NBA</v>
      </c>
      <c r="AC8" s="51">
        <f t="shared" si="6"/>
        <v>58</v>
      </c>
      <c r="AD8" s="44">
        <f t="shared" si="1"/>
        <v>7</v>
      </c>
      <c r="AE8" s="51">
        <f t="shared" si="7"/>
        <v>58007</v>
      </c>
    </row>
    <row r="9" spans="1:38">
      <c r="A9" s="60" t="str">
        <f t="shared" si="2"/>
        <v>6HSSFH21HW003-LALBLCK Los Angeles Lakers NBA</v>
      </c>
      <c r="B9" s="60" t="str">
        <f t="shared" si="3"/>
        <v>58-008-</v>
      </c>
      <c r="C9" s="73" t="s">
        <v>1144</v>
      </c>
      <c r="G9" s="74" t="s">
        <v>971</v>
      </c>
      <c r="V9" s="60" t="str">
        <f t="shared" si="4"/>
        <v>6HSSFH21HW003-LALBLCK Los Angeles Lakers NBA</v>
      </c>
      <c r="W9" s="60" t="str">
        <f t="shared" si="0"/>
        <v>6HSSFH21HW003-LALBLCK Los Angeles Lakers NBA</v>
      </c>
      <c r="X9" s="60" t="str">
        <f t="shared" si="5"/>
        <v>Los Angeles Lakers NBA</v>
      </c>
      <c r="AC9" s="51">
        <f t="shared" si="6"/>
        <v>58</v>
      </c>
      <c r="AD9" s="44">
        <f t="shared" si="1"/>
        <v>8</v>
      </c>
      <c r="AE9" s="51">
        <f t="shared" si="7"/>
        <v>58008</v>
      </c>
    </row>
    <row r="10" spans="1:38">
      <c r="A10" s="60" t="str">
        <f t="shared" si="2"/>
        <v>6HSSFH21HW003-MNNBLCK</v>
      </c>
      <c r="B10" s="60" t="str">
        <f t="shared" si="3"/>
        <v>58-009-</v>
      </c>
      <c r="C10" s="73" t="s">
        <v>1145</v>
      </c>
      <c r="G10" s="74" t="s">
        <v>1125</v>
      </c>
      <c r="V10" s="60" t="str">
        <f t="shared" si="4"/>
        <v>6HSSFH21HW003-MNNBLCK</v>
      </c>
      <c r="W10" s="60" t="str">
        <f t="shared" si="0"/>
        <v>6HSSFH21HW003-MNNBLCK</v>
      </c>
      <c r="X10" s="60" t="str">
        <f t="shared" si="5"/>
        <v/>
      </c>
      <c r="AC10" s="51">
        <f t="shared" si="6"/>
        <v>58</v>
      </c>
      <c r="AD10" s="44">
        <f t="shared" si="1"/>
        <v>9</v>
      </c>
      <c r="AE10" s="51">
        <f t="shared" si="7"/>
        <v>58009</v>
      </c>
    </row>
    <row r="11" spans="1:38">
      <c r="A11" s="60" t="str">
        <f t="shared" si="2"/>
        <v>6HSSFH21HW003-P76BLCK Philadelphia 76Ers NBA</v>
      </c>
      <c r="B11" s="60" t="str">
        <f t="shared" si="3"/>
        <v>58-010-</v>
      </c>
      <c r="C11" s="73" t="s">
        <v>1146</v>
      </c>
      <c r="G11" s="74" t="s">
        <v>972</v>
      </c>
      <c r="V11" s="60" t="str">
        <f t="shared" si="4"/>
        <v>6HSSFH21HW003-P76BLCK Philadelphia 76Ers NBA</v>
      </c>
      <c r="W11" s="60" t="str">
        <f t="shared" si="0"/>
        <v>6HSSFH21HW003-P76BLCK Philadelphia 76Ers NBA</v>
      </c>
      <c r="X11" s="60" t="str">
        <f t="shared" si="5"/>
        <v>Philadelphia 76Ers NBA</v>
      </c>
      <c r="AC11" s="51">
        <f t="shared" si="6"/>
        <v>58</v>
      </c>
      <c r="AD11" s="44">
        <f t="shared" si="1"/>
        <v>10</v>
      </c>
      <c r="AE11" s="51">
        <f t="shared" si="7"/>
        <v>58010</v>
      </c>
    </row>
    <row r="12" spans="1:38">
      <c r="A12" s="60" t="str">
        <f t="shared" si="2"/>
        <v>6HSSFH21HW003-TRABLCK Toronto Raptors NBA</v>
      </c>
      <c r="B12" s="60" t="str">
        <f t="shared" si="3"/>
        <v>58-011-</v>
      </c>
      <c r="C12" s="73" t="s">
        <v>1147</v>
      </c>
      <c r="G12" s="74" t="s">
        <v>973</v>
      </c>
      <c r="V12" s="60" t="str">
        <f t="shared" si="4"/>
        <v>6HSSFH21HW003-TRABLCK Toronto Raptors NBA</v>
      </c>
      <c r="W12" s="60" t="str">
        <f t="shared" si="0"/>
        <v>6HSSFH21HW003-TRABLCK Toronto Raptors NBA</v>
      </c>
      <c r="X12" s="60" t="str">
        <f t="shared" si="5"/>
        <v>Toronto Raptors NBA</v>
      </c>
      <c r="AC12" s="51">
        <f t="shared" si="6"/>
        <v>58</v>
      </c>
      <c r="AD12" s="44">
        <f t="shared" si="1"/>
        <v>11</v>
      </c>
      <c r="AE12" s="51">
        <f t="shared" si="7"/>
        <v>58011</v>
      </c>
    </row>
    <row r="13" spans="1:38">
      <c r="A13" s="60" t="str">
        <f t="shared" si="2"/>
        <v>6HSSFH21HW005-CBUOFWH Chicago Bulls NBA</v>
      </c>
      <c r="B13" s="60" t="str">
        <f t="shared" si="3"/>
        <v>58-012-</v>
      </c>
      <c r="C13" s="73" t="s">
        <v>1148</v>
      </c>
      <c r="G13" s="74" t="s">
        <v>974</v>
      </c>
      <c r="V13" s="60" t="str">
        <f t="shared" si="4"/>
        <v>6HSSFH21HW005-CBUOFWH Chicago Bulls NBA</v>
      </c>
      <c r="W13" s="60" t="str">
        <f t="shared" si="0"/>
        <v>6HSSFH21HW005-CBUOFWH Chicago Bulls NBA</v>
      </c>
      <c r="X13" s="60" t="str">
        <f t="shared" si="5"/>
        <v>Chicago Bulls NBA</v>
      </c>
      <c r="AC13" s="51">
        <f t="shared" si="6"/>
        <v>58</v>
      </c>
      <c r="AD13" s="44">
        <f t="shared" si="1"/>
        <v>12</v>
      </c>
      <c r="AE13" s="51">
        <f t="shared" si="7"/>
        <v>58012</v>
      </c>
    </row>
    <row r="14" spans="1:38">
      <c r="A14" s="60" t="str">
        <f t="shared" si="2"/>
        <v>6HSSFH21HW007-BCEBLCK Boston Celtics NBA</v>
      </c>
      <c r="B14" s="60" t="str">
        <f t="shared" si="3"/>
        <v>58-013-</v>
      </c>
      <c r="C14" s="73" t="s">
        <v>1149</v>
      </c>
      <c r="G14" s="74" t="s">
        <v>975</v>
      </c>
      <c r="V14" s="60" t="str">
        <f t="shared" si="4"/>
        <v>6HSSFH21HW007-BCEBLCK Boston Celtics NBA</v>
      </c>
      <c r="W14" s="60" t="str">
        <f t="shared" si="0"/>
        <v>6HSSFH21HW007-BCEBLCK Boston Celtics NBA</v>
      </c>
      <c r="X14" s="60" t="str">
        <f t="shared" si="5"/>
        <v>Boston Celtics NBA</v>
      </c>
      <c r="AC14" s="51">
        <f t="shared" si="6"/>
        <v>58</v>
      </c>
      <c r="AD14" s="44">
        <f t="shared" si="1"/>
        <v>13</v>
      </c>
      <c r="AE14" s="51">
        <f t="shared" si="7"/>
        <v>58013</v>
      </c>
    </row>
    <row r="15" spans="1:38">
      <c r="A15" s="60" t="str">
        <f t="shared" si="2"/>
        <v>6HSSFH21HW007-BNEBLCK Brooklyn Nets NBA</v>
      </c>
      <c r="B15" s="60" t="str">
        <f t="shared" si="3"/>
        <v>58-014-</v>
      </c>
      <c r="C15" s="73" t="s">
        <v>1150</v>
      </c>
      <c r="G15" s="74" t="s">
        <v>976</v>
      </c>
      <c r="V15" s="60" t="str">
        <f t="shared" si="4"/>
        <v>6HSSFH21HW007-BNEBLCK Brooklyn Nets NBA</v>
      </c>
      <c r="W15" s="60" t="str">
        <f t="shared" si="0"/>
        <v>6HSSFH21HW007-BNEBLCK Brooklyn Nets NBA</v>
      </c>
      <c r="X15" s="60" t="str">
        <f t="shared" si="5"/>
        <v>Brooklyn Nets NBA</v>
      </c>
      <c r="AC15" s="51">
        <f t="shared" si="6"/>
        <v>58</v>
      </c>
      <c r="AD15" s="44">
        <f t="shared" si="1"/>
        <v>14</v>
      </c>
      <c r="AE15" s="51">
        <f t="shared" si="7"/>
        <v>58014</v>
      </c>
    </row>
    <row r="16" spans="1:38">
      <c r="A16" s="60" t="str">
        <f t="shared" si="2"/>
        <v>6HSSFH21HW007-CBUBLCK Chicago Bulls NBA</v>
      </c>
      <c r="B16" s="60" t="str">
        <f t="shared" si="3"/>
        <v>58-015-</v>
      </c>
      <c r="C16" s="73" t="s">
        <v>1151</v>
      </c>
      <c r="G16" s="74" t="s">
        <v>977</v>
      </c>
      <c r="V16" s="60" t="str">
        <f t="shared" si="4"/>
        <v>6HSSFH21HW007-CBUBLCK Chicago Bulls NBA</v>
      </c>
      <c r="W16" s="60" t="str">
        <f t="shared" si="0"/>
        <v>6HSSFH21HW007-CBUBLCK Chicago Bulls NBA</v>
      </c>
      <c r="X16" s="60" t="str">
        <f t="shared" si="5"/>
        <v>Chicago Bulls NBA</v>
      </c>
      <c r="AC16" s="51">
        <f t="shared" si="6"/>
        <v>58</v>
      </c>
      <c r="AD16" s="44">
        <f t="shared" si="1"/>
        <v>15</v>
      </c>
      <c r="AE16" s="51">
        <f t="shared" si="7"/>
        <v>58015</v>
      </c>
    </row>
    <row r="17" spans="1:31">
      <c r="A17" s="60" t="str">
        <f t="shared" si="2"/>
        <v>6HSSFH21HW007-CHOBLCK Charlotte Hornets NBA</v>
      </c>
      <c r="B17" s="60" t="str">
        <f t="shared" si="3"/>
        <v>58-016-</v>
      </c>
      <c r="C17" s="73" t="s">
        <v>1152</v>
      </c>
      <c r="G17" s="74" t="s">
        <v>978</v>
      </c>
      <c r="V17" s="60" t="str">
        <f t="shared" si="4"/>
        <v>6HSSFH21HW007-CHOBLCK Charlotte Hornets NBA</v>
      </c>
      <c r="W17" s="60" t="str">
        <f t="shared" si="0"/>
        <v>6HSSFH21HW007-CHOBLCK Charlotte Hornets NBA</v>
      </c>
      <c r="X17" s="60" t="str">
        <f t="shared" si="5"/>
        <v>Charlotte Hornets NBA</v>
      </c>
      <c r="AC17" s="51">
        <f t="shared" si="6"/>
        <v>58</v>
      </c>
      <c r="AD17" s="44">
        <f t="shared" si="1"/>
        <v>16</v>
      </c>
      <c r="AE17" s="51">
        <f t="shared" si="7"/>
        <v>58016</v>
      </c>
    </row>
    <row r="18" spans="1:31">
      <c r="A18" s="60" t="str">
        <f t="shared" si="2"/>
        <v>6HSSFH21HW007-LALBLCK Los Angeles Lakers NBA</v>
      </c>
      <c r="B18" s="60" t="str">
        <f t="shared" si="3"/>
        <v>58-017-</v>
      </c>
      <c r="C18" s="73" t="s">
        <v>1153</v>
      </c>
      <c r="G18" s="74" t="s">
        <v>979</v>
      </c>
      <c r="V18" s="60" t="str">
        <f t="shared" si="4"/>
        <v>6HSSFH21HW007-LALBLCK Los Angeles Lakers NBA</v>
      </c>
      <c r="W18" s="60" t="str">
        <f t="shared" si="0"/>
        <v>6HSSFH21HW007-LALBLCK Los Angeles Lakers NBA</v>
      </c>
      <c r="X18" s="60" t="str">
        <f t="shared" si="5"/>
        <v>Los Angeles Lakers NBA</v>
      </c>
      <c r="AC18" s="51">
        <f t="shared" si="6"/>
        <v>58</v>
      </c>
      <c r="AD18" s="44">
        <f t="shared" si="1"/>
        <v>17</v>
      </c>
      <c r="AE18" s="51">
        <f t="shared" si="7"/>
        <v>58017</v>
      </c>
    </row>
    <row r="19" spans="1:31">
      <c r="A19" s="60" t="str">
        <f t="shared" si="2"/>
        <v>6HSSFH21HW007-P76BLCK Philadelphia 76Ers NBA</v>
      </c>
      <c r="B19" s="60" t="str">
        <f t="shared" si="3"/>
        <v>58-018-</v>
      </c>
      <c r="C19" s="73" t="s">
        <v>1154</v>
      </c>
      <c r="G19" s="74" t="s">
        <v>980</v>
      </c>
      <c r="V19" s="60" t="str">
        <f t="shared" si="4"/>
        <v>6HSSFH21HW007-P76BLCK Philadelphia 76Ers NBA</v>
      </c>
      <c r="W19" s="60" t="str">
        <f t="shared" si="0"/>
        <v>6HSSFH21HW007-P76BLCK Philadelphia 76Ers NBA</v>
      </c>
      <c r="X19" s="60" t="str">
        <f t="shared" si="5"/>
        <v>Philadelphia 76Ers NBA</v>
      </c>
      <c r="AC19" s="51">
        <f t="shared" si="6"/>
        <v>58</v>
      </c>
      <c r="AD19" s="44">
        <f t="shared" si="1"/>
        <v>18</v>
      </c>
      <c r="AE19" s="51">
        <f t="shared" si="7"/>
        <v>58018</v>
      </c>
    </row>
    <row r="20" spans="1:31">
      <c r="A20" s="60" t="str">
        <f t="shared" si="2"/>
        <v>6HSSFH21HW007-TRABLCK Toronto Raptors NBA</v>
      </c>
      <c r="B20" s="60" t="str">
        <f t="shared" si="3"/>
        <v>58-019-</v>
      </c>
      <c r="C20" s="73" t="s">
        <v>1155</v>
      </c>
      <c r="G20" s="74" t="s">
        <v>981</v>
      </c>
      <c r="V20" s="60" t="str">
        <f t="shared" si="4"/>
        <v>6HSSFH21HW007-TRABLCK Toronto Raptors NBA</v>
      </c>
      <c r="W20" s="60" t="str">
        <f t="shared" si="0"/>
        <v>6HSSFH21HW007-TRABLCK Toronto Raptors NBA</v>
      </c>
      <c r="X20" s="60" t="str">
        <f t="shared" si="5"/>
        <v>Toronto Raptors NBA</v>
      </c>
      <c r="AC20" s="51">
        <f t="shared" si="6"/>
        <v>58</v>
      </c>
      <c r="AD20" s="44">
        <f t="shared" si="1"/>
        <v>19</v>
      </c>
      <c r="AE20" s="51">
        <f t="shared" si="7"/>
        <v>58019</v>
      </c>
    </row>
    <row r="21" spans="1:31">
      <c r="A21" s="60" t="str">
        <f t="shared" si="2"/>
        <v>6HSSFH21HW009-BCEBLCK Boston Celtics NBA</v>
      </c>
      <c r="B21" s="60" t="str">
        <f t="shared" si="3"/>
        <v>58-020-</v>
      </c>
      <c r="C21" s="73" t="s">
        <v>1156</v>
      </c>
      <c r="G21" s="74" t="s">
        <v>982</v>
      </c>
      <c r="V21" s="60" t="str">
        <f t="shared" si="4"/>
        <v>6HSSFH21HW009-BCEBLCK Boston Celtics NBA</v>
      </c>
      <c r="W21" s="60" t="str">
        <f t="shared" si="0"/>
        <v>6HSSFH21HW009-BCEBLCK Boston Celtics NBA</v>
      </c>
      <c r="X21" s="60" t="str">
        <f t="shared" si="5"/>
        <v>Boston Celtics NBA</v>
      </c>
      <c r="AC21" s="51">
        <f t="shared" si="6"/>
        <v>58</v>
      </c>
      <c r="AD21" s="44">
        <f t="shared" si="1"/>
        <v>20</v>
      </c>
      <c r="AE21" s="51">
        <f t="shared" si="7"/>
        <v>58020</v>
      </c>
    </row>
    <row r="22" spans="1:31">
      <c r="A22" s="60" t="str">
        <f t="shared" si="2"/>
        <v>6HSSFH21HW009-BNEBLCK Brooklyn Nets NBA</v>
      </c>
      <c r="B22" s="60" t="str">
        <f t="shared" si="3"/>
        <v>58-021-</v>
      </c>
      <c r="C22" s="73" t="s">
        <v>1157</v>
      </c>
      <c r="G22" s="74" t="s">
        <v>983</v>
      </c>
      <c r="V22" s="60" t="str">
        <f t="shared" si="4"/>
        <v>6HSSFH21HW009-BNEBLCK Brooklyn Nets NBA</v>
      </c>
      <c r="W22" s="60" t="str">
        <f t="shared" si="0"/>
        <v>6HSSFH21HW009-BNEBLCK Brooklyn Nets NBA</v>
      </c>
      <c r="X22" s="60" t="str">
        <f t="shared" si="5"/>
        <v>Brooklyn Nets NBA</v>
      </c>
      <c r="AC22" s="51">
        <f t="shared" si="6"/>
        <v>58</v>
      </c>
      <c r="AD22" s="44">
        <f t="shared" si="1"/>
        <v>21</v>
      </c>
      <c r="AE22" s="51">
        <f t="shared" si="7"/>
        <v>58021</v>
      </c>
    </row>
    <row r="23" spans="1:31">
      <c r="A23" s="60" t="str">
        <f t="shared" si="2"/>
        <v>6HSSFH21HW009-CBUBLCK Chicago Bulls NBA</v>
      </c>
      <c r="B23" s="60" t="str">
        <f t="shared" si="3"/>
        <v>58-022-</v>
      </c>
      <c r="C23" s="73" t="s">
        <v>1158</v>
      </c>
      <c r="G23" s="74" t="s">
        <v>984</v>
      </c>
      <c r="V23" s="60" t="str">
        <f t="shared" si="4"/>
        <v>6HSSFH21HW009-CBUBLCK Chicago Bulls NBA</v>
      </c>
      <c r="W23" s="60" t="str">
        <f t="shared" si="0"/>
        <v>6HSSFH21HW009-CBUBLCK Chicago Bulls NBA</v>
      </c>
      <c r="X23" s="60" t="str">
        <f t="shared" si="5"/>
        <v>Chicago Bulls NBA</v>
      </c>
      <c r="AC23" s="51">
        <f t="shared" si="6"/>
        <v>58</v>
      </c>
      <c r="AD23" s="44">
        <f t="shared" si="1"/>
        <v>22</v>
      </c>
      <c r="AE23" s="51">
        <f t="shared" si="7"/>
        <v>58022</v>
      </c>
    </row>
    <row r="24" spans="1:31">
      <c r="A24" s="60" t="str">
        <f t="shared" si="2"/>
        <v>6HSSFH21HW009-LALBLCK Los Angeles Lakers NBA</v>
      </c>
      <c r="B24" s="60" t="str">
        <f t="shared" si="3"/>
        <v>58-023-</v>
      </c>
      <c r="C24" s="73" t="s">
        <v>1159</v>
      </c>
      <c r="G24" s="74" t="s">
        <v>985</v>
      </c>
      <c r="V24" s="60" t="str">
        <f t="shared" si="4"/>
        <v>6HSSFH21HW009-LALBLCK Los Angeles Lakers NBA</v>
      </c>
      <c r="W24" s="60" t="str">
        <f t="shared" si="0"/>
        <v>6HSSFH21HW009-LALBLCK Los Angeles Lakers NBA</v>
      </c>
      <c r="X24" s="60" t="str">
        <f t="shared" si="5"/>
        <v>Los Angeles Lakers NBA</v>
      </c>
      <c r="AC24" s="51">
        <f t="shared" si="6"/>
        <v>58</v>
      </c>
      <c r="AD24" s="44">
        <f t="shared" si="1"/>
        <v>23</v>
      </c>
      <c r="AE24" s="51">
        <f t="shared" si="7"/>
        <v>58023</v>
      </c>
    </row>
    <row r="25" spans="1:31">
      <c r="A25" s="60" t="str">
        <f t="shared" si="2"/>
        <v>6HSSFH21HW009-TRABLCK Toronto Raptors NBA</v>
      </c>
      <c r="B25" s="60" t="str">
        <f t="shared" si="3"/>
        <v>58-024-</v>
      </c>
      <c r="C25" s="73" t="s">
        <v>1160</v>
      </c>
      <c r="G25" s="74" t="s">
        <v>986</v>
      </c>
      <c r="V25" s="60" t="str">
        <f t="shared" si="4"/>
        <v>6HSSFH21HW009-TRABLCK Toronto Raptors NBA</v>
      </c>
      <c r="W25" s="60" t="str">
        <f t="shared" si="0"/>
        <v>6HSSFH21HW009-TRABLCK Toronto Raptors NBA</v>
      </c>
      <c r="X25" s="60" t="str">
        <f t="shared" si="5"/>
        <v>Toronto Raptors NBA</v>
      </c>
      <c r="AC25" s="51">
        <f t="shared" si="6"/>
        <v>58</v>
      </c>
      <c r="AD25" s="44">
        <f t="shared" si="1"/>
        <v>24</v>
      </c>
      <c r="AE25" s="51">
        <f t="shared" si="7"/>
        <v>58024</v>
      </c>
    </row>
    <row r="26" spans="1:31">
      <c r="A26" s="60" t="str">
        <f t="shared" si="2"/>
        <v>6HSSFH21HW012-BCEGREY Boston Celtics NBA</v>
      </c>
      <c r="B26" s="60" t="str">
        <f t="shared" si="3"/>
        <v>58-025-</v>
      </c>
      <c r="C26" s="73" t="s">
        <v>1161</v>
      </c>
      <c r="G26" s="74" t="s">
        <v>987</v>
      </c>
      <c r="V26" s="60" t="str">
        <f t="shared" si="4"/>
        <v>6HSSFH21HW012-BCEGREY Boston Celtics NBA</v>
      </c>
      <c r="W26" s="60" t="str">
        <f t="shared" si="0"/>
        <v>6HSSFH21HW012-BCEGREY Boston Celtics NBA</v>
      </c>
      <c r="X26" s="60" t="str">
        <f t="shared" si="5"/>
        <v>Boston Celtics NBA</v>
      </c>
      <c r="AC26" s="51">
        <f t="shared" si="6"/>
        <v>58</v>
      </c>
      <c r="AD26" s="44">
        <f t="shared" si="1"/>
        <v>25</v>
      </c>
      <c r="AE26" s="51">
        <f t="shared" si="7"/>
        <v>58025</v>
      </c>
    </row>
    <row r="27" spans="1:31">
      <c r="A27" s="60" t="str">
        <f t="shared" si="2"/>
        <v>6HSSFH21HW012-CBUGREY Chicago Bulls NBA</v>
      </c>
      <c r="B27" s="60" t="str">
        <f t="shared" si="3"/>
        <v>58-026-</v>
      </c>
      <c r="C27" s="73" t="s">
        <v>1162</v>
      </c>
      <c r="G27" s="74" t="s">
        <v>988</v>
      </c>
      <c r="V27" s="60" t="str">
        <f t="shared" si="4"/>
        <v>6HSSFH21HW012-CBUGREY Chicago Bulls NBA</v>
      </c>
      <c r="W27" s="60" t="str">
        <f t="shared" si="0"/>
        <v>6HSSFH21HW012-CBUGREY Chicago Bulls NBA</v>
      </c>
      <c r="X27" s="60" t="str">
        <f t="shared" si="5"/>
        <v>Chicago Bulls NBA</v>
      </c>
      <c r="AC27" s="51">
        <f t="shared" si="6"/>
        <v>58</v>
      </c>
      <c r="AD27" s="44">
        <f t="shared" si="1"/>
        <v>26</v>
      </c>
      <c r="AE27" s="51">
        <f t="shared" si="7"/>
        <v>58026</v>
      </c>
    </row>
    <row r="28" spans="1:31">
      <c r="A28" s="60" t="str">
        <f t="shared" si="2"/>
        <v>6HSSFH21HW012-LALGREY Los Angeles Lakers NBA</v>
      </c>
      <c r="B28" s="60" t="str">
        <f t="shared" si="3"/>
        <v>58-027-</v>
      </c>
      <c r="C28" s="73" t="s">
        <v>1163</v>
      </c>
      <c r="G28" s="74" t="s">
        <v>989</v>
      </c>
      <c r="V28" s="60" t="str">
        <f t="shared" si="4"/>
        <v>6HSSFH21HW012-LALGREY Los Angeles Lakers NBA</v>
      </c>
      <c r="W28" s="60" t="str">
        <f t="shared" si="0"/>
        <v>6HSSFH21HW012-LALGREY Los Angeles Lakers NBA</v>
      </c>
      <c r="X28" s="60" t="str">
        <f t="shared" si="5"/>
        <v>Los Angeles Lakers NBA</v>
      </c>
      <c r="AC28" s="51">
        <f t="shared" si="6"/>
        <v>58</v>
      </c>
      <c r="AD28" s="44">
        <f t="shared" si="1"/>
        <v>27</v>
      </c>
      <c r="AE28" s="51">
        <f t="shared" si="7"/>
        <v>58027</v>
      </c>
    </row>
    <row r="29" spans="1:31">
      <c r="A29" s="60" t="str">
        <f t="shared" si="2"/>
        <v>6HSSFH21HW012-UJAGREY Utah Jazz NBA</v>
      </c>
      <c r="B29" s="60" t="str">
        <f t="shared" si="3"/>
        <v>58-028-</v>
      </c>
      <c r="C29" s="73" t="s">
        <v>1164</v>
      </c>
      <c r="G29" s="74" t="s">
        <v>990</v>
      </c>
      <c r="V29" s="60" t="str">
        <f t="shared" si="4"/>
        <v>6HSSFH21HW012-UJAGREY Utah Jazz NBA</v>
      </c>
      <c r="W29" s="60" t="str">
        <f t="shared" si="0"/>
        <v>6HSSFH21HW012-UJAGREY Utah Jazz NBA</v>
      </c>
      <c r="X29" s="60" t="str">
        <f t="shared" si="5"/>
        <v>Utah Jazz NBA</v>
      </c>
      <c r="AC29" s="51">
        <f t="shared" si="6"/>
        <v>58</v>
      </c>
      <c r="AD29" s="44">
        <f t="shared" si="1"/>
        <v>28</v>
      </c>
      <c r="AE29" s="51">
        <f t="shared" si="7"/>
        <v>58028</v>
      </c>
    </row>
    <row r="30" spans="1:31">
      <c r="A30" s="60" t="str">
        <f t="shared" si="2"/>
        <v>6HSSFH21HW014-BCEBLCK Boston Celtics NBA</v>
      </c>
      <c r="B30" s="60" t="str">
        <f t="shared" si="3"/>
        <v>58-029-</v>
      </c>
      <c r="C30" s="73" t="s">
        <v>1165</v>
      </c>
      <c r="G30" s="74" t="s">
        <v>991</v>
      </c>
      <c r="V30" s="60" t="str">
        <f t="shared" si="4"/>
        <v>6HSSFH21HW014-BCEBLCK Boston Celtics NBA</v>
      </c>
      <c r="W30" s="60" t="str">
        <f t="shared" si="0"/>
        <v>6HSSFH21HW014-BCEBLCK Boston Celtics NBA</v>
      </c>
      <c r="X30" s="60" t="str">
        <f t="shared" si="5"/>
        <v>Boston Celtics NBA</v>
      </c>
      <c r="AC30" s="51">
        <f t="shared" si="6"/>
        <v>58</v>
      </c>
      <c r="AD30" s="44">
        <f t="shared" si="1"/>
        <v>29</v>
      </c>
      <c r="AE30" s="51">
        <f t="shared" si="7"/>
        <v>58029</v>
      </c>
    </row>
    <row r="31" spans="1:31">
      <c r="A31" s="60" t="str">
        <f t="shared" si="2"/>
        <v>6HSSFH21HW014-LALBLCK Los Angeles Lakers NBA</v>
      </c>
      <c r="B31" s="60" t="str">
        <f t="shared" si="3"/>
        <v>58-030-</v>
      </c>
      <c r="C31" s="73" t="s">
        <v>1166</v>
      </c>
      <c r="G31" s="74" t="s">
        <v>992</v>
      </c>
      <c r="V31" s="60" t="str">
        <f t="shared" si="4"/>
        <v>6HSSFH21HW014-LALBLCK Los Angeles Lakers NBA</v>
      </c>
      <c r="W31" s="60" t="str">
        <f t="shared" si="0"/>
        <v>6HSSFH21HW014-LALBLCK Los Angeles Lakers NBA</v>
      </c>
      <c r="X31" s="60" t="str">
        <f t="shared" si="5"/>
        <v>Los Angeles Lakers NBA</v>
      </c>
      <c r="AC31" s="51">
        <f t="shared" si="6"/>
        <v>58</v>
      </c>
      <c r="AD31" s="44">
        <f t="shared" si="1"/>
        <v>30</v>
      </c>
      <c r="AE31" s="51">
        <f t="shared" si="7"/>
        <v>58030</v>
      </c>
    </row>
    <row r="32" spans="1:31">
      <c r="A32" s="60" t="str">
        <f t="shared" si="2"/>
        <v>6HSSFH21HW014-TRABLCK Toronto Raptors NBA</v>
      </c>
      <c r="B32" s="60" t="str">
        <f t="shared" si="3"/>
        <v>58-031-</v>
      </c>
      <c r="C32" s="73" t="s">
        <v>1167</v>
      </c>
      <c r="G32" s="74" t="s">
        <v>993</v>
      </c>
      <c r="V32" s="60" t="str">
        <f t="shared" si="4"/>
        <v>6HSSFH21HW014-TRABLCK Toronto Raptors NBA</v>
      </c>
      <c r="W32" s="60" t="str">
        <f t="shared" si="0"/>
        <v>6HSSFH21HW014-TRABLCK Toronto Raptors NBA</v>
      </c>
      <c r="X32" s="60" t="str">
        <f t="shared" si="5"/>
        <v>Toronto Raptors NBA</v>
      </c>
      <c r="AC32" s="51">
        <f t="shared" si="6"/>
        <v>58</v>
      </c>
      <c r="AD32" s="44">
        <f t="shared" si="1"/>
        <v>31</v>
      </c>
      <c r="AE32" s="51">
        <f t="shared" si="7"/>
        <v>58031</v>
      </c>
    </row>
    <row r="33" spans="1:31">
      <c r="A33" s="60" t="str">
        <f t="shared" si="2"/>
        <v>6HSSFH21HW014-UJABLCK Utah Jazz NBA</v>
      </c>
      <c r="B33" s="60" t="str">
        <f t="shared" si="3"/>
        <v>58-032-</v>
      </c>
      <c r="C33" s="73" t="s">
        <v>1168</v>
      </c>
      <c r="G33" s="74" t="s">
        <v>994</v>
      </c>
      <c r="V33" s="60" t="str">
        <f t="shared" si="4"/>
        <v>6HSSFH21HW014-UJABLCK Utah Jazz NBA</v>
      </c>
      <c r="W33" s="60" t="str">
        <f t="shared" si="0"/>
        <v>6HSSFH21HW014-UJABLCK Utah Jazz NBA</v>
      </c>
      <c r="X33" s="60" t="str">
        <f t="shared" si="5"/>
        <v>Utah Jazz NBA</v>
      </c>
      <c r="AC33" s="51">
        <f t="shared" si="6"/>
        <v>58</v>
      </c>
      <c r="AD33" s="44">
        <f t="shared" si="1"/>
        <v>32</v>
      </c>
      <c r="AE33" s="51">
        <f t="shared" si="7"/>
        <v>58032</v>
      </c>
    </row>
    <row r="34" spans="1:31">
      <c r="A34" s="60" t="str">
        <f t="shared" si="2"/>
        <v>6HSSFH21HW018-BCEBLCK Boston Celtics NBA</v>
      </c>
      <c r="B34" s="60" t="str">
        <f t="shared" si="3"/>
        <v>58-033-</v>
      </c>
      <c r="C34" s="73" t="s">
        <v>1169</v>
      </c>
      <c r="G34" s="74" t="s">
        <v>995</v>
      </c>
      <c r="V34" s="60" t="str">
        <f t="shared" si="4"/>
        <v>6HSSFH21HW018-BCEBLCK Boston Celtics NBA</v>
      </c>
      <c r="W34" s="60" t="str">
        <f t="shared" si="0"/>
        <v>6HSSFH21HW018-BCEBLCK Boston Celtics NBA</v>
      </c>
      <c r="X34" s="60" t="str">
        <f t="shared" si="5"/>
        <v>Boston Celtics NBA</v>
      </c>
      <c r="AC34" s="51">
        <f t="shared" si="6"/>
        <v>58</v>
      </c>
      <c r="AD34" s="44">
        <f t="shared" si="1"/>
        <v>33</v>
      </c>
      <c r="AE34" s="51">
        <f t="shared" si="7"/>
        <v>58033</v>
      </c>
    </row>
    <row r="35" spans="1:31">
      <c r="A35" s="60" t="str">
        <f t="shared" si="2"/>
        <v>6HSSFH21HW018-CBUBLCK Chicago Bulls NBA</v>
      </c>
      <c r="B35" s="60" t="str">
        <f t="shared" si="3"/>
        <v>58-034-</v>
      </c>
      <c r="C35" s="73" t="s">
        <v>1170</v>
      </c>
      <c r="G35" s="74" t="s">
        <v>996</v>
      </c>
      <c r="V35" s="60" t="str">
        <f t="shared" si="4"/>
        <v>6HSSFH21HW018-CBUBLCK Chicago Bulls NBA</v>
      </c>
      <c r="W35" s="60" t="str">
        <f t="shared" si="0"/>
        <v>6HSSFH21HW018-CBUBLCK Chicago Bulls NBA</v>
      </c>
      <c r="X35" s="60" t="str">
        <f t="shared" si="5"/>
        <v>Chicago Bulls NBA</v>
      </c>
      <c r="AC35" s="51">
        <f t="shared" si="6"/>
        <v>58</v>
      </c>
      <c r="AD35" s="44">
        <f t="shared" si="1"/>
        <v>34</v>
      </c>
      <c r="AE35" s="51">
        <f t="shared" si="7"/>
        <v>58034</v>
      </c>
    </row>
    <row r="36" spans="1:31">
      <c r="A36" s="60" t="str">
        <f t="shared" si="2"/>
        <v>6HSSFH21HW018-LALBLCK Los Angeles Lakers NBA</v>
      </c>
      <c r="B36" s="60" t="str">
        <f t="shared" si="3"/>
        <v>58-035-</v>
      </c>
      <c r="C36" s="73" t="s">
        <v>1171</v>
      </c>
      <c r="G36" s="74" t="s">
        <v>997</v>
      </c>
      <c r="V36" s="60" t="str">
        <f t="shared" si="4"/>
        <v>6HSSFH21HW018-LALBLCK Los Angeles Lakers NBA</v>
      </c>
      <c r="W36" s="60" t="str">
        <f t="shared" si="0"/>
        <v>6HSSFH21HW018-LALBLCK Los Angeles Lakers NBA</v>
      </c>
      <c r="X36" s="60" t="str">
        <f t="shared" si="5"/>
        <v>Los Angeles Lakers NBA</v>
      </c>
      <c r="AC36" s="51">
        <f t="shared" si="6"/>
        <v>58</v>
      </c>
      <c r="AD36" s="44">
        <f t="shared" si="1"/>
        <v>35</v>
      </c>
      <c r="AE36" s="51">
        <f t="shared" si="7"/>
        <v>58035</v>
      </c>
    </row>
    <row r="37" spans="1:31">
      <c r="A37" s="60" t="str">
        <f t="shared" si="2"/>
        <v>6HSSFH21HW019-MNNBLCK</v>
      </c>
      <c r="B37" s="60" t="str">
        <f t="shared" si="3"/>
        <v>58-036-</v>
      </c>
      <c r="C37" s="73" t="s">
        <v>1172</v>
      </c>
      <c r="G37" s="74" t="s">
        <v>1126</v>
      </c>
      <c r="V37" s="60" t="str">
        <f t="shared" si="4"/>
        <v>6HSSFH21HW019-MNNBLCK</v>
      </c>
      <c r="W37" s="60" t="str">
        <f t="shared" si="0"/>
        <v>6HSSFH21HW019-MNNBLCK</v>
      </c>
      <c r="X37" s="60" t="str">
        <f t="shared" si="5"/>
        <v/>
      </c>
      <c r="AC37" s="51">
        <f t="shared" si="6"/>
        <v>58</v>
      </c>
      <c r="AD37" s="44">
        <f t="shared" si="1"/>
        <v>36</v>
      </c>
      <c r="AE37" s="51">
        <f t="shared" si="7"/>
        <v>58036</v>
      </c>
    </row>
    <row r="38" spans="1:31">
      <c r="A38" s="60" t="str">
        <f t="shared" si="2"/>
        <v>6HSSFH21HW019-MNNGREY</v>
      </c>
      <c r="B38" s="60" t="str">
        <f t="shared" si="3"/>
        <v>58-037-</v>
      </c>
      <c r="C38" s="73" t="s">
        <v>1173</v>
      </c>
      <c r="G38" s="74" t="s">
        <v>1127</v>
      </c>
      <c r="V38" s="60" t="str">
        <f t="shared" si="4"/>
        <v>6HSSFH21HW019-MNNGREY</v>
      </c>
      <c r="W38" s="60" t="str">
        <f t="shared" si="0"/>
        <v>6HSSFH21HW019-MNNGREY</v>
      </c>
      <c r="X38" s="60" t="str">
        <f t="shared" si="5"/>
        <v/>
      </c>
      <c r="AC38" s="51">
        <f t="shared" si="6"/>
        <v>58</v>
      </c>
      <c r="AD38" s="44">
        <f t="shared" si="1"/>
        <v>37</v>
      </c>
      <c r="AE38" s="51">
        <f t="shared" si="7"/>
        <v>58037</v>
      </c>
    </row>
    <row r="39" spans="1:31">
      <c r="A39" s="60" t="str">
        <f t="shared" si="2"/>
        <v>6HSSFH21HW019-MNNSCWH</v>
      </c>
      <c r="B39" s="60" t="str">
        <f t="shared" si="3"/>
        <v>58-038-</v>
      </c>
      <c r="C39" s="73" t="s">
        <v>1174</v>
      </c>
      <c r="G39" s="74" t="s">
        <v>1128</v>
      </c>
      <c r="V39" s="60" t="str">
        <f t="shared" si="4"/>
        <v>6HSSFH21HW019-MNNSCWH</v>
      </c>
      <c r="W39" s="60" t="str">
        <f t="shared" si="0"/>
        <v>6HSSFH21HW019-MNNSCWH</v>
      </c>
      <c r="X39" s="60" t="str">
        <f t="shared" si="5"/>
        <v/>
      </c>
      <c r="AC39" s="51">
        <f t="shared" si="6"/>
        <v>58</v>
      </c>
      <c r="AD39" s="44">
        <f t="shared" si="1"/>
        <v>38</v>
      </c>
      <c r="AE39" s="51">
        <f t="shared" si="7"/>
        <v>58038</v>
      </c>
    </row>
    <row r="40" spans="1:31">
      <c r="A40" s="60" t="str">
        <f t="shared" si="2"/>
        <v>6HSSFH21HW019-MNNDKGN</v>
      </c>
      <c r="B40" s="60" t="str">
        <f t="shared" si="3"/>
        <v>58-039-</v>
      </c>
      <c r="C40" s="73" t="s">
        <v>1175</v>
      </c>
      <c r="G40" s="74" t="s">
        <v>1129</v>
      </c>
      <c r="V40" s="60" t="str">
        <f t="shared" si="4"/>
        <v>6HSSFH21HW019-MNNDKGN</v>
      </c>
      <c r="W40" s="60" t="str">
        <f t="shared" si="0"/>
        <v>6HSSFH21HW019-MNNDKGN</v>
      </c>
      <c r="X40" s="60" t="str">
        <f t="shared" si="5"/>
        <v/>
      </c>
      <c r="AC40" s="51">
        <f t="shared" si="6"/>
        <v>58</v>
      </c>
      <c r="AD40" s="44">
        <f t="shared" si="1"/>
        <v>39</v>
      </c>
      <c r="AE40" s="51">
        <f t="shared" si="7"/>
        <v>58039</v>
      </c>
    </row>
    <row r="41" spans="1:31">
      <c r="A41" s="60" t="str">
        <f t="shared" si="2"/>
        <v>6HSSFH21HW019-MNNNAVY</v>
      </c>
      <c r="B41" s="60" t="str">
        <f t="shared" si="3"/>
        <v>58-040-</v>
      </c>
      <c r="C41" s="73" t="s">
        <v>1176</v>
      </c>
      <c r="G41" s="74" t="s">
        <v>1130</v>
      </c>
      <c r="V41" s="60" t="str">
        <f t="shared" si="4"/>
        <v>6HSSFH21HW019-MNNNAVY</v>
      </c>
      <c r="W41" s="60" t="str">
        <f t="shared" si="0"/>
        <v>6HSSFH21HW019-MNNNAVY</v>
      </c>
      <c r="X41" s="60" t="str">
        <f t="shared" si="5"/>
        <v/>
      </c>
      <c r="AC41" s="51">
        <f t="shared" si="6"/>
        <v>58</v>
      </c>
      <c r="AD41" s="44">
        <f t="shared" si="1"/>
        <v>40</v>
      </c>
      <c r="AE41" s="51">
        <f t="shared" si="7"/>
        <v>58040</v>
      </c>
    </row>
    <row r="42" spans="1:31">
      <c r="A42" s="60" t="str">
        <f t="shared" si="2"/>
        <v>6HSSJS19078-BCEBLCK Boston Celtics NBA</v>
      </c>
      <c r="B42" s="60" t="str">
        <f t="shared" si="3"/>
        <v>58-041-</v>
      </c>
      <c r="C42" s="73" t="s">
        <v>1177</v>
      </c>
      <c r="G42" s="74" t="s">
        <v>998</v>
      </c>
      <c r="V42" s="60" t="str">
        <f t="shared" si="4"/>
        <v>6HSSJS19078-BCEBLCK Boston Celtics NBA</v>
      </c>
      <c r="W42" s="60" t="str">
        <f t="shared" si="0"/>
        <v>6HSSJS19078-BCEBLCK Boston Celtics NBA</v>
      </c>
      <c r="X42" s="60" t="str">
        <f t="shared" si="5"/>
        <v>Boston Celtics NBA</v>
      </c>
      <c r="AC42" s="51">
        <f t="shared" si="6"/>
        <v>58</v>
      </c>
      <c r="AD42" s="44">
        <f t="shared" si="1"/>
        <v>41</v>
      </c>
      <c r="AE42" s="51">
        <f t="shared" si="7"/>
        <v>58041</v>
      </c>
    </row>
    <row r="43" spans="1:31">
      <c r="A43" s="60" t="str">
        <f t="shared" si="2"/>
        <v>6HSSJS19078-BCEKYGN Boston Celtics NBA</v>
      </c>
      <c r="B43" s="60" t="str">
        <f t="shared" si="3"/>
        <v>58-042-</v>
      </c>
      <c r="C43" s="73" t="s">
        <v>1178</v>
      </c>
      <c r="G43" s="74" t="s">
        <v>999</v>
      </c>
      <c r="V43" s="60" t="str">
        <f t="shared" si="4"/>
        <v>6HSSJS19078-BCEKYGN Boston Celtics NBA</v>
      </c>
      <c r="W43" s="60" t="str">
        <f t="shared" si="0"/>
        <v>6HSSJS19078-BCEKYGN Boston Celtics NBA</v>
      </c>
      <c r="X43" s="60" t="str">
        <f t="shared" si="5"/>
        <v>Boston Celtics NBA</v>
      </c>
      <c r="AC43" s="51">
        <f t="shared" si="6"/>
        <v>58</v>
      </c>
      <c r="AD43" s="44">
        <f t="shared" si="1"/>
        <v>42</v>
      </c>
      <c r="AE43" s="51">
        <f t="shared" si="7"/>
        <v>58042</v>
      </c>
    </row>
    <row r="44" spans="1:31">
      <c r="A44" s="60" t="str">
        <f t="shared" si="2"/>
        <v>6HSSJS19078-BNEBLCK Brooklyn Nets NBA</v>
      </c>
      <c r="B44" s="60" t="str">
        <f t="shared" si="3"/>
        <v>58-043-</v>
      </c>
      <c r="C44" s="73" t="s">
        <v>1179</v>
      </c>
      <c r="G44" s="74" t="s">
        <v>1000</v>
      </c>
      <c r="V44" s="60" t="str">
        <f t="shared" si="4"/>
        <v>6HSSJS19078-BNEBLCK Brooklyn Nets NBA</v>
      </c>
      <c r="W44" s="60" t="str">
        <f t="shared" si="0"/>
        <v>6HSSJS19078-BNEBLCK Brooklyn Nets NBA</v>
      </c>
      <c r="X44" s="60" t="str">
        <f t="shared" si="5"/>
        <v>Brooklyn Nets NBA</v>
      </c>
      <c r="AC44" s="51">
        <f t="shared" si="6"/>
        <v>58</v>
      </c>
      <c r="AD44" s="44">
        <f t="shared" si="1"/>
        <v>43</v>
      </c>
      <c r="AE44" s="51">
        <f t="shared" si="7"/>
        <v>58043</v>
      </c>
    </row>
    <row r="45" spans="1:31">
      <c r="A45" s="60" t="str">
        <f t="shared" si="2"/>
        <v>6HSSJS19078-BNEWHIT Brooklyn Nets NBA</v>
      </c>
      <c r="B45" s="60" t="str">
        <f t="shared" si="3"/>
        <v>58-044-</v>
      </c>
      <c r="C45" s="73" t="s">
        <v>1180</v>
      </c>
      <c r="G45" s="74" t="s">
        <v>1001</v>
      </c>
      <c r="V45" s="60" t="str">
        <f t="shared" si="4"/>
        <v>6HSSJS19078-BNEWHIT Brooklyn Nets NBA</v>
      </c>
      <c r="W45" s="60" t="str">
        <f t="shared" si="0"/>
        <v>6HSSJS19078-BNEWHIT Brooklyn Nets NBA</v>
      </c>
      <c r="X45" s="60" t="str">
        <f t="shared" si="5"/>
        <v>Brooklyn Nets NBA</v>
      </c>
      <c r="AC45" s="51">
        <f t="shared" si="6"/>
        <v>58</v>
      </c>
      <c r="AD45" s="44">
        <f t="shared" si="1"/>
        <v>44</v>
      </c>
      <c r="AE45" s="51">
        <f t="shared" si="7"/>
        <v>58044</v>
      </c>
    </row>
    <row r="46" spans="1:31">
      <c r="A46" s="60" t="str">
        <f t="shared" si="2"/>
        <v>6HSSJS19078-CBUBLCK Chicago Bulls NBA</v>
      </c>
      <c r="B46" s="60" t="str">
        <f t="shared" si="3"/>
        <v>58-045-</v>
      </c>
      <c r="C46" s="73" t="s">
        <v>1181</v>
      </c>
      <c r="G46" s="74" t="s">
        <v>1002</v>
      </c>
      <c r="V46" s="60" t="str">
        <f t="shared" si="4"/>
        <v>6HSSJS19078-CBUBLCK Chicago Bulls NBA</v>
      </c>
      <c r="W46" s="60" t="str">
        <f t="shared" si="0"/>
        <v>6HSSJS19078-CBUBLCK Chicago Bulls NBA</v>
      </c>
      <c r="X46" s="60" t="str">
        <f t="shared" si="5"/>
        <v>Chicago Bulls NBA</v>
      </c>
      <c r="AC46" s="51">
        <f t="shared" si="6"/>
        <v>58</v>
      </c>
      <c r="AD46" s="44">
        <f t="shared" si="1"/>
        <v>45</v>
      </c>
      <c r="AE46" s="51">
        <f t="shared" si="7"/>
        <v>58045</v>
      </c>
    </row>
    <row r="47" spans="1:31">
      <c r="A47" s="60" t="str">
        <f t="shared" si="2"/>
        <v>6HSSJS19078-GSWBKGY Golden State Warriors NBA</v>
      </c>
      <c r="B47" s="60" t="str">
        <f t="shared" si="3"/>
        <v>58-046-</v>
      </c>
      <c r="C47" s="73" t="s">
        <v>1182</v>
      </c>
      <c r="G47" s="74" t="s">
        <v>1003</v>
      </c>
      <c r="V47" s="60" t="str">
        <f t="shared" si="4"/>
        <v>6HSSJS19078-GSWBKGY Golden State Warriors NBA</v>
      </c>
      <c r="W47" s="60" t="str">
        <f t="shared" si="0"/>
        <v>6HSSJS19078-GSWBKGY Golden State Warriors NBA</v>
      </c>
      <c r="X47" s="60" t="str">
        <f t="shared" si="5"/>
        <v>Golden State Warriors NBA</v>
      </c>
      <c r="AC47" s="51">
        <f t="shared" si="6"/>
        <v>58</v>
      </c>
      <c r="AD47" s="44">
        <f t="shared" si="1"/>
        <v>46</v>
      </c>
      <c r="AE47" s="51">
        <f t="shared" si="7"/>
        <v>58046</v>
      </c>
    </row>
    <row r="48" spans="1:31">
      <c r="A48" s="60" t="str">
        <f t="shared" si="2"/>
        <v>6HSSJS19078-LALBKGY Los Angeles Lakers NBA</v>
      </c>
      <c r="B48" s="60" t="str">
        <f t="shared" si="3"/>
        <v>58-047-</v>
      </c>
      <c r="C48" s="73" t="s">
        <v>1183</v>
      </c>
      <c r="G48" s="74" t="s">
        <v>1004</v>
      </c>
      <c r="V48" s="60" t="str">
        <f t="shared" si="4"/>
        <v>6HSSJS19078-LALBKGY Los Angeles Lakers NBA</v>
      </c>
      <c r="W48" s="60" t="str">
        <f t="shared" si="0"/>
        <v>6HSSJS19078-LALBKGY Los Angeles Lakers NBA</v>
      </c>
      <c r="X48" s="60" t="str">
        <f t="shared" si="5"/>
        <v>Los Angeles Lakers NBA</v>
      </c>
      <c r="AC48" s="51">
        <f t="shared" si="6"/>
        <v>58</v>
      </c>
      <c r="AD48" s="44">
        <f t="shared" si="1"/>
        <v>47</v>
      </c>
      <c r="AE48" s="51">
        <f t="shared" si="7"/>
        <v>58047</v>
      </c>
    </row>
    <row r="49" spans="1:31">
      <c r="A49" s="60" t="str">
        <f t="shared" si="2"/>
        <v>6HSSJS19078-LALBLCK Los Angeles Lakers NBA</v>
      </c>
      <c r="B49" s="60" t="str">
        <f t="shared" si="3"/>
        <v>58-048-</v>
      </c>
      <c r="C49" s="73" t="s">
        <v>1184</v>
      </c>
      <c r="G49" s="74" t="s">
        <v>1005</v>
      </c>
      <c r="V49" s="60" t="str">
        <f t="shared" si="4"/>
        <v>6HSSJS19078-LALBLCK Los Angeles Lakers NBA</v>
      </c>
      <c r="W49" s="60" t="str">
        <f t="shared" si="0"/>
        <v>6HSSJS19078-LALBLCK Los Angeles Lakers NBA</v>
      </c>
      <c r="X49" s="60" t="str">
        <f t="shared" si="5"/>
        <v>Los Angeles Lakers NBA</v>
      </c>
      <c r="AC49" s="51">
        <f t="shared" si="6"/>
        <v>58</v>
      </c>
      <c r="AD49" s="44">
        <f t="shared" si="1"/>
        <v>48</v>
      </c>
      <c r="AE49" s="51">
        <f t="shared" si="7"/>
        <v>58048</v>
      </c>
    </row>
    <row r="50" spans="1:31">
      <c r="A50" s="60" t="str">
        <f t="shared" si="2"/>
        <v>6HSSJS19078-LALPURP Los Angeles Lakers NBA</v>
      </c>
      <c r="B50" s="60" t="str">
        <f t="shared" si="3"/>
        <v>58-049-</v>
      </c>
      <c r="C50" s="73" t="s">
        <v>1185</v>
      </c>
      <c r="G50" s="74" t="s">
        <v>1006</v>
      </c>
      <c r="V50" s="60" t="str">
        <f t="shared" si="4"/>
        <v>6HSSJS19078-LALPURP Los Angeles Lakers NBA</v>
      </c>
      <c r="W50" s="60" t="str">
        <f t="shared" si="0"/>
        <v>6HSSJS19078-LALPURP Los Angeles Lakers NBA</v>
      </c>
      <c r="X50" s="60" t="str">
        <f t="shared" si="5"/>
        <v>Los Angeles Lakers NBA</v>
      </c>
      <c r="AC50" s="51">
        <f t="shared" si="6"/>
        <v>58</v>
      </c>
      <c r="AD50" s="44">
        <f t="shared" si="1"/>
        <v>49</v>
      </c>
      <c r="AE50" s="51">
        <f t="shared" si="7"/>
        <v>58049</v>
      </c>
    </row>
    <row r="51" spans="1:31">
      <c r="A51" s="60" t="str">
        <f t="shared" si="2"/>
        <v>6HSSJS19078-NYKBLCK New York Knicks NBA</v>
      </c>
      <c r="B51" s="60" t="str">
        <f t="shared" si="3"/>
        <v>58-050-</v>
      </c>
      <c r="C51" s="73" t="s">
        <v>1186</v>
      </c>
      <c r="G51" s="74" t="s">
        <v>1007</v>
      </c>
      <c r="V51" s="60" t="str">
        <f t="shared" si="4"/>
        <v>6HSSJS19078-NYKBLCK New York Knicks NBA</v>
      </c>
      <c r="W51" s="60" t="str">
        <f t="shared" si="0"/>
        <v>6HSSJS19078-NYKBLCK New York Knicks NBA</v>
      </c>
      <c r="X51" s="60" t="str">
        <f t="shared" si="5"/>
        <v>New York Knicks NBA</v>
      </c>
      <c r="AC51" s="51">
        <f t="shared" si="6"/>
        <v>58</v>
      </c>
      <c r="AD51" s="44">
        <f t="shared" si="1"/>
        <v>50</v>
      </c>
      <c r="AE51" s="51">
        <f t="shared" si="7"/>
        <v>58050</v>
      </c>
    </row>
    <row r="52" spans="1:31">
      <c r="A52" s="60" t="str">
        <f t="shared" si="2"/>
        <v>6HSSJS19078-TRABLCK Toronto Raptors NBA</v>
      </c>
      <c r="B52" s="60" t="str">
        <f t="shared" si="3"/>
        <v>58-051-</v>
      </c>
      <c r="C52" s="73" t="s">
        <v>1187</v>
      </c>
      <c r="G52" s="74" t="s">
        <v>1008</v>
      </c>
      <c r="V52" s="60" t="str">
        <f t="shared" si="4"/>
        <v>6HSSJS19078-TRABLCK Toronto Raptors NBA</v>
      </c>
      <c r="W52" s="60" t="str">
        <f t="shared" si="0"/>
        <v>6HSSJS19078-TRABLCK Toronto Raptors NBA</v>
      </c>
      <c r="X52" s="60" t="str">
        <f t="shared" si="5"/>
        <v>Toronto Raptors NBA</v>
      </c>
      <c r="AC52" s="51">
        <f t="shared" si="6"/>
        <v>58</v>
      </c>
      <c r="AD52" s="44">
        <f t="shared" si="1"/>
        <v>51</v>
      </c>
      <c r="AE52" s="51">
        <f t="shared" si="7"/>
        <v>58051</v>
      </c>
    </row>
    <row r="53" spans="1:31">
      <c r="A53" s="60" t="str">
        <f t="shared" si="2"/>
        <v>6HSSJS19079-CBUBLCK Chicago Bulls NBA</v>
      </c>
      <c r="B53" s="60" t="str">
        <f t="shared" si="3"/>
        <v>58-052-</v>
      </c>
      <c r="C53" s="73" t="s">
        <v>1188</v>
      </c>
      <c r="G53" s="74" t="s">
        <v>1009</v>
      </c>
      <c r="V53" s="60" t="str">
        <f t="shared" si="4"/>
        <v>6HSSJS19079-CBUBLCK Chicago Bulls NBA</v>
      </c>
      <c r="W53" s="60" t="str">
        <f t="shared" si="0"/>
        <v>6HSSJS19079-CBUBLCK Chicago Bulls NBA</v>
      </c>
      <c r="X53" s="60" t="str">
        <f t="shared" si="5"/>
        <v>Chicago Bulls NBA</v>
      </c>
      <c r="AC53" s="51">
        <f t="shared" si="6"/>
        <v>58</v>
      </c>
      <c r="AD53" s="44">
        <f t="shared" si="1"/>
        <v>52</v>
      </c>
      <c r="AE53" s="51">
        <f t="shared" si="7"/>
        <v>58052</v>
      </c>
    </row>
    <row r="54" spans="1:31">
      <c r="A54" s="60" t="str">
        <f t="shared" si="2"/>
        <v>6HSSJS19079-LALBLCK Los Angeles Lakers NBA</v>
      </c>
      <c r="B54" s="60" t="str">
        <f t="shared" si="3"/>
        <v>58-053-</v>
      </c>
      <c r="C54" s="73" t="s">
        <v>1189</v>
      </c>
      <c r="G54" s="74" t="s">
        <v>1010</v>
      </c>
      <c r="V54" s="60" t="str">
        <f t="shared" si="4"/>
        <v>6HSSJS19079-LALBLCK Los Angeles Lakers NBA</v>
      </c>
      <c r="W54" s="60" t="str">
        <f t="shared" si="0"/>
        <v>6HSSJS19079-LALBLCK Los Angeles Lakers NBA</v>
      </c>
      <c r="X54" s="60" t="str">
        <f t="shared" si="5"/>
        <v>Los Angeles Lakers NBA</v>
      </c>
      <c r="AC54" s="51">
        <f t="shared" si="6"/>
        <v>58</v>
      </c>
      <c r="AD54" s="44">
        <f t="shared" si="1"/>
        <v>53</v>
      </c>
      <c r="AE54" s="51">
        <f t="shared" si="7"/>
        <v>58053</v>
      </c>
    </row>
    <row r="55" spans="1:31">
      <c r="A55" s="60" t="str">
        <f t="shared" si="2"/>
        <v>6HSSJS19079-NYKBLCK New York Knicks NBA</v>
      </c>
      <c r="B55" s="60" t="str">
        <f t="shared" si="3"/>
        <v>58-054-</v>
      </c>
      <c r="C55" s="73" t="s">
        <v>1190</v>
      </c>
      <c r="G55" s="74" t="s">
        <v>1011</v>
      </c>
      <c r="V55" s="60" t="str">
        <f t="shared" si="4"/>
        <v>6HSSJS19079-NYKBLCK New York Knicks NBA</v>
      </c>
      <c r="W55" s="60" t="str">
        <f t="shared" si="0"/>
        <v>6HSSJS19079-NYKBLCK New York Knicks NBA</v>
      </c>
      <c r="X55" s="60" t="str">
        <f t="shared" si="5"/>
        <v>New York Knicks NBA</v>
      </c>
      <c r="AC55" s="51">
        <f t="shared" si="6"/>
        <v>58</v>
      </c>
      <c r="AD55" s="44">
        <f t="shared" si="1"/>
        <v>54</v>
      </c>
      <c r="AE55" s="51">
        <f t="shared" si="7"/>
        <v>58054</v>
      </c>
    </row>
    <row r="56" spans="1:31">
      <c r="A56" s="60" t="str">
        <f t="shared" si="2"/>
        <v>6HSSJS19079-UJABLCK Utah Jazz NBA</v>
      </c>
      <c r="B56" s="60" t="str">
        <f t="shared" si="3"/>
        <v>58-055-</v>
      </c>
      <c r="C56" s="73" t="s">
        <v>1191</v>
      </c>
      <c r="G56" s="74" t="s">
        <v>1012</v>
      </c>
      <c r="V56" s="60" t="str">
        <f t="shared" si="4"/>
        <v>6HSSJS19079-UJABLCK Utah Jazz NBA</v>
      </c>
      <c r="W56" s="60" t="str">
        <f t="shared" si="0"/>
        <v>6HSSJS19079-UJABLCK Utah Jazz NBA</v>
      </c>
      <c r="X56" s="60" t="str">
        <f t="shared" si="5"/>
        <v>Utah Jazz NBA</v>
      </c>
      <c r="AC56" s="51">
        <f t="shared" si="6"/>
        <v>58</v>
      </c>
      <c r="AD56" s="44">
        <f t="shared" si="1"/>
        <v>55</v>
      </c>
      <c r="AE56" s="51">
        <f t="shared" si="7"/>
        <v>58055</v>
      </c>
    </row>
    <row r="57" spans="1:31">
      <c r="A57" s="60" t="str">
        <f t="shared" si="2"/>
        <v>6HSSJS19099-BCEBLCK Boston Celtics NBA</v>
      </c>
      <c r="B57" s="60" t="str">
        <f t="shared" si="3"/>
        <v>58-056-</v>
      </c>
      <c r="C57" s="73" t="s">
        <v>1192</v>
      </c>
      <c r="G57" s="74" t="s">
        <v>1013</v>
      </c>
      <c r="V57" s="60" t="str">
        <f t="shared" si="4"/>
        <v>6HSSJS19099-BCEBLCK Boston Celtics NBA</v>
      </c>
      <c r="W57" s="60" t="str">
        <f t="shared" si="0"/>
        <v>6HSSJS19099-BCEBLCK Boston Celtics NBA</v>
      </c>
      <c r="X57" s="60" t="str">
        <f t="shared" si="5"/>
        <v>Boston Celtics NBA</v>
      </c>
      <c r="AC57" s="51">
        <f t="shared" si="6"/>
        <v>58</v>
      </c>
      <c r="AD57" s="44">
        <f t="shared" si="1"/>
        <v>56</v>
      </c>
      <c r="AE57" s="51">
        <f t="shared" si="7"/>
        <v>58056</v>
      </c>
    </row>
    <row r="58" spans="1:31">
      <c r="A58" s="60" t="str">
        <f t="shared" si="2"/>
        <v>6HSSJS19099-CBUBLCK Chicago Bulls NBA</v>
      </c>
      <c r="B58" s="60" t="str">
        <f t="shared" si="3"/>
        <v>58-057-</v>
      </c>
      <c r="C58" s="73" t="s">
        <v>1193</v>
      </c>
      <c r="G58" s="74" t="s">
        <v>1014</v>
      </c>
      <c r="V58" s="60" t="str">
        <f t="shared" si="4"/>
        <v>6HSSJS19099-CBUBLCK Chicago Bulls NBA</v>
      </c>
      <c r="W58" s="60" t="str">
        <f t="shared" si="0"/>
        <v>6HSSJS19099-CBUBLCK Chicago Bulls NBA</v>
      </c>
      <c r="X58" s="60" t="str">
        <f t="shared" si="5"/>
        <v>Chicago Bulls NBA</v>
      </c>
      <c r="AC58" s="51">
        <f t="shared" si="6"/>
        <v>58</v>
      </c>
      <c r="AD58" s="44">
        <f t="shared" si="1"/>
        <v>57</v>
      </c>
      <c r="AE58" s="51">
        <f t="shared" si="7"/>
        <v>58057</v>
      </c>
    </row>
    <row r="59" spans="1:31">
      <c r="A59" s="60" t="str">
        <f t="shared" si="2"/>
        <v>6HSSJS19099-LALBLCK Los Angeles Lakers NBA</v>
      </c>
      <c r="B59" s="60" t="str">
        <f t="shared" si="3"/>
        <v>58-058-</v>
      </c>
      <c r="C59" s="73" t="s">
        <v>1194</v>
      </c>
      <c r="G59" s="74" t="s">
        <v>1015</v>
      </c>
      <c r="V59" s="60" t="str">
        <f t="shared" si="4"/>
        <v>6HSSJS19099-LALBLCK Los Angeles Lakers NBA</v>
      </c>
      <c r="W59" s="60" t="str">
        <f t="shared" si="0"/>
        <v>6HSSJS19099-LALBLCK Los Angeles Lakers NBA</v>
      </c>
      <c r="X59" s="60" t="str">
        <f t="shared" si="5"/>
        <v>Los Angeles Lakers NBA</v>
      </c>
      <c r="AC59" s="51">
        <f t="shared" si="6"/>
        <v>58</v>
      </c>
      <c r="AD59" s="44">
        <f t="shared" si="1"/>
        <v>58</v>
      </c>
      <c r="AE59" s="51">
        <f t="shared" si="7"/>
        <v>58058</v>
      </c>
    </row>
    <row r="60" spans="1:31">
      <c r="A60" s="60" t="str">
        <f t="shared" si="2"/>
        <v>6HSSJS19207-LALBKPR Los Angeles Lakers NBA</v>
      </c>
      <c r="B60" s="60" t="str">
        <f t="shared" si="3"/>
        <v>58-059-</v>
      </c>
      <c r="C60" s="73" t="s">
        <v>1195</v>
      </c>
      <c r="G60" s="74" t="s">
        <v>1016</v>
      </c>
      <c r="V60" s="60" t="str">
        <f t="shared" si="4"/>
        <v>6HSSJS19207-LALBKPR Los Angeles Lakers NBA</v>
      </c>
      <c r="W60" s="60" t="str">
        <f t="shared" si="0"/>
        <v>6HSSJS19207-LALBKPR Los Angeles Lakers NBA</v>
      </c>
      <c r="X60" s="60" t="str">
        <f t="shared" si="5"/>
        <v>Los Angeles Lakers NBA</v>
      </c>
      <c r="AC60" s="51">
        <f t="shared" si="6"/>
        <v>58</v>
      </c>
      <c r="AD60" s="44">
        <f t="shared" si="1"/>
        <v>59</v>
      </c>
      <c r="AE60" s="51">
        <f t="shared" si="7"/>
        <v>58059</v>
      </c>
    </row>
    <row r="61" spans="1:31">
      <c r="A61" s="60" t="str">
        <f t="shared" si="2"/>
        <v>6HSSJS19235-BCEKYGN Boston Celtics NBA</v>
      </c>
      <c r="B61" s="60" t="str">
        <f t="shared" si="3"/>
        <v>58-060-</v>
      </c>
      <c r="C61" s="73" t="s">
        <v>1196</v>
      </c>
      <c r="G61" s="74" t="s">
        <v>1017</v>
      </c>
      <c r="V61" s="60" t="str">
        <f t="shared" si="4"/>
        <v>6HSSJS19235-BCEKYGN Boston Celtics NBA</v>
      </c>
      <c r="W61" s="60" t="str">
        <f t="shared" si="0"/>
        <v>6HSSJS19235-BCEKYGN Boston Celtics NBA</v>
      </c>
      <c r="X61" s="60" t="str">
        <f t="shared" si="5"/>
        <v>Boston Celtics NBA</v>
      </c>
      <c r="AC61" s="51">
        <f t="shared" si="6"/>
        <v>58</v>
      </c>
      <c r="AD61" s="44">
        <f t="shared" si="1"/>
        <v>60</v>
      </c>
      <c r="AE61" s="51">
        <f t="shared" si="7"/>
        <v>58060</v>
      </c>
    </row>
    <row r="62" spans="1:31">
      <c r="A62" s="60" t="str">
        <f t="shared" si="2"/>
        <v>6HSSJS19235-BNEGREY Brooklyn Nets NBA</v>
      </c>
      <c r="B62" s="60" t="str">
        <f t="shared" si="3"/>
        <v>58-061-</v>
      </c>
      <c r="C62" s="73" t="s">
        <v>1197</v>
      </c>
      <c r="G62" s="74" t="s">
        <v>1018</v>
      </c>
      <c r="V62" s="60" t="str">
        <f t="shared" si="4"/>
        <v>6HSSJS19235-BNEGREY Brooklyn Nets NBA</v>
      </c>
      <c r="W62" s="60" t="str">
        <f t="shared" si="0"/>
        <v>6HSSJS19235-BNEGREY Brooklyn Nets NBA</v>
      </c>
      <c r="X62" s="60" t="str">
        <f t="shared" si="5"/>
        <v>Brooklyn Nets NBA</v>
      </c>
      <c r="AC62" s="51">
        <f t="shared" si="6"/>
        <v>58</v>
      </c>
      <c r="AD62" s="44">
        <f t="shared" si="1"/>
        <v>61</v>
      </c>
      <c r="AE62" s="51">
        <f t="shared" si="7"/>
        <v>58061</v>
      </c>
    </row>
    <row r="63" spans="1:31">
      <c r="A63" s="60" t="str">
        <f t="shared" si="2"/>
        <v>6HSSJS19235-CBURED1 Chicago Bulls NBA</v>
      </c>
      <c r="B63" s="60" t="str">
        <f t="shared" si="3"/>
        <v>58-062-</v>
      </c>
      <c r="C63" s="73" t="s">
        <v>1198</v>
      </c>
      <c r="G63" s="74" t="s">
        <v>1019</v>
      </c>
      <c r="V63" s="60" t="str">
        <f t="shared" si="4"/>
        <v>6HSSJS19235-CBURED1 Chicago Bulls NBA</v>
      </c>
      <c r="W63" s="60" t="str">
        <f t="shared" si="0"/>
        <v>6HSSJS19235-CBURED1 Chicago Bulls NBA</v>
      </c>
      <c r="X63" s="60" t="str">
        <f t="shared" si="5"/>
        <v>Chicago Bulls NBA</v>
      </c>
      <c r="AC63" s="51">
        <f t="shared" si="6"/>
        <v>58</v>
      </c>
      <c r="AD63" s="44">
        <f t="shared" si="1"/>
        <v>62</v>
      </c>
      <c r="AE63" s="51">
        <f t="shared" si="7"/>
        <v>58062</v>
      </c>
    </row>
    <row r="64" spans="1:31">
      <c r="A64" s="60" t="str">
        <f t="shared" si="2"/>
        <v>6HSSJS19235-TRARED1 Toronto Raptors NBA</v>
      </c>
      <c r="B64" s="60" t="str">
        <f t="shared" si="3"/>
        <v>58-063-</v>
      </c>
      <c r="C64" s="73" t="s">
        <v>1199</v>
      </c>
      <c r="G64" s="74" t="s">
        <v>1020</v>
      </c>
      <c r="V64" s="60" t="str">
        <f t="shared" si="4"/>
        <v>6HSSJS19235-TRARED1 Toronto Raptors NBA</v>
      </c>
      <c r="W64" s="60" t="str">
        <f t="shared" si="0"/>
        <v>6HSSJS19235-TRARED1 Toronto Raptors NBA</v>
      </c>
      <c r="X64" s="60" t="str">
        <f t="shared" si="5"/>
        <v>Toronto Raptors NBA</v>
      </c>
      <c r="AC64" s="51">
        <f t="shared" si="6"/>
        <v>58</v>
      </c>
      <c r="AD64" s="44">
        <f t="shared" si="1"/>
        <v>63</v>
      </c>
      <c r="AE64" s="51">
        <f t="shared" si="7"/>
        <v>58063</v>
      </c>
    </row>
    <row r="65" spans="1:31">
      <c r="A65" s="60" t="str">
        <f t="shared" si="2"/>
        <v>6HSSJS19259-CHOTEAL Charlotte Hornets NBA</v>
      </c>
      <c r="B65" s="60" t="str">
        <f t="shared" si="3"/>
        <v>58-064-</v>
      </c>
      <c r="C65" s="73" t="s">
        <v>1200</v>
      </c>
      <c r="G65" s="74" t="s">
        <v>1021</v>
      </c>
      <c r="V65" s="60" t="str">
        <f t="shared" si="4"/>
        <v>6HSSJS19259-CHOTEAL Charlotte Hornets NBA</v>
      </c>
      <c r="W65" s="60" t="str">
        <f t="shared" si="0"/>
        <v>6HSSJS19259-CHOTEAL Charlotte Hornets NBA</v>
      </c>
      <c r="X65" s="60" t="str">
        <f t="shared" si="5"/>
        <v>Charlotte Hornets NBA</v>
      </c>
      <c r="AC65" s="51">
        <f t="shared" si="6"/>
        <v>58</v>
      </c>
      <c r="AD65" s="44">
        <f t="shared" si="1"/>
        <v>64</v>
      </c>
      <c r="AE65" s="51">
        <f t="shared" si="7"/>
        <v>58064</v>
      </c>
    </row>
    <row r="66" spans="1:31">
      <c r="A66" s="60" t="str">
        <f t="shared" si="2"/>
        <v>6HSSJS19259-LALYELL Los Angeles Lakers NBA</v>
      </c>
      <c r="B66" s="60" t="str">
        <f t="shared" si="3"/>
        <v>58-065-</v>
      </c>
      <c r="C66" s="73" t="s">
        <v>1201</v>
      </c>
      <c r="G66" s="74" t="s">
        <v>1022</v>
      </c>
      <c r="V66" s="60" t="str">
        <f t="shared" si="4"/>
        <v>6HSSJS19259-LALYELL Los Angeles Lakers NBA</v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6HSSJS19259-LALYELL Los Angeles Lakers NBA</v>
      </c>
      <c r="X66" s="60" t="str">
        <f t="shared" si="5"/>
        <v>Los Angeles Lakers NBA</v>
      </c>
      <c r="AC66" s="51">
        <f t="shared" si="6"/>
        <v>58</v>
      </c>
      <c r="AD66" s="44">
        <f t="shared" si="1"/>
        <v>65</v>
      </c>
      <c r="AE66" s="51">
        <f t="shared" si="7"/>
        <v>58065</v>
      </c>
    </row>
    <row r="67" spans="1:31">
      <c r="A67" s="60" t="str">
        <f t="shared" ref="A67:A130" si="9">IF(G67&amp;Q67&lt;&gt;"",W67&amp;Q67,"")</f>
        <v>6HSSJS19259-UJAPURP Utah Jazz NBA</v>
      </c>
      <c r="B67" s="60" t="str">
        <f t="shared" ref="B67:B130" si="10">IF(C67&lt;&gt;"",LEFT(C67,9),"")</f>
        <v>58-066-</v>
      </c>
      <c r="C67" s="73" t="s">
        <v>1202</v>
      </c>
      <c r="G67" s="74" t="s">
        <v>1023</v>
      </c>
      <c r="V67" s="60" t="str">
        <f t="shared" ref="V67:V130" si="11">W67&amp;H67</f>
        <v>6HSSJS19259-UJAPURP Utah Jazz NBA</v>
      </c>
      <c r="W67" s="60" t="str">
        <f t="shared" si="8"/>
        <v>6HSSJS19259-UJAPURP Utah Jazz NBA</v>
      </c>
      <c r="X67" s="60" t="str">
        <f t="shared" ref="X67:X130" si="12">IF(A67&lt;&gt;"",IFERROR(IF(FIND(" ",G67)&gt;=1,MID(G67,FIND(" ",G67)+1,LEN(G67)),""),""),"")</f>
        <v>Utah Jazz NBA</v>
      </c>
      <c r="AC67" s="51">
        <f t="shared" ref="AC67:AC130" si="13">IFERROR(VALUE(MID($C67,1,2)),0)</f>
        <v>58</v>
      </c>
      <c r="AD67" s="44">
        <f t="shared" ref="AD67:AD130" si="14">IFERROR(VALUE(MID($C67,4,3)),0)</f>
        <v>66</v>
      </c>
      <c r="AE67" s="51">
        <f t="shared" ref="AE67:AE130" si="15">VALUE(RIGHT("00"&amp;AC67,2)&amp;RIGHT("000"&amp;AD67,3))</f>
        <v>58066</v>
      </c>
    </row>
    <row r="68" spans="1:31">
      <c r="A68" s="60" t="str">
        <f t="shared" si="9"/>
        <v>6HSSMM18842-BCEGREN Boston Celtics NBA</v>
      </c>
      <c r="B68" s="60" t="str">
        <f t="shared" si="10"/>
        <v>58-067-</v>
      </c>
      <c r="C68" s="73" t="s">
        <v>1203</v>
      </c>
      <c r="G68" s="74" t="s">
        <v>1024</v>
      </c>
      <c r="V68" s="60" t="str">
        <f t="shared" si="11"/>
        <v>6HSSMM18842-BCEGREN Boston Celtics NBA</v>
      </c>
      <c r="W68" s="60" t="str">
        <f t="shared" si="8"/>
        <v>6HSSMM18842-BCEGREN Boston Celtics NBA</v>
      </c>
      <c r="X68" s="60" t="str">
        <f t="shared" si="12"/>
        <v>Boston Celtics NBA</v>
      </c>
      <c r="AC68" s="51">
        <f t="shared" si="13"/>
        <v>58</v>
      </c>
      <c r="AD68" s="44">
        <f t="shared" si="14"/>
        <v>67</v>
      </c>
      <c r="AE68" s="51">
        <f t="shared" si="15"/>
        <v>58067</v>
      </c>
    </row>
    <row r="69" spans="1:31">
      <c r="A69" s="60" t="str">
        <f t="shared" si="9"/>
        <v>6HSSMM18842-BNEBLCK Brooklyn Nets NBA</v>
      </c>
      <c r="B69" s="60" t="str">
        <f t="shared" si="10"/>
        <v>58-068-</v>
      </c>
      <c r="C69" s="73" t="s">
        <v>1204</v>
      </c>
      <c r="G69" s="74" t="s">
        <v>1025</v>
      </c>
      <c r="V69" s="60" t="str">
        <f t="shared" si="11"/>
        <v>6HSSMM18842-BNEBLCK Brooklyn Nets NBA</v>
      </c>
      <c r="W69" s="60" t="str">
        <f t="shared" si="8"/>
        <v>6HSSMM18842-BNEBLCK Brooklyn Nets NBA</v>
      </c>
      <c r="X69" s="60" t="str">
        <f t="shared" si="12"/>
        <v>Brooklyn Nets NBA</v>
      </c>
      <c r="AC69" s="51">
        <f t="shared" si="13"/>
        <v>58</v>
      </c>
      <c r="AD69" s="44">
        <f t="shared" si="14"/>
        <v>68</v>
      </c>
      <c r="AE69" s="51">
        <f t="shared" si="15"/>
        <v>58068</v>
      </c>
    </row>
    <row r="70" spans="1:31">
      <c r="A70" s="60" t="str">
        <f t="shared" si="9"/>
        <v>6HSSMM18842-CHOTEAL Charlotte Hornets NBA</v>
      </c>
      <c r="B70" s="60" t="str">
        <f t="shared" si="10"/>
        <v>58-069-</v>
      </c>
      <c r="C70" s="73" t="s">
        <v>1205</v>
      </c>
      <c r="G70" s="74" t="s">
        <v>1026</v>
      </c>
      <c r="V70" s="60" t="str">
        <f t="shared" si="11"/>
        <v>6HSSMM18842-CHOTEAL Charlotte Hornets NBA</v>
      </c>
      <c r="W70" s="60" t="str">
        <f t="shared" si="8"/>
        <v>6HSSMM18842-CHOTEAL Charlotte Hornets NBA</v>
      </c>
      <c r="X70" s="60" t="str">
        <f t="shared" si="12"/>
        <v>Charlotte Hornets NBA</v>
      </c>
      <c r="AC70" s="51">
        <f t="shared" si="13"/>
        <v>58</v>
      </c>
      <c r="AD70" s="44">
        <f t="shared" si="14"/>
        <v>69</v>
      </c>
      <c r="AE70" s="51">
        <f t="shared" si="15"/>
        <v>58069</v>
      </c>
    </row>
    <row r="71" spans="1:31">
      <c r="A71" s="60" t="str">
        <f t="shared" si="9"/>
        <v>6HSSMM18842-CBURED1 Chicago Bulls NBA</v>
      </c>
      <c r="B71" s="60" t="str">
        <f t="shared" si="10"/>
        <v>58-070-</v>
      </c>
      <c r="C71" s="73" t="s">
        <v>1206</v>
      </c>
      <c r="G71" s="74" t="s">
        <v>1027</v>
      </c>
      <c r="V71" s="60" t="str">
        <f t="shared" si="11"/>
        <v>6HSSMM18842-CBURED1 Chicago Bulls NBA</v>
      </c>
      <c r="W71" s="60" t="str">
        <f t="shared" si="8"/>
        <v>6HSSMM18842-CBURED1 Chicago Bulls NBA</v>
      </c>
      <c r="X71" s="60" t="str">
        <f t="shared" si="12"/>
        <v>Chicago Bulls NBA</v>
      </c>
      <c r="AC71" s="51">
        <f t="shared" si="13"/>
        <v>58</v>
      </c>
      <c r="AD71" s="44">
        <f t="shared" si="14"/>
        <v>70</v>
      </c>
      <c r="AE71" s="51">
        <f t="shared" si="15"/>
        <v>58070</v>
      </c>
    </row>
    <row r="72" spans="1:31">
      <c r="A72" s="60" t="str">
        <f t="shared" si="9"/>
        <v>6HSSMM18842-HRORED1 Houston Rockets NBA</v>
      </c>
      <c r="B72" s="60" t="str">
        <f t="shared" si="10"/>
        <v>58-071-</v>
      </c>
      <c r="C72" s="73" t="s">
        <v>1207</v>
      </c>
      <c r="G72" s="74" t="s">
        <v>1028</v>
      </c>
      <c r="V72" s="60" t="str">
        <f t="shared" si="11"/>
        <v>6HSSMM18842-HRORED1 Houston Rockets NBA</v>
      </c>
      <c r="W72" s="60" t="str">
        <f t="shared" si="8"/>
        <v>6HSSMM18842-HRORED1 Houston Rockets NBA</v>
      </c>
      <c r="X72" s="60" t="str">
        <f t="shared" si="12"/>
        <v>Houston Rockets NBA</v>
      </c>
      <c r="AC72" s="51">
        <f t="shared" si="13"/>
        <v>58</v>
      </c>
      <c r="AD72" s="44">
        <f t="shared" si="14"/>
        <v>71</v>
      </c>
      <c r="AE72" s="51">
        <f t="shared" si="15"/>
        <v>58071</v>
      </c>
    </row>
    <row r="73" spans="1:31">
      <c r="A73" s="60" t="str">
        <f t="shared" si="9"/>
        <v>6HSSMM18842-LALPURP Los Angeles Lakers NBA</v>
      </c>
      <c r="B73" s="60" t="str">
        <f t="shared" si="10"/>
        <v>58-072-</v>
      </c>
      <c r="C73" s="73" t="s">
        <v>1208</v>
      </c>
      <c r="G73" s="74" t="s">
        <v>1029</v>
      </c>
      <c r="V73" s="60" t="str">
        <f t="shared" si="11"/>
        <v>6HSSMM18842-LALPURP Los Angeles Lakers NBA</v>
      </c>
      <c r="W73" s="60" t="str">
        <f t="shared" si="8"/>
        <v>6HSSMM18842-LALPURP Los Angeles Lakers NBA</v>
      </c>
      <c r="X73" s="60" t="str">
        <f t="shared" si="12"/>
        <v>Los Angeles Lakers NBA</v>
      </c>
      <c r="AC73" s="51">
        <f t="shared" si="13"/>
        <v>58</v>
      </c>
      <c r="AD73" s="44">
        <f t="shared" si="14"/>
        <v>72</v>
      </c>
      <c r="AE73" s="51">
        <f t="shared" si="15"/>
        <v>58072</v>
      </c>
    </row>
    <row r="74" spans="1:31">
      <c r="A74" s="60" t="str">
        <f t="shared" si="9"/>
        <v>6HSSMM18842-TRABLCK Toronto Raptors NBA</v>
      </c>
      <c r="B74" s="60" t="str">
        <f t="shared" si="10"/>
        <v>58-073-</v>
      </c>
      <c r="C74" s="73" t="s">
        <v>1209</v>
      </c>
      <c r="G74" s="74" t="s">
        <v>1030</v>
      </c>
      <c r="V74" s="60" t="str">
        <f t="shared" si="11"/>
        <v>6HSSMM18842-TRABLCK Toronto Raptors NBA</v>
      </c>
      <c r="W74" s="60" t="str">
        <f t="shared" si="8"/>
        <v>6HSSMM18842-TRABLCK Toronto Raptors NBA</v>
      </c>
      <c r="X74" s="60" t="str">
        <f t="shared" si="12"/>
        <v>Toronto Raptors NBA</v>
      </c>
      <c r="AC74" s="51">
        <f t="shared" si="13"/>
        <v>58</v>
      </c>
      <c r="AD74" s="44">
        <f t="shared" si="14"/>
        <v>73</v>
      </c>
      <c r="AE74" s="51">
        <f t="shared" si="15"/>
        <v>58073</v>
      </c>
    </row>
    <row r="75" spans="1:31">
      <c r="A75" s="60" t="str">
        <f t="shared" si="9"/>
        <v>6HSSMM19224-CBUBKGY Chicago Bulls NBA</v>
      </c>
      <c r="B75" s="60" t="str">
        <f t="shared" si="10"/>
        <v>58-074-</v>
      </c>
      <c r="C75" s="73" t="s">
        <v>1210</v>
      </c>
      <c r="G75" s="74" t="s">
        <v>1031</v>
      </c>
      <c r="V75" s="60" t="str">
        <f t="shared" si="11"/>
        <v>6HSSMM19224-CBUBKGY Chicago Bulls NBA</v>
      </c>
      <c r="W75" s="60" t="str">
        <f t="shared" si="8"/>
        <v>6HSSMM19224-CBUBKGY Chicago Bulls NBA</v>
      </c>
      <c r="X75" s="60" t="str">
        <f t="shared" si="12"/>
        <v>Chicago Bulls NBA</v>
      </c>
      <c r="AC75" s="51">
        <f t="shared" si="13"/>
        <v>58</v>
      </c>
      <c r="AD75" s="44">
        <f t="shared" si="14"/>
        <v>74</v>
      </c>
      <c r="AE75" s="51">
        <f t="shared" si="15"/>
        <v>58074</v>
      </c>
    </row>
    <row r="76" spans="1:31">
      <c r="A76" s="60" t="str">
        <f t="shared" si="9"/>
        <v>6HSSMM19224-CBUWHIT Chicago Bulls NBA</v>
      </c>
      <c r="B76" s="60" t="str">
        <f t="shared" si="10"/>
        <v>58-075-</v>
      </c>
      <c r="C76" s="73" t="s">
        <v>1211</v>
      </c>
      <c r="G76" s="74" t="s">
        <v>1032</v>
      </c>
      <c r="V76" s="60" t="str">
        <f t="shared" si="11"/>
        <v>6HSSMM19224-CBUWHIT Chicago Bulls NBA</v>
      </c>
      <c r="W76" s="60" t="str">
        <f t="shared" si="8"/>
        <v>6HSSMM19224-CBUWHIT Chicago Bulls NBA</v>
      </c>
      <c r="X76" s="60" t="str">
        <f t="shared" si="12"/>
        <v>Chicago Bulls NBA</v>
      </c>
      <c r="AC76" s="51">
        <f t="shared" si="13"/>
        <v>58</v>
      </c>
      <c r="AD76" s="44">
        <f t="shared" si="14"/>
        <v>75</v>
      </c>
      <c r="AE76" s="51">
        <f t="shared" si="15"/>
        <v>58075</v>
      </c>
    </row>
    <row r="77" spans="1:31">
      <c r="A77" s="60" t="str">
        <f t="shared" si="9"/>
        <v>6HSSMM19225-CBUBKGY Chicago Bulls NBA</v>
      </c>
      <c r="B77" s="60" t="str">
        <f t="shared" si="10"/>
        <v>58-076-</v>
      </c>
      <c r="C77" s="73" t="s">
        <v>1212</v>
      </c>
      <c r="G77" s="74" t="s">
        <v>1033</v>
      </c>
      <c r="V77" s="60" t="str">
        <f t="shared" si="11"/>
        <v>6HSSMM19225-CBUBKGY Chicago Bulls NBA</v>
      </c>
      <c r="W77" s="60" t="str">
        <f t="shared" si="8"/>
        <v>6HSSMM19225-CBUBKGY Chicago Bulls NBA</v>
      </c>
      <c r="X77" s="60" t="str">
        <f t="shared" si="12"/>
        <v>Chicago Bulls NBA</v>
      </c>
      <c r="AC77" s="51">
        <f t="shared" si="13"/>
        <v>58</v>
      </c>
      <c r="AD77" s="44">
        <f t="shared" si="14"/>
        <v>76</v>
      </c>
      <c r="AE77" s="51">
        <f t="shared" si="15"/>
        <v>58076</v>
      </c>
    </row>
    <row r="78" spans="1:31">
      <c r="A78" s="60" t="str">
        <f t="shared" si="9"/>
        <v>6HSSMM19227-CBUBLCK Chicago Bulls NBA</v>
      </c>
      <c r="B78" s="60" t="str">
        <f t="shared" si="10"/>
        <v>58-077-</v>
      </c>
      <c r="C78" s="73" t="s">
        <v>1213</v>
      </c>
      <c r="G78" s="74" t="s">
        <v>1034</v>
      </c>
      <c r="V78" s="60" t="str">
        <f t="shared" si="11"/>
        <v>6HSSMM19227-CBUBLCK Chicago Bulls NBA</v>
      </c>
      <c r="W78" s="60" t="str">
        <f t="shared" si="8"/>
        <v>6HSSMM19227-CBUBLCK Chicago Bulls NBA</v>
      </c>
      <c r="X78" s="60" t="str">
        <f t="shared" si="12"/>
        <v>Chicago Bulls NBA</v>
      </c>
      <c r="AC78" s="51">
        <f t="shared" si="13"/>
        <v>58</v>
      </c>
      <c r="AD78" s="44">
        <f t="shared" si="14"/>
        <v>77</v>
      </c>
      <c r="AE78" s="51">
        <f t="shared" si="15"/>
        <v>58077</v>
      </c>
    </row>
    <row r="79" spans="1:31">
      <c r="A79" s="60" t="str">
        <f t="shared" si="9"/>
        <v>6HSSMM19357-DPITEAL Detroit Pistons NBA</v>
      </c>
      <c r="B79" s="60" t="str">
        <f t="shared" si="10"/>
        <v>58-078-</v>
      </c>
      <c r="C79" s="73" t="s">
        <v>1214</v>
      </c>
      <c r="G79" s="74" t="s">
        <v>1035</v>
      </c>
      <c r="V79" s="60" t="str">
        <f t="shared" si="11"/>
        <v>6HSSMM19357-DPITEAL Detroit Pistons NBA</v>
      </c>
      <c r="W79" s="60" t="str">
        <f t="shared" si="8"/>
        <v>6HSSMM19357-DPITEAL Detroit Pistons NBA</v>
      </c>
      <c r="X79" s="60" t="str">
        <f t="shared" si="12"/>
        <v>Detroit Pistons NBA</v>
      </c>
      <c r="AC79" s="51">
        <f t="shared" si="13"/>
        <v>58</v>
      </c>
      <c r="AD79" s="44">
        <f t="shared" si="14"/>
        <v>78</v>
      </c>
      <c r="AE79" s="51">
        <f t="shared" si="15"/>
        <v>58078</v>
      </c>
    </row>
    <row r="80" spans="1:31">
      <c r="A80" s="60" t="str">
        <f t="shared" si="9"/>
        <v>6HSSMM19361-BCEKYGN Boston Celtics NBA</v>
      </c>
      <c r="B80" s="60" t="str">
        <f t="shared" si="10"/>
        <v>58-079-</v>
      </c>
      <c r="C80" s="73" t="s">
        <v>1215</v>
      </c>
      <c r="G80" s="74" t="s">
        <v>1036</v>
      </c>
      <c r="V80" s="60" t="str">
        <f t="shared" si="11"/>
        <v>6HSSMM19361-BCEKYGN Boston Celtics NBA</v>
      </c>
      <c r="W80" s="60" t="str">
        <f t="shared" si="8"/>
        <v>6HSSMM19361-BCEKYGN Boston Celtics NBA</v>
      </c>
      <c r="X80" s="60" t="str">
        <f t="shared" si="12"/>
        <v>Boston Celtics NBA</v>
      </c>
      <c r="AC80" s="51">
        <f t="shared" si="13"/>
        <v>58</v>
      </c>
      <c r="AD80" s="44">
        <f t="shared" si="14"/>
        <v>79</v>
      </c>
      <c r="AE80" s="51">
        <f t="shared" si="15"/>
        <v>58079</v>
      </c>
    </row>
    <row r="81" spans="1:31">
      <c r="A81" s="60" t="str">
        <f t="shared" si="9"/>
        <v>6HSSMM19361-BNEBLCK Brooklyn Nets NBA</v>
      </c>
      <c r="B81" s="60" t="str">
        <f t="shared" si="10"/>
        <v>58-080-</v>
      </c>
      <c r="C81" s="73" t="s">
        <v>1216</v>
      </c>
      <c r="G81" s="74" t="s">
        <v>1037</v>
      </c>
      <c r="V81" s="60" t="str">
        <f t="shared" si="11"/>
        <v>6HSSMM19361-BNEBLCK Brooklyn Nets NBA</v>
      </c>
      <c r="W81" s="60" t="str">
        <f t="shared" si="8"/>
        <v>6HSSMM19361-BNEBLCK Brooklyn Nets NBA</v>
      </c>
      <c r="X81" s="60" t="str">
        <f t="shared" si="12"/>
        <v>Brooklyn Nets NBA</v>
      </c>
      <c r="AC81" s="51">
        <f t="shared" si="13"/>
        <v>58</v>
      </c>
      <c r="AD81" s="44">
        <f t="shared" si="14"/>
        <v>80</v>
      </c>
      <c r="AE81" s="51">
        <f t="shared" si="15"/>
        <v>58080</v>
      </c>
    </row>
    <row r="82" spans="1:31">
      <c r="A82" s="60" t="str">
        <f t="shared" si="9"/>
        <v>6HSSMM19361-CHOTEAL Charlotte Hornets NBA</v>
      </c>
      <c r="B82" s="60" t="str">
        <f t="shared" si="10"/>
        <v>58-081-</v>
      </c>
      <c r="C82" s="73" t="s">
        <v>1217</v>
      </c>
      <c r="G82" s="74" t="s">
        <v>1038</v>
      </c>
      <c r="V82" s="60" t="str">
        <f t="shared" si="11"/>
        <v>6HSSMM19361-CHOTEAL Charlotte Hornets NBA</v>
      </c>
      <c r="W82" s="60" t="str">
        <f t="shared" si="8"/>
        <v>6HSSMM19361-CHOTEAL Charlotte Hornets NBA</v>
      </c>
      <c r="X82" s="60" t="str">
        <f t="shared" si="12"/>
        <v>Charlotte Hornets NBA</v>
      </c>
      <c r="AC82" s="51">
        <f t="shared" si="13"/>
        <v>58</v>
      </c>
      <c r="AD82" s="44">
        <f t="shared" si="14"/>
        <v>81</v>
      </c>
      <c r="AE82" s="51">
        <f t="shared" si="15"/>
        <v>58081</v>
      </c>
    </row>
    <row r="83" spans="1:31">
      <c r="A83" s="60" t="str">
        <f t="shared" si="9"/>
        <v>6HSSMM19361-CBURED1 Chicago Bulls NBA</v>
      </c>
      <c r="B83" s="60" t="str">
        <f t="shared" si="10"/>
        <v>58-082-</v>
      </c>
      <c r="C83" s="73" t="s">
        <v>1218</v>
      </c>
      <c r="G83" s="74" t="s">
        <v>1039</v>
      </c>
      <c r="V83" s="60" t="str">
        <f t="shared" si="11"/>
        <v>6HSSMM19361-CBURED1 Chicago Bulls NBA</v>
      </c>
      <c r="W83" s="60" t="str">
        <f t="shared" si="8"/>
        <v>6HSSMM19361-CBURED1 Chicago Bulls NBA</v>
      </c>
      <c r="X83" s="60" t="str">
        <f t="shared" si="12"/>
        <v>Chicago Bulls NBA</v>
      </c>
      <c r="AC83" s="51">
        <f t="shared" si="13"/>
        <v>58</v>
      </c>
      <c r="AD83" s="44">
        <f t="shared" si="14"/>
        <v>82</v>
      </c>
      <c r="AE83" s="51">
        <f t="shared" si="15"/>
        <v>58082</v>
      </c>
    </row>
    <row r="84" spans="1:31">
      <c r="A84" s="60" t="str">
        <f t="shared" si="9"/>
        <v>6HSSMM19361-CCAMARO Cleveland Cavaliers NBA</v>
      </c>
      <c r="B84" s="60" t="str">
        <f t="shared" si="10"/>
        <v>58-083-</v>
      </c>
      <c r="C84" s="73" t="s">
        <v>1219</v>
      </c>
      <c r="G84" s="74" t="s">
        <v>1040</v>
      </c>
      <c r="V84" s="60" t="str">
        <f t="shared" si="11"/>
        <v>6HSSMM19361-CCAMARO Cleveland Cavaliers NBA</v>
      </c>
      <c r="W84" s="60" t="str">
        <f t="shared" si="8"/>
        <v>6HSSMM19361-CCAMARO Cleveland Cavaliers NBA</v>
      </c>
      <c r="X84" s="60" t="str">
        <f t="shared" si="12"/>
        <v>Cleveland Cavaliers NBA</v>
      </c>
      <c r="AC84" s="51">
        <f t="shared" si="13"/>
        <v>58</v>
      </c>
      <c r="AD84" s="44">
        <f t="shared" si="14"/>
        <v>83</v>
      </c>
      <c r="AE84" s="51">
        <f t="shared" si="15"/>
        <v>58083</v>
      </c>
    </row>
    <row r="85" spans="1:31">
      <c r="A85" s="60" t="str">
        <f t="shared" si="9"/>
        <v>6HSSMM19361-LALPURP Los Angeles Lakers NBA</v>
      </c>
      <c r="B85" s="60" t="str">
        <f t="shared" si="10"/>
        <v>58-084-</v>
      </c>
      <c r="C85" s="73" t="s">
        <v>1220</v>
      </c>
      <c r="G85" s="74" t="s">
        <v>1041</v>
      </c>
      <c r="V85" s="60" t="str">
        <f t="shared" si="11"/>
        <v>6HSSMM19361-LALPURP Los Angeles Lakers NBA</v>
      </c>
      <c r="W85" s="60" t="str">
        <f t="shared" si="8"/>
        <v>6HSSMM19361-LALPURP Los Angeles Lakers NBA</v>
      </c>
      <c r="X85" s="60" t="str">
        <f t="shared" si="12"/>
        <v>Los Angeles Lakers NBA</v>
      </c>
      <c r="AC85" s="51">
        <f t="shared" si="13"/>
        <v>58</v>
      </c>
      <c r="AD85" s="44">
        <f t="shared" si="14"/>
        <v>84</v>
      </c>
      <c r="AE85" s="51">
        <f t="shared" si="15"/>
        <v>58084</v>
      </c>
    </row>
    <row r="86" spans="1:31">
      <c r="A86" s="60" t="str">
        <f t="shared" si="9"/>
        <v>6HSSMM19361-MTINAVY Minnesota Timberwolves NBA</v>
      </c>
      <c r="B86" s="60" t="str">
        <f t="shared" si="10"/>
        <v>58-085-</v>
      </c>
      <c r="C86" s="73" t="s">
        <v>1221</v>
      </c>
      <c r="G86" s="74" t="s">
        <v>1042</v>
      </c>
      <c r="V86" s="60" t="str">
        <f t="shared" si="11"/>
        <v>6HSSMM19361-MTINAVY Minnesota Timberwolves NBA</v>
      </c>
      <c r="W86" s="60" t="str">
        <f t="shared" si="8"/>
        <v>6HSSMM19361-MTINAVY Minnesota Timberwolves NBA</v>
      </c>
      <c r="X86" s="60" t="str">
        <f t="shared" si="12"/>
        <v>Minnesota Timberwolves NBA</v>
      </c>
      <c r="AC86" s="51">
        <f t="shared" si="13"/>
        <v>58</v>
      </c>
      <c r="AD86" s="44">
        <f t="shared" si="14"/>
        <v>85</v>
      </c>
      <c r="AE86" s="51">
        <f t="shared" si="15"/>
        <v>58085</v>
      </c>
    </row>
    <row r="87" spans="1:31">
      <c r="A87" s="60" t="str">
        <f t="shared" si="9"/>
        <v>6HSSMM19361-SASBLCK San Antonio Spurs NBA</v>
      </c>
      <c r="B87" s="60" t="str">
        <f t="shared" si="10"/>
        <v>58-086-</v>
      </c>
      <c r="C87" s="73" t="s">
        <v>1222</v>
      </c>
      <c r="G87" s="74" t="s">
        <v>1043</v>
      </c>
      <c r="V87" s="60" t="str">
        <f t="shared" si="11"/>
        <v>6HSSMM19361-SASBLCK San Antonio Spurs NBA</v>
      </c>
      <c r="W87" s="60" t="str">
        <f t="shared" si="8"/>
        <v>6HSSMM19361-SASBLCK San Antonio Spurs NBA</v>
      </c>
      <c r="X87" s="60" t="str">
        <f t="shared" si="12"/>
        <v>San Antonio Spurs NBA</v>
      </c>
      <c r="AC87" s="51">
        <f t="shared" si="13"/>
        <v>58</v>
      </c>
      <c r="AD87" s="44">
        <f t="shared" si="14"/>
        <v>86</v>
      </c>
      <c r="AE87" s="51">
        <f t="shared" si="15"/>
        <v>58086</v>
      </c>
    </row>
    <row r="88" spans="1:31">
      <c r="A88" s="60" t="str">
        <f t="shared" si="9"/>
        <v>6HSSMM19361-TRABLCK Toronto Raptors NBA</v>
      </c>
      <c r="B88" s="60" t="str">
        <f t="shared" si="10"/>
        <v>58-087-</v>
      </c>
      <c r="C88" s="73" t="s">
        <v>1223</v>
      </c>
      <c r="G88" s="74" t="s">
        <v>1044</v>
      </c>
      <c r="V88" s="60" t="str">
        <f t="shared" si="11"/>
        <v>6HSSMM19361-TRABLCK Toronto Raptors NBA</v>
      </c>
      <c r="W88" s="60" t="str">
        <f t="shared" si="8"/>
        <v>6HSSMM19361-TRABLCK Toronto Raptors NBA</v>
      </c>
      <c r="X88" s="60" t="str">
        <f t="shared" si="12"/>
        <v>Toronto Raptors NBA</v>
      </c>
      <c r="AC88" s="51">
        <f t="shared" si="13"/>
        <v>58</v>
      </c>
      <c r="AD88" s="44">
        <f t="shared" si="14"/>
        <v>87</v>
      </c>
      <c r="AE88" s="51">
        <f t="shared" si="15"/>
        <v>58087</v>
      </c>
    </row>
    <row r="89" spans="1:31">
      <c r="A89" s="60" t="str">
        <f t="shared" si="9"/>
        <v>6HSSMM19362-CHOPRTL Charlotte Hornets NBA</v>
      </c>
      <c r="B89" s="60" t="str">
        <f t="shared" si="10"/>
        <v>58-088-</v>
      </c>
      <c r="C89" s="73" t="s">
        <v>1224</v>
      </c>
      <c r="G89" s="74" t="s">
        <v>1045</v>
      </c>
      <c r="V89" s="60" t="str">
        <f t="shared" si="11"/>
        <v>6HSSMM19362-CHOPRTL Charlotte Hornets NBA</v>
      </c>
      <c r="W89" s="60" t="str">
        <f t="shared" si="8"/>
        <v>6HSSMM19362-CHOPRTL Charlotte Hornets NBA</v>
      </c>
      <c r="X89" s="60" t="str">
        <f t="shared" si="12"/>
        <v>Charlotte Hornets NBA</v>
      </c>
      <c r="AC89" s="51">
        <f t="shared" si="13"/>
        <v>58</v>
      </c>
      <c r="AD89" s="44">
        <f t="shared" si="14"/>
        <v>88</v>
      </c>
      <c r="AE89" s="51">
        <f t="shared" si="15"/>
        <v>58088</v>
      </c>
    </row>
    <row r="90" spans="1:31">
      <c r="A90" s="60" t="str">
        <f t="shared" si="9"/>
        <v>6HSSMM19362-TRABKRD Toronto Raptors NBA</v>
      </c>
      <c r="B90" s="60" t="str">
        <f t="shared" si="10"/>
        <v>58-089-</v>
      </c>
      <c r="C90" s="73" t="s">
        <v>1225</v>
      </c>
      <c r="G90" s="74" t="s">
        <v>1046</v>
      </c>
      <c r="V90" s="60" t="str">
        <f t="shared" si="11"/>
        <v>6HSSMM19362-TRABKRD Toronto Raptors NBA</v>
      </c>
      <c r="W90" s="60" t="str">
        <f t="shared" si="8"/>
        <v>6HSSMM19362-TRABKRD Toronto Raptors NBA</v>
      </c>
      <c r="X90" s="60" t="str">
        <f t="shared" si="12"/>
        <v>Toronto Raptors NBA</v>
      </c>
      <c r="AC90" s="51">
        <f t="shared" si="13"/>
        <v>58</v>
      </c>
      <c r="AD90" s="44">
        <f t="shared" si="14"/>
        <v>89</v>
      </c>
      <c r="AE90" s="51">
        <f t="shared" si="15"/>
        <v>58089</v>
      </c>
    </row>
    <row r="91" spans="1:31">
      <c r="A91" s="60" t="str">
        <f t="shared" si="9"/>
        <v>6HSSMM19363-BCEGYHT Boston Celtics NBA</v>
      </c>
      <c r="B91" s="60" t="str">
        <f t="shared" si="10"/>
        <v>58-090-</v>
      </c>
      <c r="C91" s="73" t="s">
        <v>1226</v>
      </c>
      <c r="G91" s="74" t="s">
        <v>1047</v>
      </c>
      <c r="V91" s="60" t="str">
        <f t="shared" si="11"/>
        <v>6HSSMM19363-BCEGYHT Boston Celtics NBA</v>
      </c>
      <c r="W91" s="60" t="str">
        <f t="shared" si="8"/>
        <v>6HSSMM19363-BCEGYHT Boston Celtics NBA</v>
      </c>
      <c r="X91" s="60" t="str">
        <f t="shared" si="12"/>
        <v>Boston Celtics NBA</v>
      </c>
      <c r="AC91" s="51">
        <f t="shared" si="13"/>
        <v>58</v>
      </c>
      <c r="AD91" s="44">
        <f t="shared" si="14"/>
        <v>90</v>
      </c>
      <c r="AE91" s="51">
        <f t="shared" si="15"/>
        <v>58090</v>
      </c>
    </row>
    <row r="92" spans="1:31">
      <c r="A92" s="60" t="str">
        <f t="shared" si="9"/>
        <v>6HSSMM19363-BNEGYHT Brooklyn Nets NBA</v>
      </c>
      <c r="B92" s="60" t="str">
        <f t="shared" si="10"/>
        <v>58-091-</v>
      </c>
      <c r="C92" s="73" t="s">
        <v>1227</v>
      </c>
      <c r="G92" s="73" t="s">
        <v>1048</v>
      </c>
      <c r="V92" s="60" t="str">
        <f t="shared" si="11"/>
        <v>6HSSMM19363-BNEGYHT Brooklyn Nets NBA</v>
      </c>
      <c r="W92" s="60" t="str">
        <f t="shared" si="8"/>
        <v>6HSSMM19363-BNEGYHT Brooklyn Nets NBA</v>
      </c>
      <c r="X92" s="60" t="str">
        <f t="shared" si="12"/>
        <v>Brooklyn Nets NBA</v>
      </c>
      <c r="AC92" s="51">
        <f t="shared" si="13"/>
        <v>58</v>
      </c>
      <c r="AD92" s="44">
        <f t="shared" si="14"/>
        <v>91</v>
      </c>
      <c r="AE92" s="51">
        <f t="shared" si="15"/>
        <v>58091</v>
      </c>
    </row>
    <row r="93" spans="1:31">
      <c r="A93" s="60" t="str">
        <f t="shared" si="9"/>
        <v>6HSSMM19363-CBUGYHT Chicago Bulls NBA</v>
      </c>
      <c r="B93" s="60" t="str">
        <f t="shared" si="10"/>
        <v>58-092-</v>
      </c>
      <c r="C93" s="73" t="s">
        <v>1228</v>
      </c>
      <c r="G93" s="73" t="s">
        <v>1049</v>
      </c>
      <c r="V93" s="60" t="str">
        <f t="shared" si="11"/>
        <v>6HSSMM19363-CBUGYHT Chicago Bulls NBA</v>
      </c>
      <c r="W93" s="60" t="str">
        <f t="shared" si="8"/>
        <v>6HSSMM19363-CBUGYHT Chicago Bulls NBA</v>
      </c>
      <c r="X93" s="60" t="str">
        <f t="shared" si="12"/>
        <v>Chicago Bulls NBA</v>
      </c>
      <c r="AC93" s="51">
        <f t="shared" si="13"/>
        <v>58</v>
      </c>
      <c r="AD93" s="44">
        <f t="shared" si="14"/>
        <v>92</v>
      </c>
      <c r="AE93" s="51">
        <f t="shared" si="15"/>
        <v>58092</v>
      </c>
    </row>
    <row r="94" spans="1:31">
      <c r="A94" s="60" t="str">
        <f t="shared" si="9"/>
        <v>6HSSMM19363-LALGYHT Los Angeles Lakers NBA</v>
      </c>
      <c r="B94" s="60" t="str">
        <f t="shared" si="10"/>
        <v>58-093-</v>
      </c>
      <c r="C94" s="73" t="s">
        <v>1229</v>
      </c>
      <c r="G94" s="73" t="s">
        <v>1050</v>
      </c>
      <c r="V94" s="60" t="str">
        <f t="shared" si="11"/>
        <v>6HSSMM19363-LALGYHT Los Angeles Lakers NBA</v>
      </c>
      <c r="W94" s="60" t="str">
        <f t="shared" si="8"/>
        <v>6HSSMM19363-LALGYHT Los Angeles Lakers NBA</v>
      </c>
      <c r="X94" s="60" t="str">
        <f t="shared" si="12"/>
        <v>Los Angeles Lakers NBA</v>
      </c>
      <c r="AC94" s="51">
        <f t="shared" si="13"/>
        <v>58</v>
      </c>
      <c r="AD94" s="44">
        <f t="shared" si="14"/>
        <v>93</v>
      </c>
      <c r="AE94" s="51">
        <f t="shared" si="15"/>
        <v>58093</v>
      </c>
    </row>
    <row r="95" spans="1:31">
      <c r="A95" s="60" t="str">
        <f t="shared" si="9"/>
        <v>6HSSMM19363-TRAGYHT Toronto Raptors NBA</v>
      </c>
      <c r="B95" s="60" t="str">
        <f t="shared" si="10"/>
        <v>58-094-</v>
      </c>
      <c r="C95" s="73" t="s">
        <v>1230</v>
      </c>
      <c r="G95" s="73" t="s">
        <v>1051</v>
      </c>
      <c r="V95" s="60" t="str">
        <f t="shared" si="11"/>
        <v>6HSSMM19363-TRAGYHT Toronto Raptors NBA</v>
      </c>
      <c r="W95" s="60" t="str">
        <f t="shared" si="8"/>
        <v>6HSSMM19363-TRAGYHT Toronto Raptors NBA</v>
      </c>
      <c r="X95" s="60" t="str">
        <f t="shared" si="12"/>
        <v>Toronto Raptors NBA</v>
      </c>
      <c r="AC95" s="51">
        <f t="shared" si="13"/>
        <v>58</v>
      </c>
      <c r="AD95" s="44">
        <f t="shared" si="14"/>
        <v>94</v>
      </c>
      <c r="AE95" s="51">
        <f t="shared" si="15"/>
        <v>58094</v>
      </c>
    </row>
    <row r="96" spans="1:31">
      <c r="A96" s="60" t="str">
        <f t="shared" si="9"/>
        <v>6HSSMM19364-CBUBLCK Chicago Bulls NBA</v>
      </c>
      <c r="B96" s="60" t="str">
        <f t="shared" si="10"/>
        <v>58-095-</v>
      </c>
      <c r="C96" s="73" t="s">
        <v>1231</v>
      </c>
      <c r="G96" s="73" t="s">
        <v>1052</v>
      </c>
      <c r="V96" s="60" t="str">
        <f t="shared" si="11"/>
        <v>6HSSMM19364-CBUBLCK Chicago Bulls NBA</v>
      </c>
      <c r="W96" s="60" t="str">
        <f t="shared" si="8"/>
        <v>6HSSMM19364-CBUBLCK Chicago Bulls NBA</v>
      </c>
      <c r="X96" s="60" t="str">
        <f t="shared" si="12"/>
        <v>Chicago Bulls NBA</v>
      </c>
      <c r="AC96" s="51">
        <f t="shared" si="13"/>
        <v>58</v>
      </c>
      <c r="AD96" s="44">
        <f t="shared" si="14"/>
        <v>95</v>
      </c>
      <c r="AE96" s="51">
        <f t="shared" si="15"/>
        <v>58095</v>
      </c>
    </row>
    <row r="97" spans="1:31">
      <c r="A97" s="60" t="str">
        <f t="shared" si="9"/>
        <v>6HSSMM19364-LALBLCK Los Angeles Lakers NBA</v>
      </c>
      <c r="B97" s="60" t="str">
        <f t="shared" si="10"/>
        <v>58-096-</v>
      </c>
      <c r="C97" s="73" t="s">
        <v>1232</v>
      </c>
      <c r="G97" s="73" t="s">
        <v>1053</v>
      </c>
      <c r="V97" s="60" t="str">
        <f t="shared" si="11"/>
        <v>6HSSMM19364-LALBLCK Los Angeles Lakers NBA</v>
      </c>
      <c r="W97" s="60" t="str">
        <f t="shared" si="8"/>
        <v>6HSSMM19364-LALBLCK Los Angeles Lakers NBA</v>
      </c>
      <c r="X97" s="60" t="str">
        <f t="shared" si="12"/>
        <v>Los Angeles Lakers NBA</v>
      </c>
      <c r="AC97" s="51">
        <f t="shared" si="13"/>
        <v>58</v>
      </c>
      <c r="AD97" s="44">
        <f t="shared" si="14"/>
        <v>96</v>
      </c>
      <c r="AE97" s="51">
        <f t="shared" si="15"/>
        <v>58096</v>
      </c>
    </row>
    <row r="98" spans="1:31">
      <c r="A98" s="60" t="str">
        <f t="shared" si="9"/>
        <v>6HSSMM19483-CBUBLCK Chicago Bulls NBA</v>
      </c>
      <c r="B98" s="60" t="str">
        <f t="shared" si="10"/>
        <v>58-097-</v>
      </c>
      <c r="C98" s="73" t="s">
        <v>1233</v>
      </c>
      <c r="G98" s="73" t="s">
        <v>1054</v>
      </c>
      <c r="V98" s="60" t="str">
        <f t="shared" si="11"/>
        <v>6HSSMM19483-CBUBLCK Chicago Bulls NBA</v>
      </c>
      <c r="W98" s="60" t="str">
        <f t="shared" si="8"/>
        <v>6HSSMM19483-CBUBLCK Chicago Bulls NBA</v>
      </c>
      <c r="X98" s="60" t="str">
        <f t="shared" si="12"/>
        <v>Chicago Bulls NBA</v>
      </c>
      <c r="AC98" s="51">
        <f t="shared" si="13"/>
        <v>58</v>
      </c>
      <c r="AD98" s="44">
        <f t="shared" si="14"/>
        <v>97</v>
      </c>
      <c r="AE98" s="51">
        <f t="shared" si="15"/>
        <v>58097</v>
      </c>
    </row>
    <row r="99" spans="1:31">
      <c r="A99" s="60" t="str">
        <f t="shared" si="9"/>
        <v>6HSSMM19487-CBUGREY Chicago Bulls NBA</v>
      </c>
      <c r="B99" s="60" t="str">
        <f t="shared" si="10"/>
        <v>58-098-</v>
      </c>
      <c r="C99" s="73" t="s">
        <v>1234</v>
      </c>
      <c r="G99" s="73" t="s">
        <v>1055</v>
      </c>
      <c r="V99" s="60" t="str">
        <f t="shared" si="11"/>
        <v>6HSSMM19487-CBUGREY Chicago Bulls NBA</v>
      </c>
      <c r="W99" s="60" t="str">
        <f t="shared" si="8"/>
        <v>6HSSMM19487-CBUGREY Chicago Bulls NBA</v>
      </c>
      <c r="X99" s="60" t="str">
        <f t="shared" si="12"/>
        <v>Chicago Bulls NBA</v>
      </c>
      <c r="AC99" s="51">
        <f t="shared" si="13"/>
        <v>58</v>
      </c>
      <c r="AD99" s="44">
        <f t="shared" si="14"/>
        <v>98</v>
      </c>
      <c r="AE99" s="51">
        <f t="shared" si="15"/>
        <v>58098</v>
      </c>
    </row>
    <row r="100" spans="1:31">
      <c r="A100" s="60" t="str">
        <f t="shared" si="9"/>
        <v>6HSSMM19487-CHOGREY Charlotte Hornets NBA</v>
      </c>
      <c r="B100" s="60" t="str">
        <f t="shared" si="10"/>
        <v>58-099-</v>
      </c>
      <c r="C100" s="73" t="s">
        <v>1235</v>
      </c>
      <c r="G100" s="73" t="s">
        <v>1056</v>
      </c>
      <c r="V100" s="60" t="str">
        <f t="shared" si="11"/>
        <v>6HSSMM19487-CHOGREY Charlotte Hornets NBA</v>
      </c>
      <c r="W100" s="60" t="str">
        <f t="shared" si="8"/>
        <v>6HSSMM19487-CHOGREY Charlotte Hornets NBA</v>
      </c>
      <c r="X100" s="60" t="str">
        <f t="shared" si="12"/>
        <v>Charlotte Hornets NBA</v>
      </c>
      <c r="AC100" s="51">
        <f t="shared" si="13"/>
        <v>58</v>
      </c>
      <c r="AD100" s="44">
        <f t="shared" si="14"/>
        <v>99</v>
      </c>
      <c r="AE100" s="51">
        <f t="shared" si="15"/>
        <v>58099</v>
      </c>
    </row>
    <row r="101" spans="1:31">
      <c r="A101" s="60" t="str">
        <f t="shared" si="9"/>
        <v>6HSSMM19487-LALGREY Los Angeles Lakers NBA</v>
      </c>
      <c r="B101" s="60" t="str">
        <f t="shared" si="10"/>
        <v>58-100-</v>
      </c>
      <c r="C101" s="73" t="s">
        <v>1236</v>
      </c>
      <c r="G101" s="73" t="s">
        <v>1057</v>
      </c>
      <c r="V101" s="60" t="str">
        <f t="shared" si="11"/>
        <v>6HSSMM19487-LALGREY Los Angeles Lakers NBA</v>
      </c>
      <c r="W101" s="60" t="str">
        <f t="shared" si="8"/>
        <v>6HSSMM19487-LALGREY Los Angeles Lakers NBA</v>
      </c>
      <c r="X101" s="60" t="str">
        <f t="shared" si="12"/>
        <v>Los Angeles Lakers NBA</v>
      </c>
      <c r="AC101" s="51">
        <f t="shared" si="13"/>
        <v>58</v>
      </c>
      <c r="AD101" s="44">
        <f t="shared" si="14"/>
        <v>100</v>
      </c>
      <c r="AE101" s="51">
        <f t="shared" si="15"/>
        <v>58100</v>
      </c>
    </row>
    <row r="102" spans="1:31">
      <c r="A102" s="60" t="str">
        <f t="shared" si="9"/>
        <v>6HSSMM19489-CBUBLCK Chicago Bulls NBA</v>
      </c>
      <c r="B102" s="60" t="str">
        <f t="shared" si="10"/>
        <v>58-101-</v>
      </c>
      <c r="C102" s="73" t="s">
        <v>1237</v>
      </c>
      <c r="G102" s="73" t="s">
        <v>1058</v>
      </c>
      <c r="V102" s="60" t="str">
        <f t="shared" si="11"/>
        <v>6HSSMM19489-CBUBLCK Chicago Bulls NBA</v>
      </c>
      <c r="W102" s="60" t="str">
        <f t="shared" si="8"/>
        <v>6HSSMM19489-CBUBLCK Chicago Bulls NBA</v>
      </c>
      <c r="X102" s="60" t="str">
        <f t="shared" si="12"/>
        <v>Chicago Bulls NBA</v>
      </c>
      <c r="AC102" s="51">
        <f t="shared" si="13"/>
        <v>58</v>
      </c>
      <c r="AD102" s="44">
        <f t="shared" si="14"/>
        <v>101</v>
      </c>
      <c r="AE102" s="51">
        <f t="shared" si="15"/>
        <v>58101</v>
      </c>
    </row>
    <row r="103" spans="1:31">
      <c r="A103" s="60" t="str">
        <f t="shared" si="9"/>
        <v>6HSSMM19489-LALBLCK Los Angeles Lakers NBA</v>
      </c>
      <c r="B103" s="60" t="str">
        <f t="shared" si="10"/>
        <v>58-102-</v>
      </c>
      <c r="C103" s="73" t="s">
        <v>1238</v>
      </c>
      <c r="G103" s="73" t="s">
        <v>1059</v>
      </c>
      <c r="V103" s="60" t="str">
        <f t="shared" si="11"/>
        <v>6HSSMM19489-LALBLCK Los Angeles Lakers NBA</v>
      </c>
      <c r="W103" s="60" t="str">
        <f t="shared" si="8"/>
        <v>6HSSMM19489-LALBLCK Los Angeles Lakers NBA</v>
      </c>
      <c r="X103" s="60" t="str">
        <f t="shared" si="12"/>
        <v>Los Angeles Lakers NBA</v>
      </c>
      <c r="AC103" s="51">
        <f t="shared" si="13"/>
        <v>58</v>
      </c>
      <c r="AD103" s="44">
        <f t="shared" si="14"/>
        <v>102</v>
      </c>
      <c r="AE103" s="51">
        <f t="shared" si="15"/>
        <v>58102</v>
      </c>
    </row>
    <row r="104" spans="1:31">
      <c r="A104" s="60" t="str">
        <f t="shared" si="9"/>
        <v>6HSSMM19490-BCEKYGN Boston Celtics NBA</v>
      </c>
      <c r="B104" s="60" t="str">
        <f t="shared" si="10"/>
        <v>58-103-</v>
      </c>
      <c r="C104" s="73" t="s">
        <v>1239</v>
      </c>
      <c r="G104" s="73" t="s">
        <v>1060</v>
      </c>
      <c r="V104" s="60" t="str">
        <f t="shared" si="11"/>
        <v>6HSSMM19490-BCEKYGN Boston Celtics NBA</v>
      </c>
      <c r="W104" s="60" t="str">
        <f t="shared" si="8"/>
        <v>6HSSMM19490-BCEKYGN Boston Celtics NBA</v>
      </c>
      <c r="X104" s="60" t="str">
        <f t="shared" si="12"/>
        <v>Boston Celtics NBA</v>
      </c>
      <c r="AC104" s="51">
        <f t="shared" si="13"/>
        <v>58</v>
      </c>
      <c r="AD104" s="44">
        <f t="shared" si="14"/>
        <v>103</v>
      </c>
      <c r="AE104" s="51">
        <f t="shared" si="15"/>
        <v>58103</v>
      </c>
    </row>
    <row r="105" spans="1:31">
      <c r="A105" s="60" t="str">
        <f t="shared" si="9"/>
        <v>6HSSMM19490-CBURED1 Chicago Bulls NBA</v>
      </c>
      <c r="B105" s="60" t="str">
        <f t="shared" si="10"/>
        <v>58-104-</v>
      </c>
      <c r="C105" s="73" t="s">
        <v>1240</v>
      </c>
      <c r="G105" s="73" t="s">
        <v>1061</v>
      </c>
      <c r="V105" s="60" t="str">
        <f t="shared" si="11"/>
        <v>6HSSMM19490-CBURED1 Chicago Bulls NBA</v>
      </c>
      <c r="W105" s="60" t="str">
        <f t="shared" si="8"/>
        <v>6HSSMM19490-CBURED1 Chicago Bulls NBA</v>
      </c>
      <c r="X105" s="60" t="str">
        <f t="shared" si="12"/>
        <v>Chicago Bulls NBA</v>
      </c>
      <c r="AC105" s="51">
        <f t="shared" si="13"/>
        <v>58</v>
      </c>
      <c r="AD105" s="44">
        <f t="shared" si="14"/>
        <v>104</v>
      </c>
      <c r="AE105" s="51">
        <f t="shared" si="15"/>
        <v>58104</v>
      </c>
    </row>
    <row r="106" spans="1:31">
      <c r="A106" s="60" t="str">
        <f t="shared" si="9"/>
        <v>6HSSMM19493-BCEGNGY Boston Celtics NBA</v>
      </c>
      <c r="B106" s="60" t="str">
        <f t="shared" si="10"/>
        <v>58-105-</v>
      </c>
      <c r="C106" s="73" t="s">
        <v>1241</v>
      </c>
      <c r="G106" s="73" t="s">
        <v>1062</v>
      </c>
      <c r="V106" s="60" t="str">
        <f t="shared" si="11"/>
        <v>6HSSMM19493-BCEGNGY Boston Celtics NBA</v>
      </c>
      <c r="W106" s="60" t="str">
        <f t="shared" si="8"/>
        <v>6HSSMM19493-BCEGNGY Boston Celtics NBA</v>
      </c>
      <c r="X106" s="60" t="str">
        <f t="shared" si="12"/>
        <v>Boston Celtics NBA</v>
      </c>
      <c r="AC106" s="51">
        <f t="shared" si="13"/>
        <v>58</v>
      </c>
      <c r="AD106" s="44">
        <f t="shared" si="14"/>
        <v>105</v>
      </c>
      <c r="AE106" s="51">
        <f t="shared" si="15"/>
        <v>58105</v>
      </c>
    </row>
    <row r="107" spans="1:31">
      <c r="A107" s="60" t="str">
        <f t="shared" si="9"/>
        <v>6HSSMM19493-BNEBKGY Brooklyn Nets NBA</v>
      </c>
      <c r="B107" s="60" t="str">
        <f t="shared" si="10"/>
        <v>58-106-</v>
      </c>
      <c r="C107" s="73" t="s">
        <v>1242</v>
      </c>
      <c r="G107" s="73" t="s">
        <v>1063</v>
      </c>
      <c r="V107" s="60" t="str">
        <f t="shared" si="11"/>
        <v>6HSSMM19493-BNEBKGY Brooklyn Nets NBA</v>
      </c>
      <c r="W107" s="60" t="str">
        <f t="shared" si="8"/>
        <v>6HSSMM19493-BNEBKGY Brooklyn Nets NBA</v>
      </c>
      <c r="X107" s="60" t="str">
        <f t="shared" si="12"/>
        <v>Brooklyn Nets NBA</v>
      </c>
      <c r="AC107" s="51">
        <f t="shared" si="13"/>
        <v>58</v>
      </c>
      <c r="AD107" s="44">
        <f t="shared" si="14"/>
        <v>106</v>
      </c>
      <c r="AE107" s="51">
        <f t="shared" si="15"/>
        <v>58106</v>
      </c>
    </row>
    <row r="108" spans="1:31">
      <c r="A108" s="60" t="str">
        <f t="shared" si="9"/>
        <v>6HSSMM19493-CBURDGY Chicago Bulls NBA</v>
      </c>
      <c r="B108" s="60" t="str">
        <f t="shared" si="10"/>
        <v>58-107-</v>
      </c>
      <c r="C108" s="73" t="s">
        <v>1243</v>
      </c>
      <c r="G108" s="73" t="s">
        <v>1064</v>
      </c>
      <c r="V108" s="60" t="str">
        <f t="shared" si="11"/>
        <v>6HSSMM19493-CBURDGY Chicago Bulls NBA</v>
      </c>
      <c r="W108" s="60" t="str">
        <f t="shared" si="8"/>
        <v>6HSSMM19493-CBURDGY Chicago Bulls NBA</v>
      </c>
      <c r="X108" s="60" t="str">
        <f t="shared" si="12"/>
        <v>Chicago Bulls NBA</v>
      </c>
      <c r="AC108" s="51">
        <f t="shared" si="13"/>
        <v>58</v>
      </c>
      <c r="AD108" s="44">
        <f t="shared" si="14"/>
        <v>107</v>
      </c>
      <c r="AE108" s="51">
        <f t="shared" si="15"/>
        <v>58107</v>
      </c>
    </row>
    <row r="109" spans="1:31">
      <c r="A109" s="60" t="str">
        <f t="shared" si="9"/>
        <v>6HSSMM19493-HROBKGY Houston Rockets NBA</v>
      </c>
      <c r="B109" s="60" t="str">
        <f t="shared" si="10"/>
        <v>58-108-</v>
      </c>
      <c r="C109" s="73" t="s">
        <v>1244</v>
      </c>
      <c r="G109" s="73" t="s">
        <v>1065</v>
      </c>
      <c r="V109" s="60" t="str">
        <f t="shared" si="11"/>
        <v>6HSSMM19493-HROBKGY Houston Rockets NBA</v>
      </c>
      <c r="W109" s="60" t="str">
        <f t="shared" si="8"/>
        <v>6HSSMM19493-HROBKGY Houston Rockets NBA</v>
      </c>
      <c r="X109" s="60" t="str">
        <f t="shared" si="12"/>
        <v>Houston Rockets NBA</v>
      </c>
      <c r="AC109" s="51">
        <f t="shared" si="13"/>
        <v>58</v>
      </c>
      <c r="AD109" s="44">
        <f t="shared" si="14"/>
        <v>108</v>
      </c>
      <c r="AE109" s="51">
        <f t="shared" si="15"/>
        <v>58108</v>
      </c>
    </row>
    <row r="110" spans="1:31">
      <c r="A110" s="60" t="str">
        <f t="shared" si="9"/>
        <v>6HSSMM19493-LALPRGY Los Angeles Lakers NBA</v>
      </c>
      <c r="B110" s="60" t="str">
        <f t="shared" si="10"/>
        <v>58-109-</v>
      </c>
      <c r="C110" s="73" t="s">
        <v>1245</v>
      </c>
      <c r="G110" s="73" t="s">
        <v>1066</v>
      </c>
      <c r="V110" s="60" t="str">
        <f t="shared" si="11"/>
        <v>6HSSMM19493-LALPRGY Los Angeles Lakers NBA</v>
      </c>
      <c r="W110" s="60" t="str">
        <f t="shared" si="8"/>
        <v>6HSSMM19493-LALPRGY Los Angeles Lakers NBA</v>
      </c>
      <c r="X110" s="60" t="str">
        <f t="shared" si="12"/>
        <v>Los Angeles Lakers NBA</v>
      </c>
      <c r="AC110" s="51">
        <f t="shared" si="13"/>
        <v>58</v>
      </c>
      <c r="AD110" s="44">
        <f t="shared" si="14"/>
        <v>109</v>
      </c>
      <c r="AE110" s="51">
        <f t="shared" si="15"/>
        <v>58109</v>
      </c>
    </row>
    <row r="111" spans="1:31">
      <c r="A111" s="60" t="str">
        <f t="shared" si="9"/>
        <v>6HSSMM19493-TRABKGY Toronto Raptors NBA</v>
      </c>
      <c r="B111" s="60" t="str">
        <f t="shared" si="10"/>
        <v>58-110-</v>
      </c>
      <c r="C111" s="73" t="s">
        <v>1246</v>
      </c>
      <c r="G111" s="73" t="s">
        <v>1067</v>
      </c>
      <c r="V111" s="60" t="str">
        <f t="shared" si="11"/>
        <v>6HSSMM19493-TRABKGY Toronto Raptors NBA</v>
      </c>
      <c r="W111" s="60" t="str">
        <f t="shared" si="8"/>
        <v>6HSSMM19493-TRABKGY Toronto Raptors NBA</v>
      </c>
      <c r="X111" s="60" t="str">
        <f t="shared" si="12"/>
        <v>Toronto Raptors NBA</v>
      </c>
      <c r="AC111" s="51">
        <f t="shared" si="13"/>
        <v>58</v>
      </c>
      <c r="AD111" s="44">
        <f t="shared" si="14"/>
        <v>110</v>
      </c>
      <c r="AE111" s="51">
        <f t="shared" si="15"/>
        <v>58110</v>
      </c>
    </row>
    <row r="112" spans="1:31">
      <c r="A112" s="60" t="str">
        <f t="shared" si="9"/>
        <v>6HSSMM19505-CBUBLCK Chicago Bulls NBA</v>
      </c>
      <c r="B112" s="60" t="str">
        <f t="shared" si="10"/>
        <v>58-111-</v>
      </c>
      <c r="C112" s="73" t="s">
        <v>1247</v>
      </c>
      <c r="G112" s="73" t="s">
        <v>1068</v>
      </c>
      <c r="V112" s="60" t="str">
        <f t="shared" si="11"/>
        <v>6HSSMM19505-CBUBLCK Chicago Bulls NBA</v>
      </c>
      <c r="W112" s="60" t="str">
        <f t="shared" si="8"/>
        <v>6HSSMM19505-CBUBLCK Chicago Bulls NBA</v>
      </c>
      <c r="X112" s="60" t="str">
        <f t="shared" si="12"/>
        <v>Chicago Bulls NBA</v>
      </c>
      <c r="AC112" s="51">
        <f t="shared" si="13"/>
        <v>58</v>
      </c>
      <c r="AD112" s="44">
        <f t="shared" si="14"/>
        <v>111</v>
      </c>
      <c r="AE112" s="51">
        <f t="shared" si="15"/>
        <v>58111</v>
      </c>
    </row>
    <row r="113" spans="1:31">
      <c r="A113" s="60" t="str">
        <f t="shared" si="9"/>
        <v>6HSSMM19505-CBUBKGY Chicago Bulls NBA</v>
      </c>
      <c r="B113" s="60" t="str">
        <f t="shared" si="10"/>
        <v>58-112-</v>
      </c>
      <c r="C113" s="73" t="s">
        <v>1248</v>
      </c>
      <c r="G113" s="73" t="s">
        <v>1069</v>
      </c>
      <c r="V113" s="60" t="str">
        <f t="shared" si="11"/>
        <v>6HSSMM19505-CBUBKGY Chicago Bulls NBA</v>
      </c>
      <c r="W113" s="60" t="str">
        <f t="shared" si="8"/>
        <v>6HSSMM19505-CBUBKGY Chicago Bulls NBA</v>
      </c>
      <c r="X113" s="60" t="str">
        <f t="shared" si="12"/>
        <v>Chicago Bulls NBA</v>
      </c>
      <c r="AC113" s="51">
        <f t="shared" si="13"/>
        <v>58</v>
      </c>
      <c r="AD113" s="44">
        <f t="shared" si="14"/>
        <v>112</v>
      </c>
      <c r="AE113" s="51">
        <f t="shared" si="15"/>
        <v>58112</v>
      </c>
    </row>
    <row r="114" spans="1:31">
      <c r="A114" s="60" t="str">
        <f t="shared" si="9"/>
        <v>6HSSMM19505-CBUWHIT Chicago Bulls NBA</v>
      </c>
      <c r="B114" s="60" t="str">
        <f t="shared" si="10"/>
        <v>58-113-</v>
      </c>
      <c r="C114" s="73" t="s">
        <v>1249</v>
      </c>
      <c r="G114" s="73" t="s">
        <v>1070</v>
      </c>
      <c r="V114" s="60" t="str">
        <f t="shared" si="11"/>
        <v>6HSSMM19505-CBUWHIT Chicago Bulls NBA</v>
      </c>
      <c r="W114" s="60" t="str">
        <f t="shared" si="8"/>
        <v>6HSSMM19505-CBUWHIT Chicago Bulls NBA</v>
      </c>
      <c r="X114" s="60" t="str">
        <f t="shared" si="12"/>
        <v>Chicago Bulls NBA</v>
      </c>
      <c r="AC114" s="51">
        <f t="shared" si="13"/>
        <v>58</v>
      </c>
      <c r="AD114" s="44">
        <f t="shared" si="14"/>
        <v>113</v>
      </c>
      <c r="AE114" s="51">
        <f t="shared" si="15"/>
        <v>58113</v>
      </c>
    </row>
    <row r="115" spans="1:31">
      <c r="A115" s="60" t="str">
        <f t="shared" si="9"/>
        <v>6HSSSH20054-BCEGREN Boston Celtics NBA</v>
      </c>
      <c r="B115" s="60" t="str">
        <f t="shared" si="10"/>
        <v>58-114-</v>
      </c>
      <c r="C115" s="73" t="s">
        <v>1250</v>
      </c>
      <c r="G115" s="73" t="s">
        <v>1071</v>
      </c>
      <c r="V115" s="60" t="str">
        <f t="shared" si="11"/>
        <v>6HSSSH20054-BCEGREN Boston Celtics NBA</v>
      </c>
      <c r="W115" s="60" t="str">
        <f t="shared" si="8"/>
        <v>6HSSSH20054-BCEGREN Boston Celtics NBA</v>
      </c>
      <c r="X115" s="60" t="str">
        <f t="shared" si="12"/>
        <v>Boston Celtics NBA</v>
      </c>
      <c r="AC115" s="51">
        <f t="shared" si="13"/>
        <v>58</v>
      </c>
      <c r="AD115" s="44">
        <f t="shared" si="14"/>
        <v>114</v>
      </c>
      <c r="AE115" s="51">
        <f t="shared" si="15"/>
        <v>58114</v>
      </c>
    </row>
    <row r="116" spans="1:31">
      <c r="A116" s="60" t="str">
        <f t="shared" si="9"/>
        <v>6HSSSH20054-CBUBLCK Chicago Bulls NBA</v>
      </c>
      <c r="B116" s="60" t="str">
        <f t="shared" si="10"/>
        <v>58-115-</v>
      </c>
      <c r="C116" s="73" t="s">
        <v>1251</v>
      </c>
      <c r="G116" s="73" t="s">
        <v>1072</v>
      </c>
      <c r="V116" s="60" t="str">
        <f t="shared" si="11"/>
        <v>6HSSSH20054-CBUBLCK Chicago Bulls NBA</v>
      </c>
      <c r="W116" s="60" t="str">
        <f t="shared" si="8"/>
        <v>6HSSSH20054-CBUBLCK Chicago Bulls NBA</v>
      </c>
      <c r="X116" s="60" t="str">
        <f t="shared" si="12"/>
        <v>Chicago Bulls NBA</v>
      </c>
      <c r="AC116" s="51">
        <f t="shared" si="13"/>
        <v>58</v>
      </c>
      <c r="AD116" s="44">
        <f t="shared" si="14"/>
        <v>115</v>
      </c>
      <c r="AE116" s="51">
        <f t="shared" si="15"/>
        <v>58115</v>
      </c>
    </row>
    <row r="117" spans="1:31">
      <c r="A117" s="60" t="str">
        <f t="shared" si="9"/>
        <v>6HSSSH20054-LALBLUE Los Angeles Lakers NBA</v>
      </c>
      <c r="B117" s="60" t="str">
        <f t="shared" si="10"/>
        <v>58-116-</v>
      </c>
      <c r="C117" s="73" t="s">
        <v>1252</v>
      </c>
      <c r="G117" s="73" t="s">
        <v>1073</v>
      </c>
      <c r="V117" s="60" t="str">
        <f t="shared" si="11"/>
        <v>6HSSSH20054-LALBLUE Los Angeles Lakers NBA</v>
      </c>
      <c r="W117" s="60" t="str">
        <f t="shared" si="8"/>
        <v>6HSSSH20054-LALBLUE Los Angeles Lakers NBA</v>
      </c>
      <c r="X117" s="60" t="str">
        <f t="shared" si="12"/>
        <v>Los Angeles Lakers NBA</v>
      </c>
      <c r="AC117" s="51">
        <f t="shared" si="13"/>
        <v>58</v>
      </c>
      <c r="AD117" s="44">
        <f t="shared" si="14"/>
        <v>116</v>
      </c>
      <c r="AE117" s="51">
        <f t="shared" si="15"/>
        <v>58116</v>
      </c>
    </row>
    <row r="118" spans="1:31">
      <c r="A118" s="60" t="str">
        <f t="shared" si="9"/>
        <v>6HSSSH20054-LALPURP Los Angeles Lakers NBA</v>
      </c>
      <c r="B118" s="60" t="str">
        <f t="shared" si="10"/>
        <v>58-117-</v>
      </c>
      <c r="C118" s="73" t="s">
        <v>1253</v>
      </c>
      <c r="G118" s="73" t="s">
        <v>1074</v>
      </c>
      <c r="V118" s="60" t="str">
        <f t="shared" si="11"/>
        <v>6HSSSH20054-LALPURP Los Angeles Lakers NBA</v>
      </c>
      <c r="W118" s="60" t="str">
        <f t="shared" si="8"/>
        <v>6HSSSH20054-LALPURP Los Angeles Lakers NBA</v>
      </c>
      <c r="X118" s="60" t="str">
        <f t="shared" si="12"/>
        <v>Los Angeles Lakers NBA</v>
      </c>
      <c r="AC118" s="51">
        <f t="shared" si="13"/>
        <v>58</v>
      </c>
      <c r="AD118" s="44">
        <f t="shared" si="14"/>
        <v>117</v>
      </c>
      <c r="AE118" s="51">
        <f t="shared" si="15"/>
        <v>58117</v>
      </c>
    </row>
    <row r="119" spans="1:31">
      <c r="A119" s="60" t="str">
        <f t="shared" si="9"/>
        <v>6HSSSH20054-MTIBLCK Minnesota Timberwolves NBA</v>
      </c>
      <c r="B119" s="60" t="str">
        <f t="shared" si="10"/>
        <v>58-118-</v>
      </c>
      <c r="C119" s="73" t="s">
        <v>1254</v>
      </c>
      <c r="G119" s="73" t="s">
        <v>1075</v>
      </c>
      <c r="V119" s="60" t="str">
        <f t="shared" si="11"/>
        <v>6HSSSH20054-MTIBLCK Minnesota Timberwolves NBA</v>
      </c>
      <c r="W119" s="60" t="str">
        <f t="shared" si="8"/>
        <v>6HSSSH20054-MTIBLCK Minnesota Timberwolves NBA</v>
      </c>
      <c r="X119" s="60" t="str">
        <f t="shared" si="12"/>
        <v>Minnesota Timberwolves NBA</v>
      </c>
      <c r="AC119" s="51">
        <f t="shared" si="13"/>
        <v>58</v>
      </c>
      <c r="AD119" s="44">
        <f t="shared" si="14"/>
        <v>118</v>
      </c>
      <c r="AE119" s="51">
        <f t="shared" si="15"/>
        <v>58118</v>
      </c>
    </row>
    <row r="120" spans="1:31">
      <c r="A120" s="60" t="str">
        <f t="shared" si="9"/>
        <v>CHICAGO BULLS BULLS BLACKCRN Chicago Bulls NBA</v>
      </c>
      <c r="B120" s="60" t="str">
        <f t="shared" si="10"/>
        <v>58-119-</v>
      </c>
      <c r="C120" s="73" t="s">
        <v>1255</v>
      </c>
      <c r="G120" s="73" t="s">
        <v>1076</v>
      </c>
      <c r="V120" s="60" t="str">
        <f t="shared" si="11"/>
        <v>CHICAGO BULLS BULLS BLACKCRN Chicago Bulls NBA</v>
      </c>
      <c r="W120" s="60" t="str">
        <f t="shared" si="8"/>
        <v>CHICAGO BULLS BULLS BLACKCRN Chicago Bulls NBA</v>
      </c>
      <c r="X120" s="60" t="str">
        <f t="shared" si="12"/>
        <v>BULLS BULLS BLACKCRN Chicago Bulls NBA</v>
      </c>
      <c r="AC120" s="51">
        <f t="shared" si="13"/>
        <v>58</v>
      </c>
      <c r="AD120" s="44">
        <f t="shared" si="14"/>
        <v>119</v>
      </c>
      <c r="AE120" s="51">
        <f t="shared" si="15"/>
        <v>58119</v>
      </c>
    </row>
    <row r="121" spans="1:31">
      <c r="A121" s="60" t="str">
        <f t="shared" si="9"/>
        <v>Chicago Bulls NBA</v>
      </c>
      <c r="B121" s="60" t="str">
        <f t="shared" si="10"/>
        <v>58-120-</v>
      </c>
      <c r="C121" s="73" t="s">
        <v>1256</v>
      </c>
      <c r="G121" s="73" t="s">
        <v>1077</v>
      </c>
      <c r="V121" s="60" t="str">
        <f t="shared" si="11"/>
        <v>Chicago Bulls NBA</v>
      </c>
      <c r="W121" s="60" t="str">
        <f t="shared" si="8"/>
        <v>Chicago Bulls NBA</v>
      </c>
      <c r="X121" s="60" t="str">
        <f t="shared" si="12"/>
        <v>Bulls NBA</v>
      </c>
      <c r="AC121" s="51">
        <f t="shared" si="13"/>
        <v>58</v>
      </c>
      <c r="AD121" s="44">
        <f t="shared" si="14"/>
        <v>120</v>
      </c>
      <c r="AE121" s="51">
        <f t="shared" si="15"/>
        <v>58120</v>
      </c>
    </row>
    <row r="122" spans="1:31">
      <c r="A122" s="60" t="str">
        <f t="shared" si="9"/>
        <v>BUCKFH21HW016-BCEBLCK Boston Celtics NBA</v>
      </c>
      <c r="B122" s="60" t="str">
        <f t="shared" si="10"/>
        <v>58-121-</v>
      </c>
      <c r="C122" s="73" t="s">
        <v>1257</v>
      </c>
      <c r="G122" s="73" t="s">
        <v>1078</v>
      </c>
      <c r="V122" s="60" t="str">
        <f t="shared" si="11"/>
        <v>BUCKFH21HW016-BCEBLCK Boston Celtics NBA</v>
      </c>
      <c r="W122" s="60" t="str">
        <f t="shared" si="8"/>
        <v>BUCKFH21HW016-BCEBLCK Boston Celtics NBA</v>
      </c>
      <c r="X122" s="60" t="str">
        <f t="shared" si="12"/>
        <v>Boston Celtics NBA</v>
      </c>
      <c r="AC122" s="51">
        <f t="shared" si="13"/>
        <v>58</v>
      </c>
      <c r="AD122" s="44">
        <f t="shared" si="14"/>
        <v>121</v>
      </c>
      <c r="AE122" s="51">
        <f t="shared" si="15"/>
        <v>58121</v>
      </c>
    </row>
    <row r="123" spans="1:31">
      <c r="A123" s="60" t="str">
        <f t="shared" si="9"/>
        <v>BUCKFH21HW016-BNEBLCK Brooklyn Nets NBA</v>
      </c>
      <c r="B123" s="60" t="str">
        <f t="shared" si="10"/>
        <v>58-122-</v>
      </c>
      <c r="C123" s="73" t="s">
        <v>1258</v>
      </c>
      <c r="G123" s="73" t="s">
        <v>1079</v>
      </c>
      <c r="V123" s="60" t="str">
        <f t="shared" si="11"/>
        <v>BUCKFH21HW016-BNEBLCK Brooklyn Nets NBA</v>
      </c>
      <c r="W123" s="60" t="str">
        <f t="shared" si="8"/>
        <v>BUCKFH21HW016-BNEBLCK Brooklyn Nets NBA</v>
      </c>
      <c r="X123" s="60" t="str">
        <f t="shared" si="12"/>
        <v>Brooklyn Nets NBA</v>
      </c>
      <c r="AC123" s="51">
        <f t="shared" si="13"/>
        <v>58</v>
      </c>
      <c r="AD123" s="44">
        <f t="shared" si="14"/>
        <v>122</v>
      </c>
      <c r="AE123" s="51">
        <f t="shared" si="15"/>
        <v>58122</v>
      </c>
    </row>
    <row r="124" spans="1:31">
      <c r="A124" s="60" t="str">
        <f t="shared" si="9"/>
        <v>BUCKFH21HW016-CBUBLCK Chicago Bulls NBA</v>
      </c>
      <c r="B124" s="60" t="str">
        <f t="shared" si="10"/>
        <v>58-123-</v>
      </c>
      <c r="C124" s="73" t="s">
        <v>1259</v>
      </c>
      <c r="G124" s="73" t="s">
        <v>1080</v>
      </c>
      <c r="V124" s="60" t="str">
        <f t="shared" si="11"/>
        <v>BUCKFH21HW016-CBUBLCK Chicago Bulls NBA</v>
      </c>
      <c r="W124" s="60" t="str">
        <f t="shared" si="8"/>
        <v>BUCKFH21HW016-CBUBLCK Chicago Bulls NBA</v>
      </c>
      <c r="X124" s="60" t="str">
        <f t="shared" si="12"/>
        <v>Chicago Bulls NBA</v>
      </c>
      <c r="AC124" s="51">
        <f t="shared" si="13"/>
        <v>58</v>
      </c>
      <c r="AD124" s="44">
        <f t="shared" si="14"/>
        <v>123</v>
      </c>
      <c r="AE124" s="51">
        <f t="shared" si="15"/>
        <v>58123</v>
      </c>
    </row>
    <row r="125" spans="1:31">
      <c r="A125" s="60" t="str">
        <f t="shared" si="9"/>
        <v>BUCKFH21HW016-LALBLCK Los Angeles Lakers NBA</v>
      </c>
      <c r="B125" s="60" t="str">
        <f t="shared" si="10"/>
        <v>58-124-</v>
      </c>
      <c r="C125" s="73" t="s">
        <v>1260</v>
      </c>
      <c r="G125" s="73" t="s">
        <v>1081</v>
      </c>
      <c r="V125" s="60" t="str">
        <f t="shared" si="11"/>
        <v>BUCKFH21HW016-LALBLCK Los Angeles Lakers NBA</v>
      </c>
      <c r="W125" s="60" t="str">
        <f t="shared" si="8"/>
        <v>BUCKFH21HW016-LALBLCK Los Angeles Lakers NBA</v>
      </c>
      <c r="X125" s="60" t="str">
        <f t="shared" si="12"/>
        <v>Los Angeles Lakers NBA</v>
      </c>
      <c r="AC125" s="51">
        <f t="shared" si="13"/>
        <v>58</v>
      </c>
      <c r="AD125" s="44">
        <f t="shared" si="14"/>
        <v>124</v>
      </c>
      <c r="AE125" s="51">
        <f t="shared" si="15"/>
        <v>58124</v>
      </c>
    </row>
    <row r="126" spans="1:31">
      <c r="A126" s="60" t="str">
        <f t="shared" si="9"/>
        <v>HBKB2994-BCEYYPPPBLCK Boston Celtics NBA</v>
      </c>
      <c r="B126" s="60" t="str">
        <f t="shared" si="10"/>
        <v>58-125-</v>
      </c>
      <c r="C126" s="73" t="s">
        <v>1261</v>
      </c>
      <c r="G126" s="73" t="s">
        <v>1082</v>
      </c>
      <c r="V126" s="60" t="str">
        <f t="shared" si="11"/>
        <v>HBKB2994-BCEYYPPPBLCK Boston Celtics NBA</v>
      </c>
      <c r="W126" s="60" t="str">
        <f t="shared" si="8"/>
        <v>HBKB2994-BCEYYPPPBLCK Boston Celtics NBA</v>
      </c>
      <c r="X126" s="60" t="str">
        <f t="shared" si="12"/>
        <v>Boston Celtics NBA</v>
      </c>
      <c r="AC126" s="51">
        <f t="shared" si="13"/>
        <v>58</v>
      </c>
      <c r="AD126" s="44">
        <f t="shared" si="14"/>
        <v>125</v>
      </c>
      <c r="AE126" s="51">
        <f t="shared" si="15"/>
        <v>58125</v>
      </c>
    </row>
    <row r="127" spans="1:31">
      <c r="A127" s="60" t="str">
        <f t="shared" si="9"/>
        <v>HBKB2994-CBUYYPPPBLCK Chicago Bulls NBA</v>
      </c>
      <c r="B127" s="60" t="str">
        <f t="shared" si="10"/>
        <v>58-126-</v>
      </c>
      <c r="C127" s="73" t="s">
        <v>1262</v>
      </c>
      <c r="G127" s="73" t="s">
        <v>1083</v>
      </c>
      <c r="V127" s="60" t="str">
        <f t="shared" si="11"/>
        <v>HBKB2994-CBUYYPPPBLCK Chicago Bulls NBA</v>
      </c>
      <c r="W127" s="60" t="str">
        <f t="shared" si="8"/>
        <v>HBKB2994-CBUYYPPPBLCK Chicago Bulls NBA</v>
      </c>
      <c r="X127" s="60" t="str">
        <f t="shared" si="12"/>
        <v>Chicago Bulls NBA</v>
      </c>
      <c r="AC127" s="51">
        <f t="shared" si="13"/>
        <v>58</v>
      </c>
      <c r="AD127" s="44">
        <f t="shared" si="14"/>
        <v>126</v>
      </c>
      <c r="AE127" s="51">
        <f t="shared" si="15"/>
        <v>58126</v>
      </c>
    </row>
    <row r="128" spans="1:31">
      <c r="A128" s="60" t="str">
        <f t="shared" si="9"/>
        <v>HBKB2994-HROYYPPPBLCK Houston Rockets NBA</v>
      </c>
      <c r="B128" s="60" t="str">
        <f t="shared" si="10"/>
        <v>58-127-</v>
      </c>
      <c r="C128" s="73" t="s">
        <v>1263</v>
      </c>
      <c r="G128" s="73" t="s">
        <v>1084</v>
      </c>
      <c r="V128" s="60" t="str">
        <f t="shared" si="11"/>
        <v>HBKB2994-HROYYPPPBLCK Houston Rockets NBA</v>
      </c>
      <c r="W128" s="60" t="str">
        <f t="shared" si="8"/>
        <v>HBKB2994-HROYYPPPBLCK Houston Rockets NBA</v>
      </c>
      <c r="X128" s="60" t="str">
        <f t="shared" si="12"/>
        <v>Houston Rockets NBA</v>
      </c>
      <c r="AC128" s="51">
        <f t="shared" si="13"/>
        <v>58</v>
      </c>
      <c r="AD128" s="44">
        <f t="shared" si="14"/>
        <v>127</v>
      </c>
      <c r="AE128" s="51">
        <f t="shared" si="15"/>
        <v>58127</v>
      </c>
    </row>
    <row r="129" spans="1:31">
      <c r="A129" s="60" t="str">
        <f t="shared" si="9"/>
        <v>HBKB2994-LALYYPPPBLCK Los Angeles Lakers NBA</v>
      </c>
      <c r="B129" s="60" t="str">
        <f t="shared" si="10"/>
        <v>58-128-</v>
      </c>
      <c r="C129" s="73" t="s">
        <v>1264</v>
      </c>
      <c r="G129" s="73" t="s">
        <v>1085</v>
      </c>
      <c r="V129" s="60" t="str">
        <f t="shared" si="11"/>
        <v>HBKB2994-LALYYPPPBLCK Los Angeles Lakers NBA</v>
      </c>
      <c r="W129" s="60" t="str">
        <f t="shared" si="8"/>
        <v>HBKB2994-LALYYPPPBLCK Los Angeles Lakers NBA</v>
      </c>
      <c r="X129" s="60" t="str">
        <f t="shared" si="12"/>
        <v>Los Angeles Lakers NBA</v>
      </c>
      <c r="AC129" s="51">
        <f t="shared" si="13"/>
        <v>58</v>
      </c>
      <c r="AD129" s="44">
        <f t="shared" si="14"/>
        <v>128</v>
      </c>
      <c r="AE129" s="51">
        <f t="shared" si="15"/>
        <v>58128</v>
      </c>
    </row>
    <row r="130" spans="1:31">
      <c r="A130" s="60" t="str">
        <f t="shared" si="9"/>
        <v>HHSS1101-BCEYYPPPCAMO Boston Celtics NBA</v>
      </c>
      <c r="B130" s="60" t="str">
        <f t="shared" si="10"/>
        <v>58-129-</v>
      </c>
      <c r="C130" s="73" t="s">
        <v>1265</v>
      </c>
      <c r="G130" s="73" t="s">
        <v>1086</v>
      </c>
      <c r="V130" s="60" t="str">
        <f t="shared" si="11"/>
        <v>HHSS1101-BCEYYPPPCAMO Boston Celtics NBA</v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HHSS1101-BCEYYPPPCAMO Boston Celtics NBA</v>
      </c>
      <c r="X130" s="60" t="str">
        <f t="shared" si="12"/>
        <v>Boston Celtics NBA</v>
      </c>
      <c r="AC130" s="51">
        <f t="shared" si="13"/>
        <v>58</v>
      </c>
      <c r="AD130" s="44">
        <f t="shared" si="14"/>
        <v>129</v>
      </c>
      <c r="AE130" s="51">
        <f t="shared" si="15"/>
        <v>58129</v>
      </c>
    </row>
    <row r="131" spans="1:31">
      <c r="A131" s="60" t="str">
        <f t="shared" ref="A131:A194" si="17">IF(G131&amp;Q131&lt;&gt;"",W131&amp;Q131,"")</f>
        <v>HHSS1101-BNEYYPPPCAMO Brooklyn Nets NBA</v>
      </c>
      <c r="B131" s="60" t="str">
        <f t="shared" ref="B131:B194" si="18">IF(C131&lt;&gt;"",LEFT(C131,9),"")</f>
        <v>58-130-</v>
      </c>
      <c r="C131" s="73" t="s">
        <v>1266</v>
      </c>
      <c r="G131" s="73" t="s">
        <v>1087</v>
      </c>
      <c r="V131" s="60" t="str">
        <f t="shared" ref="V131:V194" si="19">W131&amp;H131</f>
        <v>HHSS1101-BNEYYPPPCAMO Brooklyn Nets NBA</v>
      </c>
      <c r="W131" s="60" t="str">
        <f t="shared" si="16"/>
        <v>HHSS1101-BNEYYPPPCAMO Brooklyn Nets NBA</v>
      </c>
      <c r="X131" s="60" t="str">
        <f t="shared" ref="X131:X194" si="20">IF(A131&lt;&gt;"",IFERROR(IF(FIND(" ",G131)&gt;=1,MID(G131,FIND(" ",G131)+1,LEN(G131)),""),""),"")</f>
        <v>Brooklyn Nets NBA</v>
      </c>
      <c r="AC131" s="51">
        <f t="shared" ref="AC131:AC194" si="21">IFERROR(VALUE(MID($C131,1,2)),0)</f>
        <v>58</v>
      </c>
      <c r="AD131" s="44">
        <f t="shared" ref="AD131:AD194" si="22">IFERROR(VALUE(MID($C131,4,3)),0)</f>
        <v>130</v>
      </c>
      <c r="AE131" s="51">
        <f t="shared" ref="AE131:AE194" si="23">VALUE(RIGHT("00"&amp;AC131,2)&amp;RIGHT("000"&amp;AD131,3))</f>
        <v>58130</v>
      </c>
    </row>
    <row r="132" spans="1:31">
      <c r="A132" s="60" t="str">
        <f t="shared" si="17"/>
        <v>HHSS1101-CBUYYPPPCAMO Chicago Bulls NBA</v>
      </c>
      <c r="B132" s="60" t="str">
        <f t="shared" si="18"/>
        <v>58-131-</v>
      </c>
      <c r="C132" s="73" t="s">
        <v>1267</v>
      </c>
      <c r="G132" s="73" t="s">
        <v>1088</v>
      </c>
      <c r="V132" s="60" t="str">
        <f t="shared" si="19"/>
        <v>HHSS1101-CBUYYPPPCAMO Chicago Bulls NBA</v>
      </c>
      <c r="W132" s="60" t="str">
        <f t="shared" si="16"/>
        <v>HHSS1101-CBUYYPPPCAMO Chicago Bulls NBA</v>
      </c>
      <c r="X132" s="60" t="str">
        <f t="shared" si="20"/>
        <v>Chicago Bulls NBA</v>
      </c>
      <c r="AC132" s="51">
        <f t="shared" si="21"/>
        <v>58</v>
      </c>
      <c r="AD132" s="44">
        <f t="shared" si="22"/>
        <v>131</v>
      </c>
      <c r="AE132" s="51">
        <f t="shared" si="23"/>
        <v>58131</v>
      </c>
    </row>
    <row r="133" spans="1:31">
      <c r="A133" s="60" t="str">
        <f t="shared" si="17"/>
        <v>HHSS1101-LALYYPPPCAMO Los Angeles Lakers NBA</v>
      </c>
      <c r="B133" s="60" t="str">
        <f t="shared" si="18"/>
        <v>58-132-</v>
      </c>
      <c r="C133" s="73" t="s">
        <v>1268</v>
      </c>
      <c r="G133" s="73" t="s">
        <v>1089</v>
      </c>
      <c r="V133" s="60" t="str">
        <f t="shared" si="19"/>
        <v>HHSS1101-LALYYPPPCAMO Los Angeles Lakers NBA</v>
      </c>
      <c r="W133" s="60" t="str">
        <f t="shared" si="16"/>
        <v>HHSS1101-LALYYPPPCAMO Los Angeles Lakers NBA</v>
      </c>
      <c r="X133" s="60" t="str">
        <f t="shared" si="20"/>
        <v>Los Angeles Lakers NBA</v>
      </c>
      <c r="AC133" s="51">
        <f t="shared" si="21"/>
        <v>58</v>
      </c>
      <c r="AD133" s="44">
        <f t="shared" si="22"/>
        <v>132</v>
      </c>
      <c r="AE133" s="51">
        <f t="shared" si="23"/>
        <v>58132</v>
      </c>
    </row>
    <row r="134" spans="1:31">
      <c r="A134" s="60" t="str">
        <f t="shared" si="17"/>
        <v>HHSS1105-MNNYYPPPBLCK</v>
      </c>
      <c r="B134" s="60" t="str">
        <f t="shared" si="18"/>
        <v>58-133-</v>
      </c>
      <c r="C134" s="73" t="s">
        <v>1269</v>
      </c>
      <c r="G134" s="73" t="s">
        <v>1131</v>
      </c>
      <c r="V134" s="60" t="str">
        <f t="shared" si="19"/>
        <v>HHSS1105-MNNYYPPPBLCK</v>
      </c>
      <c r="W134" s="60" t="str">
        <f t="shared" si="16"/>
        <v>HHSS1105-MNNYYPPPBLCK</v>
      </c>
      <c r="X134" s="60" t="str">
        <f t="shared" si="20"/>
        <v/>
      </c>
      <c r="AC134" s="51">
        <f t="shared" si="21"/>
        <v>58</v>
      </c>
      <c r="AD134" s="44">
        <f t="shared" si="22"/>
        <v>133</v>
      </c>
      <c r="AE134" s="51">
        <f t="shared" si="23"/>
        <v>58133</v>
      </c>
    </row>
    <row r="135" spans="1:31">
      <c r="A135" s="60" t="str">
        <f t="shared" si="17"/>
        <v>HHSS1105-MNNYYPPPLTGY</v>
      </c>
      <c r="B135" s="60" t="str">
        <f t="shared" si="18"/>
        <v>58-134-</v>
      </c>
      <c r="C135" s="73" t="s">
        <v>1270</v>
      </c>
      <c r="G135" s="73" t="s">
        <v>1132</v>
      </c>
      <c r="V135" s="60" t="str">
        <f t="shared" si="19"/>
        <v>HHSS1105-MNNYYPPPLTGY</v>
      </c>
      <c r="W135" s="60" t="str">
        <f t="shared" si="16"/>
        <v>HHSS1105-MNNYYPPPLTGY</v>
      </c>
      <c r="X135" s="60" t="str">
        <f t="shared" si="20"/>
        <v/>
      </c>
      <c r="AC135" s="51">
        <f t="shared" si="21"/>
        <v>58</v>
      </c>
      <c r="AD135" s="44">
        <f t="shared" si="22"/>
        <v>134</v>
      </c>
      <c r="AE135" s="51">
        <f t="shared" si="23"/>
        <v>58134</v>
      </c>
    </row>
    <row r="136" spans="1:31">
      <c r="A136" s="60" t="str">
        <f t="shared" si="17"/>
        <v>HHSS1105-MNNYYPPPNAVY</v>
      </c>
      <c r="B136" s="60" t="str">
        <f t="shared" si="18"/>
        <v>58-135-</v>
      </c>
      <c r="C136" s="73" t="s">
        <v>1271</v>
      </c>
      <c r="G136" s="73" t="s">
        <v>1133</v>
      </c>
      <c r="V136" s="60" t="str">
        <f t="shared" si="19"/>
        <v>HHSS1105-MNNYYPPPNAVY</v>
      </c>
      <c r="W136" s="60" t="str">
        <f t="shared" si="16"/>
        <v>HHSS1105-MNNYYPPPNAVY</v>
      </c>
      <c r="X136" s="60" t="str">
        <f t="shared" si="20"/>
        <v/>
      </c>
      <c r="AC136" s="51">
        <f t="shared" si="21"/>
        <v>58</v>
      </c>
      <c r="AD136" s="44">
        <f t="shared" si="22"/>
        <v>135</v>
      </c>
      <c r="AE136" s="51">
        <f t="shared" si="23"/>
        <v>58135</v>
      </c>
    </row>
    <row r="137" spans="1:31">
      <c r="A137" s="60" t="str">
        <f t="shared" si="17"/>
        <v>HHSS1210-CBUYYPPPMARO Chicago Bulls NBA</v>
      </c>
      <c r="B137" s="60" t="str">
        <f t="shared" si="18"/>
        <v>58-136-</v>
      </c>
      <c r="C137" s="73" t="s">
        <v>1272</v>
      </c>
      <c r="G137" s="73" t="s">
        <v>1090</v>
      </c>
      <c r="V137" s="60" t="str">
        <f t="shared" si="19"/>
        <v>HHSS1210-CBUYYPPPMARO Chicago Bulls NBA</v>
      </c>
      <c r="W137" s="60" t="str">
        <f t="shared" si="16"/>
        <v>HHSS1210-CBUYYPPPMARO Chicago Bulls NBA</v>
      </c>
      <c r="X137" s="60" t="str">
        <f t="shared" si="20"/>
        <v>Chicago Bulls NBA</v>
      </c>
      <c r="AC137" s="51">
        <f t="shared" si="21"/>
        <v>58</v>
      </c>
      <c r="AD137" s="44">
        <f t="shared" si="22"/>
        <v>136</v>
      </c>
      <c r="AE137" s="51">
        <f t="shared" si="23"/>
        <v>58136</v>
      </c>
    </row>
    <row r="138" spans="1:31">
      <c r="A138" s="60" t="str">
        <f t="shared" si="17"/>
        <v>HHSS1210-NYSYYPPPBLCK New York Subliners COD</v>
      </c>
      <c r="B138" s="60" t="str">
        <f t="shared" si="18"/>
        <v>58-137-</v>
      </c>
      <c r="C138" s="73" t="s">
        <v>1273</v>
      </c>
      <c r="G138" s="73" t="s">
        <v>1091</v>
      </c>
      <c r="V138" s="60" t="str">
        <f t="shared" si="19"/>
        <v>HHSS1210-NYSYYPPPBLCK New York Subliners COD</v>
      </c>
      <c r="W138" s="60" t="str">
        <f t="shared" si="16"/>
        <v>HHSS1210-NYSYYPPPBLCK New York Subliners COD</v>
      </c>
      <c r="X138" s="60" t="str">
        <f t="shared" si="20"/>
        <v>New York Subliners COD</v>
      </c>
      <c r="AC138" s="51">
        <f t="shared" si="21"/>
        <v>58</v>
      </c>
      <c r="AD138" s="44">
        <f t="shared" si="22"/>
        <v>137</v>
      </c>
      <c r="AE138" s="51">
        <f t="shared" si="23"/>
        <v>58137</v>
      </c>
    </row>
    <row r="139" spans="1:31">
      <c r="A139" s="60" t="str">
        <f t="shared" si="17"/>
        <v>HHSS2976-BCEYYPPPBLCK Boston Celtics NBA</v>
      </c>
      <c r="B139" s="60" t="str">
        <f t="shared" si="18"/>
        <v>58-138-</v>
      </c>
      <c r="C139" s="73" t="s">
        <v>1274</v>
      </c>
      <c r="G139" s="73" t="s">
        <v>1092</v>
      </c>
      <c r="V139" s="60" t="str">
        <f t="shared" si="19"/>
        <v>HHSS2976-BCEYYPPPBLCK Boston Celtics NBA</v>
      </c>
      <c r="W139" s="60" t="str">
        <f t="shared" si="16"/>
        <v>HHSS2976-BCEYYPPPBLCK Boston Celtics NBA</v>
      </c>
      <c r="X139" s="60" t="str">
        <f t="shared" si="20"/>
        <v>Boston Celtics NBA</v>
      </c>
      <c r="AC139" s="51">
        <f t="shared" si="21"/>
        <v>58</v>
      </c>
      <c r="AD139" s="44">
        <f t="shared" si="22"/>
        <v>138</v>
      </c>
      <c r="AE139" s="51">
        <f t="shared" si="23"/>
        <v>58138</v>
      </c>
    </row>
    <row r="140" spans="1:31">
      <c r="A140" s="60" t="str">
        <f t="shared" si="17"/>
        <v>HHSS2976-CBUYYPPPBLCK Chicago Bulls NBA</v>
      </c>
      <c r="B140" s="60" t="str">
        <f t="shared" si="18"/>
        <v>58-139-</v>
      </c>
      <c r="C140" s="73" t="s">
        <v>1275</v>
      </c>
      <c r="G140" s="73" t="s">
        <v>1093</v>
      </c>
      <c r="V140" s="60" t="str">
        <f t="shared" si="19"/>
        <v>HHSS2976-CBUYYPPPBLCK Chicago Bulls NBA</v>
      </c>
      <c r="W140" s="60" t="str">
        <f t="shared" si="16"/>
        <v>HHSS2976-CBUYYPPPBLCK Chicago Bulls NBA</v>
      </c>
      <c r="X140" s="60" t="str">
        <f t="shared" si="20"/>
        <v>Chicago Bulls NBA</v>
      </c>
      <c r="AC140" s="51">
        <f t="shared" si="21"/>
        <v>58</v>
      </c>
      <c r="AD140" s="44">
        <f t="shared" si="22"/>
        <v>139</v>
      </c>
      <c r="AE140" s="51">
        <f t="shared" si="23"/>
        <v>58139</v>
      </c>
    </row>
    <row r="141" spans="1:31">
      <c r="A141" s="60" t="str">
        <f t="shared" si="17"/>
        <v>HHSS2976-LALYYPPPBLCK Los Angeles Lakers NBA</v>
      </c>
      <c r="B141" s="60" t="str">
        <f t="shared" si="18"/>
        <v>58-140-</v>
      </c>
      <c r="C141" s="73" t="s">
        <v>1276</v>
      </c>
      <c r="G141" s="73" t="s">
        <v>1094</v>
      </c>
      <c r="V141" s="60" t="str">
        <f t="shared" si="19"/>
        <v>HHSS2976-LALYYPPPBLCK Los Angeles Lakers NBA</v>
      </c>
      <c r="W141" s="60" t="str">
        <f t="shared" si="16"/>
        <v>HHSS2976-LALYYPPPBLCK Los Angeles Lakers NBA</v>
      </c>
      <c r="X141" s="60" t="str">
        <f t="shared" si="20"/>
        <v>Los Angeles Lakers NBA</v>
      </c>
      <c r="AC141" s="51">
        <f t="shared" si="21"/>
        <v>58</v>
      </c>
      <c r="AD141" s="44">
        <f t="shared" si="22"/>
        <v>140</v>
      </c>
      <c r="AE141" s="51">
        <f t="shared" si="23"/>
        <v>58140</v>
      </c>
    </row>
    <row r="142" spans="1:31">
      <c r="A142" s="60" t="str">
        <f t="shared" si="17"/>
        <v>HHSS2982-LALYYPPPPURP Los Angeles Lakers NBA</v>
      </c>
      <c r="B142" s="60" t="str">
        <f t="shared" si="18"/>
        <v>58-141-</v>
      </c>
      <c r="C142" s="73" t="s">
        <v>1277</v>
      </c>
      <c r="G142" s="73" t="s">
        <v>1095</v>
      </c>
      <c r="V142" s="60" t="str">
        <f t="shared" si="19"/>
        <v>HHSS2982-LALYYPPPPURP Los Angeles Lakers NBA</v>
      </c>
      <c r="W142" s="60" t="str">
        <f t="shared" si="16"/>
        <v>HHSS2982-LALYYPPPPURP Los Angeles Lakers NBA</v>
      </c>
      <c r="X142" s="60" t="str">
        <f t="shared" si="20"/>
        <v>Los Angeles Lakers NBA</v>
      </c>
      <c r="AC142" s="51">
        <f t="shared" si="21"/>
        <v>58</v>
      </c>
      <c r="AD142" s="44">
        <f t="shared" si="22"/>
        <v>141</v>
      </c>
      <c r="AE142" s="51">
        <f t="shared" si="23"/>
        <v>58141</v>
      </c>
    </row>
    <row r="143" spans="1:31">
      <c r="A143" s="60" t="str">
        <f t="shared" si="17"/>
        <v>HHSS2991-BNEYYPPPBLCK Brooklyn Nets NBA</v>
      </c>
      <c r="B143" s="60" t="str">
        <f t="shared" si="18"/>
        <v>58-142-</v>
      </c>
      <c r="C143" s="73" t="s">
        <v>1278</v>
      </c>
      <c r="G143" s="73" t="s">
        <v>1096</v>
      </c>
      <c r="V143" s="60" t="str">
        <f t="shared" si="19"/>
        <v>HHSS2991-BNEYYPPPBLCK Brooklyn Nets NBA</v>
      </c>
      <c r="W143" s="60" t="str">
        <f t="shared" si="16"/>
        <v>HHSS2991-BNEYYPPPBLCK Brooklyn Nets NBA</v>
      </c>
      <c r="X143" s="60" t="str">
        <f t="shared" si="20"/>
        <v>Brooklyn Nets NBA</v>
      </c>
      <c r="AC143" s="51">
        <f t="shared" si="21"/>
        <v>58</v>
      </c>
      <c r="AD143" s="44">
        <f t="shared" si="22"/>
        <v>142</v>
      </c>
      <c r="AE143" s="51">
        <f t="shared" si="23"/>
        <v>58142</v>
      </c>
    </row>
    <row r="144" spans="1:31">
      <c r="A144" s="60" t="str">
        <f t="shared" si="17"/>
        <v>HHSS2991-CBUYYPPPRED1 Chicago Bulls NBA</v>
      </c>
      <c r="B144" s="60" t="str">
        <f t="shared" si="18"/>
        <v>58-143-</v>
      </c>
      <c r="C144" s="73" t="s">
        <v>1279</v>
      </c>
      <c r="G144" s="73" t="s">
        <v>1097</v>
      </c>
      <c r="V144" s="60" t="str">
        <f t="shared" si="19"/>
        <v>HHSS2991-CBUYYPPPRED1 Chicago Bulls NBA</v>
      </c>
      <c r="W144" s="60" t="str">
        <f t="shared" si="16"/>
        <v>HHSS2991-CBUYYPPPRED1 Chicago Bulls NBA</v>
      </c>
      <c r="X144" s="60" t="str">
        <f t="shared" si="20"/>
        <v>Chicago Bulls NBA</v>
      </c>
      <c r="AC144" s="51">
        <f t="shared" si="21"/>
        <v>58</v>
      </c>
      <c r="AD144" s="44">
        <f t="shared" si="22"/>
        <v>143</v>
      </c>
      <c r="AE144" s="51">
        <f t="shared" si="23"/>
        <v>58143</v>
      </c>
    </row>
    <row r="145" spans="1:31">
      <c r="A145" s="60" t="str">
        <f t="shared" si="17"/>
        <v>HHSS2991-GSWYYPPPBLUE Golden State Warriors NBA</v>
      </c>
      <c r="B145" s="60" t="str">
        <f t="shared" si="18"/>
        <v>58-144-</v>
      </c>
      <c r="C145" s="73" t="s">
        <v>1280</v>
      </c>
      <c r="G145" s="73" t="s">
        <v>1098</v>
      </c>
      <c r="V145" s="60" t="str">
        <f t="shared" si="19"/>
        <v>HHSS2991-GSWYYPPPBLUE Golden State Warriors NBA</v>
      </c>
      <c r="W145" s="60" t="str">
        <f t="shared" si="16"/>
        <v>HHSS2991-GSWYYPPPBLUE Golden State Warriors NBA</v>
      </c>
      <c r="X145" s="60" t="str">
        <f t="shared" si="20"/>
        <v>Golden State Warriors NBA</v>
      </c>
      <c r="AC145" s="51">
        <f t="shared" si="21"/>
        <v>58</v>
      </c>
      <c r="AD145" s="44">
        <f t="shared" si="22"/>
        <v>144</v>
      </c>
      <c r="AE145" s="51">
        <f t="shared" si="23"/>
        <v>58144</v>
      </c>
    </row>
    <row r="146" spans="1:31">
      <c r="A146" s="60" t="str">
        <f t="shared" si="17"/>
        <v>HHSS2991-HROYYPPPBLCK Houston Rockets NBA</v>
      </c>
      <c r="B146" s="60" t="str">
        <f t="shared" si="18"/>
        <v>58-145-</v>
      </c>
      <c r="C146" s="73" t="s">
        <v>1281</v>
      </c>
      <c r="G146" s="73" t="s">
        <v>1099</v>
      </c>
      <c r="V146" s="60" t="str">
        <f t="shared" si="19"/>
        <v>HHSS2991-HROYYPPPBLCK Houston Rockets NBA</v>
      </c>
      <c r="W146" s="60" t="str">
        <f t="shared" si="16"/>
        <v>HHSS2991-HROYYPPPBLCK Houston Rockets NBA</v>
      </c>
      <c r="X146" s="60" t="str">
        <f t="shared" si="20"/>
        <v>Houston Rockets NBA</v>
      </c>
      <c r="AC146" s="51">
        <f t="shared" si="21"/>
        <v>58</v>
      </c>
      <c r="AD146" s="44">
        <f t="shared" si="22"/>
        <v>145</v>
      </c>
      <c r="AE146" s="51">
        <f t="shared" si="23"/>
        <v>58145</v>
      </c>
    </row>
    <row r="147" spans="1:31">
      <c r="A147" s="60" t="str">
        <f t="shared" si="17"/>
        <v>HHSS2991-LALYYPPPPURP Los Angeles Lakers NBA</v>
      </c>
      <c r="B147" s="60" t="str">
        <f t="shared" si="18"/>
        <v>58-146-</v>
      </c>
      <c r="C147" s="73" t="s">
        <v>1282</v>
      </c>
      <c r="G147" s="73" t="s">
        <v>1100</v>
      </c>
      <c r="V147" s="60" t="str">
        <f t="shared" si="19"/>
        <v>HHSS2991-LALYYPPPPURP Los Angeles Lakers NBA</v>
      </c>
      <c r="W147" s="60" t="str">
        <f t="shared" si="16"/>
        <v>HHSS2991-LALYYPPPPURP Los Angeles Lakers NBA</v>
      </c>
      <c r="X147" s="60" t="str">
        <f t="shared" si="20"/>
        <v>Los Angeles Lakers NBA</v>
      </c>
      <c r="AC147" s="51">
        <f t="shared" si="21"/>
        <v>58</v>
      </c>
      <c r="AD147" s="44">
        <f t="shared" si="22"/>
        <v>146</v>
      </c>
      <c r="AE147" s="51">
        <f t="shared" si="23"/>
        <v>58146</v>
      </c>
    </row>
    <row r="148" spans="1:31">
      <c r="A148" s="60" t="str">
        <f t="shared" si="17"/>
        <v>HHSS3256-BCEYYPPPGREN Boston Celtics NBA</v>
      </c>
      <c r="B148" s="60" t="str">
        <f t="shared" si="18"/>
        <v>58-147-</v>
      </c>
      <c r="C148" s="73" t="s">
        <v>1283</v>
      </c>
      <c r="G148" s="73" t="s">
        <v>1101</v>
      </c>
      <c r="V148" s="60" t="str">
        <f t="shared" si="19"/>
        <v>HHSS3256-BCEYYPPPGREN Boston Celtics NBA</v>
      </c>
      <c r="W148" s="60" t="str">
        <f t="shared" si="16"/>
        <v>HHSS3256-BCEYYPPPGREN Boston Celtics NBA</v>
      </c>
      <c r="X148" s="60" t="str">
        <f t="shared" si="20"/>
        <v>Boston Celtics NBA</v>
      </c>
      <c r="AC148" s="51">
        <f t="shared" si="21"/>
        <v>58</v>
      </c>
      <c r="AD148" s="44">
        <f t="shared" si="22"/>
        <v>147</v>
      </c>
      <c r="AE148" s="51">
        <f t="shared" si="23"/>
        <v>58147</v>
      </c>
    </row>
    <row r="149" spans="1:31">
      <c r="A149" s="60" t="str">
        <f t="shared" si="17"/>
        <v>HHSS3256-BNEYYPPPBLCK Brooklyn Nets NBA</v>
      </c>
      <c r="B149" s="60" t="str">
        <f t="shared" si="18"/>
        <v>58-148-</v>
      </c>
      <c r="C149" s="73" t="s">
        <v>1284</v>
      </c>
      <c r="G149" s="73" t="s">
        <v>1102</v>
      </c>
      <c r="V149" s="60" t="str">
        <f t="shared" si="19"/>
        <v>HHSS3256-BNEYYPPPBLCK Brooklyn Nets NBA</v>
      </c>
      <c r="W149" s="60" t="str">
        <f t="shared" si="16"/>
        <v>HHSS3256-BNEYYPPPBLCK Brooklyn Nets NBA</v>
      </c>
      <c r="X149" s="60" t="str">
        <f t="shared" si="20"/>
        <v>Brooklyn Nets NBA</v>
      </c>
      <c r="AC149" s="51">
        <f t="shared" si="21"/>
        <v>58</v>
      </c>
      <c r="AD149" s="44">
        <f t="shared" si="22"/>
        <v>148</v>
      </c>
      <c r="AE149" s="51">
        <f t="shared" si="23"/>
        <v>58148</v>
      </c>
    </row>
    <row r="150" spans="1:31">
      <c r="A150" s="60" t="str">
        <f t="shared" si="17"/>
        <v>HHSS3256-CBUYYPPPRED1 Chicago Bulls NBA</v>
      </c>
      <c r="B150" s="60" t="str">
        <f t="shared" si="18"/>
        <v>58-149-</v>
      </c>
      <c r="C150" s="73" t="s">
        <v>1285</v>
      </c>
      <c r="G150" s="73" t="s">
        <v>1103</v>
      </c>
      <c r="V150" s="60" t="str">
        <f t="shared" si="19"/>
        <v>HHSS3256-CBUYYPPPRED1 Chicago Bulls NBA</v>
      </c>
      <c r="W150" s="60" t="str">
        <f t="shared" si="16"/>
        <v>HHSS3256-CBUYYPPPRED1 Chicago Bulls NBA</v>
      </c>
      <c r="X150" s="60" t="str">
        <f t="shared" si="20"/>
        <v>Chicago Bulls NBA</v>
      </c>
      <c r="AC150" s="51">
        <f t="shared" si="21"/>
        <v>58</v>
      </c>
      <c r="AD150" s="44">
        <f t="shared" si="22"/>
        <v>149</v>
      </c>
      <c r="AE150" s="51">
        <f t="shared" si="23"/>
        <v>58149</v>
      </c>
    </row>
    <row r="151" spans="1:31">
      <c r="A151" s="60" t="str">
        <f t="shared" si="17"/>
        <v>HHSS3256-CCAYYPPPMARO Cleveland Cavaliers NBA</v>
      </c>
      <c r="B151" s="60" t="str">
        <f t="shared" si="18"/>
        <v>58-150-</v>
      </c>
      <c r="C151" s="73" t="s">
        <v>1286</v>
      </c>
      <c r="G151" s="73" t="s">
        <v>1104</v>
      </c>
      <c r="V151" s="60" t="str">
        <f t="shared" si="19"/>
        <v>HHSS3256-CCAYYPPPMARO Cleveland Cavaliers NBA</v>
      </c>
      <c r="W151" s="60" t="str">
        <f t="shared" si="16"/>
        <v>HHSS3256-CCAYYPPPMARO Cleveland Cavaliers NBA</v>
      </c>
      <c r="X151" s="60" t="str">
        <f t="shared" si="20"/>
        <v>Cleveland Cavaliers NBA</v>
      </c>
      <c r="AC151" s="51">
        <f t="shared" si="21"/>
        <v>58</v>
      </c>
      <c r="AD151" s="44">
        <f t="shared" si="22"/>
        <v>150</v>
      </c>
      <c r="AE151" s="51">
        <f t="shared" si="23"/>
        <v>58150</v>
      </c>
    </row>
    <row r="152" spans="1:31">
      <c r="A152" s="60" t="str">
        <f t="shared" si="17"/>
        <v>HHSS3256-LALYYPPPPURP Los Angeles Lakers NBA</v>
      </c>
      <c r="B152" s="60" t="str">
        <f t="shared" si="18"/>
        <v>58-151-</v>
      </c>
      <c r="C152" s="73" t="s">
        <v>1287</v>
      </c>
      <c r="G152" s="73" t="s">
        <v>1105</v>
      </c>
      <c r="V152" s="60" t="str">
        <f t="shared" si="19"/>
        <v>HHSS3256-LALYYPPPPURP Los Angeles Lakers NBA</v>
      </c>
      <c r="W152" s="60" t="str">
        <f t="shared" si="16"/>
        <v>HHSS3256-LALYYPPPPURP Los Angeles Lakers NBA</v>
      </c>
      <c r="X152" s="60" t="str">
        <f t="shared" si="20"/>
        <v>Los Angeles Lakers NBA</v>
      </c>
      <c r="AC152" s="51">
        <f t="shared" si="21"/>
        <v>58</v>
      </c>
      <c r="AD152" s="44">
        <f t="shared" si="22"/>
        <v>151</v>
      </c>
      <c r="AE152" s="51">
        <f t="shared" si="23"/>
        <v>58151</v>
      </c>
    </row>
    <row r="153" spans="1:31">
      <c r="A153" s="60" t="str">
        <f t="shared" si="17"/>
        <v>HHSS3256-TRAYYPPPBLCK Toronto Raptors NBA</v>
      </c>
      <c r="B153" s="60" t="str">
        <f t="shared" si="18"/>
        <v>58-152-</v>
      </c>
      <c r="C153" s="73" t="s">
        <v>1288</v>
      </c>
      <c r="G153" s="73" t="s">
        <v>1106</v>
      </c>
      <c r="V153" s="60" t="str">
        <f t="shared" si="19"/>
        <v>HHSS3256-TRAYYPPPBLCK Toronto Raptors NBA</v>
      </c>
      <c r="W153" s="60" t="str">
        <f t="shared" si="16"/>
        <v>HHSS3256-TRAYYPPPBLCK Toronto Raptors NBA</v>
      </c>
      <c r="X153" s="60" t="str">
        <f t="shared" si="20"/>
        <v>Toronto Raptors NBA</v>
      </c>
      <c r="AC153" s="51">
        <f t="shared" si="21"/>
        <v>58</v>
      </c>
      <c r="AD153" s="44">
        <f t="shared" si="22"/>
        <v>152</v>
      </c>
      <c r="AE153" s="51">
        <f t="shared" si="23"/>
        <v>58152</v>
      </c>
    </row>
    <row r="154" spans="1:31">
      <c r="A154" s="60" t="str">
        <f t="shared" si="17"/>
        <v>HHSS3257-BCEYYPPPGREN Boston Celtics NBA</v>
      </c>
      <c r="B154" s="60" t="str">
        <f t="shared" si="18"/>
        <v>58-153-</v>
      </c>
      <c r="C154" s="73" t="s">
        <v>1289</v>
      </c>
      <c r="G154" s="73" t="s">
        <v>1107</v>
      </c>
      <c r="V154" s="60" t="str">
        <f t="shared" si="19"/>
        <v>HHSS3257-BCEYYPPPGREN Boston Celtics NBA</v>
      </c>
      <c r="W154" s="60" t="str">
        <f t="shared" si="16"/>
        <v>HHSS3257-BCEYYPPPGREN Boston Celtics NBA</v>
      </c>
      <c r="X154" s="60" t="str">
        <f t="shared" si="20"/>
        <v>Boston Celtics NBA</v>
      </c>
      <c r="AC154" s="51">
        <f t="shared" si="21"/>
        <v>58</v>
      </c>
      <c r="AD154" s="44">
        <f t="shared" si="22"/>
        <v>153</v>
      </c>
      <c r="AE154" s="51">
        <f t="shared" si="23"/>
        <v>58153</v>
      </c>
    </row>
    <row r="155" spans="1:31">
      <c r="A155" s="60" t="str">
        <f t="shared" si="17"/>
        <v>HHSS3257-BNEYYPPPBLCK Brooklyn Nets NBA</v>
      </c>
      <c r="B155" s="60" t="str">
        <f t="shared" si="18"/>
        <v>58-154-</v>
      </c>
      <c r="C155" s="73" t="s">
        <v>1290</v>
      </c>
      <c r="G155" s="73" t="s">
        <v>1108</v>
      </c>
      <c r="V155" s="60" t="str">
        <f t="shared" si="19"/>
        <v>HHSS3257-BNEYYPPPBLCK Brooklyn Nets NBA</v>
      </c>
      <c r="W155" s="60" t="str">
        <f t="shared" si="16"/>
        <v>HHSS3257-BNEYYPPPBLCK Brooklyn Nets NBA</v>
      </c>
      <c r="X155" s="60" t="str">
        <f t="shared" si="20"/>
        <v>Brooklyn Nets NBA</v>
      </c>
      <c r="AC155" s="51">
        <f t="shared" si="21"/>
        <v>58</v>
      </c>
      <c r="AD155" s="44">
        <f t="shared" si="22"/>
        <v>154</v>
      </c>
      <c r="AE155" s="51">
        <f t="shared" si="23"/>
        <v>58154</v>
      </c>
    </row>
    <row r="156" spans="1:31">
      <c r="A156" s="60" t="str">
        <f t="shared" si="17"/>
        <v>HHSS3257-CBUYYPPPRED1 Chicago Bulls NBA</v>
      </c>
      <c r="B156" s="60" t="str">
        <f t="shared" si="18"/>
        <v>58-155-</v>
      </c>
      <c r="C156" s="73" t="s">
        <v>1291</v>
      </c>
      <c r="G156" s="73" t="s">
        <v>1109</v>
      </c>
      <c r="V156" s="60" t="str">
        <f t="shared" si="19"/>
        <v>HHSS3257-CBUYYPPPRED1 Chicago Bulls NBA</v>
      </c>
      <c r="W156" s="60" t="str">
        <f t="shared" si="16"/>
        <v>HHSS3257-CBUYYPPPRED1 Chicago Bulls NBA</v>
      </c>
      <c r="X156" s="60" t="str">
        <f t="shared" si="20"/>
        <v>Chicago Bulls NBA</v>
      </c>
      <c r="AC156" s="51">
        <f t="shared" si="21"/>
        <v>58</v>
      </c>
      <c r="AD156" s="44">
        <f t="shared" si="22"/>
        <v>155</v>
      </c>
      <c r="AE156" s="51">
        <f t="shared" si="23"/>
        <v>58155</v>
      </c>
    </row>
    <row r="157" spans="1:31">
      <c r="A157" s="60" t="str">
        <f t="shared" si="17"/>
        <v>HHSS3257-CCAYYPPPMARO Cleveland Cavaliers NBA</v>
      </c>
      <c r="B157" s="60" t="str">
        <f t="shared" si="18"/>
        <v>58-156-</v>
      </c>
      <c r="C157" s="73" t="s">
        <v>1292</v>
      </c>
      <c r="G157" s="73" t="s">
        <v>1110</v>
      </c>
      <c r="V157" s="60" t="str">
        <f t="shared" si="19"/>
        <v>HHSS3257-CCAYYPPPMARO Cleveland Cavaliers NBA</v>
      </c>
      <c r="W157" s="60" t="str">
        <f t="shared" si="16"/>
        <v>HHSS3257-CCAYYPPPMARO Cleveland Cavaliers NBA</v>
      </c>
      <c r="X157" s="60" t="str">
        <f t="shared" si="20"/>
        <v>Cleveland Cavaliers NBA</v>
      </c>
      <c r="AC157" s="51">
        <f t="shared" si="21"/>
        <v>58</v>
      </c>
      <c r="AD157" s="44">
        <f t="shared" si="22"/>
        <v>156</v>
      </c>
      <c r="AE157" s="51">
        <f t="shared" si="23"/>
        <v>58156</v>
      </c>
    </row>
    <row r="158" spans="1:31">
      <c r="A158" s="60" t="str">
        <f t="shared" si="17"/>
        <v>HHSS3257-GSWYYPPPBLUE Golden State Warriors NBA</v>
      </c>
      <c r="B158" s="60" t="str">
        <f t="shared" si="18"/>
        <v>58-157-</v>
      </c>
      <c r="C158" s="73" t="s">
        <v>1293</v>
      </c>
      <c r="G158" s="73" t="s">
        <v>1111</v>
      </c>
      <c r="V158" s="60" t="str">
        <f t="shared" si="19"/>
        <v>HHSS3257-GSWYYPPPBLUE Golden State Warriors NBA</v>
      </c>
      <c r="W158" s="60" t="str">
        <f t="shared" si="16"/>
        <v>HHSS3257-GSWYYPPPBLUE Golden State Warriors NBA</v>
      </c>
      <c r="X158" s="60" t="str">
        <f t="shared" si="20"/>
        <v>Golden State Warriors NBA</v>
      </c>
      <c r="AC158" s="51">
        <f t="shared" si="21"/>
        <v>58</v>
      </c>
      <c r="AD158" s="44">
        <f t="shared" si="22"/>
        <v>157</v>
      </c>
      <c r="AE158" s="51">
        <f t="shared" si="23"/>
        <v>58157</v>
      </c>
    </row>
    <row r="159" spans="1:31">
      <c r="A159" s="60" t="str">
        <f t="shared" si="17"/>
        <v>HHSS3257-LALYYPPPPURP Los Angeles Lakers NBA</v>
      </c>
      <c r="B159" s="60" t="str">
        <f t="shared" si="18"/>
        <v>58-158-</v>
      </c>
      <c r="C159" s="73" t="s">
        <v>1294</v>
      </c>
      <c r="G159" s="73" t="s">
        <v>1112</v>
      </c>
      <c r="V159" s="60" t="str">
        <f t="shared" si="19"/>
        <v>HHSS3257-LALYYPPPPURP Los Angeles Lakers NBA</v>
      </c>
      <c r="W159" s="60" t="str">
        <f t="shared" si="16"/>
        <v>HHSS3257-LALYYPPPPURP Los Angeles Lakers NBA</v>
      </c>
      <c r="X159" s="60" t="str">
        <f t="shared" si="20"/>
        <v>Los Angeles Lakers NBA</v>
      </c>
      <c r="AC159" s="51">
        <f t="shared" si="21"/>
        <v>58</v>
      </c>
      <c r="AD159" s="44">
        <f t="shared" si="22"/>
        <v>158</v>
      </c>
      <c r="AE159" s="51">
        <f t="shared" si="23"/>
        <v>58158</v>
      </c>
    </row>
    <row r="160" spans="1:31">
      <c r="A160" s="60" t="str">
        <f t="shared" si="17"/>
        <v>HHSS3257-TRAYYPPPBLCK Toronto Raptors NBA</v>
      </c>
      <c r="B160" s="60" t="str">
        <f t="shared" si="18"/>
        <v>58-159-</v>
      </c>
      <c r="C160" s="73" t="s">
        <v>1295</v>
      </c>
      <c r="G160" s="73" t="s">
        <v>1113</v>
      </c>
      <c r="V160" s="60" t="str">
        <f t="shared" si="19"/>
        <v>HHSS3257-TRAYYPPPBLCK Toronto Raptors NBA</v>
      </c>
      <c r="W160" s="60" t="str">
        <f t="shared" si="16"/>
        <v>HHSS3257-TRAYYPPPBLCK Toronto Raptors NBA</v>
      </c>
      <c r="X160" s="60" t="str">
        <f t="shared" si="20"/>
        <v>Toronto Raptors NBA</v>
      </c>
      <c r="AC160" s="51">
        <f t="shared" si="21"/>
        <v>58</v>
      </c>
      <c r="AD160" s="44">
        <f t="shared" si="22"/>
        <v>159</v>
      </c>
      <c r="AE160" s="51">
        <f t="shared" si="23"/>
        <v>58159</v>
      </c>
    </row>
    <row r="161" spans="1:31">
      <c r="A161" s="60" t="str">
        <f t="shared" si="17"/>
        <v>HHSS3260-CHOYYPPPTEAL Charlotte Hornets NBA</v>
      </c>
      <c r="B161" s="60" t="str">
        <f t="shared" si="18"/>
        <v>58-160-</v>
      </c>
      <c r="C161" s="73" t="s">
        <v>1296</v>
      </c>
      <c r="G161" s="73" t="s">
        <v>1114</v>
      </c>
      <c r="V161" s="60" t="str">
        <f t="shared" si="19"/>
        <v>HHSS3260-CHOYYPPPTEAL Charlotte Hornets NBA</v>
      </c>
      <c r="W161" s="60" t="str">
        <f t="shared" si="16"/>
        <v>HHSS3260-CHOYYPPPTEAL Charlotte Hornets NBA</v>
      </c>
      <c r="X161" s="60" t="str">
        <f t="shared" si="20"/>
        <v>Charlotte Hornets NBA</v>
      </c>
      <c r="AC161" s="51">
        <f t="shared" si="21"/>
        <v>58</v>
      </c>
      <c r="AD161" s="44">
        <f t="shared" si="22"/>
        <v>160</v>
      </c>
      <c r="AE161" s="51">
        <f t="shared" si="23"/>
        <v>58160</v>
      </c>
    </row>
    <row r="162" spans="1:31">
      <c r="A162" s="60" t="str">
        <f t="shared" si="17"/>
        <v>HHSS3387-MNNYYPPPBLCK</v>
      </c>
      <c r="B162" s="60" t="str">
        <f t="shared" si="18"/>
        <v>58-161-</v>
      </c>
      <c r="C162" s="73" t="s">
        <v>1297</v>
      </c>
      <c r="G162" s="73" t="s">
        <v>1134</v>
      </c>
      <c r="V162" s="60" t="str">
        <f t="shared" si="19"/>
        <v>HHSS3387-MNNYYPPPBLCK</v>
      </c>
      <c r="W162" s="60" t="str">
        <f t="shared" si="16"/>
        <v>HHSS3387-MNNYYPPPBLCK</v>
      </c>
      <c r="X162" s="60" t="str">
        <f t="shared" si="20"/>
        <v/>
      </c>
      <c r="AC162" s="51">
        <f t="shared" si="21"/>
        <v>58</v>
      </c>
      <c r="AD162" s="44">
        <f t="shared" si="22"/>
        <v>161</v>
      </c>
      <c r="AE162" s="51">
        <f t="shared" si="23"/>
        <v>58161</v>
      </c>
    </row>
    <row r="163" spans="1:31">
      <c r="A163" s="60" t="str">
        <f t="shared" si="17"/>
        <v>HHSS3387-MNNYYPPPBLUE</v>
      </c>
      <c r="B163" s="60" t="str">
        <f t="shared" si="18"/>
        <v>58-162-</v>
      </c>
      <c r="C163" s="73" t="s">
        <v>1298</v>
      </c>
      <c r="G163" s="73" t="s">
        <v>1135</v>
      </c>
      <c r="V163" s="60" t="str">
        <f t="shared" si="19"/>
        <v>HHSS3387-MNNYYPPPBLUE</v>
      </c>
      <c r="W163" s="60" t="str">
        <f t="shared" si="16"/>
        <v>HHSS3387-MNNYYPPPBLUE</v>
      </c>
      <c r="X163" s="60" t="str">
        <f t="shared" si="20"/>
        <v/>
      </c>
      <c r="AC163" s="51">
        <f t="shared" si="21"/>
        <v>58</v>
      </c>
      <c r="AD163" s="44">
        <f t="shared" si="22"/>
        <v>162</v>
      </c>
      <c r="AE163" s="51">
        <f t="shared" si="23"/>
        <v>58162</v>
      </c>
    </row>
    <row r="164" spans="1:31">
      <c r="A164" s="60" t="str">
        <f t="shared" si="17"/>
        <v>HHSS3387-MNNYYPPPBROW</v>
      </c>
      <c r="B164" s="60" t="str">
        <f t="shared" si="18"/>
        <v>58-163-</v>
      </c>
      <c r="C164" s="73" t="s">
        <v>1299</v>
      </c>
      <c r="G164" s="73" t="s">
        <v>1115</v>
      </c>
      <c r="V164" s="60" t="str">
        <f t="shared" si="19"/>
        <v>HHSS3387-MNNYYPPPBROW</v>
      </c>
      <c r="W164" s="60" t="str">
        <f t="shared" si="16"/>
        <v>HHSS3387-MNNYYPPPBROW</v>
      </c>
      <c r="X164" s="60" t="str">
        <f t="shared" si="20"/>
        <v/>
      </c>
      <c r="AC164" s="51">
        <f t="shared" si="21"/>
        <v>58</v>
      </c>
      <c r="AD164" s="44">
        <f t="shared" si="22"/>
        <v>163</v>
      </c>
      <c r="AE164" s="51">
        <f t="shared" si="23"/>
        <v>58163</v>
      </c>
    </row>
    <row r="165" spans="1:31">
      <c r="A165" s="60" t="str">
        <f t="shared" si="17"/>
        <v>HHSS3387-MNNYYPPPGYHT</v>
      </c>
      <c r="B165" s="60" t="str">
        <f t="shared" si="18"/>
        <v>58-164-</v>
      </c>
      <c r="C165" s="73" t="s">
        <v>1300</v>
      </c>
      <c r="G165" s="73" t="s">
        <v>1116</v>
      </c>
      <c r="V165" s="60" t="str">
        <f t="shared" si="19"/>
        <v>HHSS3387-MNNYYPPPGYHT</v>
      </c>
      <c r="W165" s="60" t="str">
        <f t="shared" si="16"/>
        <v>HHSS3387-MNNYYPPPGYHT</v>
      </c>
      <c r="X165" s="60" t="str">
        <f t="shared" si="20"/>
        <v/>
      </c>
      <c r="AC165" s="51">
        <f t="shared" si="21"/>
        <v>58</v>
      </c>
      <c r="AD165" s="44">
        <f t="shared" si="22"/>
        <v>164</v>
      </c>
      <c r="AE165" s="51">
        <f t="shared" si="23"/>
        <v>58164</v>
      </c>
    </row>
    <row r="166" spans="1:31">
      <c r="A166" s="60" t="str">
        <f t="shared" si="17"/>
        <v>6HSSSH21228-BCEKYGN Boston Celtics NBA</v>
      </c>
      <c r="B166" s="60" t="str">
        <f t="shared" si="18"/>
        <v>58-165-</v>
      </c>
      <c r="C166" s="73" t="s">
        <v>1301</v>
      </c>
      <c r="G166" s="73" t="s">
        <v>1117</v>
      </c>
      <c r="V166" s="60" t="str">
        <f t="shared" si="19"/>
        <v>6HSSSH21228-BCEKYGN Boston Celtics NBA</v>
      </c>
      <c r="W166" s="60" t="str">
        <f t="shared" si="16"/>
        <v>6HSSSH21228-BCEKYGN Boston Celtics NBA</v>
      </c>
      <c r="X166" s="60" t="str">
        <f t="shared" si="20"/>
        <v>Boston Celtics NBA</v>
      </c>
      <c r="AC166" s="51">
        <f t="shared" si="21"/>
        <v>58</v>
      </c>
      <c r="AD166" s="44">
        <f t="shared" si="22"/>
        <v>165</v>
      </c>
      <c r="AE166" s="51">
        <f t="shared" si="23"/>
        <v>58165</v>
      </c>
    </row>
    <row r="167" spans="1:31">
      <c r="A167" s="60" t="str">
        <f t="shared" si="17"/>
        <v>6HSSSH21228-BNEBLCK Brooklyn Nets NBA</v>
      </c>
      <c r="B167" s="60" t="str">
        <f t="shared" si="18"/>
        <v>58-166-</v>
      </c>
      <c r="C167" s="73" t="s">
        <v>1302</v>
      </c>
      <c r="G167" s="73" t="s">
        <v>1118</v>
      </c>
      <c r="V167" s="60" t="str">
        <f t="shared" si="19"/>
        <v>6HSSSH21228-BNEBLCK Brooklyn Nets NBA</v>
      </c>
      <c r="W167" s="60" t="str">
        <f t="shared" si="16"/>
        <v>6HSSSH21228-BNEBLCK Brooklyn Nets NBA</v>
      </c>
      <c r="X167" s="60" t="str">
        <f t="shared" si="20"/>
        <v>Brooklyn Nets NBA</v>
      </c>
      <c r="AC167" s="51">
        <f t="shared" si="21"/>
        <v>58</v>
      </c>
      <c r="AD167" s="44">
        <f t="shared" si="22"/>
        <v>166</v>
      </c>
      <c r="AE167" s="51">
        <f t="shared" si="23"/>
        <v>58166</v>
      </c>
    </row>
    <row r="168" spans="1:31">
      <c r="A168" s="60" t="str">
        <f t="shared" si="17"/>
        <v>6HSSSH21228-CBURED1 Chicago Bulls NBA</v>
      </c>
      <c r="B168" s="60" t="str">
        <f t="shared" si="18"/>
        <v>58-167-</v>
      </c>
      <c r="C168" s="73" t="s">
        <v>1303</v>
      </c>
      <c r="G168" s="73" t="s">
        <v>1119</v>
      </c>
      <c r="V168" s="60" t="str">
        <f t="shared" si="19"/>
        <v>6HSSSH21228-CBURED1 Chicago Bulls NBA</v>
      </c>
      <c r="W168" s="60" t="str">
        <f t="shared" si="16"/>
        <v>6HSSSH21228-CBURED1 Chicago Bulls NBA</v>
      </c>
      <c r="X168" s="60" t="str">
        <f t="shared" si="20"/>
        <v>Chicago Bulls NBA</v>
      </c>
      <c r="AC168" s="51">
        <f t="shared" si="21"/>
        <v>58</v>
      </c>
      <c r="AD168" s="44">
        <f t="shared" si="22"/>
        <v>167</v>
      </c>
      <c r="AE168" s="51">
        <f t="shared" si="23"/>
        <v>58167</v>
      </c>
    </row>
    <row r="169" spans="1:31">
      <c r="A169" s="60" t="str">
        <f t="shared" si="17"/>
        <v>6HSSSH21228-LALPURP Los Angeles Lakers NBA</v>
      </c>
      <c r="B169" s="60" t="str">
        <f t="shared" si="18"/>
        <v>58-168-</v>
      </c>
      <c r="C169" s="73" t="s">
        <v>1304</v>
      </c>
      <c r="G169" s="73" t="s">
        <v>1120</v>
      </c>
      <c r="V169" s="60" t="str">
        <f t="shared" si="19"/>
        <v>6HSSSH21228-LALPURP Los Angeles Lakers NBA</v>
      </c>
      <c r="W169" s="60" t="str">
        <f t="shared" si="16"/>
        <v>6HSSSH21228-LALPURP Los Angeles Lakers NBA</v>
      </c>
      <c r="X169" s="60" t="str">
        <f t="shared" si="20"/>
        <v>Los Angeles Lakers NBA</v>
      </c>
      <c r="AC169" s="51">
        <f t="shared" si="21"/>
        <v>58</v>
      </c>
      <c r="AD169" s="44">
        <f t="shared" si="22"/>
        <v>168</v>
      </c>
      <c r="AE169" s="51">
        <f t="shared" si="23"/>
        <v>58168</v>
      </c>
    </row>
    <row r="170" spans="1:31">
      <c r="A170" s="60" t="str">
        <f t="shared" si="17"/>
        <v>6HSSINTL230-MNNBLCK</v>
      </c>
      <c r="B170" s="60" t="str">
        <f t="shared" si="18"/>
        <v>58-169-</v>
      </c>
      <c r="C170" s="73" t="s">
        <v>1305</v>
      </c>
      <c r="G170" s="73" t="s">
        <v>1121</v>
      </c>
      <c r="V170" s="60" t="str">
        <f t="shared" si="19"/>
        <v>6HSSINTL230-MNNBLCK</v>
      </c>
      <c r="W170" s="60" t="str">
        <f t="shared" si="16"/>
        <v>6HSSINTL230-MNNBLCK</v>
      </c>
      <c r="X170" s="60" t="str">
        <f t="shared" si="20"/>
        <v/>
      </c>
      <c r="AC170" s="51">
        <f t="shared" si="21"/>
        <v>58</v>
      </c>
      <c r="AD170" s="44">
        <f t="shared" si="22"/>
        <v>169</v>
      </c>
      <c r="AE170" s="51">
        <f t="shared" si="23"/>
        <v>58169</v>
      </c>
    </row>
    <row r="171" spans="1:31">
      <c r="A171" s="60" t="str">
        <f t="shared" si="17"/>
        <v>6HSSINTL230-MNNBKWH</v>
      </c>
      <c r="B171" s="60" t="str">
        <f t="shared" si="18"/>
        <v>58-170-</v>
      </c>
      <c r="C171" s="73" t="s">
        <v>1306</v>
      </c>
      <c r="G171" s="73" t="s">
        <v>1122</v>
      </c>
      <c r="V171" s="60" t="str">
        <f t="shared" si="19"/>
        <v>6HSSINTL230-MNNBKWH</v>
      </c>
      <c r="W171" s="60" t="str">
        <f t="shared" si="16"/>
        <v>6HSSINTL230-MNNBKWH</v>
      </c>
      <c r="X171" s="60" t="str">
        <f t="shared" si="20"/>
        <v/>
      </c>
      <c r="AC171" s="51">
        <f t="shared" si="21"/>
        <v>58</v>
      </c>
      <c r="AD171" s="44">
        <f t="shared" si="22"/>
        <v>170</v>
      </c>
      <c r="AE171" s="51">
        <f t="shared" si="23"/>
        <v>58170</v>
      </c>
    </row>
    <row r="172" spans="1:31">
      <c r="A172" s="60" t="str">
        <f t="shared" si="17"/>
        <v>6HSSINTL230-MNNCHAR</v>
      </c>
      <c r="B172" s="60" t="str">
        <f t="shared" si="18"/>
        <v>58-171-</v>
      </c>
      <c r="C172" s="73" t="s">
        <v>1307</v>
      </c>
      <c r="G172" s="73" t="s">
        <v>1123</v>
      </c>
      <c r="V172" s="60" t="str">
        <f t="shared" si="19"/>
        <v>6HSSINTL230-MNNCHAR</v>
      </c>
      <c r="W172" s="60" t="str">
        <f t="shared" si="16"/>
        <v>6HSSINTL230-MNNCHAR</v>
      </c>
      <c r="X172" s="60" t="str">
        <f t="shared" si="20"/>
        <v/>
      </c>
      <c r="AC172" s="51">
        <f t="shared" si="21"/>
        <v>58</v>
      </c>
      <c r="AD172" s="44">
        <f t="shared" si="22"/>
        <v>171</v>
      </c>
      <c r="AE172" s="51">
        <f t="shared" si="23"/>
        <v>58171</v>
      </c>
    </row>
    <row r="173" spans="1:31">
      <c r="A173" s="60" t="str">
        <f t="shared" si="17"/>
        <v>6HSRLINTL230-MNNNYWH</v>
      </c>
      <c r="B173" s="60" t="str">
        <f t="shared" si="18"/>
        <v>58-172-</v>
      </c>
      <c r="C173" s="73" t="s">
        <v>1308</v>
      </c>
      <c r="G173" s="73" t="s">
        <v>1124</v>
      </c>
      <c r="V173" s="60" t="str">
        <f t="shared" si="19"/>
        <v>6HSRLINTL230-MNNNYWH</v>
      </c>
      <c r="W173" s="60" t="str">
        <f t="shared" si="16"/>
        <v>6HSRLINTL230-MNNNYWH</v>
      </c>
      <c r="X173" s="60" t="str">
        <f t="shared" si="20"/>
        <v/>
      </c>
      <c r="AC173" s="51">
        <f t="shared" si="21"/>
        <v>58</v>
      </c>
      <c r="AD173" s="44">
        <f t="shared" si="22"/>
        <v>172</v>
      </c>
      <c r="AE173" s="51">
        <f t="shared" si="23"/>
        <v>58172</v>
      </c>
    </row>
    <row r="174" spans="1:31">
      <c r="A174" s="60" t="str">
        <f t="shared" si="17"/>
        <v/>
      </c>
      <c r="B174" s="60" t="str">
        <f t="shared" si="18"/>
        <v/>
      </c>
      <c r="V174" s="60" t="str">
        <f t="shared" si="19"/>
        <v/>
      </c>
      <c r="W174" s="60" t="str">
        <f t="shared" si="16"/>
        <v/>
      </c>
      <c r="X174" s="60" t="str">
        <f t="shared" si="20"/>
        <v/>
      </c>
      <c r="AC174" s="51">
        <f t="shared" si="21"/>
        <v>0</v>
      </c>
      <c r="AD174" s="44">
        <f t="shared" si="22"/>
        <v>0</v>
      </c>
      <c r="AE174" s="51">
        <f t="shared" si="23"/>
        <v>0</v>
      </c>
    </row>
    <row r="175" spans="1:31">
      <c r="A175" s="60" t="str">
        <f t="shared" si="17"/>
        <v/>
      </c>
      <c r="B175" s="60" t="str">
        <f t="shared" si="18"/>
        <v/>
      </c>
      <c r="V175" s="60" t="str">
        <f t="shared" si="19"/>
        <v/>
      </c>
      <c r="W175" s="60" t="str">
        <f t="shared" si="16"/>
        <v/>
      </c>
      <c r="X175" s="60" t="str">
        <f t="shared" si="20"/>
        <v/>
      </c>
      <c r="AC175" s="51">
        <f t="shared" si="21"/>
        <v>0</v>
      </c>
      <c r="AD175" s="44">
        <f t="shared" si="22"/>
        <v>0</v>
      </c>
      <c r="AE175" s="51">
        <f t="shared" si="23"/>
        <v>0</v>
      </c>
    </row>
    <row r="176" spans="1:31">
      <c r="A176" s="60" t="str">
        <f t="shared" si="17"/>
        <v/>
      </c>
      <c r="B176" s="60" t="str">
        <f t="shared" si="18"/>
        <v/>
      </c>
      <c r="V176" s="60" t="str">
        <f t="shared" si="19"/>
        <v/>
      </c>
      <c r="W176" s="60" t="str">
        <f t="shared" si="16"/>
        <v/>
      </c>
      <c r="X176" s="60" t="str">
        <f t="shared" si="20"/>
        <v/>
      </c>
      <c r="AC176" s="51">
        <f t="shared" si="21"/>
        <v>0</v>
      </c>
      <c r="AD176" s="44">
        <f t="shared" si="22"/>
        <v>0</v>
      </c>
      <c r="AE176" s="51">
        <f t="shared" si="23"/>
        <v>0</v>
      </c>
    </row>
    <row r="177" spans="1:31">
      <c r="A177" s="60" t="str">
        <f t="shared" si="17"/>
        <v/>
      </c>
      <c r="B177" s="60" t="str">
        <f t="shared" si="18"/>
        <v/>
      </c>
      <c r="V177" s="60" t="str">
        <f t="shared" si="19"/>
        <v/>
      </c>
      <c r="W177" s="60" t="str">
        <f t="shared" si="16"/>
        <v/>
      </c>
      <c r="X177" s="60" t="str">
        <f t="shared" si="20"/>
        <v/>
      </c>
      <c r="AC177" s="51">
        <f t="shared" si="21"/>
        <v>0</v>
      </c>
      <c r="AD177" s="44">
        <f t="shared" si="22"/>
        <v>0</v>
      </c>
      <c r="AE177" s="51">
        <f t="shared" si="23"/>
        <v>0</v>
      </c>
    </row>
    <row r="178" spans="1:31">
      <c r="A178" s="60" t="str">
        <f t="shared" si="17"/>
        <v/>
      </c>
      <c r="B178" s="60" t="str">
        <f t="shared" si="18"/>
        <v/>
      </c>
      <c r="V178" s="60" t="str">
        <f t="shared" si="19"/>
        <v/>
      </c>
      <c r="W178" s="60" t="str">
        <f t="shared" si="16"/>
        <v/>
      </c>
      <c r="X178" s="60" t="str">
        <f t="shared" si="20"/>
        <v/>
      </c>
      <c r="AC178" s="51">
        <f t="shared" si="21"/>
        <v>0</v>
      </c>
      <c r="AD178" s="44">
        <f t="shared" si="22"/>
        <v>0</v>
      </c>
      <c r="AE178" s="51">
        <f t="shared" si="23"/>
        <v>0</v>
      </c>
    </row>
    <row r="179" spans="1:31">
      <c r="A179" s="60" t="str">
        <f t="shared" si="17"/>
        <v/>
      </c>
      <c r="B179" s="60" t="str">
        <f t="shared" si="18"/>
        <v/>
      </c>
      <c r="V179" s="60" t="str">
        <f t="shared" si="19"/>
        <v/>
      </c>
      <c r="W179" s="60" t="str">
        <f t="shared" si="16"/>
        <v/>
      </c>
      <c r="X179" s="60" t="str">
        <f t="shared" si="20"/>
        <v/>
      </c>
      <c r="AC179" s="51">
        <f t="shared" si="21"/>
        <v>0</v>
      </c>
      <c r="AD179" s="44">
        <f t="shared" si="22"/>
        <v>0</v>
      </c>
      <c r="AE179" s="51">
        <f t="shared" si="23"/>
        <v>0</v>
      </c>
    </row>
    <row r="180" spans="1:31">
      <c r="A180" s="60" t="str">
        <f t="shared" si="17"/>
        <v/>
      </c>
      <c r="B180" s="60" t="str">
        <f t="shared" si="18"/>
        <v/>
      </c>
      <c r="V180" s="60" t="str">
        <f t="shared" si="19"/>
        <v/>
      </c>
      <c r="W180" s="60" t="str">
        <f t="shared" si="16"/>
        <v/>
      </c>
      <c r="X180" s="60" t="str">
        <f t="shared" si="20"/>
        <v/>
      </c>
      <c r="AC180" s="51">
        <f t="shared" si="21"/>
        <v>0</v>
      </c>
      <c r="AD180" s="44">
        <f t="shared" si="22"/>
        <v>0</v>
      </c>
      <c r="AE180" s="51">
        <f t="shared" si="23"/>
        <v>0</v>
      </c>
    </row>
    <row r="181" spans="1:31">
      <c r="A181" s="60" t="str">
        <f t="shared" si="17"/>
        <v/>
      </c>
      <c r="B181" s="60" t="str">
        <f t="shared" si="18"/>
        <v/>
      </c>
      <c r="V181" s="60" t="str">
        <f t="shared" si="19"/>
        <v/>
      </c>
      <c r="W181" s="60" t="str">
        <f t="shared" si="16"/>
        <v/>
      </c>
      <c r="X181" s="60" t="str">
        <f t="shared" si="20"/>
        <v/>
      </c>
      <c r="AC181" s="51">
        <f t="shared" si="21"/>
        <v>0</v>
      </c>
      <c r="AD181" s="44">
        <f t="shared" si="22"/>
        <v>0</v>
      </c>
      <c r="AE181" s="51">
        <f t="shared" si="23"/>
        <v>0</v>
      </c>
    </row>
    <row r="182" spans="1:31">
      <c r="A182" s="60" t="str">
        <f t="shared" si="17"/>
        <v/>
      </c>
      <c r="B182" s="60" t="str">
        <f t="shared" si="18"/>
        <v/>
      </c>
      <c r="V182" s="60" t="str">
        <f t="shared" si="19"/>
        <v/>
      </c>
      <c r="W182" s="60" t="str">
        <f t="shared" si="16"/>
        <v/>
      </c>
      <c r="X182" s="60" t="str">
        <f t="shared" si="20"/>
        <v/>
      </c>
      <c r="AC182" s="51">
        <f t="shared" si="21"/>
        <v>0</v>
      </c>
      <c r="AD182" s="44">
        <f t="shared" si="22"/>
        <v>0</v>
      </c>
      <c r="AE182" s="51">
        <f t="shared" si="23"/>
        <v>0</v>
      </c>
    </row>
    <row r="183" spans="1:31">
      <c r="A183" s="60" t="str">
        <f t="shared" si="17"/>
        <v/>
      </c>
      <c r="B183" s="60" t="str">
        <f t="shared" si="18"/>
        <v/>
      </c>
      <c r="V183" s="60" t="str">
        <f t="shared" si="19"/>
        <v/>
      </c>
      <c r="W183" s="60" t="str">
        <f t="shared" si="16"/>
        <v/>
      </c>
      <c r="X183" s="60" t="str">
        <f t="shared" si="20"/>
        <v/>
      </c>
      <c r="AC183" s="51">
        <f t="shared" si="21"/>
        <v>0</v>
      </c>
      <c r="AD183" s="44">
        <f t="shared" si="22"/>
        <v>0</v>
      </c>
      <c r="AE183" s="51">
        <f t="shared" si="23"/>
        <v>0</v>
      </c>
    </row>
    <row r="184" spans="1:31">
      <c r="A184" s="60" t="str">
        <f t="shared" si="17"/>
        <v/>
      </c>
      <c r="B184" s="60" t="str">
        <f t="shared" si="18"/>
        <v/>
      </c>
      <c r="V184" s="60" t="str">
        <f t="shared" si="19"/>
        <v/>
      </c>
      <c r="W184" s="60" t="str">
        <f t="shared" si="16"/>
        <v/>
      </c>
      <c r="X184" s="60" t="str">
        <f t="shared" si="20"/>
        <v/>
      </c>
      <c r="AC184" s="51">
        <f t="shared" si="21"/>
        <v>0</v>
      </c>
      <c r="AD184" s="44">
        <f t="shared" si="22"/>
        <v>0</v>
      </c>
      <c r="AE184" s="51">
        <f t="shared" si="23"/>
        <v>0</v>
      </c>
    </row>
    <row r="185" spans="1:31">
      <c r="A185" s="60" t="str">
        <f t="shared" si="17"/>
        <v/>
      </c>
      <c r="B185" s="60" t="str">
        <f t="shared" si="18"/>
        <v/>
      </c>
      <c r="V185" s="60" t="str">
        <f t="shared" si="19"/>
        <v/>
      </c>
      <c r="W185" s="60" t="str">
        <f t="shared" si="16"/>
        <v/>
      </c>
      <c r="X185" s="60" t="str">
        <f t="shared" si="20"/>
        <v/>
      </c>
      <c r="AC185" s="51">
        <f t="shared" si="21"/>
        <v>0</v>
      </c>
      <c r="AD185" s="44">
        <f t="shared" si="22"/>
        <v>0</v>
      </c>
      <c r="AE185" s="51">
        <f t="shared" si="23"/>
        <v>0</v>
      </c>
    </row>
    <row r="186" spans="1:31">
      <c r="A186" s="60" t="str">
        <f t="shared" si="17"/>
        <v/>
      </c>
      <c r="B186" s="60" t="str">
        <f t="shared" si="18"/>
        <v/>
      </c>
      <c r="V186" s="60" t="str">
        <f t="shared" si="19"/>
        <v/>
      </c>
      <c r="W186" s="60" t="str">
        <f t="shared" si="16"/>
        <v/>
      </c>
      <c r="X186" s="60" t="str">
        <f t="shared" si="20"/>
        <v/>
      </c>
      <c r="AC186" s="51">
        <f t="shared" si="21"/>
        <v>0</v>
      </c>
      <c r="AD186" s="44">
        <f t="shared" si="22"/>
        <v>0</v>
      </c>
      <c r="AE186" s="51">
        <f t="shared" si="23"/>
        <v>0</v>
      </c>
    </row>
    <row r="187" spans="1:31">
      <c r="A187" s="60" t="str">
        <f t="shared" si="17"/>
        <v/>
      </c>
      <c r="B187" s="60" t="str">
        <f t="shared" si="18"/>
        <v/>
      </c>
      <c r="V187" s="60" t="str">
        <f t="shared" si="19"/>
        <v/>
      </c>
      <c r="W187" s="60" t="str">
        <f t="shared" si="16"/>
        <v/>
      </c>
      <c r="X187" s="60" t="str">
        <f t="shared" si="20"/>
        <v/>
      </c>
      <c r="AC187" s="51">
        <f t="shared" si="21"/>
        <v>0</v>
      </c>
      <c r="AD187" s="44">
        <f t="shared" si="22"/>
        <v>0</v>
      </c>
      <c r="AE187" s="51">
        <f t="shared" si="23"/>
        <v>0</v>
      </c>
    </row>
    <row r="188" spans="1:31">
      <c r="A188" s="60" t="str">
        <f t="shared" si="17"/>
        <v/>
      </c>
      <c r="B188" s="60" t="str">
        <f t="shared" si="18"/>
        <v/>
      </c>
      <c r="V188" s="60" t="str">
        <f t="shared" si="19"/>
        <v/>
      </c>
      <c r="W188" s="60" t="str">
        <f t="shared" si="16"/>
        <v/>
      </c>
      <c r="X188" s="60" t="str">
        <f t="shared" si="20"/>
        <v/>
      </c>
      <c r="AC188" s="51">
        <f t="shared" si="21"/>
        <v>0</v>
      </c>
      <c r="AD188" s="44">
        <f t="shared" si="22"/>
        <v>0</v>
      </c>
      <c r="AE188" s="51">
        <f t="shared" si="23"/>
        <v>0</v>
      </c>
    </row>
    <row r="189" spans="1:31">
      <c r="A189" s="60" t="str">
        <f t="shared" si="17"/>
        <v/>
      </c>
      <c r="B189" s="60" t="str">
        <f t="shared" si="18"/>
        <v/>
      </c>
      <c r="V189" s="60" t="str">
        <f t="shared" si="19"/>
        <v/>
      </c>
      <c r="W189" s="60" t="str">
        <f t="shared" si="16"/>
        <v/>
      </c>
      <c r="X189" s="60" t="str">
        <f t="shared" si="20"/>
        <v/>
      </c>
      <c r="AC189" s="51">
        <f t="shared" si="21"/>
        <v>0</v>
      </c>
      <c r="AD189" s="44">
        <f t="shared" si="22"/>
        <v>0</v>
      </c>
      <c r="AE189" s="51">
        <f t="shared" si="23"/>
        <v>0</v>
      </c>
    </row>
    <row r="190" spans="1:31">
      <c r="A190" s="60" t="str">
        <f t="shared" si="17"/>
        <v/>
      </c>
      <c r="B190" s="60" t="str">
        <f t="shared" si="18"/>
        <v/>
      </c>
      <c r="V190" s="60" t="str">
        <f t="shared" si="19"/>
        <v/>
      </c>
      <c r="W190" s="60" t="str">
        <f t="shared" si="16"/>
        <v/>
      </c>
      <c r="X190" s="60" t="str">
        <f t="shared" si="20"/>
        <v/>
      </c>
      <c r="AC190" s="51">
        <f t="shared" si="21"/>
        <v>0</v>
      </c>
      <c r="AD190" s="44">
        <f t="shared" si="22"/>
        <v>0</v>
      </c>
      <c r="AE190" s="51">
        <f t="shared" si="23"/>
        <v>0</v>
      </c>
    </row>
    <row r="191" spans="1:31">
      <c r="A191" s="60" t="str">
        <f t="shared" si="17"/>
        <v/>
      </c>
      <c r="B191" s="60" t="str">
        <f t="shared" si="18"/>
        <v/>
      </c>
      <c r="V191" s="60" t="str">
        <f t="shared" si="19"/>
        <v/>
      </c>
      <c r="W191" s="60" t="str">
        <f t="shared" si="16"/>
        <v/>
      </c>
      <c r="X191" s="60" t="str">
        <f t="shared" si="20"/>
        <v/>
      </c>
      <c r="AC191" s="51">
        <f t="shared" si="21"/>
        <v>0</v>
      </c>
      <c r="AD191" s="44">
        <f t="shared" si="22"/>
        <v>0</v>
      </c>
      <c r="AE191" s="51">
        <f t="shared" si="23"/>
        <v>0</v>
      </c>
    </row>
    <row r="192" spans="1:31">
      <c r="A192" s="60" t="str">
        <f t="shared" si="17"/>
        <v/>
      </c>
      <c r="B192" s="60" t="str">
        <f t="shared" si="18"/>
        <v/>
      </c>
      <c r="V192" s="60" t="str">
        <f t="shared" si="19"/>
        <v/>
      </c>
      <c r="W192" s="60" t="str">
        <f t="shared" si="16"/>
        <v/>
      </c>
      <c r="X192" s="60" t="str">
        <f t="shared" si="20"/>
        <v/>
      </c>
      <c r="AC192" s="51">
        <f t="shared" si="21"/>
        <v>0</v>
      </c>
      <c r="AD192" s="44">
        <f t="shared" si="22"/>
        <v>0</v>
      </c>
      <c r="AE192" s="51">
        <f t="shared" si="23"/>
        <v>0</v>
      </c>
    </row>
    <row r="193" spans="1:31">
      <c r="A193" s="60" t="str">
        <f t="shared" si="17"/>
        <v/>
      </c>
      <c r="B193" s="60" t="str">
        <f t="shared" si="18"/>
        <v/>
      </c>
      <c r="V193" s="60" t="str">
        <f t="shared" si="19"/>
        <v/>
      </c>
      <c r="W193" s="60" t="str">
        <f t="shared" si="16"/>
        <v/>
      </c>
      <c r="X193" s="60" t="str">
        <f t="shared" si="20"/>
        <v/>
      </c>
      <c r="AC193" s="51">
        <f t="shared" si="21"/>
        <v>0</v>
      </c>
      <c r="AD193" s="44">
        <f t="shared" si="22"/>
        <v>0</v>
      </c>
      <c r="AE193" s="51">
        <f t="shared" si="23"/>
        <v>0</v>
      </c>
    </row>
    <row r="194" spans="1:31">
      <c r="A194" s="60" t="str">
        <f t="shared" si="17"/>
        <v/>
      </c>
      <c r="B194" s="60" t="str">
        <f t="shared" si="18"/>
        <v/>
      </c>
      <c r="V194" s="60" t="str">
        <f t="shared" si="19"/>
        <v/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60" t="str">
        <f t="shared" si="20"/>
        <v/>
      </c>
      <c r="AC194" s="51">
        <f t="shared" si="21"/>
        <v>0</v>
      </c>
      <c r="AD194" s="44">
        <f t="shared" si="22"/>
        <v>0</v>
      </c>
      <c r="AE194" s="51">
        <f t="shared" si="23"/>
        <v>0</v>
      </c>
    </row>
    <row r="195" spans="1:31">
      <c r="A195" s="60" t="str">
        <f t="shared" ref="A195:A258" si="25">IF(G195&amp;Q195&lt;&gt;"",W195&amp;Q195,"")</f>
        <v/>
      </c>
      <c r="B195" s="60" t="str">
        <f t="shared" ref="B195:B258" si="26">IF(C195&lt;&gt;"",LEFT(C195,9),"")</f>
        <v/>
      </c>
      <c r="V195" s="60" t="str">
        <f t="shared" ref="V195:V258" si="27">W195&amp;H195</f>
        <v/>
      </c>
      <c r="W195" s="60" t="str">
        <f t="shared" si="24"/>
        <v/>
      </c>
      <c r="X195" s="60" t="str">
        <f t="shared" ref="X195:X258" si="28">IF(A195&lt;&gt;"",IFERROR(IF(FIND(" ",G195)&gt;=1,MID(G195,FIND(" ",G195)+1,LEN(G195)),""),""),"")</f>
        <v/>
      </c>
      <c r="AC195" s="51">
        <f t="shared" ref="AC195:AC258" si="29">IFERROR(VALUE(MID($C195,1,2)),0)</f>
        <v>0</v>
      </c>
      <c r="AD195" s="44">
        <f t="shared" ref="AD195:AD258" si="30">IFERROR(VALUE(MID($C195,4,3)),0)</f>
        <v>0</v>
      </c>
      <c r="AE195" s="51">
        <f t="shared" ref="AE195:AE258" si="31">VALUE(RIGHT("00"&amp;AC195,2)&amp;RIGHT("000"&amp;AD195,3))</f>
        <v>0</v>
      </c>
    </row>
    <row r="196" spans="1:31">
      <c r="A196" s="60" t="str">
        <f t="shared" si="25"/>
        <v/>
      </c>
      <c r="B196" s="60" t="str">
        <f t="shared" si="26"/>
        <v/>
      </c>
      <c r="V196" s="60" t="str">
        <f t="shared" si="27"/>
        <v/>
      </c>
      <c r="W196" s="60" t="str">
        <f t="shared" si="24"/>
        <v/>
      </c>
      <c r="X196" s="60" t="str">
        <f t="shared" si="28"/>
        <v/>
      </c>
      <c r="AC196" s="51">
        <f t="shared" si="29"/>
        <v>0</v>
      </c>
      <c r="AD196" s="44">
        <f t="shared" si="30"/>
        <v>0</v>
      </c>
      <c r="AE196" s="51">
        <f t="shared" si="31"/>
        <v>0</v>
      </c>
    </row>
    <row r="197" spans="1:31">
      <c r="A197" s="60" t="str">
        <f t="shared" si="25"/>
        <v/>
      </c>
      <c r="B197" s="60" t="str">
        <f t="shared" si="26"/>
        <v/>
      </c>
      <c r="V197" s="60" t="str">
        <f t="shared" si="27"/>
        <v/>
      </c>
      <c r="W197" s="60" t="str">
        <f t="shared" si="24"/>
        <v/>
      </c>
      <c r="X197" s="60" t="str">
        <f t="shared" si="28"/>
        <v/>
      </c>
      <c r="AC197" s="51">
        <f t="shared" si="29"/>
        <v>0</v>
      </c>
      <c r="AD197" s="44">
        <f t="shared" si="30"/>
        <v>0</v>
      </c>
      <c r="AE197" s="51">
        <f t="shared" si="31"/>
        <v>0</v>
      </c>
    </row>
    <row r="198" spans="1:31">
      <c r="A198" s="60" t="str">
        <f t="shared" si="25"/>
        <v/>
      </c>
      <c r="B198" s="60" t="str">
        <f t="shared" si="26"/>
        <v/>
      </c>
      <c r="V198" s="60" t="str">
        <f t="shared" si="27"/>
        <v/>
      </c>
      <c r="W198" s="60" t="str">
        <f t="shared" si="24"/>
        <v/>
      </c>
      <c r="X198" s="60" t="str">
        <f t="shared" si="28"/>
        <v/>
      </c>
      <c r="AC198" s="51">
        <f t="shared" si="29"/>
        <v>0</v>
      </c>
      <c r="AD198" s="44">
        <f t="shared" si="30"/>
        <v>0</v>
      </c>
      <c r="AE198" s="51">
        <f t="shared" si="31"/>
        <v>0</v>
      </c>
    </row>
    <row r="199" spans="1:31">
      <c r="A199" s="60" t="str">
        <f t="shared" si="25"/>
        <v/>
      </c>
      <c r="B199" s="60" t="str">
        <f t="shared" si="26"/>
        <v/>
      </c>
      <c r="V199" s="60" t="str">
        <f t="shared" si="27"/>
        <v/>
      </c>
      <c r="W199" s="60" t="str">
        <f t="shared" si="24"/>
        <v/>
      </c>
      <c r="X199" s="60" t="str">
        <f t="shared" si="28"/>
        <v/>
      </c>
      <c r="AC199" s="51">
        <f t="shared" si="29"/>
        <v>0</v>
      </c>
      <c r="AD199" s="44">
        <f t="shared" si="30"/>
        <v>0</v>
      </c>
      <c r="AE199" s="51">
        <f t="shared" si="31"/>
        <v>0</v>
      </c>
    </row>
    <row r="200" spans="1:31">
      <c r="A200" s="60" t="str">
        <f t="shared" si="25"/>
        <v/>
      </c>
      <c r="B200" s="60" t="str">
        <f t="shared" si="26"/>
        <v/>
      </c>
      <c r="V200" s="60" t="str">
        <f t="shared" si="27"/>
        <v/>
      </c>
      <c r="W200" s="60" t="str">
        <f t="shared" si="24"/>
        <v/>
      </c>
      <c r="X200" s="60" t="str">
        <f t="shared" si="28"/>
        <v/>
      </c>
      <c r="AC200" s="51">
        <f t="shared" si="29"/>
        <v>0</v>
      </c>
      <c r="AD200" s="44">
        <f t="shared" si="30"/>
        <v>0</v>
      </c>
      <c r="AE200" s="51">
        <f t="shared" si="31"/>
        <v>0</v>
      </c>
    </row>
    <row r="201" spans="1:31">
      <c r="A201" s="60" t="str">
        <f t="shared" si="25"/>
        <v/>
      </c>
      <c r="B201" s="60" t="str">
        <f t="shared" si="26"/>
        <v/>
      </c>
      <c r="V201" s="60" t="str">
        <f t="shared" si="27"/>
        <v/>
      </c>
      <c r="W201" s="60" t="str">
        <f t="shared" si="24"/>
        <v/>
      </c>
      <c r="X201" s="60" t="str">
        <f t="shared" si="28"/>
        <v/>
      </c>
      <c r="AC201" s="51">
        <f t="shared" si="29"/>
        <v>0</v>
      </c>
      <c r="AD201" s="44">
        <f t="shared" si="30"/>
        <v>0</v>
      </c>
      <c r="AE201" s="51">
        <f t="shared" si="31"/>
        <v>0</v>
      </c>
    </row>
    <row r="202" spans="1:31">
      <c r="A202" s="60" t="str">
        <f t="shared" si="25"/>
        <v/>
      </c>
      <c r="B202" s="60" t="str">
        <f t="shared" si="26"/>
        <v/>
      </c>
      <c r="V202" s="60" t="str">
        <f t="shared" si="27"/>
        <v/>
      </c>
      <c r="W202" s="60" t="str">
        <f t="shared" si="24"/>
        <v/>
      </c>
      <c r="X202" s="60" t="str">
        <f t="shared" si="28"/>
        <v/>
      </c>
      <c r="AC202" s="51">
        <f t="shared" si="29"/>
        <v>0</v>
      </c>
      <c r="AD202" s="44">
        <f t="shared" si="30"/>
        <v>0</v>
      </c>
      <c r="AE202" s="51">
        <f t="shared" si="31"/>
        <v>0</v>
      </c>
    </row>
    <row r="203" spans="1:31">
      <c r="A203" s="60" t="str">
        <f t="shared" si="25"/>
        <v/>
      </c>
      <c r="B203" s="60" t="str">
        <f t="shared" si="26"/>
        <v/>
      </c>
      <c r="V203" s="60" t="str">
        <f t="shared" si="27"/>
        <v/>
      </c>
      <c r="W203" s="60" t="str">
        <f t="shared" si="24"/>
        <v/>
      </c>
      <c r="X203" s="60" t="str">
        <f t="shared" si="28"/>
        <v/>
      </c>
      <c r="AC203" s="51">
        <f t="shared" si="29"/>
        <v>0</v>
      </c>
      <c r="AD203" s="44">
        <f t="shared" si="30"/>
        <v>0</v>
      </c>
      <c r="AE203" s="51">
        <f t="shared" si="31"/>
        <v>0</v>
      </c>
    </row>
    <row r="204" spans="1:31">
      <c r="A204" s="60" t="str">
        <f t="shared" si="25"/>
        <v/>
      </c>
      <c r="B204" s="60" t="str">
        <f t="shared" si="26"/>
        <v/>
      </c>
      <c r="V204" s="60" t="str">
        <f t="shared" si="27"/>
        <v/>
      </c>
      <c r="W204" s="60" t="str">
        <f t="shared" si="24"/>
        <v/>
      </c>
      <c r="X204" s="60" t="str">
        <f t="shared" si="28"/>
        <v/>
      </c>
      <c r="AC204" s="51">
        <f t="shared" si="29"/>
        <v>0</v>
      </c>
      <c r="AD204" s="44">
        <f t="shared" si="30"/>
        <v>0</v>
      </c>
      <c r="AE204" s="51">
        <f t="shared" si="31"/>
        <v>0</v>
      </c>
    </row>
    <row r="205" spans="1:31">
      <c r="A205" s="60" t="str">
        <f t="shared" si="25"/>
        <v/>
      </c>
      <c r="B205" s="60" t="str">
        <f t="shared" si="26"/>
        <v/>
      </c>
      <c r="V205" s="60" t="str">
        <f t="shared" si="27"/>
        <v/>
      </c>
      <c r="W205" s="60" t="str">
        <f t="shared" si="24"/>
        <v/>
      </c>
      <c r="X205" s="60" t="str">
        <f t="shared" si="28"/>
        <v/>
      </c>
      <c r="AC205" s="51">
        <f t="shared" si="29"/>
        <v>0</v>
      </c>
      <c r="AD205" s="44">
        <f t="shared" si="30"/>
        <v>0</v>
      </c>
      <c r="AE205" s="51">
        <f t="shared" si="31"/>
        <v>0</v>
      </c>
    </row>
    <row r="206" spans="1:31">
      <c r="A206" s="60" t="str">
        <f t="shared" si="25"/>
        <v/>
      </c>
      <c r="B206" s="60" t="str">
        <f t="shared" si="26"/>
        <v/>
      </c>
      <c r="V206" s="60" t="str">
        <f t="shared" si="27"/>
        <v/>
      </c>
      <c r="W206" s="60" t="str">
        <f t="shared" si="24"/>
        <v/>
      </c>
      <c r="X206" s="60" t="str">
        <f t="shared" si="28"/>
        <v/>
      </c>
      <c r="AC206" s="51">
        <f t="shared" si="29"/>
        <v>0</v>
      </c>
      <c r="AD206" s="44">
        <f t="shared" si="30"/>
        <v>0</v>
      </c>
      <c r="AE206" s="51">
        <f t="shared" si="31"/>
        <v>0</v>
      </c>
    </row>
    <row r="207" spans="1:31">
      <c r="A207" s="60" t="str">
        <f t="shared" si="25"/>
        <v/>
      </c>
      <c r="B207" s="60" t="str">
        <f t="shared" si="26"/>
        <v/>
      </c>
      <c r="V207" s="60" t="str">
        <f t="shared" si="27"/>
        <v/>
      </c>
      <c r="W207" s="60" t="str">
        <f t="shared" si="24"/>
        <v/>
      </c>
      <c r="X207" s="60" t="str">
        <f t="shared" si="28"/>
        <v/>
      </c>
      <c r="AC207" s="51">
        <f t="shared" si="29"/>
        <v>0</v>
      </c>
      <c r="AD207" s="44">
        <f t="shared" si="30"/>
        <v>0</v>
      </c>
      <c r="AE207" s="51">
        <f t="shared" si="31"/>
        <v>0</v>
      </c>
    </row>
    <row r="208" spans="1:31">
      <c r="A208" s="60" t="str">
        <f t="shared" si="25"/>
        <v/>
      </c>
      <c r="B208" s="60" t="str">
        <f t="shared" si="26"/>
        <v/>
      </c>
      <c r="V208" s="60" t="str">
        <f t="shared" si="27"/>
        <v/>
      </c>
      <c r="W208" s="60" t="str">
        <f t="shared" si="24"/>
        <v/>
      </c>
      <c r="X208" s="60" t="str">
        <f t="shared" si="28"/>
        <v/>
      </c>
      <c r="AC208" s="51">
        <f t="shared" si="29"/>
        <v>0</v>
      </c>
      <c r="AD208" s="44">
        <f t="shared" si="30"/>
        <v>0</v>
      </c>
      <c r="AE208" s="51">
        <f t="shared" si="31"/>
        <v>0</v>
      </c>
    </row>
    <row r="209" spans="1:31">
      <c r="A209" s="60" t="str">
        <f t="shared" si="25"/>
        <v/>
      </c>
      <c r="B209" s="60" t="str">
        <f t="shared" si="26"/>
        <v/>
      </c>
      <c r="V209" s="60" t="str">
        <f t="shared" si="27"/>
        <v/>
      </c>
      <c r="W209" s="60" t="str">
        <f t="shared" si="24"/>
        <v/>
      </c>
      <c r="X209" s="60" t="str">
        <f t="shared" si="28"/>
        <v/>
      </c>
      <c r="AC209" s="51">
        <f t="shared" si="29"/>
        <v>0</v>
      </c>
      <c r="AD209" s="44">
        <f t="shared" si="30"/>
        <v>0</v>
      </c>
      <c r="AE209" s="51">
        <f t="shared" si="31"/>
        <v>0</v>
      </c>
    </row>
    <row r="210" spans="1:31">
      <c r="A210" s="60" t="str">
        <f t="shared" si="25"/>
        <v/>
      </c>
      <c r="B210" s="60" t="str">
        <f t="shared" si="26"/>
        <v/>
      </c>
      <c r="V210" s="60" t="str">
        <f t="shared" si="27"/>
        <v/>
      </c>
      <c r="W210" s="60" t="str">
        <f t="shared" si="24"/>
        <v/>
      </c>
      <c r="X210" s="60" t="str">
        <f t="shared" si="28"/>
        <v/>
      </c>
      <c r="AC210" s="51">
        <f t="shared" si="29"/>
        <v>0</v>
      </c>
      <c r="AD210" s="44">
        <f t="shared" si="30"/>
        <v>0</v>
      </c>
      <c r="AE210" s="51">
        <f t="shared" si="31"/>
        <v>0</v>
      </c>
    </row>
    <row r="211" spans="1:31">
      <c r="A211" s="60" t="str">
        <f t="shared" si="25"/>
        <v/>
      </c>
      <c r="B211" s="60" t="str">
        <f t="shared" si="26"/>
        <v/>
      </c>
      <c r="V211" s="60" t="str">
        <f t="shared" si="27"/>
        <v/>
      </c>
      <c r="W211" s="60" t="str">
        <f t="shared" si="24"/>
        <v/>
      </c>
      <c r="X211" s="60" t="str">
        <f t="shared" si="28"/>
        <v/>
      </c>
      <c r="AC211" s="51">
        <f t="shared" si="29"/>
        <v>0</v>
      </c>
      <c r="AD211" s="44">
        <f t="shared" si="30"/>
        <v>0</v>
      </c>
      <c r="AE211" s="51">
        <f t="shared" si="31"/>
        <v>0</v>
      </c>
    </row>
    <row r="212" spans="1:31">
      <c r="A212" s="60" t="str">
        <f t="shared" si="25"/>
        <v/>
      </c>
      <c r="B212" s="60" t="str">
        <f t="shared" si="26"/>
        <v/>
      </c>
      <c r="V212" s="60" t="str">
        <f t="shared" si="27"/>
        <v/>
      </c>
      <c r="W212" s="60" t="str">
        <f t="shared" si="24"/>
        <v/>
      </c>
      <c r="X212" s="60" t="str">
        <f t="shared" si="28"/>
        <v/>
      </c>
      <c r="AC212" s="51">
        <f t="shared" si="29"/>
        <v>0</v>
      </c>
      <c r="AD212" s="44">
        <f t="shared" si="30"/>
        <v>0</v>
      </c>
      <c r="AE212" s="51">
        <f t="shared" si="31"/>
        <v>0</v>
      </c>
    </row>
    <row r="213" spans="1:31">
      <c r="A213" s="60" t="str">
        <f t="shared" si="25"/>
        <v/>
      </c>
      <c r="B213" s="60" t="str">
        <f t="shared" si="26"/>
        <v/>
      </c>
      <c r="V213" s="60" t="str">
        <f t="shared" si="27"/>
        <v/>
      </c>
      <c r="W213" s="60" t="str">
        <f t="shared" si="24"/>
        <v/>
      </c>
      <c r="X213" s="60" t="str">
        <f t="shared" si="28"/>
        <v/>
      </c>
      <c r="AC213" s="51">
        <f t="shared" si="29"/>
        <v>0</v>
      </c>
      <c r="AD213" s="44">
        <f t="shared" si="30"/>
        <v>0</v>
      </c>
      <c r="AE213" s="51">
        <f t="shared" si="31"/>
        <v>0</v>
      </c>
    </row>
    <row r="214" spans="1:31">
      <c r="A214" s="60" t="str">
        <f t="shared" si="25"/>
        <v/>
      </c>
      <c r="B214" s="60" t="str">
        <f t="shared" si="26"/>
        <v/>
      </c>
      <c r="V214" s="60" t="str">
        <f t="shared" si="27"/>
        <v/>
      </c>
      <c r="W214" s="60" t="str">
        <f t="shared" si="24"/>
        <v/>
      </c>
      <c r="X214" s="60" t="str">
        <f t="shared" si="28"/>
        <v/>
      </c>
      <c r="AC214" s="51">
        <f t="shared" si="29"/>
        <v>0</v>
      </c>
      <c r="AD214" s="44">
        <f t="shared" si="30"/>
        <v>0</v>
      </c>
      <c r="AE214" s="51">
        <f t="shared" si="31"/>
        <v>0</v>
      </c>
    </row>
    <row r="215" spans="1:31">
      <c r="A215" s="60" t="str">
        <f t="shared" si="25"/>
        <v/>
      </c>
      <c r="B215" s="60" t="str">
        <f t="shared" si="26"/>
        <v/>
      </c>
      <c r="V215" s="60" t="str">
        <f t="shared" si="27"/>
        <v/>
      </c>
      <c r="W215" s="60" t="str">
        <f t="shared" si="24"/>
        <v/>
      </c>
      <c r="X215" s="60" t="str">
        <f t="shared" si="28"/>
        <v/>
      </c>
      <c r="AC215" s="51">
        <f t="shared" si="29"/>
        <v>0</v>
      </c>
      <c r="AD215" s="44">
        <f t="shared" si="30"/>
        <v>0</v>
      </c>
      <c r="AE215" s="51">
        <f t="shared" si="31"/>
        <v>0</v>
      </c>
    </row>
    <row r="216" spans="1:31">
      <c r="A216" s="60" t="str">
        <f t="shared" si="25"/>
        <v/>
      </c>
      <c r="B216" s="60" t="str">
        <f t="shared" si="26"/>
        <v/>
      </c>
      <c r="V216" s="60" t="str">
        <f t="shared" si="27"/>
        <v/>
      </c>
      <c r="W216" s="60" t="str">
        <f t="shared" si="24"/>
        <v/>
      </c>
      <c r="X216" s="60" t="str">
        <f t="shared" si="28"/>
        <v/>
      </c>
      <c r="AC216" s="51">
        <f t="shared" si="29"/>
        <v>0</v>
      </c>
      <c r="AD216" s="44">
        <f t="shared" si="30"/>
        <v>0</v>
      </c>
      <c r="AE216" s="51">
        <f t="shared" si="31"/>
        <v>0</v>
      </c>
    </row>
    <row r="217" spans="1:31">
      <c r="A217" s="60" t="str">
        <f t="shared" si="25"/>
        <v/>
      </c>
      <c r="B217" s="60" t="str">
        <f t="shared" si="26"/>
        <v/>
      </c>
      <c r="V217" s="60" t="str">
        <f t="shared" si="27"/>
        <v/>
      </c>
      <c r="W217" s="60" t="str">
        <f t="shared" si="24"/>
        <v/>
      </c>
      <c r="X217" s="60" t="str">
        <f t="shared" si="28"/>
        <v/>
      </c>
      <c r="AC217" s="51">
        <f t="shared" si="29"/>
        <v>0</v>
      </c>
      <c r="AD217" s="44">
        <f t="shared" si="30"/>
        <v>0</v>
      </c>
      <c r="AE217" s="51">
        <f t="shared" si="31"/>
        <v>0</v>
      </c>
    </row>
    <row r="218" spans="1:31">
      <c r="A218" s="60" t="str">
        <f t="shared" si="25"/>
        <v/>
      </c>
      <c r="B218" s="60" t="str">
        <f>IF(C218&lt;&gt;"",LEFT(C218,9),"")</f>
        <v/>
      </c>
      <c r="V218" s="60" t="str">
        <f t="shared" si="27"/>
        <v/>
      </c>
      <c r="W218" s="60" t="str">
        <f t="shared" si="24"/>
        <v/>
      </c>
      <c r="X218" s="60" t="str">
        <f t="shared" si="28"/>
        <v/>
      </c>
      <c r="AC218" s="51">
        <f t="shared" si="29"/>
        <v>0</v>
      </c>
      <c r="AD218" s="44">
        <f t="shared" si="30"/>
        <v>0</v>
      </c>
      <c r="AE218" s="51">
        <f t="shared" si="31"/>
        <v>0</v>
      </c>
    </row>
    <row r="219" spans="1:31">
      <c r="A219" s="60" t="str">
        <f t="shared" si="25"/>
        <v/>
      </c>
      <c r="B219" s="60" t="str">
        <f t="shared" si="26"/>
        <v/>
      </c>
      <c r="V219" s="60" t="str">
        <f t="shared" si="27"/>
        <v/>
      </c>
      <c r="W219" s="60" t="str">
        <f t="shared" si="24"/>
        <v/>
      </c>
      <c r="X219" s="60" t="str">
        <f t="shared" si="28"/>
        <v/>
      </c>
      <c r="AC219" s="51">
        <f t="shared" si="29"/>
        <v>0</v>
      </c>
      <c r="AD219" s="44">
        <f t="shared" si="30"/>
        <v>0</v>
      </c>
      <c r="AE219" s="51">
        <f t="shared" si="31"/>
        <v>0</v>
      </c>
    </row>
    <row r="220" spans="1:31">
      <c r="A220" s="60" t="str">
        <f t="shared" si="25"/>
        <v/>
      </c>
      <c r="B220" s="60" t="str">
        <f t="shared" si="26"/>
        <v/>
      </c>
      <c r="V220" s="60" t="str">
        <f t="shared" si="27"/>
        <v/>
      </c>
      <c r="W220" s="60" t="str">
        <f t="shared" si="24"/>
        <v/>
      </c>
      <c r="X220" s="60" t="str">
        <f t="shared" si="28"/>
        <v/>
      </c>
      <c r="AC220" s="51">
        <f t="shared" si="29"/>
        <v>0</v>
      </c>
      <c r="AD220" s="44">
        <f t="shared" si="30"/>
        <v>0</v>
      </c>
      <c r="AE220" s="51">
        <f t="shared" si="31"/>
        <v>0</v>
      </c>
    </row>
    <row r="221" spans="1:31">
      <c r="A221" s="60" t="str">
        <f t="shared" si="25"/>
        <v/>
      </c>
      <c r="B221" s="60" t="str">
        <f t="shared" si="26"/>
        <v/>
      </c>
      <c r="V221" s="60" t="str">
        <f t="shared" si="27"/>
        <v/>
      </c>
      <c r="W221" s="60" t="str">
        <f t="shared" si="24"/>
        <v/>
      </c>
      <c r="X221" s="60" t="str">
        <f t="shared" si="28"/>
        <v/>
      </c>
      <c r="AC221" s="51">
        <f t="shared" si="29"/>
        <v>0</v>
      </c>
      <c r="AD221" s="44">
        <f t="shared" si="30"/>
        <v>0</v>
      </c>
      <c r="AE221" s="51">
        <f t="shared" si="31"/>
        <v>0</v>
      </c>
    </row>
    <row r="222" spans="1:31">
      <c r="A222" s="60" t="str">
        <f t="shared" si="25"/>
        <v/>
      </c>
      <c r="B222" s="60" t="str">
        <f t="shared" si="26"/>
        <v/>
      </c>
      <c r="V222" s="60" t="str">
        <f t="shared" si="27"/>
        <v/>
      </c>
      <c r="W222" s="60" t="str">
        <f t="shared" si="24"/>
        <v/>
      </c>
      <c r="X222" s="60" t="str">
        <f t="shared" si="28"/>
        <v/>
      </c>
      <c r="AC222" s="51">
        <f t="shared" si="29"/>
        <v>0</v>
      </c>
      <c r="AD222" s="44">
        <f t="shared" si="30"/>
        <v>0</v>
      </c>
      <c r="AE222" s="51">
        <f t="shared" si="31"/>
        <v>0</v>
      </c>
    </row>
    <row r="223" spans="1:31">
      <c r="A223" s="60" t="str">
        <f t="shared" si="25"/>
        <v/>
      </c>
      <c r="B223" s="60" t="str">
        <f t="shared" si="26"/>
        <v/>
      </c>
      <c r="V223" s="60" t="str">
        <f t="shared" si="27"/>
        <v/>
      </c>
      <c r="W223" s="60" t="str">
        <f t="shared" si="24"/>
        <v/>
      </c>
      <c r="X223" s="60" t="str">
        <f t="shared" si="28"/>
        <v/>
      </c>
      <c r="AC223" s="51">
        <f t="shared" si="29"/>
        <v>0</v>
      </c>
      <c r="AD223" s="44">
        <f t="shared" si="30"/>
        <v>0</v>
      </c>
      <c r="AE223" s="51">
        <f t="shared" si="31"/>
        <v>0</v>
      </c>
    </row>
    <row r="224" spans="1:31">
      <c r="A224" s="60" t="str">
        <f t="shared" si="25"/>
        <v/>
      </c>
      <c r="B224" s="60" t="str">
        <f t="shared" si="26"/>
        <v/>
      </c>
      <c r="V224" s="60" t="str">
        <f t="shared" si="27"/>
        <v/>
      </c>
      <c r="W224" s="60" t="str">
        <f t="shared" si="24"/>
        <v/>
      </c>
      <c r="X224" s="60" t="str">
        <f t="shared" si="28"/>
        <v/>
      </c>
      <c r="AC224" s="51">
        <f t="shared" si="29"/>
        <v>0</v>
      </c>
      <c r="AD224" s="44">
        <f t="shared" si="30"/>
        <v>0</v>
      </c>
      <c r="AE224" s="51">
        <f t="shared" si="31"/>
        <v>0</v>
      </c>
    </row>
    <row r="225" spans="1:31">
      <c r="A225" s="60" t="str">
        <f t="shared" si="25"/>
        <v/>
      </c>
      <c r="B225" s="60" t="str">
        <f t="shared" si="26"/>
        <v/>
      </c>
      <c r="V225" s="60" t="str">
        <f t="shared" si="27"/>
        <v/>
      </c>
      <c r="W225" s="60" t="str">
        <f t="shared" si="24"/>
        <v/>
      </c>
      <c r="X225" s="60" t="str">
        <f t="shared" si="28"/>
        <v/>
      </c>
      <c r="AC225" s="51">
        <f t="shared" si="29"/>
        <v>0</v>
      </c>
      <c r="AD225" s="44">
        <f t="shared" si="30"/>
        <v>0</v>
      </c>
      <c r="AE225" s="51">
        <f t="shared" si="31"/>
        <v>0</v>
      </c>
    </row>
    <row r="226" spans="1:31">
      <c r="A226" s="60" t="str">
        <f t="shared" si="25"/>
        <v/>
      </c>
      <c r="B226" s="60" t="str">
        <f t="shared" si="26"/>
        <v/>
      </c>
      <c r="V226" s="60" t="str">
        <f t="shared" si="27"/>
        <v/>
      </c>
      <c r="W226" s="60" t="str">
        <f t="shared" si="24"/>
        <v/>
      </c>
      <c r="X226" s="60" t="str">
        <f t="shared" si="28"/>
        <v/>
      </c>
      <c r="AC226" s="51">
        <f t="shared" si="29"/>
        <v>0</v>
      </c>
      <c r="AD226" s="44">
        <f t="shared" si="30"/>
        <v>0</v>
      </c>
      <c r="AE226" s="51">
        <f t="shared" si="31"/>
        <v>0</v>
      </c>
    </row>
    <row r="227" spans="1:31">
      <c r="A227" s="60" t="str">
        <f t="shared" si="25"/>
        <v/>
      </c>
      <c r="B227" s="60" t="str">
        <f t="shared" si="26"/>
        <v/>
      </c>
      <c r="V227" s="60" t="str">
        <f t="shared" si="27"/>
        <v/>
      </c>
      <c r="W227" s="60" t="str">
        <f t="shared" si="24"/>
        <v/>
      </c>
      <c r="X227" s="60" t="str">
        <f t="shared" si="28"/>
        <v/>
      </c>
      <c r="AC227" s="51">
        <f t="shared" si="29"/>
        <v>0</v>
      </c>
      <c r="AD227" s="44">
        <f t="shared" si="30"/>
        <v>0</v>
      </c>
      <c r="AE227" s="51">
        <f t="shared" si="31"/>
        <v>0</v>
      </c>
    </row>
    <row r="228" spans="1:31">
      <c r="A228" s="60" t="str">
        <f t="shared" si="25"/>
        <v/>
      </c>
      <c r="B228" s="60" t="str">
        <f t="shared" si="26"/>
        <v/>
      </c>
      <c r="V228" s="60" t="str">
        <f t="shared" si="27"/>
        <v/>
      </c>
      <c r="W228" s="60" t="str">
        <f t="shared" si="24"/>
        <v/>
      </c>
      <c r="X228" s="60" t="str">
        <f t="shared" si="28"/>
        <v/>
      </c>
      <c r="AC228" s="51">
        <f t="shared" si="29"/>
        <v>0</v>
      </c>
      <c r="AD228" s="44">
        <f t="shared" si="30"/>
        <v>0</v>
      </c>
      <c r="AE228" s="51">
        <f t="shared" si="31"/>
        <v>0</v>
      </c>
    </row>
    <row r="229" spans="1:31">
      <c r="A229" s="60" t="str">
        <f t="shared" si="25"/>
        <v/>
      </c>
      <c r="B229" s="60" t="str">
        <f t="shared" si="26"/>
        <v/>
      </c>
      <c r="V229" s="60" t="str">
        <f t="shared" si="27"/>
        <v/>
      </c>
      <c r="W229" s="60" t="str">
        <f t="shared" si="24"/>
        <v/>
      </c>
      <c r="X229" s="60" t="str">
        <f t="shared" si="28"/>
        <v/>
      </c>
      <c r="AC229" s="51">
        <f t="shared" si="29"/>
        <v>0</v>
      </c>
      <c r="AD229" s="44">
        <f t="shared" si="30"/>
        <v>0</v>
      </c>
      <c r="AE229" s="51">
        <f t="shared" si="31"/>
        <v>0</v>
      </c>
    </row>
    <row r="230" spans="1:31">
      <c r="A230" s="60" t="str">
        <f t="shared" si="25"/>
        <v/>
      </c>
      <c r="B230" s="60" t="str">
        <f t="shared" si="26"/>
        <v/>
      </c>
      <c r="V230" s="60" t="str">
        <f t="shared" si="27"/>
        <v/>
      </c>
      <c r="W230" s="60" t="str">
        <f t="shared" si="24"/>
        <v/>
      </c>
      <c r="X230" s="60" t="str">
        <f t="shared" si="28"/>
        <v/>
      </c>
      <c r="AC230" s="51">
        <f t="shared" si="29"/>
        <v>0</v>
      </c>
      <c r="AD230" s="44">
        <f t="shared" si="30"/>
        <v>0</v>
      </c>
      <c r="AE230" s="51">
        <f t="shared" si="31"/>
        <v>0</v>
      </c>
    </row>
    <row r="231" spans="1:31">
      <c r="A231" s="60" t="str">
        <f t="shared" si="25"/>
        <v/>
      </c>
      <c r="B231" s="60" t="str">
        <f t="shared" si="26"/>
        <v/>
      </c>
      <c r="V231" s="60" t="str">
        <f t="shared" si="27"/>
        <v/>
      </c>
      <c r="W231" s="60" t="str">
        <f t="shared" si="24"/>
        <v/>
      </c>
      <c r="X231" s="60" t="str">
        <f t="shared" si="28"/>
        <v/>
      </c>
      <c r="AC231" s="51">
        <f t="shared" si="29"/>
        <v>0</v>
      </c>
      <c r="AD231" s="44">
        <f t="shared" si="30"/>
        <v>0</v>
      </c>
      <c r="AE231" s="51">
        <f t="shared" si="31"/>
        <v>0</v>
      </c>
    </row>
    <row r="232" spans="1:31">
      <c r="A232" s="60" t="str">
        <f t="shared" si="25"/>
        <v/>
      </c>
      <c r="B232" s="60" t="str">
        <f t="shared" si="26"/>
        <v/>
      </c>
      <c r="V232" s="60" t="str">
        <f t="shared" si="27"/>
        <v/>
      </c>
      <c r="W232" s="60" t="str">
        <f t="shared" si="24"/>
        <v/>
      </c>
      <c r="X232" s="60" t="str">
        <f t="shared" si="28"/>
        <v/>
      </c>
      <c r="AC232" s="51">
        <f t="shared" si="29"/>
        <v>0</v>
      </c>
      <c r="AD232" s="44">
        <f t="shared" si="30"/>
        <v>0</v>
      </c>
      <c r="AE232" s="51">
        <f t="shared" si="31"/>
        <v>0</v>
      </c>
    </row>
    <row r="233" spans="1:31">
      <c r="A233" s="60" t="str">
        <f t="shared" si="25"/>
        <v/>
      </c>
      <c r="B233" s="60" t="str">
        <f t="shared" si="26"/>
        <v/>
      </c>
      <c r="V233" s="60" t="str">
        <f t="shared" si="27"/>
        <v/>
      </c>
      <c r="W233" s="60" t="str">
        <f t="shared" si="24"/>
        <v/>
      </c>
      <c r="X233" s="60" t="str">
        <f t="shared" si="28"/>
        <v/>
      </c>
      <c r="AC233" s="51">
        <f t="shared" si="29"/>
        <v>0</v>
      </c>
      <c r="AD233" s="44">
        <f t="shared" si="30"/>
        <v>0</v>
      </c>
      <c r="AE233" s="51">
        <f t="shared" si="31"/>
        <v>0</v>
      </c>
    </row>
    <row r="234" spans="1:31">
      <c r="A234" s="60" t="str">
        <f t="shared" si="25"/>
        <v/>
      </c>
      <c r="B234" s="60" t="str">
        <f t="shared" si="26"/>
        <v/>
      </c>
      <c r="V234" s="60" t="str">
        <f t="shared" si="27"/>
        <v/>
      </c>
      <c r="W234" s="60" t="str">
        <f t="shared" si="24"/>
        <v/>
      </c>
      <c r="X234" s="60" t="str">
        <f t="shared" si="28"/>
        <v/>
      </c>
      <c r="AC234" s="51">
        <f t="shared" si="29"/>
        <v>0</v>
      </c>
      <c r="AD234" s="44">
        <f t="shared" si="30"/>
        <v>0</v>
      </c>
      <c r="AE234" s="51">
        <f t="shared" si="31"/>
        <v>0</v>
      </c>
    </row>
    <row r="235" spans="1:31">
      <c r="A235" s="60" t="str">
        <f t="shared" si="25"/>
        <v/>
      </c>
      <c r="B235" s="60" t="str">
        <f t="shared" si="26"/>
        <v/>
      </c>
      <c r="V235" s="60" t="str">
        <f t="shared" si="27"/>
        <v/>
      </c>
      <c r="W235" s="60" t="str">
        <f t="shared" si="24"/>
        <v/>
      </c>
      <c r="X235" s="60" t="str">
        <f t="shared" si="28"/>
        <v/>
      </c>
      <c r="AC235" s="51">
        <f t="shared" si="29"/>
        <v>0</v>
      </c>
      <c r="AD235" s="44">
        <f t="shared" si="30"/>
        <v>0</v>
      </c>
      <c r="AE235" s="51">
        <f t="shared" si="31"/>
        <v>0</v>
      </c>
    </row>
    <row r="236" spans="1:31">
      <c r="A236" s="60" t="str">
        <f t="shared" si="25"/>
        <v/>
      </c>
      <c r="B236" s="60" t="str">
        <f t="shared" si="26"/>
        <v/>
      </c>
      <c r="V236" s="60" t="str">
        <f t="shared" si="27"/>
        <v/>
      </c>
      <c r="W236" s="60" t="str">
        <f t="shared" si="24"/>
        <v/>
      </c>
      <c r="X236" s="60" t="str">
        <f t="shared" si="28"/>
        <v/>
      </c>
      <c r="AC236" s="51">
        <f t="shared" si="29"/>
        <v>0</v>
      </c>
      <c r="AD236" s="44">
        <f t="shared" si="30"/>
        <v>0</v>
      </c>
      <c r="AE236" s="51">
        <f t="shared" si="31"/>
        <v>0</v>
      </c>
    </row>
    <row r="237" spans="1:31">
      <c r="A237" s="60" t="str">
        <f t="shared" si="25"/>
        <v/>
      </c>
      <c r="B237" s="60" t="str">
        <f t="shared" si="26"/>
        <v/>
      </c>
      <c r="V237" s="60" t="str">
        <f t="shared" si="27"/>
        <v/>
      </c>
      <c r="W237" s="60" t="str">
        <f t="shared" si="24"/>
        <v/>
      </c>
      <c r="X237" s="60" t="str">
        <f t="shared" si="28"/>
        <v/>
      </c>
      <c r="AC237" s="51">
        <f t="shared" si="29"/>
        <v>0</v>
      </c>
      <c r="AD237" s="44">
        <f t="shared" si="30"/>
        <v>0</v>
      </c>
      <c r="AE237" s="51">
        <f t="shared" si="31"/>
        <v>0</v>
      </c>
    </row>
    <row r="238" spans="1:31">
      <c r="A238" s="60" t="str">
        <f t="shared" si="25"/>
        <v/>
      </c>
      <c r="B238" s="60" t="str">
        <f t="shared" si="26"/>
        <v/>
      </c>
      <c r="V238" s="60" t="str">
        <f t="shared" si="27"/>
        <v/>
      </c>
      <c r="W238" s="60" t="str">
        <f t="shared" si="24"/>
        <v/>
      </c>
      <c r="X238" s="60" t="str">
        <f t="shared" si="28"/>
        <v/>
      </c>
      <c r="AC238" s="51">
        <f t="shared" si="29"/>
        <v>0</v>
      </c>
      <c r="AD238" s="44">
        <f t="shared" si="30"/>
        <v>0</v>
      </c>
      <c r="AE238" s="51">
        <f t="shared" si="31"/>
        <v>0</v>
      </c>
    </row>
    <row r="239" spans="1:31">
      <c r="A239" s="60" t="str">
        <f t="shared" si="25"/>
        <v/>
      </c>
      <c r="B239" s="60" t="str">
        <f t="shared" si="26"/>
        <v/>
      </c>
      <c r="V239" s="60" t="str">
        <f t="shared" si="27"/>
        <v/>
      </c>
      <c r="W239" s="60" t="str">
        <f t="shared" si="24"/>
        <v/>
      </c>
      <c r="X239" s="60" t="str">
        <f t="shared" si="28"/>
        <v/>
      </c>
      <c r="AC239" s="51">
        <f t="shared" si="29"/>
        <v>0</v>
      </c>
      <c r="AD239" s="44">
        <f t="shared" si="30"/>
        <v>0</v>
      </c>
      <c r="AE239" s="51">
        <f t="shared" si="31"/>
        <v>0</v>
      </c>
    </row>
    <row r="240" spans="1:31">
      <c r="A240" s="60" t="str">
        <f t="shared" si="25"/>
        <v/>
      </c>
      <c r="B240" s="60" t="str">
        <f t="shared" si="26"/>
        <v/>
      </c>
      <c r="V240" s="60" t="str">
        <f t="shared" si="27"/>
        <v/>
      </c>
      <c r="W240" s="60" t="str">
        <f t="shared" si="24"/>
        <v/>
      </c>
      <c r="X240" s="60" t="str">
        <f t="shared" si="28"/>
        <v/>
      </c>
      <c r="AC240" s="51">
        <f t="shared" si="29"/>
        <v>0</v>
      </c>
      <c r="AD240" s="44">
        <f t="shared" si="30"/>
        <v>0</v>
      </c>
      <c r="AE240" s="51">
        <f t="shared" si="31"/>
        <v>0</v>
      </c>
    </row>
    <row r="241" spans="1:31">
      <c r="A241" s="60" t="str">
        <f t="shared" si="25"/>
        <v/>
      </c>
      <c r="B241" s="60" t="str">
        <f t="shared" si="26"/>
        <v/>
      </c>
      <c r="V241" s="60" t="str">
        <f t="shared" si="27"/>
        <v/>
      </c>
      <c r="W241" s="60" t="str">
        <f t="shared" si="24"/>
        <v/>
      </c>
      <c r="X241" s="60" t="str">
        <f t="shared" si="28"/>
        <v/>
      </c>
      <c r="AC241" s="51">
        <f t="shared" si="29"/>
        <v>0</v>
      </c>
      <c r="AD241" s="44">
        <f t="shared" si="30"/>
        <v>0</v>
      </c>
      <c r="AE241" s="51">
        <f t="shared" si="31"/>
        <v>0</v>
      </c>
    </row>
    <row r="242" spans="1:31">
      <c r="A242" s="60" t="str">
        <f t="shared" si="25"/>
        <v/>
      </c>
      <c r="B242" s="60" t="str">
        <f t="shared" si="26"/>
        <v/>
      </c>
      <c r="V242" s="60" t="str">
        <f t="shared" si="27"/>
        <v/>
      </c>
      <c r="W242" s="60" t="str">
        <f t="shared" si="24"/>
        <v/>
      </c>
      <c r="X242" s="60" t="str">
        <f t="shared" si="28"/>
        <v/>
      </c>
      <c r="AC242" s="51">
        <f t="shared" si="29"/>
        <v>0</v>
      </c>
      <c r="AD242" s="44">
        <f t="shared" si="30"/>
        <v>0</v>
      </c>
      <c r="AE242" s="51">
        <f t="shared" si="31"/>
        <v>0</v>
      </c>
    </row>
    <row r="243" spans="1:31">
      <c r="A243" s="60" t="str">
        <f t="shared" si="25"/>
        <v/>
      </c>
      <c r="B243" s="60" t="str">
        <f t="shared" si="26"/>
        <v/>
      </c>
      <c r="V243" s="60" t="str">
        <f t="shared" si="27"/>
        <v/>
      </c>
      <c r="W243" s="60" t="str">
        <f t="shared" si="24"/>
        <v/>
      </c>
      <c r="X243" s="60" t="str">
        <f t="shared" si="28"/>
        <v/>
      </c>
      <c r="AC243" s="51">
        <f t="shared" si="29"/>
        <v>0</v>
      </c>
      <c r="AD243" s="44">
        <f t="shared" si="30"/>
        <v>0</v>
      </c>
      <c r="AE243" s="51">
        <f t="shared" si="31"/>
        <v>0</v>
      </c>
    </row>
    <row r="244" spans="1:31">
      <c r="A244" s="60" t="str">
        <f t="shared" si="25"/>
        <v/>
      </c>
      <c r="B244" s="60" t="str">
        <f t="shared" si="26"/>
        <v/>
      </c>
      <c r="V244" s="60" t="str">
        <f t="shared" si="27"/>
        <v/>
      </c>
      <c r="W244" s="60" t="str">
        <f t="shared" si="24"/>
        <v/>
      </c>
      <c r="X244" s="60" t="str">
        <f t="shared" si="28"/>
        <v/>
      </c>
      <c r="AC244" s="51">
        <f t="shared" si="29"/>
        <v>0</v>
      </c>
      <c r="AD244" s="44">
        <f t="shared" si="30"/>
        <v>0</v>
      </c>
      <c r="AE244" s="51">
        <f t="shared" si="31"/>
        <v>0</v>
      </c>
    </row>
    <row r="245" spans="1:31">
      <c r="A245" s="60" t="str">
        <f t="shared" si="25"/>
        <v/>
      </c>
      <c r="B245" s="60" t="str">
        <f t="shared" si="26"/>
        <v/>
      </c>
      <c r="V245" s="60" t="str">
        <f t="shared" si="27"/>
        <v/>
      </c>
      <c r="W245" s="60" t="str">
        <f t="shared" si="24"/>
        <v/>
      </c>
      <c r="X245" s="60" t="str">
        <f t="shared" si="28"/>
        <v/>
      </c>
      <c r="AC245" s="51">
        <f t="shared" si="29"/>
        <v>0</v>
      </c>
      <c r="AD245" s="44">
        <f t="shared" si="30"/>
        <v>0</v>
      </c>
      <c r="AE245" s="51">
        <f t="shared" si="31"/>
        <v>0</v>
      </c>
    </row>
    <row r="246" spans="1:31">
      <c r="A246" s="60" t="str">
        <f t="shared" si="25"/>
        <v/>
      </c>
      <c r="B246" s="60" t="str">
        <f t="shared" si="26"/>
        <v/>
      </c>
      <c r="V246" s="60" t="str">
        <f t="shared" si="27"/>
        <v/>
      </c>
      <c r="W246" s="60" t="str">
        <f t="shared" si="24"/>
        <v/>
      </c>
      <c r="X246" s="60" t="str">
        <f t="shared" si="28"/>
        <v/>
      </c>
      <c r="AC246" s="51">
        <f t="shared" si="29"/>
        <v>0</v>
      </c>
      <c r="AD246" s="44">
        <f t="shared" si="30"/>
        <v>0</v>
      </c>
      <c r="AE246" s="51">
        <f t="shared" si="31"/>
        <v>0</v>
      </c>
    </row>
    <row r="247" spans="1:31">
      <c r="A247" s="60" t="str">
        <f t="shared" si="25"/>
        <v/>
      </c>
      <c r="B247" s="60" t="str">
        <f t="shared" si="26"/>
        <v/>
      </c>
      <c r="V247" s="60" t="str">
        <f t="shared" si="27"/>
        <v/>
      </c>
      <c r="W247" s="60" t="str">
        <f t="shared" si="24"/>
        <v/>
      </c>
      <c r="X247" s="60" t="str">
        <f t="shared" si="28"/>
        <v/>
      </c>
      <c r="AC247" s="51">
        <f t="shared" si="29"/>
        <v>0</v>
      </c>
      <c r="AD247" s="44">
        <f t="shared" si="30"/>
        <v>0</v>
      </c>
      <c r="AE247" s="51">
        <f t="shared" si="31"/>
        <v>0</v>
      </c>
    </row>
    <row r="248" spans="1:31">
      <c r="A248" s="60" t="str">
        <f t="shared" si="25"/>
        <v/>
      </c>
      <c r="B248" s="60" t="str">
        <f t="shared" si="26"/>
        <v/>
      </c>
      <c r="V248" s="60" t="str">
        <f t="shared" si="27"/>
        <v/>
      </c>
      <c r="W248" s="60" t="str">
        <f t="shared" si="24"/>
        <v/>
      </c>
      <c r="X248" s="60" t="str">
        <f t="shared" si="28"/>
        <v/>
      </c>
      <c r="AC248" s="51">
        <f t="shared" si="29"/>
        <v>0</v>
      </c>
      <c r="AD248" s="44">
        <f t="shared" si="30"/>
        <v>0</v>
      </c>
      <c r="AE248" s="51">
        <f t="shared" si="31"/>
        <v>0</v>
      </c>
    </row>
    <row r="249" spans="1:31">
      <c r="A249" s="60" t="str">
        <f t="shared" si="25"/>
        <v/>
      </c>
      <c r="B249" s="60" t="str">
        <f t="shared" si="26"/>
        <v/>
      </c>
      <c r="V249" s="60" t="str">
        <f t="shared" si="27"/>
        <v/>
      </c>
      <c r="W249" s="60" t="str">
        <f t="shared" si="24"/>
        <v/>
      </c>
      <c r="X249" s="60" t="str">
        <f t="shared" si="28"/>
        <v/>
      </c>
      <c r="AC249" s="51">
        <f t="shared" si="29"/>
        <v>0</v>
      </c>
      <c r="AD249" s="44">
        <f t="shared" si="30"/>
        <v>0</v>
      </c>
      <c r="AE249" s="51">
        <f t="shared" si="31"/>
        <v>0</v>
      </c>
    </row>
    <row r="250" spans="1:31">
      <c r="A250" s="60" t="str">
        <f t="shared" si="25"/>
        <v/>
      </c>
      <c r="B250" s="60" t="str">
        <f t="shared" si="26"/>
        <v/>
      </c>
      <c r="V250" s="60" t="str">
        <f t="shared" si="27"/>
        <v/>
      </c>
      <c r="W250" s="60" t="str">
        <f t="shared" si="24"/>
        <v/>
      </c>
      <c r="X250" s="60" t="str">
        <f t="shared" si="28"/>
        <v/>
      </c>
      <c r="AC250" s="51">
        <f t="shared" si="29"/>
        <v>0</v>
      </c>
      <c r="AD250" s="44">
        <f t="shared" si="30"/>
        <v>0</v>
      </c>
      <c r="AE250" s="51">
        <f t="shared" si="31"/>
        <v>0</v>
      </c>
    </row>
    <row r="251" spans="1:31">
      <c r="A251" s="60" t="str">
        <f t="shared" si="25"/>
        <v/>
      </c>
      <c r="B251" s="60" t="str">
        <f t="shared" si="26"/>
        <v/>
      </c>
      <c r="V251" s="60" t="str">
        <f t="shared" si="27"/>
        <v/>
      </c>
      <c r="W251" s="60" t="str">
        <f t="shared" si="24"/>
        <v/>
      </c>
      <c r="X251" s="60" t="str">
        <f t="shared" si="28"/>
        <v/>
      </c>
      <c r="AC251" s="51">
        <f t="shared" si="29"/>
        <v>0</v>
      </c>
      <c r="AD251" s="44">
        <f t="shared" si="30"/>
        <v>0</v>
      </c>
      <c r="AE251" s="51">
        <f t="shared" si="31"/>
        <v>0</v>
      </c>
    </row>
    <row r="252" spans="1:31">
      <c r="A252" s="60" t="str">
        <f t="shared" si="25"/>
        <v/>
      </c>
      <c r="B252" s="60" t="str">
        <f t="shared" si="26"/>
        <v/>
      </c>
      <c r="V252" s="60" t="str">
        <f t="shared" si="27"/>
        <v/>
      </c>
      <c r="W252" s="60" t="str">
        <f t="shared" si="24"/>
        <v/>
      </c>
      <c r="X252" s="60" t="str">
        <f t="shared" si="28"/>
        <v/>
      </c>
      <c r="AC252" s="51">
        <f t="shared" si="29"/>
        <v>0</v>
      </c>
      <c r="AD252" s="44">
        <f t="shared" si="30"/>
        <v>0</v>
      </c>
      <c r="AE252" s="51">
        <f t="shared" si="31"/>
        <v>0</v>
      </c>
    </row>
    <row r="253" spans="1:31">
      <c r="A253" s="60" t="str">
        <f t="shared" si="25"/>
        <v/>
      </c>
      <c r="B253" s="60" t="str">
        <f t="shared" si="26"/>
        <v/>
      </c>
      <c r="V253" s="60" t="str">
        <f t="shared" si="27"/>
        <v/>
      </c>
      <c r="W253" s="60" t="str">
        <f t="shared" si="24"/>
        <v/>
      </c>
      <c r="X253" s="60" t="str">
        <f t="shared" si="28"/>
        <v/>
      </c>
      <c r="AC253" s="51">
        <f t="shared" si="29"/>
        <v>0</v>
      </c>
      <c r="AD253" s="44">
        <f t="shared" si="30"/>
        <v>0</v>
      </c>
      <c r="AE253" s="51">
        <f t="shared" si="31"/>
        <v>0</v>
      </c>
    </row>
    <row r="254" spans="1:31">
      <c r="A254" s="60" t="str">
        <f t="shared" si="25"/>
        <v/>
      </c>
      <c r="B254" s="60" t="str">
        <f t="shared" si="26"/>
        <v/>
      </c>
      <c r="V254" s="60" t="str">
        <f t="shared" si="27"/>
        <v/>
      </c>
      <c r="W254" s="60" t="str">
        <f t="shared" si="24"/>
        <v/>
      </c>
      <c r="X254" s="60" t="str">
        <f t="shared" si="28"/>
        <v/>
      </c>
      <c r="AC254" s="51">
        <f t="shared" si="29"/>
        <v>0</v>
      </c>
      <c r="AD254" s="44">
        <f t="shared" si="30"/>
        <v>0</v>
      </c>
      <c r="AE254" s="51">
        <f t="shared" si="31"/>
        <v>0</v>
      </c>
    </row>
    <row r="255" spans="1:31">
      <c r="A255" s="60" t="str">
        <f t="shared" si="25"/>
        <v/>
      </c>
      <c r="B255" s="60" t="str">
        <f t="shared" si="26"/>
        <v/>
      </c>
      <c r="V255" s="60" t="str">
        <f t="shared" si="27"/>
        <v/>
      </c>
      <c r="W255" s="60" t="str">
        <f t="shared" si="24"/>
        <v/>
      </c>
      <c r="X255" s="60" t="str">
        <f t="shared" si="28"/>
        <v/>
      </c>
      <c r="AC255" s="51">
        <f t="shared" si="29"/>
        <v>0</v>
      </c>
      <c r="AD255" s="44">
        <f t="shared" si="30"/>
        <v>0</v>
      </c>
      <c r="AE255" s="51">
        <f t="shared" si="31"/>
        <v>0</v>
      </c>
    </row>
    <row r="256" spans="1:31">
      <c r="A256" s="60" t="str">
        <f t="shared" si="25"/>
        <v/>
      </c>
      <c r="B256" s="60" t="str">
        <f t="shared" si="26"/>
        <v/>
      </c>
      <c r="V256" s="60" t="str">
        <f t="shared" si="27"/>
        <v/>
      </c>
      <c r="W256" s="60" t="str">
        <f t="shared" si="24"/>
        <v/>
      </c>
      <c r="X256" s="60" t="str">
        <f t="shared" si="28"/>
        <v/>
      </c>
      <c r="AC256" s="51">
        <f t="shared" si="29"/>
        <v>0</v>
      </c>
      <c r="AD256" s="44">
        <f t="shared" si="30"/>
        <v>0</v>
      </c>
      <c r="AE256" s="51">
        <f t="shared" si="31"/>
        <v>0</v>
      </c>
    </row>
    <row r="257" spans="1:31">
      <c r="A257" s="60" t="str">
        <f t="shared" si="25"/>
        <v/>
      </c>
      <c r="B257" s="60" t="str">
        <f t="shared" si="26"/>
        <v/>
      </c>
      <c r="V257" s="60" t="str">
        <f t="shared" si="27"/>
        <v/>
      </c>
      <c r="W257" s="60" t="str">
        <f t="shared" si="24"/>
        <v/>
      </c>
      <c r="X257" s="60" t="str">
        <f t="shared" si="28"/>
        <v/>
      </c>
      <c r="AC257" s="51">
        <f t="shared" si="29"/>
        <v>0</v>
      </c>
      <c r="AD257" s="44">
        <f t="shared" si="30"/>
        <v>0</v>
      </c>
      <c r="AE257" s="51">
        <f t="shared" si="31"/>
        <v>0</v>
      </c>
    </row>
    <row r="258" spans="1:31">
      <c r="A258" s="60" t="str">
        <f t="shared" si="25"/>
        <v/>
      </c>
      <c r="B258" s="60" t="str">
        <f t="shared" si="26"/>
        <v/>
      </c>
      <c r="V258" s="60" t="str">
        <f t="shared" si="27"/>
        <v/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60" t="str">
        <f t="shared" si="28"/>
        <v/>
      </c>
      <c r="AC258" s="51">
        <f t="shared" si="29"/>
        <v>0</v>
      </c>
      <c r="AD258" s="44">
        <f t="shared" si="30"/>
        <v>0</v>
      </c>
      <c r="AE258" s="51">
        <f t="shared" si="31"/>
        <v>0</v>
      </c>
    </row>
    <row r="259" spans="1:31">
      <c r="A259" s="60" t="str">
        <f t="shared" ref="A259:A322" si="33">IF(G259&amp;Q259&lt;&gt;"",W259&amp;Q259,"")</f>
        <v/>
      </c>
      <c r="B259" s="60" t="str">
        <f t="shared" ref="B259:B322" si="34">IF(C259&lt;&gt;"",LEFT(C259,9),"")</f>
        <v/>
      </c>
      <c r="V259" s="60" t="str">
        <f t="shared" ref="V259:V322" si="35">W259&amp;H259</f>
        <v/>
      </c>
      <c r="W259" s="60" t="str">
        <f t="shared" si="32"/>
        <v/>
      </c>
      <c r="X259" s="60" t="str">
        <f t="shared" ref="X259:X322" si="36">IF(A259&lt;&gt;"",IFERROR(IF(FIND(" ",G259)&gt;=1,MID(G259,FIND(" ",G259)+1,LEN(G259)),""),""),"")</f>
        <v/>
      </c>
      <c r="AC259" s="51">
        <f t="shared" ref="AC259:AC322" si="37">IFERROR(VALUE(MID($C259,1,2)),0)</f>
        <v>0</v>
      </c>
      <c r="AD259" s="44">
        <f t="shared" ref="AD259:AD322" si="38">IFERROR(VALUE(MID($C259,4,3)),0)</f>
        <v>0</v>
      </c>
      <c r="AE259" s="51">
        <f t="shared" ref="AE259:AE322" si="39">VALUE(RIGHT("00"&amp;AC259,2)&amp;RIGHT("000"&amp;AD259,3))</f>
        <v>0</v>
      </c>
    </row>
    <row r="260" spans="1:31">
      <c r="A260" s="60" t="str">
        <f t="shared" si="33"/>
        <v/>
      </c>
      <c r="B260" s="60" t="str">
        <f t="shared" si="34"/>
        <v/>
      </c>
      <c r="V260" s="60" t="str">
        <f t="shared" si="35"/>
        <v/>
      </c>
      <c r="W260" s="60" t="str">
        <f t="shared" si="32"/>
        <v/>
      </c>
      <c r="X260" s="60" t="str">
        <f t="shared" si="36"/>
        <v/>
      </c>
      <c r="AC260" s="51">
        <f t="shared" si="37"/>
        <v>0</v>
      </c>
      <c r="AD260" s="44">
        <f t="shared" si="38"/>
        <v>0</v>
      </c>
      <c r="AE260" s="51">
        <f t="shared" si="39"/>
        <v>0</v>
      </c>
    </row>
    <row r="261" spans="1:31">
      <c r="A261" s="60" t="str">
        <f t="shared" si="33"/>
        <v/>
      </c>
      <c r="B261" s="60" t="str">
        <f t="shared" si="34"/>
        <v/>
      </c>
      <c r="V261" s="60" t="str">
        <f t="shared" si="35"/>
        <v/>
      </c>
      <c r="W261" s="60" t="str">
        <f t="shared" si="32"/>
        <v/>
      </c>
      <c r="X261" s="60" t="str">
        <f t="shared" si="36"/>
        <v/>
      </c>
      <c r="AC261" s="51">
        <f t="shared" si="37"/>
        <v>0</v>
      </c>
      <c r="AD261" s="44">
        <f t="shared" si="38"/>
        <v>0</v>
      </c>
      <c r="AE261" s="51">
        <f t="shared" si="39"/>
        <v>0</v>
      </c>
    </row>
    <row r="262" spans="1:31">
      <c r="A262" s="60" t="str">
        <f t="shared" si="33"/>
        <v/>
      </c>
      <c r="B262" s="60" t="str">
        <f t="shared" si="34"/>
        <v/>
      </c>
      <c r="V262" s="60" t="str">
        <f t="shared" si="35"/>
        <v/>
      </c>
      <c r="W262" s="60" t="str">
        <f t="shared" si="32"/>
        <v/>
      </c>
      <c r="X262" s="60" t="str">
        <f t="shared" si="36"/>
        <v/>
      </c>
      <c r="AC262" s="51">
        <f t="shared" si="37"/>
        <v>0</v>
      </c>
      <c r="AD262" s="44">
        <f t="shared" si="38"/>
        <v>0</v>
      </c>
      <c r="AE262" s="51">
        <f t="shared" si="39"/>
        <v>0</v>
      </c>
    </row>
    <row r="263" spans="1:31">
      <c r="A263" s="60" t="str">
        <f t="shared" si="33"/>
        <v/>
      </c>
      <c r="B263" s="60" t="str">
        <f t="shared" si="34"/>
        <v/>
      </c>
      <c r="V263" s="60" t="str">
        <f t="shared" si="35"/>
        <v/>
      </c>
      <c r="W263" s="60" t="str">
        <f t="shared" si="32"/>
        <v/>
      </c>
      <c r="X263" s="60" t="str">
        <f t="shared" si="36"/>
        <v/>
      </c>
      <c r="AC263" s="51">
        <f t="shared" si="37"/>
        <v>0</v>
      </c>
      <c r="AD263" s="44">
        <f t="shared" si="38"/>
        <v>0</v>
      </c>
      <c r="AE263" s="51">
        <f t="shared" si="39"/>
        <v>0</v>
      </c>
    </row>
    <row r="264" spans="1:31">
      <c r="A264" s="60" t="str">
        <f t="shared" si="33"/>
        <v/>
      </c>
      <c r="B264" s="60" t="str">
        <f t="shared" si="34"/>
        <v/>
      </c>
      <c r="V264" s="60" t="str">
        <f t="shared" si="35"/>
        <v/>
      </c>
      <c r="W264" s="60" t="str">
        <f t="shared" si="32"/>
        <v/>
      </c>
      <c r="X264" s="60" t="str">
        <f t="shared" si="36"/>
        <v/>
      </c>
      <c r="AC264" s="51">
        <f t="shared" si="37"/>
        <v>0</v>
      </c>
      <c r="AD264" s="44">
        <f t="shared" si="38"/>
        <v>0</v>
      </c>
      <c r="AE264" s="51">
        <f t="shared" si="39"/>
        <v>0</v>
      </c>
    </row>
    <row r="265" spans="1:31">
      <c r="A265" s="60" t="str">
        <f t="shared" si="33"/>
        <v/>
      </c>
      <c r="B265" s="60" t="str">
        <f t="shared" si="34"/>
        <v/>
      </c>
      <c r="V265" s="60" t="str">
        <f t="shared" si="35"/>
        <v/>
      </c>
      <c r="W265" s="60" t="str">
        <f t="shared" si="32"/>
        <v/>
      </c>
      <c r="X265" s="60" t="str">
        <f t="shared" si="36"/>
        <v/>
      </c>
      <c r="AC265" s="51">
        <f t="shared" si="37"/>
        <v>0</v>
      </c>
      <c r="AD265" s="44">
        <f t="shared" si="38"/>
        <v>0</v>
      </c>
      <c r="AE265" s="51">
        <f t="shared" si="39"/>
        <v>0</v>
      </c>
    </row>
    <row r="266" spans="1:31">
      <c r="A266" s="60" t="str">
        <f t="shared" si="33"/>
        <v/>
      </c>
      <c r="B266" s="60" t="str">
        <f t="shared" si="34"/>
        <v/>
      </c>
      <c r="V266" s="60" t="str">
        <f t="shared" si="35"/>
        <v/>
      </c>
      <c r="W266" s="60" t="str">
        <f t="shared" si="32"/>
        <v/>
      </c>
      <c r="X266" s="60" t="str">
        <f t="shared" si="36"/>
        <v/>
      </c>
      <c r="AC266" s="51">
        <f t="shared" si="37"/>
        <v>0</v>
      </c>
      <c r="AD266" s="44">
        <f t="shared" si="38"/>
        <v>0</v>
      </c>
      <c r="AE266" s="51">
        <f t="shared" si="39"/>
        <v>0</v>
      </c>
    </row>
    <row r="267" spans="1:31">
      <c r="A267" s="60" t="str">
        <f t="shared" si="33"/>
        <v/>
      </c>
      <c r="B267" s="60" t="str">
        <f t="shared" si="34"/>
        <v/>
      </c>
      <c r="V267" s="60" t="str">
        <f t="shared" si="35"/>
        <v/>
      </c>
      <c r="W267" s="60" t="str">
        <f t="shared" si="32"/>
        <v/>
      </c>
      <c r="X267" s="60" t="str">
        <f t="shared" si="36"/>
        <v/>
      </c>
      <c r="AC267" s="51">
        <f t="shared" si="37"/>
        <v>0</v>
      </c>
      <c r="AD267" s="44">
        <f t="shared" si="38"/>
        <v>0</v>
      </c>
      <c r="AE267" s="51">
        <f t="shared" si="39"/>
        <v>0</v>
      </c>
    </row>
    <row r="268" spans="1:31">
      <c r="A268" s="60" t="str">
        <f t="shared" si="33"/>
        <v/>
      </c>
      <c r="B268" s="60" t="str">
        <f t="shared" si="34"/>
        <v/>
      </c>
      <c r="V268" s="60" t="str">
        <f t="shared" si="35"/>
        <v/>
      </c>
      <c r="W268" s="60" t="str">
        <f t="shared" si="32"/>
        <v/>
      </c>
      <c r="X268" s="60" t="str">
        <f t="shared" si="36"/>
        <v/>
      </c>
      <c r="AC268" s="51">
        <f t="shared" si="37"/>
        <v>0</v>
      </c>
      <c r="AD268" s="44">
        <f t="shared" si="38"/>
        <v>0</v>
      </c>
      <c r="AE268" s="51">
        <f t="shared" si="39"/>
        <v>0</v>
      </c>
    </row>
    <row r="269" spans="1:31">
      <c r="A269" s="60" t="str">
        <f t="shared" si="33"/>
        <v/>
      </c>
      <c r="B269" s="60" t="str">
        <f t="shared" si="34"/>
        <v/>
      </c>
      <c r="V269" s="60" t="str">
        <f t="shared" si="35"/>
        <v/>
      </c>
      <c r="W269" s="60" t="str">
        <f t="shared" si="32"/>
        <v/>
      </c>
      <c r="X269" s="60" t="str">
        <f t="shared" si="36"/>
        <v/>
      </c>
      <c r="AC269" s="51">
        <f t="shared" si="37"/>
        <v>0</v>
      </c>
      <c r="AD269" s="44">
        <f t="shared" si="38"/>
        <v>0</v>
      </c>
      <c r="AE269" s="51">
        <f t="shared" si="39"/>
        <v>0</v>
      </c>
    </row>
    <row r="270" spans="1:31">
      <c r="A270" s="60" t="str">
        <f t="shared" si="33"/>
        <v/>
      </c>
      <c r="B270" s="60" t="str">
        <f t="shared" si="34"/>
        <v/>
      </c>
      <c r="V270" s="60" t="str">
        <f t="shared" si="35"/>
        <v/>
      </c>
      <c r="W270" s="60" t="str">
        <f t="shared" si="32"/>
        <v/>
      </c>
      <c r="X270" s="60" t="str">
        <f t="shared" si="36"/>
        <v/>
      </c>
      <c r="AC270" s="51">
        <f t="shared" si="37"/>
        <v>0</v>
      </c>
      <c r="AD270" s="44">
        <f t="shared" si="38"/>
        <v>0</v>
      </c>
      <c r="AE270" s="51">
        <f t="shared" si="39"/>
        <v>0</v>
      </c>
    </row>
    <row r="271" spans="1:31">
      <c r="A271" s="60" t="str">
        <f t="shared" si="33"/>
        <v/>
      </c>
      <c r="B271" s="60" t="str">
        <f t="shared" si="34"/>
        <v/>
      </c>
      <c r="V271" s="60" t="str">
        <f t="shared" si="35"/>
        <v/>
      </c>
      <c r="W271" s="60" t="str">
        <f t="shared" si="32"/>
        <v/>
      </c>
      <c r="X271" s="60" t="str">
        <f t="shared" si="36"/>
        <v/>
      </c>
      <c r="AC271" s="51">
        <f t="shared" si="37"/>
        <v>0</v>
      </c>
      <c r="AD271" s="44">
        <f t="shared" si="38"/>
        <v>0</v>
      </c>
      <c r="AE271" s="51">
        <f t="shared" si="39"/>
        <v>0</v>
      </c>
    </row>
    <row r="272" spans="1:31">
      <c r="A272" s="60" t="str">
        <f t="shared" si="33"/>
        <v/>
      </c>
      <c r="B272" s="60" t="str">
        <f t="shared" si="34"/>
        <v/>
      </c>
      <c r="V272" s="60" t="str">
        <f t="shared" si="35"/>
        <v/>
      </c>
      <c r="W272" s="60" t="str">
        <f t="shared" si="32"/>
        <v/>
      </c>
      <c r="X272" s="60" t="str">
        <f t="shared" si="36"/>
        <v/>
      </c>
      <c r="AC272" s="51">
        <f t="shared" si="37"/>
        <v>0</v>
      </c>
      <c r="AD272" s="44">
        <f t="shared" si="38"/>
        <v>0</v>
      </c>
      <c r="AE272" s="51">
        <f t="shared" si="39"/>
        <v>0</v>
      </c>
    </row>
    <row r="273" spans="1:31">
      <c r="A273" s="60" t="str">
        <f t="shared" si="33"/>
        <v/>
      </c>
      <c r="B273" s="60" t="str">
        <f t="shared" si="34"/>
        <v/>
      </c>
      <c r="V273" s="60" t="str">
        <f t="shared" si="35"/>
        <v/>
      </c>
      <c r="W273" s="60" t="str">
        <f t="shared" si="32"/>
        <v/>
      </c>
      <c r="X273" s="60" t="str">
        <f t="shared" si="36"/>
        <v/>
      </c>
      <c r="AC273" s="51">
        <f t="shared" si="37"/>
        <v>0</v>
      </c>
      <c r="AD273" s="44">
        <f t="shared" si="38"/>
        <v>0</v>
      </c>
      <c r="AE273" s="51">
        <f t="shared" si="39"/>
        <v>0</v>
      </c>
    </row>
    <row r="274" spans="1:31">
      <c r="A274" s="60" t="str">
        <f t="shared" si="33"/>
        <v/>
      </c>
      <c r="B274" s="60" t="str">
        <f t="shared" si="34"/>
        <v/>
      </c>
      <c r="V274" s="60" t="str">
        <f t="shared" si="35"/>
        <v/>
      </c>
      <c r="W274" s="60" t="str">
        <f t="shared" si="32"/>
        <v/>
      </c>
      <c r="X274" s="60" t="str">
        <f t="shared" si="36"/>
        <v/>
      </c>
      <c r="AC274" s="51">
        <f t="shared" si="37"/>
        <v>0</v>
      </c>
      <c r="AD274" s="44">
        <f t="shared" si="38"/>
        <v>0</v>
      </c>
      <c r="AE274" s="51">
        <f t="shared" si="39"/>
        <v>0</v>
      </c>
    </row>
    <row r="275" spans="1:31">
      <c r="A275" s="60" t="str">
        <f t="shared" si="33"/>
        <v/>
      </c>
      <c r="B275" s="60" t="str">
        <f t="shared" si="34"/>
        <v/>
      </c>
      <c r="V275" s="60" t="str">
        <f t="shared" si="35"/>
        <v/>
      </c>
      <c r="W275" s="60" t="str">
        <f t="shared" si="32"/>
        <v/>
      </c>
      <c r="X275" s="60" t="str">
        <f t="shared" si="36"/>
        <v/>
      </c>
      <c r="AC275" s="51">
        <f t="shared" si="37"/>
        <v>0</v>
      </c>
      <c r="AD275" s="44">
        <f t="shared" si="38"/>
        <v>0</v>
      </c>
      <c r="AE275" s="51">
        <f t="shared" si="39"/>
        <v>0</v>
      </c>
    </row>
    <row r="276" spans="1:31">
      <c r="A276" s="60" t="str">
        <f t="shared" si="33"/>
        <v/>
      </c>
      <c r="B276" s="60" t="str">
        <f t="shared" si="34"/>
        <v/>
      </c>
      <c r="V276" s="60" t="str">
        <f t="shared" si="35"/>
        <v/>
      </c>
      <c r="W276" s="60" t="str">
        <f t="shared" si="32"/>
        <v/>
      </c>
      <c r="X276" s="60" t="str">
        <f t="shared" si="36"/>
        <v/>
      </c>
      <c r="AC276" s="51">
        <f t="shared" si="37"/>
        <v>0</v>
      </c>
      <c r="AD276" s="44">
        <f t="shared" si="38"/>
        <v>0</v>
      </c>
      <c r="AE276" s="51">
        <f t="shared" si="39"/>
        <v>0</v>
      </c>
    </row>
    <row r="277" spans="1:31">
      <c r="A277" s="60" t="str">
        <f t="shared" si="33"/>
        <v/>
      </c>
      <c r="B277" s="60" t="str">
        <f t="shared" si="34"/>
        <v/>
      </c>
      <c r="V277" s="60" t="str">
        <f t="shared" si="35"/>
        <v/>
      </c>
      <c r="W277" s="60" t="str">
        <f t="shared" si="32"/>
        <v/>
      </c>
      <c r="X277" s="60" t="str">
        <f t="shared" si="36"/>
        <v/>
      </c>
      <c r="AC277" s="51">
        <f t="shared" si="37"/>
        <v>0</v>
      </c>
      <c r="AD277" s="44">
        <f t="shared" si="38"/>
        <v>0</v>
      </c>
      <c r="AE277" s="51">
        <f t="shared" si="39"/>
        <v>0</v>
      </c>
    </row>
    <row r="278" spans="1:31">
      <c r="A278" s="60" t="str">
        <f t="shared" si="33"/>
        <v/>
      </c>
      <c r="B278" s="60" t="str">
        <f t="shared" si="34"/>
        <v/>
      </c>
      <c r="V278" s="60" t="str">
        <f t="shared" si="35"/>
        <v/>
      </c>
      <c r="W278" s="60" t="str">
        <f t="shared" si="32"/>
        <v/>
      </c>
      <c r="X278" s="60" t="str">
        <f t="shared" si="36"/>
        <v/>
      </c>
      <c r="AC278" s="51">
        <f t="shared" si="37"/>
        <v>0</v>
      </c>
      <c r="AD278" s="44">
        <f t="shared" si="38"/>
        <v>0</v>
      </c>
      <c r="AE278" s="51">
        <f t="shared" si="39"/>
        <v>0</v>
      </c>
    </row>
    <row r="279" spans="1:31">
      <c r="A279" s="60" t="str">
        <f t="shared" si="33"/>
        <v/>
      </c>
      <c r="B279" s="60" t="str">
        <f t="shared" si="34"/>
        <v/>
      </c>
      <c r="V279" s="60" t="str">
        <f t="shared" si="35"/>
        <v/>
      </c>
      <c r="W279" s="60" t="str">
        <f t="shared" si="32"/>
        <v/>
      </c>
      <c r="X279" s="60" t="str">
        <f t="shared" si="36"/>
        <v/>
      </c>
      <c r="AC279" s="51">
        <f t="shared" si="37"/>
        <v>0</v>
      </c>
      <c r="AD279" s="44">
        <f t="shared" si="38"/>
        <v>0</v>
      </c>
      <c r="AE279" s="51">
        <f t="shared" si="39"/>
        <v>0</v>
      </c>
    </row>
    <row r="280" spans="1:31">
      <c r="A280" s="60" t="str">
        <f t="shared" si="33"/>
        <v/>
      </c>
      <c r="B280" s="60" t="str">
        <f t="shared" si="34"/>
        <v/>
      </c>
      <c r="V280" s="60" t="str">
        <f t="shared" si="35"/>
        <v/>
      </c>
      <c r="W280" s="60" t="str">
        <f t="shared" si="32"/>
        <v/>
      </c>
      <c r="X280" s="60" t="str">
        <f t="shared" si="36"/>
        <v/>
      </c>
      <c r="AC280" s="51">
        <f t="shared" si="37"/>
        <v>0</v>
      </c>
      <c r="AD280" s="44">
        <f t="shared" si="38"/>
        <v>0</v>
      </c>
      <c r="AE280" s="51">
        <f t="shared" si="39"/>
        <v>0</v>
      </c>
    </row>
    <row r="281" spans="1:31">
      <c r="A281" s="60" t="str">
        <f t="shared" si="33"/>
        <v/>
      </c>
      <c r="B281" s="60" t="str">
        <f t="shared" si="34"/>
        <v/>
      </c>
      <c r="V281" s="60" t="str">
        <f t="shared" si="35"/>
        <v/>
      </c>
      <c r="W281" s="60" t="str">
        <f t="shared" si="32"/>
        <v/>
      </c>
      <c r="X281" s="60" t="str">
        <f t="shared" si="36"/>
        <v/>
      </c>
      <c r="AC281" s="51">
        <f t="shared" si="37"/>
        <v>0</v>
      </c>
      <c r="AD281" s="44">
        <f t="shared" si="38"/>
        <v>0</v>
      </c>
      <c r="AE281" s="51">
        <f t="shared" si="39"/>
        <v>0</v>
      </c>
    </row>
    <row r="282" spans="1:31">
      <c r="A282" s="60" t="str">
        <f t="shared" si="33"/>
        <v/>
      </c>
      <c r="B282" s="60" t="str">
        <f t="shared" si="34"/>
        <v/>
      </c>
      <c r="V282" s="60" t="str">
        <f t="shared" si="35"/>
        <v/>
      </c>
      <c r="W282" s="60" t="str">
        <f t="shared" si="32"/>
        <v/>
      </c>
      <c r="X282" s="60" t="str">
        <f t="shared" si="36"/>
        <v/>
      </c>
      <c r="AC282" s="51">
        <f t="shared" si="37"/>
        <v>0</v>
      </c>
      <c r="AD282" s="44">
        <f t="shared" si="38"/>
        <v>0</v>
      </c>
      <c r="AE282" s="51">
        <f t="shared" si="39"/>
        <v>0</v>
      </c>
    </row>
    <row r="283" spans="1:31">
      <c r="A283" s="60" t="str">
        <f t="shared" si="33"/>
        <v/>
      </c>
      <c r="B283" s="60" t="str">
        <f t="shared" si="34"/>
        <v/>
      </c>
      <c r="V283" s="60" t="str">
        <f t="shared" si="35"/>
        <v/>
      </c>
      <c r="W283" s="60" t="str">
        <f t="shared" si="32"/>
        <v/>
      </c>
      <c r="X283" s="60" t="str">
        <f t="shared" si="36"/>
        <v/>
      </c>
      <c r="AC283" s="51">
        <f t="shared" si="37"/>
        <v>0</v>
      </c>
      <c r="AD283" s="44">
        <f t="shared" si="38"/>
        <v>0</v>
      </c>
      <c r="AE283" s="51">
        <f t="shared" si="39"/>
        <v>0</v>
      </c>
    </row>
    <row r="284" spans="1:31">
      <c r="A284" s="60" t="str">
        <f t="shared" si="33"/>
        <v/>
      </c>
      <c r="B284" s="60" t="str">
        <f t="shared" si="34"/>
        <v/>
      </c>
      <c r="V284" s="60" t="str">
        <f t="shared" si="35"/>
        <v/>
      </c>
      <c r="W284" s="60" t="str">
        <f t="shared" si="32"/>
        <v/>
      </c>
      <c r="X284" s="60" t="str">
        <f t="shared" si="36"/>
        <v/>
      </c>
      <c r="AC284" s="51">
        <f t="shared" si="37"/>
        <v>0</v>
      </c>
      <c r="AD284" s="44">
        <f t="shared" si="38"/>
        <v>0</v>
      </c>
      <c r="AE284" s="51">
        <f t="shared" si="39"/>
        <v>0</v>
      </c>
    </row>
    <row r="285" spans="1:31">
      <c r="A285" s="60" t="str">
        <f t="shared" si="33"/>
        <v/>
      </c>
      <c r="B285" s="60" t="str">
        <f t="shared" si="34"/>
        <v/>
      </c>
      <c r="V285" s="60" t="str">
        <f t="shared" si="35"/>
        <v/>
      </c>
      <c r="W285" s="60" t="str">
        <f t="shared" si="32"/>
        <v/>
      </c>
      <c r="X285" s="60" t="str">
        <f t="shared" si="36"/>
        <v/>
      </c>
      <c r="AC285" s="51">
        <f t="shared" si="37"/>
        <v>0</v>
      </c>
      <c r="AD285" s="44">
        <f t="shared" si="38"/>
        <v>0</v>
      </c>
      <c r="AE285" s="51">
        <f t="shared" si="39"/>
        <v>0</v>
      </c>
    </row>
    <row r="286" spans="1:31">
      <c r="A286" s="60" t="str">
        <f t="shared" si="33"/>
        <v/>
      </c>
      <c r="B286" s="60" t="str">
        <f t="shared" si="34"/>
        <v/>
      </c>
      <c r="V286" s="60" t="str">
        <f t="shared" si="35"/>
        <v/>
      </c>
      <c r="W286" s="60" t="str">
        <f t="shared" si="32"/>
        <v/>
      </c>
      <c r="X286" s="60" t="str">
        <f t="shared" si="36"/>
        <v/>
      </c>
      <c r="AC286" s="51">
        <f t="shared" si="37"/>
        <v>0</v>
      </c>
      <c r="AD286" s="44">
        <f t="shared" si="38"/>
        <v>0</v>
      </c>
      <c r="AE286" s="51">
        <f t="shared" si="39"/>
        <v>0</v>
      </c>
    </row>
    <row r="287" spans="1:31">
      <c r="A287" s="60" t="str">
        <f t="shared" si="33"/>
        <v/>
      </c>
      <c r="B287" s="60" t="str">
        <f t="shared" si="34"/>
        <v/>
      </c>
      <c r="V287" s="60" t="str">
        <f t="shared" si="35"/>
        <v/>
      </c>
      <c r="W287" s="60" t="str">
        <f t="shared" si="32"/>
        <v/>
      </c>
      <c r="X287" s="60" t="str">
        <f t="shared" si="36"/>
        <v/>
      </c>
      <c r="AC287" s="51">
        <f t="shared" si="37"/>
        <v>0</v>
      </c>
      <c r="AD287" s="44">
        <f t="shared" si="38"/>
        <v>0</v>
      </c>
      <c r="AE287" s="51">
        <f t="shared" si="39"/>
        <v>0</v>
      </c>
    </row>
    <row r="288" spans="1:31">
      <c r="A288" s="60" t="str">
        <f t="shared" si="33"/>
        <v/>
      </c>
      <c r="B288" s="60" t="str">
        <f t="shared" si="34"/>
        <v/>
      </c>
      <c r="V288" s="60" t="str">
        <f t="shared" si="35"/>
        <v/>
      </c>
      <c r="W288" s="60" t="str">
        <f t="shared" si="32"/>
        <v/>
      </c>
      <c r="X288" s="60" t="str">
        <f t="shared" si="36"/>
        <v/>
      </c>
      <c r="AC288" s="51">
        <f t="shared" si="37"/>
        <v>0</v>
      </c>
      <c r="AD288" s="44">
        <f t="shared" si="38"/>
        <v>0</v>
      </c>
      <c r="AE288" s="51">
        <f t="shared" si="39"/>
        <v>0</v>
      </c>
    </row>
    <row r="289" spans="1:31">
      <c r="A289" s="60" t="str">
        <f t="shared" si="33"/>
        <v/>
      </c>
      <c r="B289" s="60" t="str">
        <f t="shared" si="34"/>
        <v/>
      </c>
      <c r="V289" s="60" t="str">
        <f t="shared" si="35"/>
        <v/>
      </c>
      <c r="W289" s="60" t="str">
        <f t="shared" si="32"/>
        <v/>
      </c>
      <c r="X289" s="60" t="str">
        <f t="shared" si="36"/>
        <v/>
      </c>
      <c r="AC289" s="51">
        <f t="shared" si="37"/>
        <v>0</v>
      </c>
      <c r="AD289" s="44">
        <f t="shared" si="38"/>
        <v>0</v>
      </c>
      <c r="AE289" s="51">
        <f t="shared" si="39"/>
        <v>0</v>
      </c>
    </row>
    <row r="290" spans="1:31">
      <c r="A290" s="60" t="str">
        <f t="shared" si="33"/>
        <v/>
      </c>
      <c r="B290" s="60" t="str">
        <f t="shared" si="34"/>
        <v/>
      </c>
      <c r="V290" s="60" t="str">
        <f t="shared" si="35"/>
        <v/>
      </c>
      <c r="W290" s="60" t="str">
        <f t="shared" si="32"/>
        <v/>
      </c>
      <c r="X290" s="60" t="str">
        <f t="shared" si="36"/>
        <v/>
      </c>
      <c r="AC290" s="51">
        <f t="shared" si="37"/>
        <v>0</v>
      </c>
      <c r="AD290" s="44">
        <f t="shared" si="38"/>
        <v>0</v>
      </c>
      <c r="AE290" s="51">
        <f t="shared" si="39"/>
        <v>0</v>
      </c>
    </row>
    <row r="291" spans="1:31">
      <c r="A291" s="60" t="str">
        <f t="shared" si="33"/>
        <v/>
      </c>
      <c r="B291" s="60" t="str">
        <f t="shared" si="34"/>
        <v/>
      </c>
      <c r="V291" s="60" t="str">
        <f t="shared" si="35"/>
        <v/>
      </c>
      <c r="W291" s="60" t="str">
        <f t="shared" si="32"/>
        <v/>
      </c>
      <c r="X291" s="60" t="str">
        <f t="shared" si="36"/>
        <v/>
      </c>
      <c r="AC291" s="51">
        <f t="shared" si="37"/>
        <v>0</v>
      </c>
      <c r="AD291" s="44">
        <f t="shared" si="38"/>
        <v>0</v>
      </c>
      <c r="AE291" s="51">
        <f t="shared" si="39"/>
        <v>0</v>
      </c>
    </row>
    <row r="292" spans="1:31">
      <c r="A292" s="60" t="str">
        <f t="shared" si="33"/>
        <v/>
      </c>
      <c r="B292" s="60" t="str">
        <f t="shared" si="34"/>
        <v/>
      </c>
      <c r="V292" s="60" t="str">
        <f t="shared" si="35"/>
        <v/>
      </c>
      <c r="W292" s="60" t="str">
        <f t="shared" si="32"/>
        <v/>
      </c>
      <c r="X292" s="60" t="str">
        <f t="shared" si="36"/>
        <v/>
      </c>
      <c r="AC292" s="51">
        <f t="shared" si="37"/>
        <v>0</v>
      </c>
      <c r="AD292" s="44">
        <f t="shared" si="38"/>
        <v>0</v>
      </c>
      <c r="AE292" s="51">
        <f t="shared" si="39"/>
        <v>0</v>
      </c>
    </row>
    <row r="293" spans="1:31">
      <c r="A293" s="60" t="str">
        <f t="shared" si="33"/>
        <v/>
      </c>
      <c r="B293" s="60" t="str">
        <f t="shared" si="34"/>
        <v/>
      </c>
      <c r="V293" s="60" t="str">
        <f t="shared" si="35"/>
        <v/>
      </c>
      <c r="W293" s="60" t="str">
        <f t="shared" si="32"/>
        <v/>
      </c>
      <c r="X293" s="60" t="str">
        <f t="shared" si="36"/>
        <v/>
      </c>
      <c r="AC293" s="51">
        <f t="shared" si="37"/>
        <v>0</v>
      </c>
      <c r="AD293" s="44">
        <f t="shared" si="38"/>
        <v>0</v>
      </c>
      <c r="AE293" s="51">
        <f t="shared" si="39"/>
        <v>0</v>
      </c>
    </row>
    <row r="294" spans="1:31">
      <c r="A294" s="60" t="str">
        <f t="shared" si="33"/>
        <v/>
      </c>
      <c r="B294" s="60" t="str">
        <f t="shared" si="34"/>
        <v/>
      </c>
      <c r="V294" s="60" t="str">
        <f t="shared" si="35"/>
        <v/>
      </c>
      <c r="W294" s="60" t="str">
        <f t="shared" si="32"/>
        <v/>
      </c>
      <c r="X294" s="60" t="str">
        <f t="shared" si="36"/>
        <v/>
      </c>
      <c r="AC294" s="51">
        <f t="shared" si="37"/>
        <v>0</v>
      </c>
      <c r="AD294" s="44">
        <f t="shared" si="38"/>
        <v>0</v>
      </c>
      <c r="AE294" s="51">
        <f t="shared" si="39"/>
        <v>0</v>
      </c>
    </row>
    <row r="295" spans="1:31">
      <c r="A295" s="60" t="str">
        <f t="shared" si="33"/>
        <v/>
      </c>
      <c r="B295" s="60" t="str">
        <f t="shared" si="34"/>
        <v/>
      </c>
      <c r="V295" s="60" t="str">
        <f t="shared" si="35"/>
        <v/>
      </c>
      <c r="W295" s="60" t="str">
        <f t="shared" si="32"/>
        <v/>
      </c>
      <c r="X295" s="60" t="str">
        <f t="shared" si="36"/>
        <v/>
      </c>
      <c r="AC295" s="51">
        <f t="shared" si="37"/>
        <v>0</v>
      </c>
      <c r="AD295" s="44">
        <f t="shared" si="38"/>
        <v>0</v>
      </c>
      <c r="AE295" s="51">
        <f t="shared" si="39"/>
        <v>0</v>
      </c>
    </row>
    <row r="296" spans="1:31">
      <c r="A296" s="60" t="str">
        <f t="shared" si="33"/>
        <v/>
      </c>
      <c r="B296" s="60" t="str">
        <f t="shared" si="34"/>
        <v/>
      </c>
      <c r="V296" s="60" t="str">
        <f t="shared" si="35"/>
        <v/>
      </c>
      <c r="W296" s="60" t="str">
        <f t="shared" si="32"/>
        <v/>
      </c>
      <c r="X296" s="60" t="str">
        <f t="shared" si="36"/>
        <v/>
      </c>
      <c r="AC296" s="51">
        <f t="shared" si="37"/>
        <v>0</v>
      </c>
      <c r="AD296" s="44">
        <f t="shared" si="38"/>
        <v>0</v>
      </c>
      <c r="AE296" s="51">
        <f t="shared" si="39"/>
        <v>0</v>
      </c>
    </row>
    <row r="297" spans="1:31">
      <c r="A297" s="60" t="str">
        <f t="shared" si="33"/>
        <v/>
      </c>
      <c r="B297" s="60" t="str">
        <f t="shared" si="34"/>
        <v/>
      </c>
      <c r="V297" s="60" t="str">
        <f t="shared" si="35"/>
        <v/>
      </c>
      <c r="W297" s="60" t="str">
        <f t="shared" si="32"/>
        <v/>
      </c>
      <c r="X297" s="60" t="str">
        <f t="shared" si="36"/>
        <v/>
      </c>
      <c r="AC297" s="51">
        <f t="shared" si="37"/>
        <v>0</v>
      </c>
      <c r="AD297" s="44">
        <f t="shared" si="38"/>
        <v>0</v>
      </c>
      <c r="AE297" s="51">
        <f t="shared" si="39"/>
        <v>0</v>
      </c>
    </row>
    <row r="298" spans="1:31">
      <c r="A298" s="60" t="str">
        <f t="shared" si="33"/>
        <v/>
      </c>
      <c r="B298" s="60" t="str">
        <f t="shared" si="34"/>
        <v/>
      </c>
      <c r="V298" s="60" t="str">
        <f t="shared" si="35"/>
        <v/>
      </c>
      <c r="W298" s="60" t="str">
        <f t="shared" si="32"/>
        <v/>
      </c>
      <c r="X298" s="60" t="str">
        <f t="shared" si="36"/>
        <v/>
      </c>
      <c r="AC298" s="51">
        <f t="shared" si="37"/>
        <v>0</v>
      </c>
      <c r="AD298" s="44">
        <f t="shared" si="38"/>
        <v>0</v>
      </c>
      <c r="AE298" s="51">
        <f t="shared" si="39"/>
        <v>0</v>
      </c>
    </row>
    <row r="299" spans="1:31">
      <c r="A299" s="60" t="str">
        <f t="shared" si="33"/>
        <v/>
      </c>
      <c r="B299" s="60" t="str">
        <f t="shared" si="34"/>
        <v/>
      </c>
      <c r="V299" s="60" t="str">
        <f t="shared" si="35"/>
        <v/>
      </c>
      <c r="W299" s="60" t="str">
        <f t="shared" si="32"/>
        <v/>
      </c>
      <c r="X299" s="60" t="str">
        <f t="shared" si="36"/>
        <v/>
      </c>
      <c r="AC299" s="51">
        <f t="shared" si="37"/>
        <v>0</v>
      </c>
      <c r="AD299" s="44">
        <f t="shared" si="38"/>
        <v>0</v>
      </c>
      <c r="AE299" s="51">
        <f t="shared" si="39"/>
        <v>0</v>
      </c>
    </row>
    <row r="300" spans="1:31">
      <c r="A300" s="60" t="str">
        <f t="shared" si="33"/>
        <v/>
      </c>
      <c r="B300" s="60" t="str">
        <f t="shared" si="34"/>
        <v/>
      </c>
      <c r="V300" s="60" t="str">
        <f t="shared" si="35"/>
        <v/>
      </c>
      <c r="W300" s="60" t="str">
        <f t="shared" si="32"/>
        <v/>
      </c>
      <c r="X300" s="60" t="str">
        <f t="shared" si="36"/>
        <v/>
      </c>
      <c r="AC300" s="51">
        <f t="shared" si="37"/>
        <v>0</v>
      </c>
      <c r="AD300" s="44">
        <f t="shared" si="38"/>
        <v>0</v>
      </c>
      <c r="AE300" s="51">
        <f t="shared" si="39"/>
        <v>0</v>
      </c>
    </row>
    <row r="301" spans="1:31">
      <c r="A301" s="60" t="str">
        <f t="shared" si="33"/>
        <v/>
      </c>
      <c r="B301" s="60" t="str">
        <f t="shared" si="34"/>
        <v/>
      </c>
      <c r="V301" s="60" t="str">
        <f t="shared" si="35"/>
        <v/>
      </c>
      <c r="W301" s="60" t="str">
        <f t="shared" si="32"/>
        <v/>
      </c>
      <c r="X301" s="60" t="str">
        <f t="shared" si="36"/>
        <v/>
      </c>
      <c r="AC301" s="51">
        <f t="shared" si="37"/>
        <v>0</v>
      </c>
      <c r="AD301" s="44">
        <f t="shared" si="38"/>
        <v>0</v>
      </c>
      <c r="AE301" s="51">
        <f t="shared" si="39"/>
        <v>0</v>
      </c>
    </row>
    <row r="302" spans="1:31">
      <c r="A302" s="60" t="str">
        <f t="shared" si="33"/>
        <v/>
      </c>
      <c r="B302" s="60" t="str">
        <f t="shared" si="34"/>
        <v/>
      </c>
      <c r="V302" s="60" t="str">
        <f t="shared" si="35"/>
        <v/>
      </c>
      <c r="W302" s="60" t="str">
        <f t="shared" si="32"/>
        <v/>
      </c>
      <c r="X302" s="60" t="str">
        <f t="shared" si="36"/>
        <v/>
      </c>
      <c r="AC302" s="51">
        <f t="shared" si="37"/>
        <v>0</v>
      </c>
      <c r="AD302" s="44">
        <f t="shared" si="38"/>
        <v>0</v>
      </c>
      <c r="AE302" s="51">
        <f t="shared" si="39"/>
        <v>0</v>
      </c>
    </row>
    <row r="303" spans="1:31">
      <c r="A303" s="60" t="str">
        <f t="shared" si="33"/>
        <v/>
      </c>
      <c r="B303" s="60" t="str">
        <f t="shared" si="34"/>
        <v/>
      </c>
      <c r="V303" s="60" t="str">
        <f t="shared" si="35"/>
        <v/>
      </c>
      <c r="W303" s="60" t="str">
        <f t="shared" si="32"/>
        <v/>
      </c>
      <c r="X303" s="60" t="str">
        <f t="shared" si="36"/>
        <v/>
      </c>
      <c r="AC303" s="51">
        <f t="shared" si="37"/>
        <v>0</v>
      </c>
      <c r="AD303" s="44">
        <f t="shared" si="38"/>
        <v>0</v>
      </c>
      <c r="AE303" s="51">
        <f t="shared" si="39"/>
        <v>0</v>
      </c>
    </row>
    <row r="304" spans="1:31">
      <c r="A304" s="60" t="str">
        <f t="shared" si="33"/>
        <v/>
      </c>
      <c r="B304" s="60" t="str">
        <f t="shared" si="34"/>
        <v/>
      </c>
      <c r="V304" s="60" t="str">
        <f t="shared" si="35"/>
        <v/>
      </c>
      <c r="W304" s="60" t="str">
        <f t="shared" si="32"/>
        <v/>
      </c>
      <c r="X304" s="60" t="str">
        <f t="shared" si="36"/>
        <v/>
      </c>
      <c r="AC304" s="51">
        <f t="shared" si="37"/>
        <v>0</v>
      </c>
      <c r="AD304" s="44">
        <f t="shared" si="38"/>
        <v>0</v>
      </c>
      <c r="AE304" s="51">
        <f t="shared" si="39"/>
        <v>0</v>
      </c>
    </row>
    <row r="305" spans="1:31">
      <c r="A305" s="60" t="str">
        <f t="shared" si="33"/>
        <v/>
      </c>
      <c r="B305" s="60" t="str">
        <f t="shared" si="34"/>
        <v/>
      </c>
      <c r="V305" s="60" t="str">
        <f t="shared" si="35"/>
        <v/>
      </c>
      <c r="W305" s="60" t="str">
        <f t="shared" si="32"/>
        <v/>
      </c>
      <c r="X305" s="60" t="str">
        <f t="shared" si="36"/>
        <v/>
      </c>
      <c r="AC305" s="51">
        <f t="shared" si="37"/>
        <v>0</v>
      </c>
      <c r="AD305" s="44">
        <f t="shared" si="38"/>
        <v>0</v>
      </c>
      <c r="AE305" s="51">
        <f t="shared" si="39"/>
        <v>0</v>
      </c>
    </row>
    <row r="306" spans="1:31">
      <c r="A306" s="60" t="str">
        <f t="shared" si="33"/>
        <v/>
      </c>
      <c r="B306" s="60" t="str">
        <f t="shared" si="34"/>
        <v/>
      </c>
      <c r="V306" s="60" t="str">
        <f t="shared" si="35"/>
        <v/>
      </c>
      <c r="W306" s="60" t="str">
        <f t="shared" si="32"/>
        <v/>
      </c>
      <c r="X306" s="60" t="str">
        <f t="shared" si="36"/>
        <v/>
      </c>
      <c r="AC306" s="51">
        <f t="shared" si="37"/>
        <v>0</v>
      </c>
      <c r="AD306" s="44">
        <f t="shared" si="38"/>
        <v>0</v>
      </c>
      <c r="AE306" s="51">
        <f t="shared" si="39"/>
        <v>0</v>
      </c>
    </row>
    <row r="307" spans="1:31">
      <c r="A307" s="60" t="str">
        <f t="shared" si="33"/>
        <v/>
      </c>
      <c r="B307" s="60" t="str">
        <f t="shared" si="34"/>
        <v/>
      </c>
      <c r="V307" s="60" t="str">
        <f t="shared" si="35"/>
        <v/>
      </c>
      <c r="W307" s="60" t="str">
        <f t="shared" si="32"/>
        <v/>
      </c>
      <c r="X307" s="60" t="str">
        <f t="shared" si="36"/>
        <v/>
      </c>
      <c r="AC307" s="51">
        <f t="shared" si="37"/>
        <v>0</v>
      </c>
      <c r="AD307" s="44">
        <f t="shared" si="38"/>
        <v>0</v>
      </c>
      <c r="AE307" s="51">
        <f t="shared" si="39"/>
        <v>0</v>
      </c>
    </row>
    <row r="308" spans="1:31">
      <c r="A308" s="60" t="str">
        <f t="shared" si="33"/>
        <v/>
      </c>
      <c r="B308" s="60" t="str">
        <f t="shared" si="34"/>
        <v/>
      </c>
      <c r="V308" s="60" t="str">
        <f t="shared" si="35"/>
        <v/>
      </c>
      <c r="W308" s="60" t="str">
        <f t="shared" si="32"/>
        <v/>
      </c>
      <c r="X308" s="60" t="str">
        <f t="shared" si="36"/>
        <v/>
      </c>
      <c r="AC308" s="51">
        <f t="shared" si="37"/>
        <v>0</v>
      </c>
      <c r="AD308" s="44">
        <f t="shared" si="38"/>
        <v>0</v>
      </c>
      <c r="AE308" s="51">
        <f t="shared" si="39"/>
        <v>0</v>
      </c>
    </row>
    <row r="309" spans="1:31">
      <c r="A309" s="60" t="str">
        <f t="shared" si="33"/>
        <v/>
      </c>
      <c r="B309" s="60" t="str">
        <f t="shared" si="34"/>
        <v/>
      </c>
      <c r="V309" s="60" t="str">
        <f t="shared" si="35"/>
        <v/>
      </c>
      <c r="W309" s="60" t="str">
        <f t="shared" si="32"/>
        <v/>
      </c>
      <c r="X309" s="60" t="str">
        <f t="shared" si="36"/>
        <v/>
      </c>
      <c r="AC309" s="51">
        <f t="shared" si="37"/>
        <v>0</v>
      </c>
      <c r="AD309" s="44">
        <f t="shared" si="38"/>
        <v>0</v>
      </c>
      <c r="AE309" s="51">
        <f t="shared" si="39"/>
        <v>0</v>
      </c>
    </row>
    <row r="310" spans="1:31">
      <c r="A310" s="60" t="str">
        <f t="shared" si="33"/>
        <v/>
      </c>
      <c r="B310" s="60" t="str">
        <f t="shared" si="34"/>
        <v/>
      </c>
      <c r="V310" s="60" t="str">
        <f t="shared" si="35"/>
        <v/>
      </c>
      <c r="W310" s="60" t="str">
        <f t="shared" si="32"/>
        <v/>
      </c>
      <c r="X310" s="60" t="str">
        <f t="shared" si="36"/>
        <v/>
      </c>
      <c r="AC310" s="51">
        <f t="shared" si="37"/>
        <v>0</v>
      </c>
      <c r="AD310" s="44">
        <f t="shared" si="38"/>
        <v>0</v>
      </c>
      <c r="AE310" s="51">
        <f t="shared" si="39"/>
        <v>0</v>
      </c>
    </row>
    <row r="311" spans="1:31">
      <c r="A311" s="60" t="str">
        <f t="shared" si="33"/>
        <v/>
      </c>
      <c r="B311" s="60" t="str">
        <f t="shared" si="34"/>
        <v/>
      </c>
      <c r="V311" s="60" t="str">
        <f t="shared" si="35"/>
        <v/>
      </c>
      <c r="W311" s="60" t="str">
        <f t="shared" si="32"/>
        <v/>
      </c>
      <c r="X311" s="60" t="str">
        <f t="shared" si="36"/>
        <v/>
      </c>
      <c r="AC311" s="51">
        <f t="shared" si="37"/>
        <v>0</v>
      </c>
      <c r="AD311" s="44">
        <f t="shared" si="38"/>
        <v>0</v>
      </c>
      <c r="AE311" s="51">
        <f t="shared" si="39"/>
        <v>0</v>
      </c>
    </row>
    <row r="312" spans="1:31">
      <c r="A312" s="60" t="str">
        <f t="shared" si="33"/>
        <v/>
      </c>
      <c r="B312" s="60" t="str">
        <f t="shared" si="34"/>
        <v/>
      </c>
      <c r="V312" s="60" t="str">
        <f t="shared" si="35"/>
        <v/>
      </c>
      <c r="W312" s="60" t="str">
        <f t="shared" si="32"/>
        <v/>
      </c>
      <c r="X312" s="60" t="str">
        <f t="shared" si="36"/>
        <v/>
      </c>
      <c r="AC312" s="51">
        <f t="shared" si="37"/>
        <v>0</v>
      </c>
      <c r="AD312" s="44">
        <f t="shared" si="38"/>
        <v>0</v>
      </c>
      <c r="AE312" s="51">
        <f t="shared" si="39"/>
        <v>0</v>
      </c>
    </row>
    <row r="313" spans="1:31">
      <c r="A313" s="60" t="str">
        <f t="shared" si="33"/>
        <v/>
      </c>
      <c r="B313" s="60" t="str">
        <f t="shared" si="34"/>
        <v/>
      </c>
      <c r="V313" s="60" t="str">
        <f t="shared" si="35"/>
        <v/>
      </c>
      <c r="W313" s="60" t="str">
        <f t="shared" si="32"/>
        <v/>
      </c>
      <c r="X313" s="60" t="str">
        <f t="shared" si="36"/>
        <v/>
      </c>
      <c r="AC313" s="51">
        <f t="shared" si="37"/>
        <v>0</v>
      </c>
      <c r="AD313" s="44">
        <f t="shared" si="38"/>
        <v>0</v>
      </c>
      <c r="AE313" s="51">
        <f t="shared" si="39"/>
        <v>0</v>
      </c>
    </row>
    <row r="314" spans="1:31">
      <c r="A314" s="60" t="str">
        <f t="shared" si="33"/>
        <v/>
      </c>
      <c r="B314" s="60" t="str">
        <f t="shared" si="34"/>
        <v/>
      </c>
      <c r="V314" s="60" t="str">
        <f t="shared" si="35"/>
        <v/>
      </c>
      <c r="W314" s="60" t="str">
        <f t="shared" si="32"/>
        <v/>
      </c>
      <c r="X314" s="60" t="str">
        <f t="shared" si="36"/>
        <v/>
      </c>
      <c r="AC314" s="51">
        <f t="shared" si="37"/>
        <v>0</v>
      </c>
      <c r="AD314" s="44">
        <f t="shared" si="38"/>
        <v>0</v>
      </c>
      <c r="AE314" s="51">
        <f t="shared" si="39"/>
        <v>0</v>
      </c>
    </row>
    <row r="315" spans="1:31">
      <c r="A315" s="60" t="str">
        <f t="shared" si="33"/>
        <v/>
      </c>
      <c r="B315" s="60" t="str">
        <f t="shared" si="34"/>
        <v/>
      </c>
      <c r="V315" s="60" t="str">
        <f t="shared" si="35"/>
        <v/>
      </c>
      <c r="W315" s="60" t="str">
        <f t="shared" si="32"/>
        <v/>
      </c>
      <c r="X315" s="60" t="str">
        <f t="shared" si="36"/>
        <v/>
      </c>
      <c r="AC315" s="51">
        <f t="shared" si="37"/>
        <v>0</v>
      </c>
      <c r="AD315" s="44">
        <f t="shared" si="38"/>
        <v>0</v>
      </c>
      <c r="AE315" s="51">
        <f t="shared" si="39"/>
        <v>0</v>
      </c>
    </row>
    <row r="316" spans="1:31">
      <c r="A316" s="60" t="str">
        <f t="shared" si="33"/>
        <v/>
      </c>
      <c r="B316" s="60" t="str">
        <f t="shared" si="34"/>
        <v/>
      </c>
      <c r="V316" s="60" t="str">
        <f t="shared" si="35"/>
        <v/>
      </c>
      <c r="W316" s="60" t="str">
        <f t="shared" si="32"/>
        <v/>
      </c>
      <c r="X316" s="60" t="str">
        <f t="shared" si="36"/>
        <v/>
      </c>
      <c r="AC316" s="51">
        <f t="shared" si="37"/>
        <v>0</v>
      </c>
      <c r="AD316" s="44">
        <f t="shared" si="38"/>
        <v>0</v>
      </c>
      <c r="AE316" s="51">
        <f t="shared" si="39"/>
        <v>0</v>
      </c>
    </row>
    <row r="317" spans="1:31">
      <c r="A317" s="60" t="str">
        <f t="shared" si="33"/>
        <v/>
      </c>
      <c r="B317" s="60" t="str">
        <f t="shared" si="34"/>
        <v/>
      </c>
      <c r="V317" s="60" t="str">
        <f t="shared" si="35"/>
        <v/>
      </c>
      <c r="W317" s="60" t="str">
        <f t="shared" si="32"/>
        <v/>
      </c>
      <c r="X317" s="60" t="str">
        <f t="shared" si="36"/>
        <v/>
      </c>
      <c r="AC317" s="51">
        <f t="shared" si="37"/>
        <v>0</v>
      </c>
      <c r="AD317" s="44">
        <f t="shared" si="38"/>
        <v>0</v>
      </c>
      <c r="AE317" s="51">
        <f t="shared" si="39"/>
        <v>0</v>
      </c>
    </row>
    <row r="318" spans="1:31">
      <c r="A318" s="60" t="str">
        <f t="shared" si="33"/>
        <v/>
      </c>
      <c r="B318" s="60" t="str">
        <f t="shared" si="34"/>
        <v/>
      </c>
      <c r="V318" s="60" t="str">
        <f t="shared" si="35"/>
        <v/>
      </c>
      <c r="W318" s="60" t="str">
        <f t="shared" si="32"/>
        <v/>
      </c>
      <c r="X318" s="60" t="str">
        <f t="shared" si="36"/>
        <v/>
      </c>
      <c r="AC318" s="51">
        <f t="shared" si="37"/>
        <v>0</v>
      </c>
      <c r="AD318" s="44">
        <f t="shared" si="38"/>
        <v>0</v>
      </c>
      <c r="AE318" s="51">
        <f t="shared" si="39"/>
        <v>0</v>
      </c>
    </row>
    <row r="319" spans="1:31">
      <c r="A319" s="60" t="str">
        <f t="shared" si="33"/>
        <v/>
      </c>
      <c r="B319" s="60" t="str">
        <f t="shared" si="34"/>
        <v/>
      </c>
      <c r="V319" s="60" t="str">
        <f t="shared" si="35"/>
        <v/>
      </c>
      <c r="W319" s="60" t="str">
        <f t="shared" si="32"/>
        <v/>
      </c>
      <c r="X319" s="60" t="str">
        <f t="shared" si="36"/>
        <v/>
      </c>
      <c r="AC319" s="51">
        <f t="shared" si="37"/>
        <v>0</v>
      </c>
      <c r="AD319" s="44">
        <f t="shared" si="38"/>
        <v>0</v>
      </c>
      <c r="AE319" s="51">
        <f t="shared" si="39"/>
        <v>0</v>
      </c>
    </row>
    <row r="320" spans="1:31">
      <c r="A320" s="60" t="str">
        <f t="shared" si="33"/>
        <v/>
      </c>
      <c r="B320" s="60" t="str">
        <f t="shared" si="34"/>
        <v/>
      </c>
      <c r="V320" s="60" t="str">
        <f t="shared" si="35"/>
        <v/>
      </c>
      <c r="W320" s="60" t="str">
        <f t="shared" si="32"/>
        <v/>
      </c>
      <c r="X320" s="60" t="str">
        <f t="shared" si="36"/>
        <v/>
      </c>
      <c r="AC320" s="51">
        <f t="shared" si="37"/>
        <v>0</v>
      </c>
      <c r="AD320" s="44">
        <f t="shared" si="38"/>
        <v>0</v>
      </c>
      <c r="AE320" s="51">
        <f t="shared" si="39"/>
        <v>0</v>
      </c>
    </row>
    <row r="321" spans="1:31">
      <c r="A321" s="60" t="str">
        <f t="shared" si="33"/>
        <v/>
      </c>
      <c r="B321" s="60" t="str">
        <f t="shared" si="34"/>
        <v/>
      </c>
      <c r="V321" s="60" t="str">
        <f t="shared" si="35"/>
        <v/>
      </c>
      <c r="W321" s="60" t="str">
        <f t="shared" si="32"/>
        <v/>
      </c>
      <c r="X321" s="60" t="str">
        <f t="shared" si="36"/>
        <v/>
      </c>
      <c r="AC321" s="51">
        <f t="shared" si="37"/>
        <v>0</v>
      </c>
      <c r="AD321" s="44">
        <f t="shared" si="38"/>
        <v>0</v>
      </c>
      <c r="AE321" s="51">
        <f t="shared" si="39"/>
        <v>0</v>
      </c>
    </row>
    <row r="322" spans="1:31">
      <c r="A322" s="60" t="str">
        <f t="shared" si="33"/>
        <v/>
      </c>
      <c r="B322" s="60" t="str">
        <f t="shared" si="34"/>
        <v/>
      </c>
      <c r="V322" s="60" t="str">
        <f t="shared" si="35"/>
        <v/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60" t="str">
        <f t="shared" si="36"/>
        <v/>
      </c>
      <c r="AC322" s="51">
        <f t="shared" si="37"/>
        <v>0</v>
      </c>
      <c r="AD322" s="44">
        <f t="shared" si="38"/>
        <v>0</v>
      </c>
      <c r="AE322" s="51">
        <f t="shared" si="39"/>
        <v>0</v>
      </c>
    </row>
    <row r="323" spans="1:31">
      <c r="A323" s="60" t="str">
        <f t="shared" ref="A323:A386" si="41">IF(G323&amp;Q323&lt;&gt;"",W323&amp;Q323,"")</f>
        <v/>
      </c>
      <c r="B323" s="60" t="str">
        <f t="shared" ref="B323:B386" si="42">IF(C323&lt;&gt;"",LEFT(C323,9),"")</f>
        <v/>
      </c>
      <c r="V323" s="60" t="str">
        <f t="shared" ref="V323:V386" si="43">W323&amp;H323</f>
        <v/>
      </c>
      <c r="W323" s="60" t="str">
        <f t="shared" si="40"/>
        <v/>
      </c>
      <c r="X323" s="60" t="str">
        <f t="shared" ref="X323:X386" si="44">IF(A323&lt;&gt;"",IFERROR(IF(FIND(" ",G323)&gt;=1,MID(G323,FIND(" ",G323)+1,LEN(G323)),""),""),"")</f>
        <v/>
      </c>
      <c r="AC323" s="51">
        <f t="shared" ref="AC323:AC386" si="45">IFERROR(VALUE(MID($C323,1,2)),0)</f>
        <v>0</v>
      </c>
      <c r="AD323" s="44">
        <f t="shared" ref="AD323:AD386" si="46">IFERROR(VALUE(MID($C323,4,3)),0)</f>
        <v>0</v>
      </c>
      <c r="AE323" s="51">
        <f t="shared" ref="AE323:AE386" si="47">VALUE(RIGHT("00"&amp;AC323,2)&amp;RIGHT("000"&amp;AD323,3))</f>
        <v>0</v>
      </c>
    </row>
    <row r="324" spans="1:31">
      <c r="A324" s="60" t="str">
        <f t="shared" si="41"/>
        <v/>
      </c>
      <c r="B324" s="60" t="str">
        <f t="shared" si="42"/>
        <v/>
      </c>
      <c r="V324" s="60" t="str">
        <f t="shared" si="43"/>
        <v/>
      </c>
      <c r="W324" s="60" t="str">
        <f t="shared" si="40"/>
        <v/>
      </c>
      <c r="X324" s="60" t="str">
        <f t="shared" si="44"/>
        <v/>
      </c>
      <c r="AC324" s="51">
        <f t="shared" si="45"/>
        <v>0</v>
      </c>
      <c r="AD324" s="44">
        <f t="shared" si="46"/>
        <v>0</v>
      </c>
      <c r="AE324" s="51">
        <f t="shared" si="47"/>
        <v>0</v>
      </c>
    </row>
    <row r="325" spans="1:31">
      <c r="A325" s="60" t="str">
        <f t="shared" si="41"/>
        <v/>
      </c>
      <c r="B325" s="60" t="str">
        <f t="shared" si="42"/>
        <v/>
      </c>
      <c r="V325" s="60" t="str">
        <f t="shared" si="43"/>
        <v/>
      </c>
      <c r="W325" s="60" t="str">
        <f t="shared" si="40"/>
        <v/>
      </c>
      <c r="X325" s="60" t="str">
        <f t="shared" si="44"/>
        <v/>
      </c>
      <c r="AC325" s="51">
        <f t="shared" si="45"/>
        <v>0</v>
      </c>
      <c r="AD325" s="44">
        <f t="shared" si="46"/>
        <v>0</v>
      </c>
      <c r="AE325" s="51">
        <f t="shared" si="47"/>
        <v>0</v>
      </c>
    </row>
    <row r="326" spans="1:31">
      <c r="A326" s="60" t="str">
        <f t="shared" si="41"/>
        <v/>
      </c>
      <c r="B326" s="60" t="str">
        <f t="shared" si="42"/>
        <v/>
      </c>
      <c r="V326" s="60" t="str">
        <f t="shared" si="43"/>
        <v/>
      </c>
      <c r="W326" s="60" t="str">
        <f t="shared" si="40"/>
        <v/>
      </c>
      <c r="X326" s="60" t="str">
        <f t="shared" si="44"/>
        <v/>
      </c>
      <c r="AC326" s="51">
        <f t="shared" si="45"/>
        <v>0</v>
      </c>
      <c r="AD326" s="44">
        <f t="shared" si="46"/>
        <v>0</v>
      </c>
      <c r="AE326" s="51">
        <f t="shared" si="47"/>
        <v>0</v>
      </c>
    </row>
    <row r="327" spans="1:31">
      <c r="A327" s="60" t="str">
        <f t="shared" si="41"/>
        <v/>
      </c>
      <c r="B327" s="60" t="str">
        <f t="shared" si="42"/>
        <v/>
      </c>
      <c r="V327" s="60" t="str">
        <f t="shared" si="43"/>
        <v/>
      </c>
      <c r="W327" s="60" t="str">
        <f t="shared" si="40"/>
        <v/>
      </c>
      <c r="X327" s="60" t="str">
        <f t="shared" si="44"/>
        <v/>
      </c>
      <c r="AC327" s="51">
        <f t="shared" si="45"/>
        <v>0</v>
      </c>
      <c r="AD327" s="44">
        <f t="shared" si="46"/>
        <v>0</v>
      </c>
      <c r="AE327" s="51">
        <f t="shared" si="47"/>
        <v>0</v>
      </c>
    </row>
    <row r="328" spans="1:31">
      <c r="A328" s="60" t="str">
        <f t="shared" si="41"/>
        <v/>
      </c>
      <c r="B328" s="60" t="str">
        <f t="shared" si="42"/>
        <v/>
      </c>
      <c r="V328" s="60" t="str">
        <f t="shared" si="43"/>
        <v/>
      </c>
      <c r="W328" s="60" t="str">
        <f t="shared" si="40"/>
        <v/>
      </c>
      <c r="X328" s="60" t="str">
        <f t="shared" si="44"/>
        <v/>
      </c>
      <c r="AC328" s="51">
        <f t="shared" si="45"/>
        <v>0</v>
      </c>
      <c r="AD328" s="44">
        <f t="shared" si="46"/>
        <v>0</v>
      </c>
      <c r="AE328" s="51">
        <f t="shared" si="47"/>
        <v>0</v>
      </c>
    </row>
    <row r="329" spans="1:31">
      <c r="A329" s="60" t="str">
        <f t="shared" si="41"/>
        <v/>
      </c>
      <c r="B329" s="60" t="str">
        <f t="shared" si="42"/>
        <v/>
      </c>
      <c r="V329" s="60" t="str">
        <f t="shared" si="43"/>
        <v/>
      </c>
      <c r="W329" s="60" t="str">
        <f t="shared" si="40"/>
        <v/>
      </c>
      <c r="X329" s="60" t="str">
        <f t="shared" si="44"/>
        <v/>
      </c>
      <c r="AC329" s="51">
        <f t="shared" si="45"/>
        <v>0</v>
      </c>
      <c r="AD329" s="44">
        <f t="shared" si="46"/>
        <v>0</v>
      </c>
      <c r="AE329" s="51">
        <f t="shared" si="47"/>
        <v>0</v>
      </c>
    </row>
    <row r="330" spans="1:31">
      <c r="A330" s="60" t="str">
        <f t="shared" si="41"/>
        <v/>
      </c>
      <c r="B330" s="60" t="str">
        <f t="shared" si="42"/>
        <v/>
      </c>
      <c r="V330" s="60" t="str">
        <f t="shared" si="43"/>
        <v/>
      </c>
      <c r="W330" s="60" t="str">
        <f t="shared" si="40"/>
        <v/>
      </c>
      <c r="X330" s="60" t="str">
        <f t="shared" si="44"/>
        <v/>
      </c>
      <c r="AC330" s="51">
        <f t="shared" si="45"/>
        <v>0</v>
      </c>
      <c r="AD330" s="44">
        <f t="shared" si="46"/>
        <v>0</v>
      </c>
      <c r="AE330" s="51">
        <f t="shared" si="47"/>
        <v>0</v>
      </c>
    </row>
    <row r="331" spans="1:31">
      <c r="A331" s="60" t="str">
        <f t="shared" si="41"/>
        <v/>
      </c>
      <c r="B331" s="60" t="str">
        <f t="shared" si="42"/>
        <v/>
      </c>
      <c r="V331" s="60" t="str">
        <f t="shared" si="43"/>
        <v/>
      </c>
      <c r="W331" s="60" t="str">
        <f t="shared" si="40"/>
        <v/>
      </c>
      <c r="X331" s="60" t="str">
        <f t="shared" si="44"/>
        <v/>
      </c>
      <c r="AC331" s="51">
        <f t="shared" si="45"/>
        <v>0</v>
      </c>
      <c r="AD331" s="44">
        <f t="shared" si="46"/>
        <v>0</v>
      </c>
      <c r="AE331" s="51">
        <f t="shared" si="47"/>
        <v>0</v>
      </c>
    </row>
    <row r="332" spans="1:31">
      <c r="A332" s="60" t="str">
        <f t="shared" si="41"/>
        <v/>
      </c>
      <c r="B332" s="60" t="str">
        <f t="shared" si="42"/>
        <v/>
      </c>
      <c r="V332" s="60" t="str">
        <f t="shared" si="43"/>
        <v/>
      </c>
      <c r="W332" s="60" t="str">
        <f t="shared" si="40"/>
        <v/>
      </c>
      <c r="X332" s="60" t="str">
        <f t="shared" si="44"/>
        <v/>
      </c>
      <c r="AC332" s="51">
        <f t="shared" si="45"/>
        <v>0</v>
      </c>
      <c r="AD332" s="44">
        <f t="shared" si="46"/>
        <v>0</v>
      </c>
      <c r="AE332" s="51">
        <f t="shared" si="47"/>
        <v>0</v>
      </c>
    </row>
    <row r="333" spans="1:31">
      <c r="A333" s="60" t="str">
        <f t="shared" si="41"/>
        <v/>
      </c>
      <c r="B333" s="60" t="str">
        <f t="shared" si="42"/>
        <v/>
      </c>
      <c r="V333" s="60" t="str">
        <f t="shared" si="43"/>
        <v/>
      </c>
      <c r="W333" s="60" t="str">
        <f t="shared" si="40"/>
        <v/>
      </c>
      <c r="X333" s="60" t="str">
        <f t="shared" si="44"/>
        <v/>
      </c>
      <c r="AC333" s="51">
        <f t="shared" si="45"/>
        <v>0</v>
      </c>
      <c r="AD333" s="44">
        <f t="shared" si="46"/>
        <v>0</v>
      </c>
      <c r="AE333" s="51">
        <f t="shared" si="47"/>
        <v>0</v>
      </c>
    </row>
    <row r="334" spans="1:31">
      <c r="A334" s="60" t="str">
        <f t="shared" si="41"/>
        <v/>
      </c>
      <c r="B334" s="60" t="str">
        <f t="shared" si="42"/>
        <v/>
      </c>
      <c r="V334" s="60" t="str">
        <f t="shared" si="43"/>
        <v/>
      </c>
      <c r="W334" s="60" t="str">
        <f t="shared" si="40"/>
        <v/>
      </c>
      <c r="X334" s="60" t="str">
        <f t="shared" si="44"/>
        <v/>
      </c>
      <c r="AC334" s="51">
        <f t="shared" si="45"/>
        <v>0</v>
      </c>
      <c r="AD334" s="44">
        <f t="shared" si="46"/>
        <v>0</v>
      </c>
      <c r="AE334" s="51">
        <f t="shared" si="47"/>
        <v>0</v>
      </c>
    </row>
    <row r="335" spans="1:31">
      <c r="A335" s="60" t="str">
        <f t="shared" si="41"/>
        <v/>
      </c>
      <c r="B335" s="60" t="str">
        <f t="shared" si="42"/>
        <v/>
      </c>
      <c r="V335" s="60" t="str">
        <f t="shared" si="43"/>
        <v/>
      </c>
      <c r="W335" s="60" t="str">
        <f t="shared" si="40"/>
        <v/>
      </c>
      <c r="X335" s="60" t="str">
        <f t="shared" si="44"/>
        <v/>
      </c>
      <c r="AC335" s="51">
        <f t="shared" si="45"/>
        <v>0</v>
      </c>
      <c r="AD335" s="44">
        <f t="shared" si="46"/>
        <v>0</v>
      </c>
      <c r="AE335" s="51">
        <f t="shared" si="47"/>
        <v>0</v>
      </c>
    </row>
    <row r="336" spans="1:31">
      <c r="A336" s="60" t="str">
        <f t="shared" si="41"/>
        <v/>
      </c>
      <c r="B336" s="60" t="str">
        <f t="shared" si="42"/>
        <v/>
      </c>
      <c r="V336" s="60" t="str">
        <f t="shared" si="43"/>
        <v/>
      </c>
      <c r="W336" s="60" t="str">
        <f t="shared" si="40"/>
        <v/>
      </c>
      <c r="X336" s="60" t="str">
        <f t="shared" si="44"/>
        <v/>
      </c>
      <c r="AC336" s="51">
        <f t="shared" si="45"/>
        <v>0</v>
      </c>
      <c r="AD336" s="44">
        <f t="shared" si="46"/>
        <v>0</v>
      </c>
      <c r="AE336" s="51">
        <f t="shared" si="47"/>
        <v>0</v>
      </c>
    </row>
    <row r="337" spans="1:31">
      <c r="A337" s="60" t="str">
        <f t="shared" si="41"/>
        <v/>
      </c>
      <c r="B337" s="60" t="str">
        <f t="shared" si="42"/>
        <v/>
      </c>
      <c r="V337" s="60" t="str">
        <f t="shared" si="43"/>
        <v/>
      </c>
      <c r="W337" s="60" t="str">
        <f t="shared" si="40"/>
        <v/>
      </c>
      <c r="X337" s="60" t="str">
        <f t="shared" si="44"/>
        <v/>
      </c>
      <c r="AC337" s="51">
        <f t="shared" si="45"/>
        <v>0</v>
      </c>
      <c r="AD337" s="44">
        <f t="shared" si="46"/>
        <v>0</v>
      </c>
      <c r="AE337" s="51">
        <f t="shared" si="47"/>
        <v>0</v>
      </c>
    </row>
    <row r="338" spans="1:31">
      <c r="A338" s="60" t="str">
        <f t="shared" si="41"/>
        <v/>
      </c>
      <c r="B338" s="60" t="str">
        <f t="shared" si="42"/>
        <v/>
      </c>
      <c r="V338" s="60" t="str">
        <f t="shared" si="43"/>
        <v/>
      </c>
      <c r="W338" s="60" t="str">
        <f t="shared" si="40"/>
        <v/>
      </c>
      <c r="X338" s="60" t="str">
        <f t="shared" si="44"/>
        <v/>
      </c>
      <c r="AC338" s="51">
        <f t="shared" si="45"/>
        <v>0</v>
      </c>
      <c r="AD338" s="44">
        <f t="shared" si="46"/>
        <v>0</v>
      </c>
      <c r="AE338" s="51">
        <f t="shared" si="47"/>
        <v>0</v>
      </c>
    </row>
    <row r="339" spans="1:31">
      <c r="A339" s="60" t="str">
        <f t="shared" si="41"/>
        <v/>
      </c>
      <c r="B339" s="60" t="str">
        <f t="shared" si="42"/>
        <v/>
      </c>
      <c r="V339" s="60" t="str">
        <f t="shared" si="43"/>
        <v/>
      </c>
      <c r="W339" s="60" t="str">
        <f t="shared" si="40"/>
        <v/>
      </c>
      <c r="X339" s="60" t="str">
        <f t="shared" si="44"/>
        <v/>
      </c>
      <c r="AC339" s="51">
        <f t="shared" si="45"/>
        <v>0</v>
      </c>
      <c r="AD339" s="44">
        <f t="shared" si="46"/>
        <v>0</v>
      </c>
      <c r="AE339" s="51">
        <f t="shared" si="47"/>
        <v>0</v>
      </c>
    </row>
    <row r="340" spans="1:31">
      <c r="A340" s="60" t="str">
        <f t="shared" si="41"/>
        <v/>
      </c>
      <c r="B340" s="60" t="str">
        <f t="shared" si="42"/>
        <v/>
      </c>
      <c r="V340" s="60" t="str">
        <f t="shared" si="43"/>
        <v/>
      </c>
      <c r="W340" s="60" t="str">
        <f t="shared" si="40"/>
        <v/>
      </c>
      <c r="X340" s="60" t="str">
        <f t="shared" si="44"/>
        <v/>
      </c>
      <c r="AC340" s="51">
        <f t="shared" si="45"/>
        <v>0</v>
      </c>
      <c r="AD340" s="44">
        <f t="shared" si="46"/>
        <v>0</v>
      </c>
      <c r="AE340" s="51">
        <f t="shared" si="47"/>
        <v>0</v>
      </c>
    </row>
    <row r="341" spans="1:31">
      <c r="A341" s="60" t="str">
        <f t="shared" si="41"/>
        <v/>
      </c>
      <c r="B341" s="60" t="str">
        <f t="shared" si="42"/>
        <v/>
      </c>
      <c r="V341" s="60" t="str">
        <f t="shared" si="43"/>
        <v/>
      </c>
      <c r="W341" s="60" t="str">
        <f t="shared" si="40"/>
        <v/>
      </c>
      <c r="X341" s="60" t="str">
        <f t="shared" si="44"/>
        <v/>
      </c>
      <c r="AC341" s="51">
        <f t="shared" si="45"/>
        <v>0</v>
      </c>
      <c r="AD341" s="44">
        <f t="shared" si="46"/>
        <v>0</v>
      </c>
      <c r="AE341" s="51">
        <f t="shared" si="47"/>
        <v>0</v>
      </c>
    </row>
    <row r="342" spans="1:31">
      <c r="A342" s="60" t="str">
        <f t="shared" si="41"/>
        <v/>
      </c>
      <c r="B342" s="60" t="str">
        <f t="shared" si="42"/>
        <v/>
      </c>
      <c r="V342" s="60" t="str">
        <f t="shared" si="43"/>
        <v/>
      </c>
      <c r="W342" s="60" t="str">
        <f t="shared" si="40"/>
        <v/>
      </c>
      <c r="X342" s="60" t="str">
        <f t="shared" si="44"/>
        <v/>
      </c>
      <c r="AC342" s="51">
        <f t="shared" si="45"/>
        <v>0</v>
      </c>
      <c r="AD342" s="44">
        <f t="shared" si="46"/>
        <v>0</v>
      </c>
      <c r="AE342" s="51">
        <f t="shared" si="47"/>
        <v>0</v>
      </c>
    </row>
    <row r="343" spans="1:31">
      <c r="A343" s="60" t="str">
        <f t="shared" si="41"/>
        <v/>
      </c>
      <c r="B343" s="60" t="str">
        <f t="shared" si="42"/>
        <v/>
      </c>
      <c r="V343" s="60" t="str">
        <f t="shared" si="43"/>
        <v/>
      </c>
      <c r="W343" s="60" t="str">
        <f t="shared" si="40"/>
        <v/>
      </c>
      <c r="X343" s="60" t="str">
        <f t="shared" si="44"/>
        <v/>
      </c>
      <c r="AC343" s="51">
        <f t="shared" si="45"/>
        <v>0</v>
      </c>
      <c r="AD343" s="44">
        <f t="shared" si="46"/>
        <v>0</v>
      </c>
      <c r="AE343" s="51">
        <f t="shared" si="47"/>
        <v>0</v>
      </c>
    </row>
    <row r="344" spans="1:31">
      <c r="A344" s="60" t="str">
        <f t="shared" si="41"/>
        <v/>
      </c>
      <c r="B344" s="60" t="str">
        <f t="shared" si="42"/>
        <v/>
      </c>
      <c r="V344" s="60" t="str">
        <f t="shared" si="43"/>
        <v/>
      </c>
      <c r="W344" s="60" t="str">
        <f t="shared" si="40"/>
        <v/>
      </c>
      <c r="X344" s="60" t="str">
        <f t="shared" si="44"/>
        <v/>
      </c>
      <c r="AC344" s="51">
        <f t="shared" si="45"/>
        <v>0</v>
      </c>
      <c r="AD344" s="44">
        <f t="shared" si="46"/>
        <v>0</v>
      </c>
      <c r="AE344" s="51">
        <f t="shared" si="47"/>
        <v>0</v>
      </c>
    </row>
    <row r="345" spans="1:31">
      <c r="A345" s="60" t="str">
        <f t="shared" si="41"/>
        <v/>
      </c>
      <c r="B345" s="60" t="str">
        <f t="shared" si="42"/>
        <v/>
      </c>
      <c r="V345" s="60" t="str">
        <f t="shared" si="43"/>
        <v/>
      </c>
      <c r="W345" s="60" t="str">
        <f t="shared" si="40"/>
        <v/>
      </c>
      <c r="X345" s="60" t="str">
        <f t="shared" si="44"/>
        <v/>
      </c>
      <c r="AC345" s="51">
        <f t="shared" si="45"/>
        <v>0</v>
      </c>
      <c r="AD345" s="44">
        <f t="shared" si="46"/>
        <v>0</v>
      </c>
      <c r="AE345" s="51">
        <f t="shared" si="47"/>
        <v>0</v>
      </c>
    </row>
    <row r="346" spans="1:31">
      <c r="A346" s="60" t="str">
        <f t="shared" si="41"/>
        <v/>
      </c>
      <c r="B346" s="60" t="str">
        <f t="shared" si="42"/>
        <v/>
      </c>
      <c r="V346" s="60" t="str">
        <f t="shared" si="43"/>
        <v/>
      </c>
      <c r="W346" s="60" t="str">
        <f t="shared" si="40"/>
        <v/>
      </c>
      <c r="X346" s="60" t="str">
        <f t="shared" si="44"/>
        <v/>
      </c>
      <c r="AC346" s="51">
        <f t="shared" si="45"/>
        <v>0</v>
      </c>
      <c r="AD346" s="44">
        <f t="shared" si="46"/>
        <v>0</v>
      </c>
      <c r="AE346" s="51">
        <f t="shared" si="47"/>
        <v>0</v>
      </c>
    </row>
    <row r="347" spans="1:31">
      <c r="A347" s="60" t="str">
        <f t="shared" si="41"/>
        <v/>
      </c>
      <c r="B347" s="60" t="str">
        <f t="shared" si="42"/>
        <v/>
      </c>
      <c r="V347" s="60" t="str">
        <f t="shared" si="43"/>
        <v/>
      </c>
      <c r="W347" s="60" t="str">
        <f t="shared" si="40"/>
        <v/>
      </c>
      <c r="X347" s="60" t="str">
        <f t="shared" si="44"/>
        <v/>
      </c>
      <c r="AC347" s="51">
        <f t="shared" si="45"/>
        <v>0</v>
      </c>
      <c r="AD347" s="44">
        <f t="shared" si="46"/>
        <v>0</v>
      </c>
      <c r="AE347" s="51">
        <f t="shared" si="47"/>
        <v>0</v>
      </c>
    </row>
    <row r="348" spans="1:31">
      <c r="A348" s="60" t="str">
        <f t="shared" si="41"/>
        <v/>
      </c>
      <c r="B348" s="60" t="str">
        <f t="shared" si="42"/>
        <v/>
      </c>
      <c r="V348" s="60" t="str">
        <f t="shared" si="43"/>
        <v/>
      </c>
      <c r="W348" s="60" t="str">
        <f t="shared" si="40"/>
        <v/>
      </c>
      <c r="X348" s="60" t="str">
        <f t="shared" si="44"/>
        <v/>
      </c>
      <c r="AC348" s="51">
        <f t="shared" si="45"/>
        <v>0</v>
      </c>
      <c r="AD348" s="44">
        <f t="shared" si="46"/>
        <v>0</v>
      </c>
      <c r="AE348" s="51">
        <f t="shared" si="47"/>
        <v>0</v>
      </c>
    </row>
    <row r="349" spans="1:31">
      <c r="A349" s="60" t="str">
        <f t="shared" si="41"/>
        <v/>
      </c>
      <c r="B349" s="60" t="str">
        <f t="shared" si="42"/>
        <v/>
      </c>
      <c r="V349" s="60" t="str">
        <f t="shared" si="43"/>
        <v/>
      </c>
      <c r="W349" s="60" t="str">
        <f t="shared" si="40"/>
        <v/>
      </c>
      <c r="X349" s="60" t="str">
        <f t="shared" si="44"/>
        <v/>
      </c>
      <c r="AC349" s="51">
        <f t="shared" si="45"/>
        <v>0</v>
      </c>
      <c r="AD349" s="44">
        <f t="shared" si="46"/>
        <v>0</v>
      </c>
      <c r="AE349" s="51">
        <f t="shared" si="47"/>
        <v>0</v>
      </c>
    </row>
    <row r="350" spans="1:31">
      <c r="A350" s="60" t="str">
        <f t="shared" si="41"/>
        <v/>
      </c>
      <c r="B350" s="60" t="str">
        <f t="shared" si="42"/>
        <v/>
      </c>
      <c r="V350" s="60" t="str">
        <f t="shared" si="43"/>
        <v/>
      </c>
      <c r="W350" s="60" t="str">
        <f t="shared" si="40"/>
        <v/>
      </c>
      <c r="X350" s="60" t="str">
        <f t="shared" si="44"/>
        <v/>
      </c>
      <c r="AC350" s="51">
        <f t="shared" si="45"/>
        <v>0</v>
      </c>
      <c r="AD350" s="44">
        <f t="shared" si="46"/>
        <v>0</v>
      </c>
      <c r="AE350" s="51">
        <f t="shared" si="47"/>
        <v>0</v>
      </c>
    </row>
    <row r="351" spans="1:31">
      <c r="A351" s="60" t="str">
        <f t="shared" si="41"/>
        <v/>
      </c>
      <c r="B351" s="60" t="str">
        <f t="shared" si="42"/>
        <v/>
      </c>
      <c r="V351" s="60" t="str">
        <f t="shared" si="43"/>
        <v/>
      </c>
      <c r="W351" s="60" t="str">
        <f t="shared" si="40"/>
        <v/>
      </c>
      <c r="X351" s="60" t="str">
        <f t="shared" si="44"/>
        <v/>
      </c>
      <c r="AC351" s="51">
        <f t="shared" si="45"/>
        <v>0</v>
      </c>
      <c r="AD351" s="44">
        <f t="shared" si="46"/>
        <v>0</v>
      </c>
      <c r="AE351" s="51">
        <f t="shared" si="47"/>
        <v>0</v>
      </c>
    </row>
    <row r="352" spans="1:31">
      <c r="A352" s="60" t="str">
        <f t="shared" si="41"/>
        <v/>
      </c>
      <c r="B352" s="60" t="str">
        <f t="shared" si="42"/>
        <v/>
      </c>
      <c r="V352" s="60" t="str">
        <f t="shared" si="43"/>
        <v/>
      </c>
      <c r="W352" s="60" t="str">
        <f t="shared" si="40"/>
        <v/>
      </c>
      <c r="X352" s="60" t="str">
        <f t="shared" si="44"/>
        <v/>
      </c>
      <c r="AC352" s="51">
        <f t="shared" si="45"/>
        <v>0</v>
      </c>
      <c r="AD352" s="44">
        <f t="shared" si="46"/>
        <v>0</v>
      </c>
      <c r="AE352" s="51">
        <f t="shared" si="47"/>
        <v>0</v>
      </c>
    </row>
    <row r="353" spans="1:31">
      <c r="A353" s="60" t="str">
        <f t="shared" si="41"/>
        <v/>
      </c>
      <c r="B353" s="60" t="str">
        <f t="shared" si="42"/>
        <v/>
      </c>
      <c r="V353" s="60" t="str">
        <f t="shared" si="43"/>
        <v/>
      </c>
      <c r="W353" s="60" t="str">
        <f t="shared" si="40"/>
        <v/>
      </c>
      <c r="X353" s="60" t="str">
        <f t="shared" si="44"/>
        <v/>
      </c>
      <c r="AC353" s="51">
        <f t="shared" si="45"/>
        <v>0</v>
      </c>
      <c r="AD353" s="44">
        <f t="shared" si="46"/>
        <v>0</v>
      </c>
      <c r="AE353" s="51">
        <f t="shared" si="47"/>
        <v>0</v>
      </c>
    </row>
    <row r="354" spans="1:31">
      <c r="A354" s="60" t="str">
        <f t="shared" si="41"/>
        <v/>
      </c>
      <c r="B354" s="60" t="str">
        <f t="shared" si="42"/>
        <v/>
      </c>
      <c r="V354" s="60" t="str">
        <f t="shared" si="43"/>
        <v/>
      </c>
      <c r="W354" s="60" t="str">
        <f t="shared" si="40"/>
        <v/>
      </c>
      <c r="X354" s="60" t="str">
        <f t="shared" si="44"/>
        <v/>
      </c>
      <c r="AC354" s="51">
        <f t="shared" si="45"/>
        <v>0</v>
      </c>
      <c r="AD354" s="44">
        <f t="shared" si="46"/>
        <v>0</v>
      </c>
      <c r="AE354" s="51">
        <f t="shared" si="47"/>
        <v>0</v>
      </c>
    </row>
    <row r="355" spans="1:31">
      <c r="A355" s="60" t="str">
        <f t="shared" si="41"/>
        <v/>
      </c>
      <c r="B355" s="60" t="str">
        <f t="shared" si="42"/>
        <v/>
      </c>
      <c r="V355" s="60" t="str">
        <f t="shared" si="43"/>
        <v/>
      </c>
      <c r="W355" s="60" t="str">
        <f t="shared" si="40"/>
        <v/>
      </c>
      <c r="X355" s="60" t="str">
        <f t="shared" si="44"/>
        <v/>
      </c>
      <c r="AC355" s="51">
        <f t="shared" si="45"/>
        <v>0</v>
      </c>
      <c r="AD355" s="44">
        <f t="shared" si="46"/>
        <v>0</v>
      </c>
      <c r="AE355" s="51">
        <f t="shared" si="47"/>
        <v>0</v>
      </c>
    </row>
    <row r="356" spans="1:31">
      <c r="A356" s="60" t="str">
        <f t="shared" si="41"/>
        <v/>
      </c>
      <c r="B356" s="60" t="str">
        <f t="shared" si="42"/>
        <v/>
      </c>
      <c r="V356" s="60" t="str">
        <f t="shared" si="43"/>
        <v/>
      </c>
      <c r="W356" s="60" t="str">
        <f t="shared" si="40"/>
        <v/>
      </c>
      <c r="X356" s="60" t="str">
        <f t="shared" si="44"/>
        <v/>
      </c>
      <c r="AC356" s="51">
        <f t="shared" si="45"/>
        <v>0</v>
      </c>
      <c r="AD356" s="44">
        <f t="shared" si="46"/>
        <v>0</v>
      </c>
      <c r="AE356" s="51">
        <f t="shared" si="47"/>
        <v>0</v>
      </c>
    </row>
    <row r="357" spans="1:31">
      <c r="A357" s="60" t="str">
        <f t="shared" si="41"/>
        <v/>
      </c>
      <c r="B357" s="60" t="str">
        <f t="shared" si="42"/>
        <v/>
      </c>
      <c r="V357" s="60" t="str">
        <f t="shared" si="43"/>
        <v/>
      </c>
      <c r="W357" s="60" t="str">
        <f t="shared" si="40"/>
        <v/>
      </c>
      <c r="X357" s="60" t="str">
        <f t="shared" si="44"/>
        <v/>
      </c>
      <c r="AC357" s="51">
        <f t="shared" si="45"/>
        <v>0</v>
      </c>
      <c r="AD357" s="44">
        <f t="shared" si="46"/>
        <v>0</v>
      </c>
      <c r="AE357" s="51">
        <f t="shared" si="47"/>
        <v>0</v>
      </c>
    </row>
    <row r="358" spans="1:31">
      <c r="A358" s="60" t="str">
        <f t="shared" si="41"/>
        <v/>
      </c>
      <c r="B358" s="60" t="str">
        <f t="shared" si="42"/>
        <v/>
      </c>
      <c r="V358" s="60" t="str">
        <f t="shared" si="43"/>
        <v/>
      </c>
      <c r="W358" s="60" t="str">
        <f t="shared" si="40"/>
        <v/>
      </c>
      <c r="X358" s="60" t="str">
        <f t="shared" si="44"/>
        <v/>
      </c>
      <c r="AC358" s="51">
        <f t="shared" si="45"/>
        <v>0</v>
      </c>
      <c r="AD358" s="44">
        <f t="shared" si="46"/>
        <v>0</v>
      </c>
      <c r="AE358" s="51">
        <f t="shared" si="47"/>
        <v>0</v>
      </c>
    </row>
    <row r="359" spans="1:31">
      <c r="A359" s="60" t="str">
        <f t="shared" si="41"/>
        <v/>
      </c>
      <c r="B359" s="60" t="str">
        <f t="shared" si="42"/>
        <v/>
      </c>
      <c r="V359" s="60" t="str">
        <f t="shared" si="43"/>
        <v/>
      </c>
      <c r="W359" s="60" t="str">
        <f t="shared" si="40"/>
        <v/>
      </c>
      <c r="X359" s="60" t="str">
        <f t="shared" si="44"/>
        <v/>
      </c>
      <c r="AC359" s="51">
        <f t="shared" si="45"/>
        <v>0</v>
      </c>
      <c r="AD359" s="44">
        <f t="shared" si="46"/>
        <v>0</v>
      </c>
      <c r="AE359" s="51">
        <f t="shared" si="47"/>
        <v>0</v>
      </c>
    </row>
    <row r="360" spans="1:31">
      <c r="A360" s="60" t="str">
        <f t="shared" si="41"/>
        <v/>
      </c>
      <c r="B360" s="60" t="str">
        <f t="shared" si="42"/>
        <v/>
      </c>
      <c r="V360" s="60" t="str">
        <f t="shared" si="43"/>
        <v/>
      </c>
      <c r="W360" s="60" t="str">
        <f t="shared" si="40"/>
        <v/>
      </c>
      <c r="X360" s="60" t="str">
        <f t="shared" si="44"/>
        <v/>
      </c>
      <c r="AC360" s="51">
        <f t="shared" si="45"/>
        <v>0</v>
      </c>
      <c r="AD360" s="44">
        <f t="shared" si="46"/>
        <v>0</v>
      </c>
      <c r="AE360" s="51">
        <f t="shared" si="47"/>
        <v>0</v>
      </c>
    </row>
    <row r="361" spans="1:31">
      <c r="A361" s="60" t="str">
        <f t="shared" si="41"/>
        <v/>
      </c>
      <c r="B361" s="60" t="str">
        <f t="shared" si="42"/>
        <v/>
      </c>
      <c r="V361" s="60" t="str">
        <f t="shared" si="43"/>
        <v/>
      </c>
      <c r="W361" s="60" t="str">
        <f t="shared" si="40"/>
        <v/>
      </c>
      <c r="X361" s="60" t="str">
        <f t="shared" si="44"/>
        <v/>
      </c>
      <c r="AC361" s="51">
        <f t="shared" si="45"/>
        <v>0</v>
      </c>
      <c r="AD361" s="44">
        <f t="shared" si="46"/>
        <v>0</v>
      </c>
      <c r="AE361" s="51">
        <f t="shared" si="47"/>
        <v>0</v>
      </c>
    </row>
    <row r="362" spans="1:31">
      <c r="A362" s="60" t="str">
        <f t="shared" si="41"/>
        <v/>
      </c>
      <c r="B362" s="60" t="str">
        <f t="shared" si="42"/>
        <v/>
      </c>
      <c r="V362" s="60" t="str">
        <f t="shared" si="43"/>
        <v/>
      </c>
      <c r="W362" s="60" t="str">
        <f t="shared" si="40"/>
        <v/>
      </c>
      <c r="X362" s="60" t="str">
        <f t="shared" si="44"/>
        <v/>
      </c>
      <c r="AC362" s="51">
        <f t="shared" si="45"/>
        <v>0</v>
      </c>
      <c r="AD362" s="44">
        <f t="shared" si="46"/>
        <v>0</v>
      </c>
      <c r="AE362" s="51">
        <f t="shared" si="47"/>
        <v>0</v>
      </c>
    </row>
    <row r="363" spans="1:31">
      <c r="A363" s="60" t="str">
        <f t="shared" si="41"/>
        <v/>
      </c>
      <c r="B363" s="60" t="str">
        <f t="shared" si="42"/>
        <v/>
      </c>
      <c r="V363" s="60" t="str">
        <f t="shared" si="43"/>
        <v/>
      </c>
      <c r="W363" s="60" t="str">
        <f t="shared" si="40"/>
        <v/>
      </c>
      <c r="X363" s="60" t="str">
        <f t="shared" si="44"/>
        <v/>
      </c>
      <c r="AC363" s="51">
        <f t="shared" si="45"/>
        <v>0</v>
      </c>
      <c r="AD363" s="44">
        <f t="shared" si="46"/>
        <v>0</v>
      </c>
      <c r="AE363" s="51">
        <f t="shared" si="47"/>
        <v>0</v>
      </c>
    </row>
    <row r="364" spans="1:31">
      <c r="A364" s="60" t="str">
        <f t="shared" si="41"/>
        <v/>
      </c>
      <c r="B364" s="60" t="str">
        <f t="shared" si="42"/>
        <v/>
      </c>
      <c r="V364" s="60" t="str">
        <f t="shared" si="43"/>
        <v/>
      </c>
      <c r="W364" s="60" t="str">
        <f t="shared" si="40"/>
        <v/>
      </c>
      <c r="X364" s="60" t="str">
        <f t="shared" si="44"/>
        <v/>
      </c>
      <c r="AC364" s="51">
        <f t="shared" si="45"/>
        <v>0</v>
      </c>
      <c r="AD364" s="44">
        <f t="shared" si="46"/>
        <v>0</v>
      </c>
      <c r="AE364" s="51">
        <f t="shared" si="47"/>
        <v>0</v>
      </c>
    </row>
    <row r="365" spans="1:31">
      <c r="A365" s="60" t="str">
        <f t="shared" si="41"/>
        <v/>
      </c>
      <c r="B365" s="60" t="str">
        <f t="shared" si="42"/>
        <v/>
      </c>
      <c r="V365" s="60" t="str">
        <f t="shared" si="43"/>
        <v/>
      </c>
      <c r="W365" s="60" t="str">
        <f t="shared" si="40"/>
        <v/>
      </c>
      <c r="X365" s="60" t="str">
        <f t="shared" si="44"/>
        <v/>
      </c>
      <c r="AC365" s="51">
        <f t="shared" si="45"/>
        <v>0</v>
      </c>
      <c r="AD365" s="44">
        <f t="shared" si="46"/>
        <v>0</v>
      </c>
      <c r="AE365" s="51">
        <f t="shared" si="47"/>
        <v>0</v>
      </c>
    </row>
    <row r="366" spans="1:31">
      <c r="A366" s="60" t="str">
        <f t="shared" si="41"/>
        <v/>
      </c>
      <c r="B366" s="60" t="str">
        <f t="shared" si="42"/>
        <v/>
      </c>
      <c r="V366" s="60" t="str">
        <f t="shared" si="43"/>
        <v/>
      </c>
      <c r="W366" s="60" t="str">
        <f t="shared" si="40"/>
        <v/>
      </c>
      <c r="X366" s="60" t="str">
        <f t="shared" si="44"/>
        <v/>
      </c>
      <c r="AC366" s="51">
        <f t="shared" si="45"/>
        <v>0</v>
      </c>
      <c r="AD366" s="44">
        <f t="shared" si="46"/>
        <v>0</v>
      </c>
      <c r="AE366" s="51">
        <f t="shared" si="47"/>
        <v>0</v>
      </c>
    </row>
    <row r="367" spans="1:31">
      <c r="A367" s="60" t="str">
        <f t="shared" si="41"/>
        <v/>
      </c>
      <c r="B367" s="60" t="str">
        <f t="shared" si="42"/>
        <v/>
      </c>
      <c r="V367" s="60" t="str">
        <f t="shared" si="43"/>
        <v/>
      </c>
      <c r="W367" s="60" t="str">
        <f t="shared" si="40"/>
        <v/>
      </c>
      <c r="X367" s="60" t="str">
        <f t="shared" si="44"/>
        <v/>
      </c>
      <c r="AC367" s="51">
        <f t="shared" si="45"/>
        <v>0</v>
      </c>
      <c r="AD367" s="44">
        <f t="shared" si="46"/>
        <v>0</v>
      </c>
      <c r="AE367" s="51">
        <f t="shared" si="47"/>
        <v>0</v>
      </c>
    </row>
    <row r="368" spans="1:31">
      <c r="A368" s="60" t="str">
        <f t="shared" si="41"/>
        <v/>
      </c>
      <c r="B368" s="60" t="str">
        <f t="shared" si="42"/>
        <v/>
      </c>
      <c r="V368" s="60" t="str">
        <f t="shared" si="43"/>
        <v/>
      </c>
      <c r="W368" s="60" t="str">
        <f t="shared" si="40"/>
        <v/>
      </c>
      <c r="X368" s="60" t="str">
        <f t="shared" si="44"/>
        <v/>
      </c>
      <c r="AC368" s="51">
        <f t="shared" si="45"/>
        <v>0</v>
      </c>
      <c r="AD368" s="44">
        <f t="shared" si="46"/>
        <v>0</v>
      </c>
      <c r="AE368" s="51">
        <f t="shared" si="47"/>
        <v>0</v>
      </c>
    </row>
    <row r="369" spans="1:31">
      <c r="A369" s="60" t="str">
        <f t="shared" si="41"/>
        <v/>
      </c>
      <c r="B369" s="60" t="str">
        <f t="shared" si="42"/>
        <v/>
      </c>
      <c r="V369" s="60" t="str">
        <f t="shared" si="43"/>
        <v/>
      </c>
      <c r="W369" s="60" t="str">
        <f t="shared" si="40"/>
        <v/>
      </c>
      <c r="X369" s="60" t="str">
        <f t="shared" si="44"/>
        <v/>
      </c>
      <c r="AC369" s="51">
        <f t="shared" si="45"/>
        <v>0</v>
      </c>
      <c r="AD369" s="44">
        <f t="shared" si="46"/>
        <v>0</v>
      </c>
      <c r="AE369" s="51">
        <f t="shared" si="47"/>
        <v>0</v>
      </c>
    </row>
    <row r="370" spans="1:31">
      <c r="A370" s="60" t="str">
        <f t="shared" si="41"/>
        <v/>
      </c>
      <c r="B370" s="60" t="str">
        <f t="shared" si="42"/>
        <v/>
      </c>
      <c r="V370" s="60" t="str">
        <f t="shared" si="43"/>
        <v/>
      </c>
      <c r="W370" s="60" t="str">
        <f t="shared" si="40"/>
        <v/>
      </c>
      <c r="X370" s="60" t="str">
        <f t="shared" si="44"/>
        <v/>
      </c>
      <c r="AC370" s="51">
        <f t="shared" si="45"/>
        <v>0</v>
      </c>
      <c r="AD370" s="44">
        <f t="shared" si="46"/>
        <v>0</v>
      </c>
      <c r="AE370" s="51">
        <f t="shared" si="47"/>
        <v>0</v>
      </c>
    </row>
    <row r="371" spans="1:31">
      <c r="A371" s="60" t="str">
        <f t="shared" si="41"/>
        <v/>
      </c>
      <c r="B371" s="60" t="str">
        <f t="shared" si="42"/>
        <v/>
      </c>
      <c r="V371" s="60" t="str">
        <f t="shared" si="43"/>
        <v/>
      </c>
      <c r="W371" s="60" t="str">
        <f t="shared" si="40"/>
        <v/>
      </c>
      <c r="X371" s="60" t="str">
        <f t="shared" si="44"/>
        <v/>
      </c>
      <c r="AC371" s="51">
        <f t="shared" si="45"/>
        <v>0</v>
      </c>
      <c r="AD371" s="44">
        <f t="shared" si="46"/>
        <v>0</v>
      </c>
      <c r="AE371" s="51">
        <f t="shared" si="47"/>
        <v>0</v>
      </c>
    </row>
    <row r="372" spans="1:31">
      <c r="A372" s="60" t="str">
        <f t="shared" si="41"/>
        <v/>
      </c>
      <c r="B372" s="60" t="str">
        <f t="shared" si="42"/>
        <v/>
      </c>
      <c r="V372" s="60" t="str">
        <f t="shared" si="43"/>
        <v/>
      </c>
      <c r="W372" s="60" t="str">
        <f t="shared" si="40"/>
        <v/>
      </c>
      <c r="X372" s="60" t="str">
        <f t="shared" si="44"/>
        <v/>
      </c>
      <c r="AC372" s="51">
        <f t="shared" si="45"/>
        <v>0</v>
      </c>
      <c r="AD372" s="44">
        <f t="shared" si="46"/>
        <v>0</v>
      </c>
      <c r="AE372" s="51">
        <f t="shared" si="47"/>
        <v>0</v>
      </c>
    </row>
    <row r="373" spans="1:31">
      <c r="A373" s="60" t="str">
        <f t="shared" si="41"/>
        <v/>
      </c>
      <c r="B373" s="60" t="str">
        <f t="shared" si="42"/>
        <v/>
      </c>
      <c r="V373" s="60" t="str">
        <f t="shared" si="43"/>
        <v/>
      </c>
      <c r="W373" s="60" t="str">
        <f t="shared" si="40"/>
        <v/>
      </c>
      <c r="X373" s="60" t="str">
        <f t="shared" si="44"/>
        <v/>
      </c>
      <c r="AC373" s="51">
        <f t="shared" si="45"/>
        <v>0</v>
      </c>
      <c r="AD373" s="44">
        <f t="shared" si="46"/>
        <v>0</v>
      </c>
      <c r="AE373" s="51">
        <f t="shared" si="47"/>
        <v>0</v>
      </c>
    </row>
    <row r="374" spans="1:31">
      <c r="A374" s="60" t="str">
        <f t="shared" si="41"/>
        <v/>
      </c>
      <c r="B374" s="60" t="str">
        <f t="shared" si="42"/>
        <v/>
      </c>
      <c r="V374" s="60" t="str">
        <f t="shared" si="43"/>
        <v/>
      </c>
      <c r="W374" s="60" t="str">
        <f t="shared" si="40"/>
        <v/>
      </c>
      <c r="X374" s="60" t="str">
        <f t="shared" si="44"/>
        <v/>
      </c>
      <c r="AC374" s="51">
        <f t="shared" si="45"/>
        <v>0</v>
      </c>
      <c r="AD374" s="44">
        <f t="shared" si="46"/>
        <v>0</v>
      </c>
      <c r="AE374" s="51">
        <f t="shared" si="47"/>
        <v>0</v>
      </c>
    </row>
    <row r="375" spans="1:31">
      <c r="A375" s="60" t="str">
        <f t="shared" si="41"/>
        <v/>
      </c>
      <c r="B375" s="60" t="str">
        <f t="shared" si="42"/>
        <v/>
      </c>
      <c r="V375" s="60" t="str">
        <f t="shared" si="43"/>
        <v/>
      </c>
      <c r="W375" s="60" t="str">
        <f t="shared" si="40"/>
        <v/>
      </c>
      <c r="X375" s="60" t="str">
        <f t="shared" si="44"/>
        <v/>
      </c>
      <c r="AC375" s="51">
        <f t="shared" si="45"/>
        <v>0</v>
      </c>
      <c r="AD375" s="44">
        <f t="shared" si="46"/>
        <v>0</v>
      </c>
      <c r="AE375" s="51">
        <f t="shared" si="47"/>
        <v>0</v>
      </c>
    </row>
    <row r="376" spans="1:31">
      <c r="A376" s="60" t="str">
        <f t="shared" si="41"/>
        <v/>
      </c>
      <c r="B376" s="60" t="str">
        <f t="shared" si="42"/>
        <v/>
      </c>
      <c r="V376" s="60" t="str">
        <f t="shared" si="43"/>
        <v/>
      </c>
      <c r="W376" s="60" t="str">
        <f t="shared" si="40"/>
        <v/>
      </c>
      <c r="X376" s="60" t="str">
        <f t="shared" si="44"/>
        <v/>
      </c>
      <c r="AC376" s="51">
        <f t="shared" si="45"/>
        <v>0</v>
      </c>
      <c r="AD376" s="44">
        <f t="shared" si="46"/>
        <v>0</v>
      </c>
      <c r="AE376" s="51">
        <f t="shared" si="47"/>
        <v>0</v>
      </c>
    </row>
    <row r="377" spans="1:31">
      <c r="A377" s="60" t="str">
        <f t="shared" si="41"/>
        <v/>
      </c>
      <c r="B377" s="60" t="str">
        <f t="shared" si="42"/>
        <v/>
      </c>
      <c r="V377" s="60" t="str">
        <f t="shared" si="43"/>
        <v/>
      </c>
      <c r="W377" s="60" t="str">
        <f t="shared" si="40"/>
        <v/>
      </c>
      <c r="X377" s="60" t="str">
        <f t="shared" si="44"/>
        <v/>
      </c>
      <c r="AC377" s="51">
        <f t="shared" si="45"/>
        <v>0</v>
      </c>
      <c r="AD377" s="44">
        <f t="shared" si="46"/>
        <v>0</v>
      </c>
      <c r="AE377" s="51">
        <f t="shared" si="47"/>
        <v>0</v>
      </c>
    </row>
    <row r="378" spans="1:31">
      <c r="A378" s="60" t="str">
        <f t="shared" si="41"/>
        <v/>
      </c>
      <c r="B378" s="60" t="str">
        <f t="shared" si="42"/>
        <v/>
      </c>
      <c r="V378" s="60" t="str">
        <f t="shared" si="43"/>
        <v/>
      </c>
      <c r="W378" s="60" t="str">
        <f t="shared" si="40"/>
        <v/>
      </c>
      <c r="X378" s="60" t="str">
        <f t="shared" si="44"/>
        <v/>
      </c>
      <c r="AC378" s="51">
        <f t="shared" si="45"/>
        <v>0</v>
      </c>
      <c r="AD378" s="44">
        <f t="shared" si="46"/>
        <v>0</v>
      </c>
      <c r="AE378" s="51">
        <f t="shared" si="47"/>
        <v>0</v>
      </c>
    </row>
    <row r="379" spans="1:31">
      <c r="A379" s="60" t="str">
        <f t="shared" si="41"/>
        <v/>
      </c>
      <c r="B379" s="60" t="str">
        <f t="shared" si="42"/>
        <v/>
      </c>
      <c r="V379" s="60" t="str">
        <f t="shared" si="43"/>
        <v/>
      </c>
      <c r="W379" s="60" t="str">
        <f t="shared" si="40"/>
        <v/>
      </c>
      <c r="X379" s="60" t="str">
        <f t="shared" si="44"/>
        <v/>
      </c>
      <c r="AC379" s="51">
        <f t="shared" si="45"/>
        <v>0</v>
      </c>
      <c r="AD379" s="44">
        <f t="shared" si="46"/>
        <v>0</v>
      </c>
      <c r="AE379" s="51">
        <f t="shared" si="47"/>
        <v>0</v>
      </c>
    </row>
    <row r="380" spans="1:31">
      <c r="A380" s="60" t="str">
        <f t="shared" si="41"/>
        <v/>
      </c>
      <c r="B380" s="60" t="str">
        <f t="shared" si="42"/>
        <v/>
      </c>
      <c r="V380" s="60" t="str">
        <f t="shared" si="43"/>
        <v/>
      </c>
      <c r="W380" s="60" t="str">
        <f t="shared" si="40"/>
        <v/>
      </c>
      <c r="X380" s="60" t="str">
        <f t="shared" si="44"/>
        <v/>
      </c>
      <c r="AC380" s="51">
        <f t="shared" si="45"/>
        <v>0</v>
      </c>
      <c r="AD380" s="44">
        <f t="shared" si="46"/>
        <v>0</v>
      </c>
      <c r="AE380" s="51">
        <f t="shared" si="47"/>
        <v>0</v>
      </c>
    </row>
    <row r="381" spans="1:31">
      <c r="A381" s="60" t="str">
        <f t="shared" si="41"/>
        <v/>
      </c>
      <c r="B381" s="60" t="str">
        <f t="shared" si="42"/>
        <v/>
      </c>
      <c r="V381" s="60" t="str">
        <f t="shared" si="43"/>
        <v/>
      </c>
      <c r="W381" s="60" t="str">
        <f t="shared" si="40"/>
        <v/>
      </c>
      <c r="X381" s="60" t="str">
        <f t="shared" si="44"/>
        <v/>
      </c>
      <c r="AC381" s="51">
        <f t="shared" si="45"/>
        <v>0</v>
      </c>
      <c r="AD381" s="44">
        <f t="shared" si="46"/>
        <v>0</v>
      </c>
      <c r="AE381" s="51">
        <f t="shared" si="47"/>
        <v>0</v>
      </c>
    </row>
    <row r="382" spans="1:31">
      <c r="A382" s="60" t="str">
        <f t="shared" si="41"/>
        <v/>
      </c>
      <c r="B382" s="60" t="str">
        <f t="shared" si="42"/>
        <v/>
      </c>
      <c r="V382" s="60" t="str">
        <f t="shared" si="43"/>
        <v/>
      </c>
      <c r="W382" s="60" t="str">
        <f t="shared" si="40"/>
        <v/>
      </c>
      <c r="X382" s="60" t="str">
        <f t="shared" si="44"/>
        <v/>
      </c>
      <c r="AC382" s="51">
        <f t="shared" si="45"/>
        <v>0</v>
      </c>
      <c r="AD382" s="44">
        <f t="shared" si="46"/>
        <v>0</v>
      </c>
      <c r="AE382" s="51">
        <f t="shared" si="47"/>
        <v>0</v>
      </c>
    </row>
    <row r="383" spans="1:31">
      <c r="A383" s="60" t="str">
        <f t="shared" si="41"/>
        <v/>
      </c>
      <c r="B383" s="60" t="str">
        <f t="shared" si="42"/>
        <v/>
      </c>
      <c r="V383" s="60" t="str">
        <f t="shared" si="43"/>
        <v/>
      </c>
      <c r="W383" s="60" t="str">
        <f t="shared" si="40"/>
        <v/>
      </c>
      <c r="X383" s="60" t="str">
        <f t="shared" si="44"/>
        <v/>
      </c>
      <c r="AC383" s="51">
        <f t="shared" si="45"/>
        <v>0</v>
      </c>
      <c r="AD383" s="44">
        <f t="shared" si="46"/>
        <v>0</v>
      </c>
      <c r="AE383" s="51">
        <f t="shared" si="47"/>
        <v>0</v>
      </c>
    </row>
    <row r="384" spans="1:31">
      <c r="A384" s="60" t="str">
        <f t="shared" si="41"/>
        <v/>
      </c>
      <c r="B384" s="60" t="str">
        <f t="shared" si="42"/>
        <v/>
      </c>
      <c r="V384" s="60" t="str">
        <f t="shared" si="43"/>
        <v/>
      </c>
      <c r="W384" s="60" t="str">
        <f t="shared" si="40"/>
        <v/>
      </c>
      <c r="X384" s="60" t="str">
        <f t="shared" si="44"/>
        <v/>
      </c>
      <c r="AC384" s="51">
        <f t="shared" si="45"/>
        <v>0</v>
      </c>
      <c r="AD384" s="44">
        <f t="shared" si="46"/>
        <v>0</v>
      </c>
      <c r="AE384" s="51">
        <f t="shared" si="47"/>
        <v>0</v>
      </c>
    </row>
    <row r="385" spans="1:31">
      <c r="A385" s="60" t="str">
        <f t="shared" si="41"/>
        <v/>
      </c>
      <c r="B385" s="60" t="str">
        <f t="shared" si="42"/>
        <v/>
      </c>
      <c r="V385" s="60" t="str">
        <f t="shared" si="43"/>
        <v/>
      </c>
      <c r="W385" s="60" t="str">
        <f t="shared" si="40"/>
        <v/>
      </c>
      <c r="X385" s="60" t="str">
        <f t="shared" si="44"/>
        <v/>
      </c>
      <c r="AC385" s="51">
        <f t="shared" si="45"/>
        <v>0</v>
      </c>
      <c r="AD385" s="44">
        <f t="shared" si="46"/>
        <v>0</v>
      </c>
      <c r="AE385" s="51">
        <f t="shared" si="47"/>
        <v>0</v>
      </c>
    </row>
    <row r="386" spans="1:31">
      <c r="A386" s="60" t="str">
        <f t="shared" si="41"/>
        <v/>
      </c>
      <c r="B386" s="60" t="str">
        <f t="shared" si="42"/>
        <v/>
      </c>
      <c r="V386" s="60" t="str">
        <f t="shared" si="43"/>
        <v/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60" t="str">
        <f t="shared" si="44"/>
        <v/>
      </c>
      <c r="AC386" s="51">
        <f t="shared" si="45"/>
        <v>0</v>
      </c>
      <c r="AD386" s="44">
        <f t="shared" si="46"/>
        <v>0</v>
      </c>
      <c r="AE386" s="51">
        <f t="shared" si="47"/>
        <v>0</v>
      </c>
    </row>
    <row r="387" spans="1:31">
      <c r="A387" s="60" t="str">
        <f t="shared" ref="A387:A450" si="49">IF(G387&amp;Q387&lt;&gt;"",W387&amp;Q387,"")</f>
        <v/>
      </c>
      <c r="B387" s="60" t="str">
        <f t="shared" ref="B387:B450" si="50">IF(C387&lt;&gt;"",LEFT(C387,9),"")</f>
        <v/>
      </c>
      <c r="V387" s="60" t="str">
        <f t="shared" ref="V387:V450" si="51">W387&amp;H387</f>
        <v/>
      </c>
      <c r="W387" s="60" t="str">
        <f t="shared" si="48"/>
        <v/>
      </c>
      <c r="X387" s="60" t="str">
        <f t="shared" ref="X387:X450" si="52">IF(A387&lt;&gt;"",IFERROR(IF(FIND(" ",G387)&gt;=1,MID(G387,FIND(" ",G387)+1,LEN(G387)),""),""),"")</f>
        <v/>
      </c>
      <c r="AC387" s="51">
        <f t="shared" ref="AC387:AC450" si="53">IFERROR(VALUE(MID($C387,1,2)),0)</f>
        <v>0</v>
      </c>
      <c r="AD387" s="44">
        <f t="shared" ref="AD387:AD450" si="54">IFERROR(VALUE(MID($C387,4,3)),0)</f>
        <v>0</v>
      </c>
      <c r="AE387" s="51">
        <f t="shared" ref="AE387:AE450" si="55">VALUE(RIGHT("00"&amp;AC387,2)&amp;RIGHT("000"&amp;AD387,3))</f>
        <v>0</v>
      </c>
    </row>
    <row r="388" spans="1:31">
      <c r="A388" s="60" t="str">
        <f t="shared" si="49"/>
        <v/>
      </c>
      <c r="B388" s="60" t="str">
        <f t="shared" si="50"/>
        <v/>
      </c>
      <c r="V388" s="60" t="str">
        <f t="shared" si="51"/>
        <v/>
      </c>
      <c r="W388" s="60" t="str">
        <f t="shared" si="48"/>
        <v/>
      </c>
      <c r="X388" s="60" t="str">
        <f t="shared" si="52"/>
        <v/>
      </c>
      <c r="AC388" s="51">
        <f t="shared" si="53"/>
        <v>0</v>
      </c>
      <c r="AD388" s="44">
        <f t="shared" si="54"/>
        <v>0</v>
      </c>
      <c r="AE388" s="51">
        <f t="shared" si="55"/>
        <v>0</v>
      </c>
    </row>
    <row r="389" spans="1:31">
      <c r="A389" s="60" t="str">
        <f t="shared" si="49"/>
        <v/>
      </c>
      <c r="B389" s="60" t="str">
        <f t="shared" si="50"/>
        <v/>
      </c>
      <c r="V389" s="60" t="str">
        <f t="shared" si="51"/>
        <v/>
      </c>
      <c r="W389" s="60" t="str">
        <f t="shared" si="48"/>
        <v/>
      </c>
      <c r="X389" s="60" t="str">
        <f t="shared" si="52"/>
        <v/>
      </c>
      <c r="AC389" s="51">
        <f t="shared" si="53"/>
        <v>0</v>
      </c>
      <c r="AD389" s="44">
        <f t="shared" si="54"/>
        <v>0</v>
      </c>
      <c r="AE389" s="51">
        <f t="shared" si="55"/>
        <v>0</v>
      </c>
    </row>
    <row r="390" spans="1:31">
      <c r="A390" s="60" t="str">
        <f t="shared" si="49"/>
        <v/>
      </c>
      <c r="B390" s="60" t="str">
        <f t="shared" si="50"/>
        <v/>
      </c>
      <c r="V390" s="60" t="str">
        <f t="shared" si="51"/>
        <v/>
      </c>
      <c r="W390" s="60" t="str">
        <f t="shared" si="48"/>
        <v/>
      </c>
      <c r="X390" s="60" t="str">
        <f t="shared" si="52"/>
        <v/>
      </c>
      <c r="AC390" s="51">
        <f t="shared" si="53"/>
        <v>0</v>
      </c>
      <c r="AD390" s="44">
        <f t="shared" si="54"/>
        <v>0</v>
      </c>
      <c r="AE390" s="51">
        <f t="shared" si="55"/>
        <v>0</v>
      </c>
    </row>
    <row r="391" spans="1:31">
      <c r="A391" s="60" t="str">
        <f t="shared" si="49"/>
        <v/>
      </c>
      <c r="B391" s="60" t="str">
        <f t="shared" si="50"/>
        <v/>
      </c>
      <c r="V391" s="60" t="str">
        <f t="shared" si="51"/>
        <v/>
      </c>
      <c r="W391" s="60" t="str">
        <f t="shared" si="48"/>
        <v/>
      </c>
      <c r="X391" s="60" t="str">
        <f t="shared" si="52"/>
        <v/>
      </c>
      <c r="AC391" s="51">
        <f t="shared" si="53"/>
        <v>0</v>
      </c>
      <c r="AD391" s="44">
        <f t="shared" si="54"/>
        <v>0</v>
      </c>
      <c r="AE391" s="51">
        <f t="shared" si="55"/>
        <v>0</v>
      </c>
    </row>
    <row r="392" spans="1:31">
      <c r="A392" s="60" t="str">
        <f t="shared" si="49"/>
        <v/>
      </c>
      <c r="B392" s="60" t="str">
        <f t="shared" si="50"/>
        <v/>
      </c>
      <c r="V392" s="60" t="str">
        <f t="shared" si="51"/>
        <v/>
      </c>
      <c r="W392" s="60" t="str">
        <f t="shared" si="48"/>
        <v/>
      </c>
      <c r="X392" s="60" t="str">
        <f t="shared" si="52"/>
        <v/>
      </c>
      <c r="AC392" s="51">
        <f t="shared" si="53"/>
        <v>0</v>
      </c>
      <c r="AD392" s="44">
        <f t="shared" si="54"/>
        <v>0</v>
      </c>
      <c r="AE392" s="51">
        <f t="shared" si="55"/>
        <v>0</v>
      </c>
    </row>
    <row r="393" spans="1:31">
      <c r="A393" s="60" t="str">
        <f t="shared" si="49"/>
        <v/>
      </c>
      <c r="B393" s="60" t="str">
        <f t="shared" si="50"/>
        <v/>
      </c>
      <c r="V393" s="60" t="str">
        <f t="shared" si="51"/>
        <v/>
      </c>
      <c r="W393" s="60" t="str">
        <f t="shared" si="48"/>
        <v/>
      </c>
      <c r="X393" s="60" t="str">
        <f t="shared" si="52"/>
        <v/>
      </c>
      <c r="AC393" s="51">
        <f t="shared" si="53"/>
        <v>0</v>
      </c>
      <c r="AD393" s="44">
        <f t="shared" si="54"/>
        <v>0</v>
      </c>
      <c r="AE393" s="51">
        <f t="shared" si="55"/>
        <v>0</v>
      </c>
    </row>
    <row r="394" spans="1:31">
      <c r="A394" s="60" t="str">
        <f t="shared" si="49"/>
        <v/>
      </c>
      <c r="B394" s="60" t="str">
        <f t="shared" si="50"/>
        <v/>
      </c>
      <c r="V394" s="60" t="str">
        <f t="shared" si="51"/>
        <v/>
      </c>
      <c r="W394" s="60" t="str">
        <f t="shared" si="48"/>
        <v/>
      </c>
      <c r="X394" s="60" t="str">
        <f t="shared" si="52"/>
        <v/>
      </c>
      <c r="AC394" s="51">
        <f t="shared" si="53"/>
        <v>0</v>
      </c>
      <c r="AD394" s="44">
        <f t="shared" si="54"/>
        <v>0</v>
      </c>
      <c r="AE394" s="51">
        <f t="shared" si="55"/>
        <v>0</v>
      </c>
    </row>
    <row r="395" spans="1:31">
      <c r="A395" s="60" t="str">
        <f t="shared" si="49"/>
        <v/>
      </c>
      <c r="B395" s="60" t="str">
        <f t="shared" si="50"/>
        <v/>
      </c>
      <c r="V395" s="60" t="str">
        <f t="shared" si="51"/>
        <v/>
      </c>
      <c r="W395" s="60" t="str">
        <f t="shared" si="48"/>
        <v/>
      </c>
      <c r="X395" s="60" t="str">
        <f t="shared" si="52"/>
        <v/>
      </c>
      <c r="AC395" s="51">
        <f t="shared" si="53"/>
        <v>0</v>
      </c>
      <c r="AD395" s="44">
        <f t="shared" si="54"/>
        <v>0</v>
      </c>
      <c r="AE395" s="51">
        <f t="shared" si="55"/>
        <v>0</v>
      </c>
    </row>
    <row r="396" spans="1:31">
      <c r="A396" s="60" t="str">
        <f t="shared" si="49"/>
        <v/>
      </c>
      <c r="B396" s="60" t="str">
        <f t="shared" si="50"/>
        <v/>
      </c>
      <c r="V396" s="60" t="str">
        <f t="shared" si="51"/>
        <v/>
      </c>
      <c r="W396" s="60" t="str">
        <f t="shared" si="48"/>
        <v/>
      </c>
      <c r="X396" s="60" t="str">
        <f t="shared" si="52"/>
        <v/>
      </c>
      <c r="AC396" s="51">
        <f t="shared" si="53"/>
        <v>0</v>
      </c>
      <c r="AD396" s="44">
        <f t="shared" si="54"/>
        <v>0</v>
      </c>
      <c r="AE396" s="51">
        <f t="shared" si="55"/>
        <v>0</v>
      </c>
    </row>
    <row r="397" spans="1:31">
      <c r="A397" s="60" t="str">
        <f t="shared" si="49"/>
        <v/>
      </c>
      <c r="B397" s="60" t="str">
        <f t="shared" si="50"/>
        <v/>
      </c>
      <c r="V397" s="60" t="str">
        <f t="shared" si="51"/>
        <v/>
      </c>
      <c r="W397" s="60" t="str">
        <f t="shared" si="48"/>
        <v/>
      </c>
      <c r="X397" s="60" t="str">
        <f t="shared" si="52"/>
        <v/>
      </c>
      <c r="AC397" s="51">
        <f t="shared" si="53"/>
        <v>0</v>
      </c>
      <c r="AD397" s="44">
        <f t="shared" si="54"/>
        <v>0</v>
      </c>
      <c r="AE397" s="51">
        <f t="shared" si="55"/>
        <v>0</v>
      </c>
    </row>
    <row r="398" spans="1:31">
      <c r="A398" s="60" t="str">
        <f t="shared" si="49"/>
        <v/>
      </c>
      <c r="B398" s="60" t="str">
        <f t="shared" si="50"/>
        <v/>
      </c>
      <c r="V398" s="60" t="str">
        <f t="shared" si="51"/>
        <v/>
      </c>
      <c r="W398" s="60" t="str">
        <f t="shared" si="48"/>
        <v/>
      </c>
      <c r="X398" s="60" t="str">
        <f t="shared" si="52"/>
        <v/>
      </c>
      <c r="AC398" s="51">
        <f t="shared" si="53"/>
        <v>0</v>
      </c>
      <c r="AD398" s="44">
        <f t="shared" si="54"/>
        <v>0</v>
      </c>
      <c r="AE398" s="51">
        <f t="shared" si="55"/>
        <v>0</v>
      </c>
    </row>
    <row r="399" spans="1:31">
      <c r="A399" s="60" t="str">
        <f t="shared" si="49"/>
        <v/>
      </c>
      <c r="B399" s="60" t="str">
        <f t="shared" si="50"/>
        <v/>
      </c>
      <c r="V399" s="60" t="str">
        <f t="shared" si="51"/>
        <v/>
      </c>
      <c r="W399" s="60" t="str">
        <f t="shared" si="48"/>
        <v/>
      </c>
      <c r="X399" s="60" t="str">
        <f t="shared" si="52"/>
        <v/>
      </c>
      <c r="AC399" s="51">
        <f t="shared" si="53"/>
        <v>0</v>
      </c>
      <c r="AD399" s="44">
        <f t="shared" si="54"/>
        <v>0</v>
      </c>
      <c r="AE399" s="51">
        <f t="shared" si="55"/>
        <v>0</v>
      </c>
    </row>
    <row r="400" spans="1:31">
      <c r="A400" s="60" t="str">
        <f t="shared" si="49"/>
        <v/>
      </c>
      <c r="B400" s="60" t="str">
        <f t="shared" si="50"/>
        <v/>
      </c>
      <c r="V400" s="60" t="str">
        <f t="shared" si="51"/>
        <v/>
      </c>
      <c r="W400" s="60" t="str">
        <f t="shared" si="48"/>
        <v/>
      </c>
      <c r="X400" s="60" t="str">
        <f t="shared" si="52"/>
        <v/>
      </c>
      <c r="AC400" s="51">
        <f t="shared" si="53"/>
        <v>0</v>
      </c>
      <c r="AD400" s="44">
        <f t="shared" si="54"/>
        <v>0</v>
      </c>
      <c r="AE400" s="51">
        <f t="shared" si="55"/>
        <v>0</v>
      </c>
    </row>
    <row r="401" spans="1:31">
      <c r="A401" s="60" t="str">
        <f t="shared" si="49"/>
        <v/>
      </c>
      <c r="B401" s="60" t="str">
        <f t="shared" si="50"/>
        <v/>
      </c>
      <c r="V401" s="60" t="str">
        <f t="shared" si="51"/>
        <v/>
      </c>
      <c r="W401" s="60" t="str">
        <f t="shared" si="48"/>
        <v/>
      </c>
      <c r="X401" s="60" t="str">
        <f t="shared" si="52"/>
        <v/>
      </c>
      <c r="AC401" s="51">
        <f t="shared" si="53"/>
        <v>0</v>
      </c>
      <c r="AD401" s="44">
        <f t="shared" si="54"/>
        <v>0</v>
      </c>
      <c r="AE401" s="51">
        <f t="shared" si="55"/>
        <v>0</v>
      </c>
    </row>
    <row r="402" spans="1:31">
      <c r="A402" s="60" t="str">
        <f t="shared" si="49"/>
        <v/>
      </c>
      <c r="B402" s="60" t="str">
        <f t="shared" si="50"/>
        <v/>
      </c>
      <c r="V402" s="60" t="str">
        <f t="shared" si="51"/>
        <v/>
      </c>
      <c r="W402" s="60" t="str">
        <f t="shared" si="48"/>
        <v/>
      </c>
      <c r="X402" s="60" t="str">
        <f t="shared" si="52"/>
        <v/>
      </c>
      <c r="AC402" s="51">
        <f t="shared" si="53"/>
        <v>0</v>
      </c>
      <c r="AD402" s="44">
        <f t="shared" si="54"/>
        <v>0</v>
      </c>
      <c r="AE402" s="51">
        <f t="shared" si="55"/>
        <v>0</v>
      </c>
    </row>
    <row r="403" spans="1:31">
      <c r="A403" s="60" t="str">
        <f t="shared" si="49"/>
        <v/>
      </c>
      <c r="B403" s="60" t="str">
        <f t="shared" si="50"/>
        <v/>
      </c>
      <c r="V403" s="60" t="str">
        <f t="shared" si="51"/>
        <v/>
      </c>
      <c r="W403" s="60" t="str">
        <f t="shared" si="48"/>
        <v/>
      </c>
      <c r="X403" s="60" t="str">
        <f t="shared" si="52"/>
        <v/>
      </c>
      <c r="AC403" s="51">
        <f t="shared" si="53"/>
        <v>0</v>
      </c>
      <c r="AD403" s="44">
        <f t="shared" si="54"/>
        <v>0</v>
      </c>
      <c r="AE403" s="51">
        <f t="shared" si="55"/>
        <v>0</v>
      </c>
    </row>
    <row r="404" spans="1:31">
      <c r="A404" s="60" t="str">
        <f t="shared" si="49"/>
        <v/>
      </c>
      <c r="B404" s="60" t="str">
        <f t="shared" si="50"/>
        <v/>
      </c>
      <c r="V404" s="60" t="str">
        <f t="shared" si="51"/>
        <v/>
      </c>
      <c r="W404" s="60" t="str">
        <f t="shared" si="48"/>
        <v/>
      </c>
      <c r="X404" s="60" t="str">
        <f t="shared" si="52"/>
        <v/>
      </c>
      <c r="AC404" s="51">
        <f t="shared" si="53"/>
        <v>0</v>
      </c>
      <c r="AD404" s="44">
        <f t="shared" si="54"/>
        <v>0</v>
      </c>
      <c r="AE404" s="51">
        <f t="shared" si="55"/>
        <v>0</v>
      </c>
    </row>
    <row r="405" spans="1:31">
      <c r="A405" s="60" t="str">
        <f t="shared" si="49"/>
        <v/>
      </c>
      <c r="B405" s="60" t="str">
        <f t="shared" si="50"/>
        <v/>
      </c>
      <c r="V405" s="60" t="str">
        <f t="shared" si="51"/>
        <v/>
      </c>
      <c r="W405" s="60" t="str">
        <f t="shared" si="48"/>
        <v/>
      </c>
      <c r="X405" s="60" t="str">
        <f t="shared" si="52"/>
        <v/>
      </c>
      <c r="AC405" s="51">
        <f t="shared" si="53"/>
        <v>0</v>
      </c>
      <c r="AD405" s="44">
        <f t="shared" si="54"/>
        <v>0</v>
      </c>
      <c r="AE405" s="51">
        <f t="shared" si="55"/>
        <v>0</v>
      </c>
    </row>
    <row r="406" spans="1:31">
      <c r="A406" s="60" t="str">
        <f t="shared" si="49"/>
        <v/>
      </c>
      <c r="B406" s="60" t="str">
        <f t="shared" si="50"/>
        <v/>
      </c>
      <c r="V406" s="60" t="str">
        <f t="shared" si="51"/>
        <v/>
      </c>
      <c r="W406" s="60" t="str">
        <f t="shared" si="48"/>
        <v/>
      </c>
      <c r="X406" s="60" t="str">
        <f t="shared" si="52"/>
        <v/>
      </c>
      <c r="AC406" s="51">
        <f t="shared" si="53"/>
        <v>0</v>
      </c>
      <c r="AD406" s="44">
        <f t="shared" si="54"/>
        <v>0</v>
      </c>
      <c r="AE406" s="51">
        <f t="shared" si="55"/>
        <v>0</v>
      </c>
    </row>
    <row r="407" spans="1:31">
      <c r="A407" s="60" t="str">
        <f t="shared" si="49"/>
        <v/>
      </c>
      <c r="B407" s="60" t="str">
        <f t="shared" si="50"/>
        <v/>
      </c>
      <c r="V407" s="60" t="str">
        <f t="shared" si="51"/>
        <v/>
      </c>
      <c r="W407" s="60" t="str">
        <f t="shared" si="48"/>
        <v/>
      </c>
      <c r="X407" s="60" t="str">
        <f t="shared" si="52"/>
        <v/>
      </c>
      <c r="AC407" s="51">
        <f t="shared" si="53"/>
        <v>0</v>
      </c>
      <c r="AD407" s="44">
        <f t="shared" si="54"/>
        <v>0</v>
      </c>
      <c r="AE407" s="51">
        <f t="shared" si="55"/>
        <v>0</v>
      </c>
    </row>
    <row r="408" spans="1:31">
      <c r="A408" s="60" t="str">
        <f t="shared" si="49"/>
        <v/>
      </c>
      <c r="B408" s="60" t="str">
        <f t="shared" si="50"/>
        <v/>
      </c>
      <c r="V408" s="60" t="str">
        <f t="shared" si="51"/>
        <v/>
      </c>
      <c r="W408" s="60" t="str">
        <f t="shared" si="48"/>
        <v/>
      </c>
      <c r="X408" s="60" t="str">
        <f t="shared" si="52"/>
        <v/>
      </c>
      <c r="AC408" s="51">
        <f t="shared" si="53"/>
        <v>0</v>
      </c>
      <c r="AD408" s="44">
        <f t="shared" si="54"/>
        <v>0</v>
      </c>
      <c r="AE408" s="51">
        <f t="shared" si="55"/>
        <v>0</v>
      </c>
    </row>
    <row r="409" spans="1:31">
      <c r="A409" s="60" t="str">
        <f t="shared" si="49"/>
        <v/>
      </c>
      <c r="B409" s="60" t="str">
        <f t="shared" si="50"/>
        <v/>
      </c>
      <c r="V409" s="60" t="str">
        <f t="shared" si="51"/>
        <v/>
      </c>
      <c r="W409" s="60" t="str">
        <f t="shared" si="48"/>
        <v/>
      </c>
      <c r="X409" s="60" t="str">
        <f t="shared" si="52"/>
        <v/>
      </c>
      <c r="AC409" s="51">
        <f t="shared" si="53"/>
        <v>0</v>
      </c>
      <c r="AD409" s="44">
        <f t="shared" si="54"/>
        <v>0</v>
      </c>
      <c r="AE409" s="51">
        <f t="shared" si="55"/>
        <v>0</v>
      </c>
    </row>
    <row r="410" spans="1:31">
      <c r="A410" s="60" t="str">
        <f t="shared" si="49"/>
        <v/>
      </c>
      <c r="B410" s="60" t="str">
        <f t="shared" si="50"/>
        <v/>
      </c>
      <c r="V410" s="60" t="str">
        <f t="shared" si="51"/>
        <v/>
      </c>
      <c r="W410" s="60" t="str">
        <f t="shared" si="48"/>
        <v/>
      </c>
      <c r="X410" s="60" t="str">
        <f t="shared" si="52"/>
        <v/>
      </c>
      <c r="AC410" s="51">
        <f t="shared" si="53"/>
        <v>0</v>
      </c>
      <c r="AD410" s="44">
        <f t="shared" si="54"/>
        <v>0</v>
      </c>
      <c r="AE410" s="51">
        <f t="shared" si="55"/>
        <v>0</v>
      </c>
    </row>
    <row r="411" spans="1:31">
      <c r="A411" s="60" t="str">
        <f t="shared" si="49"/>
        <v/>
      </c>
      <c r="B411" s="60" t="str">
        <f t="shared" si="50"/>
        <v/>
      </c>
      <c r="V411" s="60" t="str">
        <f t="shared" si="51"/>
        <v/>
      </c>
      <c r="W411" s="60" t="str">
        <f t="shared" si="48"/>
        <v/>
      </c>
      <c r="X411" s="60" t="str">
        <f t="shared" si="52"/>
        <v/>
      </c>
      <c r="AC411" s="51">
        <f t="shared" si="53"/>
        <v>0</v>
      </c>
      <c r="AD411" s="44">
        <f t="shared" si="54"/>
        <v>0</v>
      </c>
      <c r="AE411" s="51">
        <f t="shared" si="55"/>
        <v>0</v>
      </c>
    </row>
    <row r="412" spans="1:31">
      <c r="A412" s="60" t="str">
        <f t="shared" si="49"/>
        <v/>
      </c>
      <c r="B412" s="60" t="str">
        <f t="shared" si="50"/>
        <v/>
      </c>
      <c r="V412" s="60" t="str">
        <f t="shared" si="51"/>
        <v/>
      </c>
      <c r="W412" s="60" t="str">
        <f t="shared" si="48"/>
        <v/>
      </c>
      <c r="X412" s="60" t="str">
        <f t="shared" si="52"/>
        <v/>
      </c>
      <c r="AC412" s="51">
        <f t="shared" si="53"/>
        <v>0</v>
      </c>
      <c r="AD412" s="44">
        <f t="shared" si="54"/>
        <v>0</v>
      </c>
      <c r="AE412" s="51">
        <f t="shared" si="55"/>
        <v>0</v>
      </c>
    </row>
    <row r="413" spans="1:31">
      <c r="A413" s="60" t="str">
        <f t="shared" si="49"/>
        <v/>
      </c>
      <c r="B413" s="60" t="str">
        <f t="shared" si="50"/>
        <v/>
      </c>
      <c r="V413" s="60" t="str">
        <f t="shared" si="51"/>
        <v/>
      </c>
      <c r="W413" s="60" t="str">
        <f t="shared" si="48"/>
        <v/>
      </c>
      <c r="X413" s="60" t="str">
        <f t="shared" si="52"/>
        <v/>
      </c>
      <c r="AC413" s="51">
        <f t="shared" si="53"/>
        <v>0</v>
      </c>
      <c r="AD413" s="44">
        <f t="shared" si="54"/>
        <v>0</v>
      </c>
      <c r="AE413" s="51">
        <f t="shared" si="55"/>
        <v>0</v>
      </c>
    </row>
    <row r="414" spans="1:31">
      <c r="A414" s="60" t="str">
        <f t="shared" si="49"/>
        <v/>
      </c>
      <c r="B414" s="60" t="str">
        <f t="shared" si="50"/>
        <v/>
      </c>
      <c r="V414" s="60" t="str">
        <f t="shared" si="51"/>
        <v/>
      </c>
      <c r="W414" s="60" t="str">
        <f t="shared" si="48"/>
        <v/>
      </c>
      <c r="X414" s="60" t="str">
        <f t="shared" si="52"/>
        <v/>
      </c>
      <c r="AC414" s="51">
        <f t="shared" si="53"/>
        <v>0</v>
      </c>
      <c r="AD414" s="44">
        <f t="shared" si="54"/>
        <v>0</v>
      </c>
      <c r="AE414" s="51">
        <f t="shared" si="55"/>
        <v>0</v>
      </c>
    </row>
    <row r="415" spans="1:31">
      <c r="A415" s="60" t="str">
        <f t="shared" si="49"/>
        <v/>
      </c>
      <c r="B415" s="60" t="str">
        <f t="shared" si="50"/>
        <v/>
      </c>
      <c r="V415" s="60" t="str">
        <f t="shared" si="51"/>
        <v/>
      </c>
      <c r="W415" s="60" t="str">
        <f t="shared" si="48"/>
        <v/>
      </c>
      <c r="X415" s="60" t="str">
        <f t="shared" si="52"/>
        <v/>
      </c>
      <c r="AC415" s="51">
        <f t="shared" si="53"/>
        <v>0</v>
      </c>
      <c r="AD415" s="44">
        <f t="shared" si="54"/>
        <v>0</v>
      </c>
      <c r="AE415" s="51">
        <f t="shared" si="55"/>
        <v>0</v>
      </c>
    </row>
    <row r="416" spans="1:31">
      <c r="A416" s="60" t="str">
        <f t="shared" si="49"/>
        <v/>
      </c>
      <c r="B416" s="60" t="str">
        <f t="shared" si="50"/>
        <v/>
      </c>
      <c r="V416" s="60" t="str">
        <f t="shared" si="51"/>
        <v/>
      </c>
      <c r="W416" s="60" t="str">
        <f t="shared" si="48"/>
        <v/>
      </c>
      <c r="X416" s="60" t="str">
        <f t="shared" si="52"/>
        <v/>
      </c>
      <c r="AC416" s="51">
        <f t="shared" si="53"/>
        <v>0</v>
      </c>
      <c r="AD416" s="44">
        <f t="shared" si="54"/>
        <v>0</v>
      </c>
      <c r="AE416" s="51">
        <f t="shared" si="55"/>
        <v>0</v>
      </c>
    </row>
    <row r="417" spans="1:31">
      <c r="A417" s="60" t="str">
        <f t="shared" si="49"/>
        <v/>
      </c>
      <c r="B417" s="60" t="str">
        <f t="shared" si="50"/>
        <v/>
      </c>
      <c r="V417" s="60" t="str">
        <f t="shared" si="51"/>
        <v/>
      </c>
      <c r="W417" s="60" t="str">
        <f t="shared" si="48"/>
        <v/>
      </c>
      <c r="X417" s="60" t="str">
        <f t="shared" si="52"/>
        <v/>
      </c>
      <c r="AC417" s="51">
        <f t="shared" si="53"/>
        <v>0</v>
      </c>
      <c r="AD417" s="44">
        <f t="shared" si="54"/>
        <v>0</v>
      </c>
      <c r="AE417" s="51">
        <f t="shared" si="55"/>
        <v>0</v>
      </c>
    </row>
    <row r="418" spans="1:31">
      <c r="A418" s="60" t="str">
        <f t="shared" si="49"/>
        <v/>
      </c>
      <c r="B418" s="60" t="str">
        <f t="shared" si="50"/>
        <v/>
      </c>
      <c r="V418" s="60" t="str">
        <f t="shared" si="51"/>
        <v/>
      </c>
      <c r="W418" s="60" t="str">
        <f t="shared" si="48"/>
        <v/>
      </c>
      <c r="X418" s="60" t="str">
        <f t="shared" si="52"/>
        <v/>
      </c>
      <c r="AC418" s="51">
        <f t="shared" si="53"/>
        <v>0</v>
      </c>
      <c r="AD418" s="44">
        <f t="shared" si="54"/>
        <v>0</v>
      </c>
      <c r="AE418" s="51">
        <f t="shared" si="55"/>
        <v>0</v>
      </c>
    </row>
    <row r="419" spans="1:31">
      <c r="A419" s="60" t="str">
        <f t="shared" si="49"/>
        <v/>
      </c>
      <c r="B419" s="60" t="str">
        <f t="shared" si="50"/>
        <v/>
      </c>
      <c r="V419" s="60" t="str">
        <f t="shared" si="51"/>
        <v/>
      </c>
      <c r="W419" s="60" t="str">
        <f t="shared" si="48"/>
        <v/>
      </c>
      <c r="X419" s="60" t="str">
        <f t="shared" si="52"/>
        <v/>
      </c>
      <c r="AC419" s="51">
        <f t="shared" si="53"/>
        <v>0</v>
      </c>
      <c r="AD419" s="44">
        <f t="shared" si="54"/>
        <v>0</v>
      </c>
      <c r="AE419" s="51">
        <f t="shared" si="55"/>
        <v>0</v>
      </c>
    </row>
    <row r="420" spans="1:31">
      <c r="A420" s="60" t="str">
        <f t="shared" si="49"/>
        <v/>
      </c>
      <c r="B420" s="60" t="str">
        <f t="shared" si="50"/>
        <v/>
      </c>
      <c r="V420" s="60" t="str">
        <f t="shared" si="51"/>
        <v/>
      </c>
      <c r="W420" s="60" t="str">
        <f t="shared" si="48"/>
        <v/>
      </c>
      <c r="X420" s="60" t="str">
        <f t="shared" si="52"/>
        <v/>
      </c>
      <c r="AC420" s="51">
        <f t="shared" si="53"/>
        <v>0</v>
      </c>
      <c r="AD420" s="44">
        <f t="shared" si="54"/>
        <v>0</v>
      </c>
      <c r="AE420" s="51">
        <f t="shared" si="55"/>
        <v>0</v>
      </c>
    </row>
    <row r="421" spans="1:31">
      <c r="A421" s="60" t="str">
        <f t="shared" si="49"/>
        <v/>
      </c>
      <c r="B421" s="60" t="str">
        <f t="shared" si="50"/>
        <v/>
      </c>
      <c r="V421" s="60" t="str">
        <f t="shared" si="51"/>
        <v/>
      </c>
      <c r="W421" s="60" t="str">
        <f t="shared" si="48"/>
        <v/>
      </c>
      <c r="X421" s="60" t="str">
        <f t="shared" si="52"/>
        <v/>
      </c>
      <c r="AC421" s="51">
        <f t="shared" si="53"/>
        <v>0</v>
      </c>
      <c r="AD421" s="44">
        <f t="shared" si="54"/>
        <v>0</v>
      </c>
      <c r="AE421" s="51">
        <f t="shared" si="55"/>
        <v>0</v>
      </c>
    </row>
    <row r="422" spans="1:31">
      <c r="A422" s="60" t="str">
        <f t="shared" si="49"/>
        <v/>
      </c>
      <c r="B422" s="60" t="str">
        <f t="shared" si="50"/>
        <v/>
      </c>
      <c r="V422" s="60" t="str">
        <f t="shared" si="51"/>
        <v/>
      </c>
      <c r="W422" s="60" t="str">
        <f t="shared" si="48"/>
        <v/>
      </c>
      <c r="X422" s="60" t="str">
        <f t="shared" si="52"/>
        <v/>
      </c>
      <c r="AC422" s="51">
        <f t="shared" si="53"/>
        <v>0</v>
      </c>
      <c r="AD422" s="44">
        <f t="shared" si="54"/>
        <v>0</v>
      </c>
      <c r="AE422" s="51">
        <f t="shared" si="55"/>
        <v>0</v>
      </c>
    </row>
    <row r="423" spans="1:31">
      <c r="A423" s="60" t="str">
        <f t="shared" si="49"/>
        <v/>
      </c>
      <c r="B423" s="60" t="str">
        <f t="shared" si="50"/>
        <v/>
      </c>
      <c r="V423" s="60" t="str">
        <f t="shared" si="51"/>
        <v/>
      </c>
      <c r="W423" s="60" t="str">
        <f t="shared" si="48"/>
        <v/>
      </c>
      <c r="X423" s="60" t="str">
        <f t="shared" si="52"/>
        <v/>
      </c>
      <c r="AC423" s="51">
        <f t="shared" si="53"/>
        <v>0</v>
      </c>
      <c r="AD423" s="44">
        <f t="shared" si="54"/>
        <v>0</v>
      </c>
      <c r="AE423" s="51">
        <f t="shared" si="55"/>
        <v>0</v>
      </c>
    </row>
    <row r="424" spans="1:31">
      <c r="A424" s="60" t="str">
        <f t="shared" si="49"/>
        <v/>
      </c>
      <c r="B424" s="60" t="str">
        <f t="shared" si="50"/>
        <v/>
      </c>
      <c r="V424" s="60" t="str">
        <f t="shared" si="51"/>
        <v/>
      </c>
      <c r="W424" s="60" t="str">
        <f t="shared" si="48"/>
        <v/>
      </c>
      <c r="X424" s="60" t="str">
        <f t="shared" si="52"/>
        <v/>
      </c>
      <c r="AC424" s="51">
        <f t="shared" si="53"/>
        <v>0</v>
      </c>
      <c r="AD424" s="44">
        <f t="shared" si="54"/>
        <v>0</v>
      </c>
      <c r="AE424" s="51">
        <f t="shared" si="55"/>
        <v>0</v>
      </c>
    </row>
    <row r="425" spans="1:31">
      <c r="A425" s="60" t="str">
        <f t="shared" si="49"/>
        <v/>
      </c>
      <c r="B425" s="60" t="str">
        <f t="shared" si="50"/>
        <v/>
      </c>
      <c r="V425" s="60" t="str">
        <f t="shared" si="51"/>
        <v/>
      </c>
      <c r="W425" s="60" t="str">
        <f t="shared" si="48"/>
        <v/>
      </c>
      <c r="X425" s="60" t="str">
        <f t="shared" si="52"/>
        <v/>
      </c>
      <c r="AC425" s="51">
        <f t="shared" si="53"/>
        <v>0</v>
      </c>
      <c r="AD425" s="44">
        <f t="shared" si="54"/>
        <v>0</v>
      </c>
      <c r="AE425" s="51">
        <f t="shared" si="55"/>
        <v>0</v>
      </c>
    </row>
    <row r="426" spans="1:31">
      <c r="A426" s="60" t="str">
        <f t="shared" si="49"/>
        <v/>
      </c>
      <c r="B426" s="60" t="str">
        <f t="shared" si="50"/>
        <v/>
      </c>
      <c r="V426" s="60" t="str">
        <f t="shared" si="51"/>
        <v/>
      </c>
      <c r="W426" s="60" t="str">
        <f t="shared" si="48"/>
        <v/>
      </c>
      <c r="X426" s="60" t="str">
        <f t="shared" si="52"/>
        <v/>
      </c>
      <c r="AC426" s="51">
        <f t="shared" si="53"/>
        <v>0</v>
      </c>
      <c r="AD426" s="44">
        <f t="shared" si="54"/>
        <v>0</v>
      </c>
      <c r="AE426" s="51">
        <f t="shared" si="55"/>
        <v>0</v>
      </c>
    </row>
    <row r="427" spans="1:31">
      <c r="A427" s="60" t="str">
        <f t="shared" si="49"/>
        <v/>
      </c>
      <c r="B427" s="60" t="str">
        <f t="shared" si="50"/>
        <v/>
      </c>
      <c r="V427" s="60" t="str">
        <f t="shared" si="51"/>
        <v/>
      </c>
      <c r="W427" s="60" t="str">
        <f t="shared" si="48"/>
        <v/>
      </c>
      <c r="X427" s="60" t="str">
        <f t="shared" si="52"/>
        <v/>
      </c>
      <c r="AC427" s="51">
        <f t="shared" si="53"/>
        <v>0</v>
      </c>
      <c r="AD427" s="44">
        <f t="shared" si="54"/>
        <v>0</v>
      </c>
      <c r="AE427" s="51">
        <f t="shared" si="55"/>
        <v>0</v>
      </c>
    </row>
    <row r="428" spans="1:31">
      <c r="A428" s="60" t="str">
        <f t="shared" si="49"/>
        <v/>
      </c>
      <c r="B428" s="60" t="str">
        <f t="shared" si="50"/>
        <v/>
      </c>
      <c r="V428" s="60" t="str">
        <f t="shared" si="51"/>
        <v/>
      </c>
      <c r="W428" s="60" t="str">
        <f t="shared" si="48"/>
        <v/>
      </c>
      <c r="X428" s="60" t="str">
        <f t="shared" si="52"/>
        <v/>
      </c>
      <c r="AC428" s="51">
        <f t="shared" si="53"/>
        <v>0</v>
      </c>
      <c r="AD428" s="44">
        <f t="shared" si="54"/>
        <v>0</v>
      </c>
      <c r="AE428" s="51">
        <f t="shared" si="55"/>
        <v>0</v>
      </c>
    </row>
    <row r="429" spans="1:31">
      <c r="A429" s="60" t="str">
        <f t="shared" si="49"/>
        <v/>
      </c>
      <c r="B429" s="60" t="str">
        <f t="shared" si="50"/>
        <v/>
      </c>
      <c r="V429" s="60" t="str">
        <f t="shared" si="51"/>
        <v/>
      </c>
      <c r="W429" s="60" t="str">
        <f t="shared" si="48"/>
        <v/>
      </c>
      <c r="X429" s="60" t="str">
        <f t="shared" si="52"/>
        <v/>
      </c>
      <c r="AC429" s="51">
        <f t="shared" si="53"/>
        <v>0</v>
      </c>
      <c r="AD429" s="44">
        <f t="shared" si="54"/>
        <v>0</v>
      </c>
      <c r="AE429" s="51">
        <f t="shared" si="55"/>
        <v>0</v>
      </c>
    </row>
    <row r="430" spans="1:31">
      <c r="A430" s="60" t="str">
        <f t="shared" si="49"/>
        <v/>
      </c>
      <c r="B430" s="60" t="str">
        <f t="shared" si="50"/>
        <v/>
      </c>
      <c r="V430" s="60" t="str">
        <f t="shared" si="51"/>
        <v/>
      </c>
      <c r="W430" s="60" t="str">
        <f t="shared" si="48"/>
        <v/>
      </c>
      <c r="X430" s="60" t="str">
        <f t="shared" si="52"/>
        <v/>
      </c>
      <c r="AC430" s="51">
        <f t="shared" si="53"/>
        <v>0</v>
      </c>
      <c r="AD430" s="44">
        <f t="shared" si="54"/>
        <v>0</v>
      </c>
      <c r="AE430" s="51">
        <f t="shared" si="55"/>
        <v>0</v>
      </c>
    </row>
    <row r="431" spans="1:31">
      <c r="A431" s="60" t="str">
        <f t="shared" si="49"/>
        <v/>
      </c>
      <c r="B431" s="60" t="str">
        <f t="shared" si="50"/>
        <v/>
      </c>
      <c r="V431" s="60" t="str">
        <f t="shared" si="51"/>
        <v/>
      </c>
      <c r="W431" s="60" t="str">
        <f t="shared" si="48"/>
        <v/>
      </c>
      <c r="X431" s="60" t="str">
        <f t="shared" si="52"/>
        <v/>
      </c>
      <c r="AC431" s="51">
        <f t="shared" si="53"/>
        <v>0</v>
      </c>
      <c r="AD431" s="44">
        <f t="shared" si="54"/>
        <v>0</v>
      </c>
      <c r="AE431" s="51">
        <f t="shared" si="55"/>
        <v>0</v>
      </c>
    </row>
    <row r="432" spans="1:31">
      <c r="A432" s="60" t="str">
        <f t="shared" si="49"/>
        <v/>
      </c>
      <c r="B432" s="60" t="str">
        <f t="shared" si="50"/>
        <v/>
      </c>
      <c r="V432" s="60" t="str">
        <f t="shared" si="51"/>
        <v/>
      </c>
      <c r="W432" s="60" t="str">
        <f t="shared" si="48"/>
        <v/>
      </c>
      <c r="X432" s="60" t="str">
        <f t="shared" si="52"/>
        <v/>
      </c>
      <c r="AC432" s="51">
        <f t="shared" si="53"/>
        <v>0</v>
      </c>
      <c r="AD432" s="44">
        <f t="shared" si="54"/>
        <v>0</v>
      </c>
      <c r="AE432" s="51">
        <f t="shared" si="55"/>
        <v>0</v>
      </c>
    </row>
    <row r="433" spans="1:31">
      <c r="A433" s="60" t="str">
        <f t="shared" si="49"/>
        <v/>
      </c>
      <c r="B433" s="60" t="str">
        <f t="shared" si="50"/>
        <v/>
      </c>
      <c r="V433" s="60" t="str">
        <f t="shared" si="51"/>
        <v/>
      </c>
      <c r="W433" s="60" t="str">
        <f t="shared" si="48"/>
        <v/>
      </c>
      <c r="X433" s="60" t="str">
        <f t="shared" si="52"/>
        <v/>
      </c>
      <c r="AC433" s="51">
        <f t="shared" si="53"/>
        <v>0</v>
      </c>
      <c r="AD433" s="44">
        <f t="shared" si="54"/>
        <v>0</v>
      </c>
      <c r="AE433" s="51">
        <f t="shared" si="55"/>
        <v>0</v>
      </c>
    </row>
    <row r="434" spans="1:31">
      <c r="A434" s="60" t="str">
        <f t="shared" si="49"/>
        <v/>
      </c>
      <c r="B434" s="60" t="str">
        <f t="shared" si="50"/>
        <v/>
      </c>
      <c r="V434" s="60" t="str">
        <f t="shared" si="51"/>
        <v/>
      </c>
      <c r="W434" s="60" t="str">
        <f t="shared" si="48"/>
        <v/>
      </c>
      <c r="X434" s="60" t="str">
        <f t="shared" si="52"/>
        <v/>
      </c>
      <c r="AC434" s="51">
        <f t="shared" si="53"/>
        <v>0</v>
      </c>
      <c r="AD434" s="44">
        <f t="shared" si="54"/>
        <v>0</v>
      </c>
      <c r="AE434" s="51">
        <f t="shared" si="55"/>
        <v>0</v>
      </c>
    </row>
    <row r="435" spans="1:31">
      <c r="A435" s="60" t="str">
        <f t="shared" si="49"/>
        <v/>
      </c>
      <c r="B435" s="60" t="str">
        <f t="shared" si="50"/>
        <v/>
      </c>
      <c r="V435" s="60" t="str">
        <f t="shared" si="51"/>
        <v/>
      </c>
      <c r="W435" s="60" t="str">
        <f t="shared" si="48"/>
        <v/>
      </c>
      <c r="X435" s="60" t="str">
        <f t="shared" si="52"/>
        <v/>
      </c>
      <c r="AC435" s="51">
        <f t="shared" si="53"/>
        <v>0</v>
      </c>
      <c r="AD435" s="44">
        <f t="shared" si="54"/>
        <v>0</v>
      </c>
      <c r="AE435" s="51">
        <f t="shared" si="55"/>
        <v>0</v>
      </c>
    </row>
    <row r="436" spans="1:31">
      <c r="A436" s="60" t="str">
        <f t="shared" si="49"/>
        <v/>
      </c>
      <c r="B436" s="60" t="str">
        <f t="shared" si="50"/>
        <v/>
      </c>
      <c r="V436" s="60" t="str">
        <f t="shared" si="51"/>
        <v/>
      </c>
      <c r="W436" s="60" t="str">
        <f t="shared" si="48"/>
        <v/>
      </c>
      <c r="X436" s="60" t="str">
        <f t="shared" si="52"/>
        <v/>
      </c>
      <c r="AC436" s="51">
        <f t="shared" si="53"/>
        <v>0</v>
      </c>
      <c r="AD436" s="44">
        <f t="shared" si="54"/>
        <v>0</v>
      </c>
      <c r="AE436" s="51">
        <f t="shared" si="55"/>
        <v>0</v>
      </c>
    </row>
    <row r="437" spans="1:31">
      <c r="A437" s="60" t="str">
        <f t="shared" si="49"/>
        <v/>
      </c>
      <c r="B437" s="60" t="str">
        <f t="shared" si="50"/>
        <v/>
      </c>
      <c r="V437" s="60" t="str">
        <f t="shared" si="51"/>
        <v/>
      </c>
      <c r="W437" s="60" t="str">
        <f t="shared" si="48"/>
        <v/>
      </c>
      <c r="X437" s="60" t="str">
        <f t="shared" si="52"/>
        <v/>
      </c>
      <c r="AC437" s="51">
        <f t="shared" si="53"/>
        <v>0</v>
      </c>
      <c r="AD437" s="44">
        <f t="shared" si="54"/>
        <v>0</v>
      </c>
      <c r="AE437" s="51">
        <f t="shared" si="55"/>
        <v>0</v>
      </c>
    </row>
    <row r="438" spans="1:31">
      <c r="A438" s="60" t="str">
        <f t="shared" si="49"/>
        <v/>
      </c>
      <c r="B438" s="60" t="str">
        <f t="shared" si="50"/>
        <v/>
      </c>
      <c r="V438" s="60" t="str">
        <f t="shared" si="51"/>
        <v/>
      </c>
      <c r="W438" s="60" t="str">
        <f t="shared" si="48"/>
        <v/>
      </c>
      <c r="X438" s="60" t="str">
        <f t="shared" si="52"/>
        <v/>
      </c>
      <c r="AC438" s="51">
        <f t="shared" si="53"/>
        <v>0</v>
      </c>
      <c r="AD438" s="44">
        <f t="shared" si="54"/>
        <v>0</v>
      </c>
      <c r="AE438" s="51">
        <f t="shared" si="55"/>
        <v>0</v>
      </c>
    </row>
    <row r="439" spans="1:31">
      <c r="A439" s="60" t="str">
        <f t="shared" si="49"/>
        <v/>
      </c>
      <c r="B439" s="60" t="str">
        <f t="shared" si="50"/>
        <v/>
      </c>
      <c r="V439" s="60" t="str">
        <f t="shared" si="51"/>
        <v/>
      </c>
      <c r="W439" s="60" t="str">
        <f t="shared" si="48"/>
        <v/>
      </c>
      <c r="X439" s="60" t="str">
        <f t="shared" si="52"/>
        <v/>
      </c>
      <c r="AC439" s="51">
        <f t="shared" si="53"/>
        <v>0</v>
      </c>
      <c r="AD439" s="44">
        <f t="shared" si="54"/>
        <v>0</v>
      </c>
      <c r="AE439" s="51">
        <f t="shared" si="55"/>
        <v>0</v>
      </c>
    </row>
    <row r="440" spans="1:31">
      <c r="A440" s="60" t="str">
        <f t="shared" si="49"/>
        <v/>
      </c>
      <c r="B440" s="60" t="str">
        <f t="shared" si="50"/>
        <v/>
      </c>
      <c r="V440" s="60" t="str">
        <f t="shared" si="51"/>
        <v/>
      </c>
      <c r="W440" s="60" t="str">
        <f t="shared" si="48"/>
        <v/>
      </c>
      <c r="X440" s="60" t="str">
        <f t="shared" si="52"/>
        <v/>
      </c>
      <c r="AC440" s="51">
        <f t="shared" si="53"/>
        <v>0</v>
      </c>
      <c r="AD440" s="44">
        <f t="shared" si="54"/>
        <v>0</v>
      </c>
      <c r="AE440" s="51">
        <f t="shared" si="55"/>
        <v>0</v>
      </c>
    </row>
    <row r="441" spans="1:31">
      <c r="A441" s="60" t="str">
        <f t="shared" si="49"/>
        <v/>
      </c>
      <c r="B441" s="60" t="str">
        <f t="shared" si="50"/>
        <v/>
      </c>
      <c r="V441" s="60" t="str">
        <f t="shared" si="51"/>
        <v/>
      </c>
      <c r="W441" s="60" t="str">
        <f t="shared" si="48"/>
        <v/>
      </c>
      <c r="X441" s="60" t="str">
        <f t="shared" si="52"/>
        <v/>
      </c>
      <c r="AC441" s="51">
        <f t="shared" si="53"/>
        <v>0</v>
      </c>
      <c r="AD441" s="44">
        <f t="shared" si="54"/>
        <v>0</v>
      </c>
      <c r="AE441" s="51">
        <f t="shared" si="55"/>
        <v>0</v>
      </c>
    </row>
    <row r="442" spans="1:31">
      <c r="A442" s="60" t="str">
        <f t="shared" si="49"/>
        <v/>
      </c>
      <c r="B442" s="60" t="str">
        <f t="shared" si="50"/>
        <v/>
      </c>
      <c r="V442" s="60" t="str">
        <f t="shared" si="51"/>
        <v/>
      </c>
      <c r="W442" s="60" t="str">
        <f t="shared" si="48"/>
        <v/>
      </c>
      <c r="X442" s="60" t="str">
        <f t="shared" si="52"/>
        <v/>
      </c>
      <c r="AC442" s="51">
        <f t="shared" si="53"/>
        <v>0</v>
      </c>
      <c r="AD442" s="44">
        <f t="shared" si="54"/>
        <v>0</v>
      </c>
      <c r="AE442" s="51">
        <f t="shared" si="55"/>
        <v>0</v>
      </c>
    </row>
    <row r="443" spans="1:31">
      <c r="A443" s="60" t="str">
        <f t="shared" si="49"/>
        <v/>
      </c>
      <c r="B443" s="60" t="str">
        <f t="shared" si="50"/>
        <v/>
      </c>
      <c r="V443" s="60" t="str">
        <f t="shared" si="51"/>
        <v/>
      </c>
      <c r="W443" s="60" t="str">
        <f t="shared" si="48"/>
        <v/>
      </c>
      <c r="X443" s="60" t="str">
        <f t="shared" si="52"/>
        <v/>
      </c>
      <c r="AC443" s="51">
        <f t="shared" si="53"/>
        <v>0</v>
      </c>
      <c r="AD443" s="44">
        <f t="shared" si="54"/>
        <v>0</v>
      </c>
      <c r="AE443" s="51">
        <f t="shared" si="55"/>
        <v>0</v>
      </c>
    </row>
    <row r="444" spans="1:31">
      <c r="A444" s="60" t="str">
        <f t="shared" si="49"/>
        <v/>
      </c>
      <c r="B444" s="60" t="str">
        <f t="shared" si="50"/>
        <v/>
      </c>
      <c r="V444" s="60" t="str">
        <f t="shared" si="51"/>
        <v/>
      </c>
      <c r="W444" s="60" t="str">
        <f t="shared" si="48"/>
        <v/>
      </c>
      <c r="X444" s="60" t="str">
        <f t="shared" si="52"/>
        <v/>
      </c>
      <c r="AC444" s="51">
        <f t="shared" si="53"/>
        <v>0</v>
      </c>
      <c r="AD444" s="44">
        <f t="shared" si="54"/>
        <v>0</v>
      </c>
      <c r="AE444" s="51">
        <f t="shared" si="55"/>
        <v>0</v>
      </c>
    </row>
    <row r="445" spans="1:31">
      <c r="A445" s="60" t="str">
        <f t="shared" si="49"/>
        <v/>
      </c>
      <c r="B445" s="60" t="str">
        <f t="shared" si="50"/>
        <v/>
      </c>
      <c r="V445" s="60" t="str">
        <f t="shared" si="51"/>
        <v/>
      </c>
      <c r="W445" s="60" t="str">
        <f t="shared" si="48"/>
        <v/>
      </c>
      <c r="X445" s="60" t="str">
        <f t="shared" si="52"/>
        <v/>
      </c>
      <c r="AC445" s="51">
        <f t="shared" si="53"/>
        <v>0</v>
      </c>
      <c r="AD445" s="44">
        <f t="shared" si="54"/>
        <v>0</v>
      </c>
      <c r="AE445" s="51">
        <f t="shared" si="55"/>
        <v>0</v>
      </c>
    </row>
    <row r="446" spans="1:31">
      <c r="A446" s="60" t="str">
        <f t="shared" si="49"/>
        <v/>
      </c>
      <c r="B446" s="60" t="str">
        <f t="shared" si="50"/>
        <v/>
      </c>
      <c r="V446" s="60" t="str">
        <f t="shared" si="51"/>
        <v/>
      </c>
      <c r="W446" s="60" t="str">
        <f t="shared" si="48"/>
        <v/>
      </c>
      <c r="X446" s="60" t="str">
        <f t="shared" si="52"/>
        <v/>
      </c>
      <c r="AC446" s="51">
        <f t="shared" si="53"/>
        <v>0</v>
      </c>
      <c r="AD446" s="44">
        <f t="shared" si="54"/>
        <v>0</v>
      </c>
      <c r="AE446" s="51">
        <f t="shared" si="55"/>
        <v>0</v>
      </c>
    </row>
    <row r="447" spans="1:31">
      <c r="A447" s="60" t="str">
        <f t="shared" si="49"/>
        <v/>
      </c>
      <c r="B447" s="60" t="str">
        <f t="shared" si="50"/>
        <v/>
      </c>
      <c r="V447" s="60" t="str">
        <f t="shared" si="51"/>
        <v/>
      </c>
      <c r="W447" s="60" t="str">
        <f t="shared" si="48"/>
        <v/>
      </c>
      <c r="X447" s="60" t="str">
        <f t="shared" si="52"/>
        <v/>
      </c>
      <c r="AC447" s="51">
        <f t="shared" si="53"/>
        <v>0</v>
      </c>
      <c r="AD447" s="44">
        <f t="shared" si="54"/>
        <v>0</v>
      </c>
      <c r="AE447" s="51">
        <f t="shared" si="55"/>
        <v>0</v>
      </c>
    </row>
    <row r="448" spans="1:31">
      <c r="A448" s="60" t="str">
        <f t="shared" si="49"/>
        <v/>
      </c>
      <c r="B448" s="60" t="str">
        <f t="shared" si="50"/>
        <v/>
      </c>
      <c r="V448" s="60" t="str">
        <f t="shared" si="51"/>
        <v/>
      </c>
      <c r="W448" s="60" t="str">
        <f t="shared" si="48"/>
        <v/>
      </c>
      <c r="X448" s="60" t="str">
        <f t="shared" si="52"/>
        <v/>
      </c>
      <c r="AC448" s="51">
        <f t="shared" si="53"/>
        <v>0</v>
      </c>
      <c r="AD448" s="44">
        <f t="shared" si="54"/>
        <v>0</v>
      </c>
      <c r="AE448" s="51">
        <f t="shared" si="55"/>
        <v>0</v>
      </c>
    </row>
    <row r="449" spans="1:31">
      <c r="A449" s="60" t="str">
        <f t="shared" si="49"/>
        <v/>
      </c>
      <c r="B449" s="60" t="str">
        <f t="shared" si="50"/>
        <v/>
      </c>
      <c r="V449" s="60" t="str">
        <f t="shared" si="51"/>
        <v/>
      </c>
      <c r="W449" s="60" t="str">
        <f t="shared" si="48"/>
        <v/>
      </c>
      <c r="X449" s="60" t="str">
        <f t="shared" si="52"/>
        <v/>
      </c>
      <c r="AC449" s="51">
        <f t="shared" si="53"/>
        <v>0</v>
      </c>
      <c r="AD449" s="44">
        <f t="shared" si="54"/>
        <v>0</v>
      </c>
      <c r="AE449" s="51">
        <f t="shared" si="55"/>
        <v>0</v>
      </c>
    </row>
    <row r="450" spans="1:31">
      <c r="A450" s="60" t="str">
        <f t="shared" si="49"/>
        <v/>
      </c>
      <c r="B450" s="60" t="str">
        <f t="shared" si="50"/>
        <v/>
      </c>
      <c r="V450" s="60" t="str">
        <f t="shared" si="51"/>
        <v/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60" t="str">
        <f t="shared" si="52"/>
        <v/>
      </c>
      <c r="AC450" s="51">
        <f t="shared" si="53"/>
        <v>0</v>
      </c>
      <c r="AD450" s="44">
        <f t="shared" si="54"/>
        <v>0</v>
      </c>
      <c r="AE450" s="51">
        <f t="shared" si="55"/>
        <v>0</v>
      </c>
    </row>
    <row r="451" spans="1:31">
      <c r="A451" s="60" t="str">
        <f t="shared" ref="A451:A514" si="57">IF(G451&amp;Q451&lt;&gt;"",W451&amp;Q451,"")</f>
        <v/>
      </c>
      <c r="B451" s="60" t="str">
        <f t="shared" ref="B451:B514" si="58">IF(C451&lt;&gt;"",LEFT(C451,9),"")</f>
        <v/>
      </c>
      <c r="V451" s="60" t="str">
        <f t="shared" ref="V451:V514" si="59">W451&amp;H451</f>
        <v/>
      </c>
      <c r="W451" s="60" t="str">
        <f t="shared" si="56"/>
        <v/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0</v>
      </c>
      <c r="AD451" s="44">
        <f t="shared" ref="AD451:AD514" si="62">IFERROR(VALUE(MID($C451,4,3)),0)</f>
        <v>0</v>
      </c>
      <c r="AE451" s="51">
        <f t="shared" ref="AE451:AE514" si="63">VALUE(RIGHT("00"&amp;AC451,2)&amp;RIGHT("000"&amp;AD451,3))</f>
        <v>0</v>
      </c>
    </row>
    <row r="452" spans="1:31">
      <c r="A452" s="60" t="str">
        <f t="shared" si="57"/>
        <v/>
      </c>
      <c r="B452" s="60" t="str">
        <f t="shared" si="58"/>
        <v/>
      </c>
      <c r="V452" s="60" t="str">
        <f t="shared" si="59"/>
        <v/>
      </c>
      <c r="W452" s="60" t="str">
        <f t="shared" si="56"/>
        <v/>
      </c>
      <c r="X452" s="60" t="str">
        <f t="shared" si="60"/>
        <v/>
      </c>
      <c r="AC452" s="51">
        <f t="shared" si="61"/>
        <v>0</v>
      </c>
      <c r="AD452" s="44">
        <f t="shared" si="62"/>
        <v>0</v>
      </c>
      <c r="AE452" s="51">
        <f t="shared" si="63"/>
        <v>0</v>
      </c>
    </row>
    <row r="453" spans="1:31">
      <c r="A453" s="60" t="str">
        <f t="shared" si="57"/>
        <v/>
      </c>
      <c r="B453" s="60" t="str">
        <f t="shared" si="58"/>
        <v/>
      </c>
      <c r="V453" s="60" t="str">
        <f t="shared" si="59"/>
        <v/>
      </c>
      <c r="W453" s="60" t="str">
        <f t="shared" si="56"/>
        <v/>
      </c>
      <c r="X453" s="60" t="str">
        <f t="shared" si="60"/>
        <v/>
      </c>
      <c r="AC453" s="51">
        <f t="shared" si="61"/>
        <v>0</v>
      </c>
      <c r="AD453" s="44">
        <f t="shared" si="62"/>
        <v>0</v>
      </c>
      <c r="AE453" s="51">
        <f t="shared" si="63"/>
        <v>0</v>
      </c>
    </row>
    <row r="454" spans="1:31">
      <c r="A454" s="60" t="str">
        <f t="shared" si="57"/>
        <v/>
      </c>
      <c r="B454" s="60" t="str">
        <f t="shared" si="58"/>
        <v/>
      </c>
      <c r="V454" s="60" t="str">
        <f t="shared" si="59"/>
        <v/>
      </c>
      <c r="W454" s="60" t="str">
        <f t="shared" si="56"/>
        <v/>
      </c>
      <c r="X454" s="60" t="str">
        <f t="shared" si="60"/>
        <v/>
      </c>
      <c r="AC454" s="51">
        <f t="shared" si="61"/>
        <v>0</v>
      </c>
      <c r="AD454" s="44">
        <f t="shared" si="62"/>
        <v>0</v>
      </c>
      <c r="AE454" s="51">
        <f t="shared" si="63"/>
        <v>0</v>
      </c>
    </row>
    <row r="455" spans="1:31">
      <c r="A455" s="60" t="str">
        <f t="shared" si="57"/>
        <v/>
      </c>
      <c r="B455" s="60" t="str">
        <f t="shared" si="58"/>
        <v/>
      </c>
      <c r="V455" s="60" t="str">
        <f t="shared" si="59"/>
        <v/>
      </c>
      <c r="W455" s="60" t="str">
        <f t="shared" si="56"/>
        <v/>
      </c>
      <c r="X455" s="60" t="str">
        <f t="shared" si="60"/>
        <v/>
      </c>
      <c r="AC455" s="51">
        <f t="shared" si="61"/>
        <v>0</v>
      </c>
      <c r="AD455" s="44">
        <f t="shared" si="62"/>
        <v>0</v>
      </c>
      <c r="AE455" s="51">
        <f t="shared" si="63"/>
        <v>0</v>
      </c>
    </row>
    <row r="456" spans="1:31">
      <c r="A456" s="60" t="str">
        <f t="shared" si="57"/>
        <v/>
      </c>
      <c r="B456" s="60" t="str">
        <f t="shared" si="58"/>
        <v/>
      </c>
      <c r="V456" s="60" t="str">
        <f t="shared" si="59"/>
        <v/>
      </c>
      <c r="W456" s="60" t="str">
        <f t="shared" si="56"/>
        <v/>
      </c>
      <c r="X456" s="60" t="str">
        <f t="shared" si="60"/>
        <v/>
      </c>
      <c r="AC456" s="51">
        <f t="shared" si="61"/>
        <v>0</v>
      </c>
      <c r="AD456" s="44">
        <f t="shared" si="62"/>
        <v>0</v>
      </c>
      <c r="AE456" s="51">
        <f t="shared" si="63"/>
        <v>0</v>
      </c>
    </row>
    <row r="457" spans="1:31">
      <c r="A457" s="60" t="str">
        <f t="shared" si="57"/>
        <v/>
      </c>
      <c r="B457" s="60" t="str">
        <f t="shared" si="58"/>
        <v/>
      </c>
      <c r="V457" s="60" t="str">
        <f t="shared" si="59"/>
        <v/>
      </c>
      <c r="W457" s="60" t="str">
        <f t="shared" si="56"/>
        <v/>
      </c>
      <c r="X457" s="60" t="str">
        <f t="shared" si="60"/>
        <v/>
      </c>
      <c r="AC457" s="51">
        <f t="shared" si="61"/>
        <v>0</v>
      </c>
      <c r="AD457" s="44">
        <f t="shared" si="62"/>
        <v>0</v>
      </c>
      <c r="AE457" s="51">
        <f t="shared" si="63"/>
        <v>0</v>
      </c>
    </row>
    <row r="458" spans="1:31">
      <c r="A458" s="60" t="str">
        <f t="shared" si="57"/>
        <v/>
      </c>
      <c r="B458" s="60" t="str">
        <f t="shared" si="58"/>
        <v/>
      </c>
      <c r="V458" s="60" t="str">
        <f t="shared" si="59"/>
        <v/>
      </c>
      <c r="W458" s="60" t="str">
        <f t="shared" si="56"/>
        <v/>
      </c>
      <c r="X458" s="60" t="str">
        <f t="shared" si="60"/>
        <v/>
      </c>
      <c r="AC458" s="51">
        <f t="shared" si="61"/>
        <v>0</v>
      </c>
      <c r="AD458" s="44">
        <f t="shared" si="62"/>
        <v>0</v>
      </c>
      <c r="AE458" s="51">
        <f t="shared" si="63"/>
        <v>0</v>
      </c>
    </row>
    <row r="459" spans="1:31">
      <c r="A459" s="60" t="str">
        <f t="shared" si="57"/>
        <v/>
      </c>
      <c r="B459" s="60" t="str">
        <f t="shared" si="58"/>
        <v/>
      </c>
      <c r="V459" s="60" t="str">
        <f t="shared" si="59"/>
        <v/>
      </c>
      <c r="W459" s="60" t="str">
        <f t="shared" si="56"/>
        <v/>
      </c>
      <c r="X459" s="60" t="str">
        <f t="shared" si="60"/>
        <v/>
      </c>
      <c r="AC459" s="51">
        <f t="shared" si="61"/>
        <v>0</v>
      </c>
      <c r="AD459" s="44">
        <f t="shared" si="62"/>
        <v>0</v>
      </c>
      <c r="AE459" s="51">
        <f t="shared" si="63"/>
        <v>0</v>
      </c>
    </row>
    <row r="460" spans="1:31">
      <c r="A460" s="60" t="str">
        <f t="shared" si="57"/>
        <v/>
      </c>
      <c r="B460" s="60" t="str">
        <f t="shared" si="58"/>
        <v/>
      </c>
      <c r="V460" s="60" t="str">
        <f t="shared" si="59"/>
        <v/>
      </c>
      <c r="W460" s="60" t="str">
        <f t="shared" si="56"/>
        <v/>
      </c>
      <c r="X460" s="60" t="str">
        <f t="shared" si="60"/>
        <v/>
      </c>
      <c r="AC460" s="51">
        <f t="shared" si="61"/>
        <v>0</v>
      </c>
      <c r="AD460" s="44">
        <f t="shared" si="62"/>
        <v>0</v>
      </c>
      <c r="AE460" s="51">
        <f t="shared" si="63"/>
        <v>0</v>
      </c>
    </row>
    <row r="461" spans="1:31">
      <c r="A461" s="60" t="str">
        <f t="shared" si="57"/>
        <v/>
      </c>
      <c r="B461" s="60" t="str">
        <f t="shared" si="58"/>
        <v/>
      </c>
      <c r="V461" s="60" t="str">
        <f t="shared" si="59"/>
        <v/>
      </c>
      <c r="W461" s="60" t="str">
        <f t="shared" si="56"/>
        <v/>
      </c>
      <c r="X461" s="60" t="str">
        <f t="shared" si="60"/>
        <v/>
      </c>
      <c r="AC461" s="51">
        <f t="shared" si="61"/>
        <v>0</v>
      </c>
      <c r="AD461" s="44">
        <f t="shared" si="62"/>
        <v>0</v>
      </c>
      <c r="AE461" s="51">
        <f t="shared" si="63"/>
        <v>0</v>
      </c>
    </row>
    <row r="462" spans="1:31">
      <c r="A462" s="60" t="str">
        <f t="shared" si="57"/>
        <v/>
      </c>
      <c r="B462" s="60" t="str">
        <f t="shared" si="58"/>
        <v/>
      </c>
      <c r="V462" s="60" t="str">
        <f t="shared" si="59"/>
        <v/>
      </c>
      <c r="W462" s="60" t="str">
        <f t="shared" si="56"/>
        <v/>
      </c>
      <c r="X462" s="60" t="str">
        <f t="shared" si="60"/>
        <v/>
      </c>
      <c r="AC462" s="51">
        <f t="shared" si="61"/>
        <v>0</v>
      </c>
      <c r="AD462" s="44">
        <f t="shared" si="62"/>
        <v>0</v>
      </c>
      <c r="AE462" s="51">
        <f t="shared" si="63"/>
        <v>0</v>
      </c>
    </row>
    <row r="463" spans="1:31">
      <c r="A463" s="60" t="str">
        <f t="shared" si="57"/>
        <v/>
      </c>
      <c r="B463" s="60" t="str">
        <f t="shared" si="58"/>
        <v/>
      </c>
      <c r="V463" s="60" t="str">
        <f t="shared" si="59"/>
        <v/>
      </c>
      <c r="W463" s="60" t="str">
        <f t="shared" si="56"/>
        <v/>
      </c>
      <c r="X463" s="60" t="str">
        <f t="shared" si="60"/>
        <v/>
      </c>
      <c r="AC463" s="51">
        <f t="shared" si="61"/>
        <v>0</v>
      </c>
      <c r="AD463" s="44">
        <f t="shared" si="62"/>
        <v>0</v>
      </c>
      <c r="AE463" s="51">
        <f t="shared" si="63"/>
        <v>0</v>
      </c>
    </row>
    <row r="464" spans="1:31">
      <c r="A464" s="60" t="str">
        <f t="shared" si="57"/>
        <v/>
      </c>
      <c r="B464" s="60" t="str">
        <f t="shared" si="58"/>
        <v/>
      </c>
      <c r="V464" s="60" t="str">
        <f t="shared" si="59"/>
        <v/>
      </c>
      <c r="W464" s="60" t="str">
        <f t="shared" si="56"/>
        <v/>
      </c>
      <c r="X464" s="60" t="str">
        <f t="shared" si="60"/>
        <v/>
      </c>
      <c r="AC464" s="51">
        <f t="shared" si="61"/>
        <v>0</v>
      </c>
      <c r="AD464" s="44">
        <f t="shared" si="62"/>
        <v>0</v>
      </c>
      <c r="AE464" s="51">
        <f t="shared" si="63"/>
        <v>0</v>
      </c>
    </row>
    <row r="465" spans="1:31">
      <c r="A465" s="60" t="str">
        <f t="shared" si="57"/>
        <v/>
      </c>
      <c r="B465" s="60" t="str">
        <f t="shared" si="58"/>
        <v/>
      </c>
      <c r="V465" s="60" t="str">
        <f t="shared" si="59"/>
        <v/>
      </c>
      <c r="W465" s="60" t="str">
        <f t="shared" si="56"/>
        <v/>
      </c>
      <c r="X465" s="60" t="str">
        <f t="shared" si="60"/>
        <v/>
      </c>
      <c r="AC465" s="51">
        <f t="shared" si="61"/>
        <v>0</v>
      </c>
      <c r="AD465" s="44">
        <f t="shared" si="62"/>
        <v>0</v>
      </c>
      <c r="AE465" s="51">
        <f t="shared" si="63"/>
        <v>0</v>
      </c>
    </row>
    <row r="466" spans="1:31">
      <c r="A466" s="60" t="str">
        <f t="shared" si="57"/>
        <v/>
      </c>
      <c r="B466" s="60" t="str">
        <f t="shared" si="58"/>
        <v/>
      </c>
      <c r="V466" s="60" t="str">
        <f t="shared" si="59"/>
        <v/>
      </c>
      <c r="W466" s="60" t="str">
        <f t="shared" si="56"/>
        <v/>
      </c>
      <c r="X466" s="60" t="str">
        <f t="shared" si="60"/>
        <v/>
      </c>
      <c r="AC466" s="51">
        <f t="shared" si="61"/>
        <v>0</v>
      </c>
      <c r="AD466" s="44">
        <f t="shared" si="62"/>
        <v>0</v>
      </c>
      <c r="AE466" s="51">
        <f t="shared" si="63"/>
        <v>0</v>
      </c>
    </row>
    <row r="467" spans="1:31">
      <c r="A467" s="60" t="str">
        <f t="shared" si="57"/>
        <v/>
      </c>
      <c r="B467" s="60" t="str">
        <f t="shared" si="58"/>
        <v/>
      </c>
      <c r="V467" s="60" t="str">
        <f t="shared" si="59"/>
        <v/>
      </c>
      <c r="W467" s="60" t="str">
        <f t="shared" si="56"/>
        <v/>
      </c>
      <c r="X467" s="60" t="str">
        <f t="shared" si="60"/>
        <v/>
      </c>
      <c r="AC467" s="51">
        <f t="shared" si="61"/>
        <v>0</v>
      </c>
      <c r="AD467" s="44">
        <f t="shared" si="62"/>
        <v>0</v>
      </c>
      <c r="AE467" s="51">
        <f t="shared" si="63"/>
        <v>0</v>
      </c>
    </row>
    <row r="468" spans="1:31">
      <c r="A468" s="60" t="str">
        <f t="shared" si="57"/>
        <v/>
      </c>
      <c r="B468" s="60" t="str">
        <f t="shared" si="58"/>
        <v/>
      </c>
      <c r="V468" s="60" t="str">
        <f t="shared" si="59"/>
        <v/>
      </c>
      <c r="W468" s="60" t="str">
        <f t="shared" si="56"/>
        <v/>
      </c>
      <c r="X468" s="60" t="str">
        <f t="shared" si="60"/>
        <v/>
      </c>
      <c r="AC468" s="51">
        <f t="shared" si="61"/>
        <v>0</v>
      </c>
      <c r="AD468" s="44">
        <f t="shared" si="62"/>
        <v>0</v>
      </c>
      <c r="AE468" s="51">
        <f t="shared" si="63"/>
        <v>0</v>
      </c>
    </row>
    <row r="469" spans="1:31">
      <c r="A469" s="60" t="str">
        <f t="shared" si="57"/>
        <v/>
      </c>
      <c r="B469" s="60" t="str">
        <f t="shared" si="58"/>
        <v/>
      </c>
      <c r="V469" s="60" t="str">
        <f t="shared" si="59"/>
        <v/>
      </c>
      <c r="W469" s="60" t="str">
        <f t="shared" si="56"/>
        <v/>
      </c>
      <c r="X469" s="60" t="str">
        <f t="shared" si="60"/>
        <v/>
      </c>
      <c r="AC469" s="51">
        <f t="shared" si="61"/>
        <v>0</v>
      </c>
      <c r="AD469" s="44">
        <f t="shared" si="62"/>
        <v>0</v>
      </c>
      <c r="AE469" s="51">
        <f t="shared" si="63"/>
        <v>0</v>
      </c>
    </row>
    <row r="470" spans="1:31">
      <c r="A470" s="60" t="str">
        <f t="shared" si="57"/>
        <v/>
      </c>
      <c r="B470" s="60" t="str">
        <f t="shared" si="58"/>
        <v/>
      </c>
      <c r="V470" s="60" t="str">
        <f t="shared" si="59"/>
        <v/>
      </c>
      <c r="W470" s="60" t="str">
        <f t="shared" si="56"/>
        <v/>
      </c>
      <c r="X470" s="60" t="str">
        <f t="shared" si="60"/>
        <v/>
      </c>
      <c r="AC470" s="51">
        <f t="shared" si="61"/>
        <v>0</v>
      </c>
      <c r="AD470" s="44">
        <f t="shared" si="62"/>
        <v>0</v>
      </c>
      <c r="AE470" s="51">
        <f t="shared" si="63"/>
        <v>0</v>
      </c>
    </row>
    <row r="471" spans="1:31">
      <c r="A471" s="60" t="str">
        <f t="shared" si="57"/>
        <v/>
      </c>
      <c r="B471" s="60" t="str">
        <f t="shared" si="58"/>
        <v/>
      </c>
      <c r="V471" s="60" t="str">
        <f t="shared" si="59"/>
        <v/>
      </c>
      <c r="W471" s="60" t="str">
        <f t="shared" si="56"/>
        <v/>
      </c>
      <c r="X471" s="60" t="str">
        <f t="shared" si="60"/>
        <v/>
      </c>
      <c r="AC471" s="51">
        <f t="shared" si="61"/>
        <v>0</v>
      </c>
      <c r="AD471" s="44">
        <f t="shared" si="62"/>
        <v>0</v>
      </c>
      <c r="AE471" s="51">
        <f t="shared" si="63"/>
        <v>0</v>
      </c>
    </row>
    <row r="472" spans="1:31">
      <c r="A472" s="60" t="str">
        <f t="shared" si="57"/>
        <v/>
      </c>
      <c r="B472" s="60" t="str">
        <f t="shared" si="58"/>
        <v/>
      </c>
      <c r="V472" s="60" t="str">
        <f t="shared" si="59"/>
        <v/>
      </c>
      <c r="W472" s="60" t="str">
        <f t="shared" si="56"/>
        <v/>
      </c>
      <c r="X472" s="60" t="str">
        <f t="shared" si="60"/>
        <v/>
      </c>
      <c r="AC472" s="51">
        <f t="shared" si="61"/>
        <v>0</v>
      </c>
      <c r="AD472" s="44">
        <f t="shared" si="62"/>
        <v>0</v>
      </c>
      <c r="AE472" s="51">
        <f t="shared" si="63"/>
        <v>0</v>
      </c>
    </row>
    <row r="473" spans="1:31">
      <c r="A473" s="60" t="str">
        <f t="shared" si="57"/>
        <v/>
      </c>
      <c r="B473" s="60" t="str">
        <f t="shared" si="58"/>
        <v/>
      </c>
      <c r="V473" s="60" t="str">
        <f t="shared" si="59"/>
        <v/>
      </c>
      <c r="W473" s="60" t="str">
        <f t="shared" si="56"/>
        <v/>
      </c>
      <c r="X473" s="60" t="str">
        <f t="shared" si="60"/>
        <v/>
      </c>
      <c r="AC473" s="51">
        <f t="shared" si="61"/>
        <v>0</v>
      </c>
      <c r="AD473" s="44">
        <f t="shared" si="62"/>
        <v>0</v>
      </c>
      <c r="AE473" s="51">
        <f t="shared" si="63"/>
        <v>0</v>
      </c>
    </row>
    <row r="474" spans="1:31">
      <c r="A474" s="60" t="str">
        <f t="shared" si="57"/>
        <v/>
      </c>
      <c r="B474" s="60" t="str">
        <f t="shared" si="58"/>
        <v/>
      </c>
      <c r="V474" s="60" t="str">
        <f t="shared" si="59"/>
        <v/>
      </c>
      <c r="W474" s="60" t="str">
        <f t="shared" si="56"/>
        <v/>
      </c>
      <c r="X474" s="60" t="str">
        <f t="shared" si="60"/>
        <v/>
      </c>
      <c r="AC474" s="51">
        <f t="shared" si="61"/>
        <v>0</v>
      </c>
      <c r="AD474" s="44">
        <f t="shared" si="62"/>
        <v>0</v>
      </c>
      <c r="AE474" s="51">
        <f t="shared" si="63"/>
        <v>0</v>
      </c>
    </row>
    <row r="475" spans="1:31">
      <c r="A475" s="60" t="str">
        <f t="shared" si="57"/>
        <v/>
      </c>
      <c r="B475" s="60" t="str">
        <f t="shared" si="58"/>
        <v/>
      </c>
      <c r="V475" s="60" t="str">
        <f t="shared" si="59"/>
        <v/>
      </c>
      <c r="W475" s="60" t="str">
        <f t="shared" si="56"/>
        <v/>
      </c>
      <c r="X475" s="60" t="str">
        <f t="shared" si="60"/>
        <v/>
      </c>
      <c r="AC475" s="51">
        <f t="shared" si="61"/>
        <v>0</v>
      </c>
      <c r="AD475" s="44">
        <f t="shared" si="62"/>
        <v>0</v>
      </c>
      <c r="AE475" s="51">
        <f t="shared" si="63"/>
        <v>0</v>
      </c>
    </row>
    <row r="476" spans="1:31">
      <c r="A476" s="60" t="str">
        <f t="shared" si="57"/>
        <v/>
      </c>
      <c r="B476" s="60" t="str">
        <f t="shared" si="58"/>
        <v/>
      </c>
      <c r="V476" s="60" t="str">
        <f t="shared" si="59"/>
        <v/>
      </c>
      <c r="W476" s="60" t="str">
        <f t="shared" si="56"/>
        <v/>
      </c>
      <c r="X476" s="60" t="str">
        <f t="shared" si="60"/>
        <v/>
      </c>
      <c r="AC476" s="51">
        <f t="shared" si="61"/>
        <v>0</v>
      </c>
      <c r="AD476" s="44">
        <f t="shared" si="62"/>
        <v>0</v>
      </c>
      <c r="AE476" s="51">
        <f t="shared" si="63"/>
        <v>0</v>
      </c>
    </row>
    <row r="477" spans="1:31">
      <c r="A477" s="60" t="str">
        <f t="shared" si="57"/>
        <v/>
      </c>
      <c r="B477" s="60" t="str">
        <f t="shared" si="58"/>
        <v/>
      </c>
      <c r="V477" s="60" t="str">
        <f t="shared" si="59"/>
        <v/>
      </c>
      <c r="W477" s="60" t="str">
        <f t="shared" si="56"/>
        <v/>
      </c>
      <c r="X477" s="60" t="str">
        <f t="shared" si="60"/>
        <v/>
      </c>
      <c r="AC477" s="51">
        <f t="shared" si="61"/>
        <v>0</v>
      </c>
      <c r="AD477" s="44">
        <f t="shared" si="62"/>
        <v>0</v>
      </c>
      <c r="AE477" s="51">
        <f t="shared" si="63"/>
        <v>0</v>
      </c>
    </row>
    <row r="478" spans="1:31">
      <c r="A478" s="60" t="str">
        <f t="shared" si="57"/>
        <v/>
      </c>
      <c r="B478" s="60" t="str">
        <f t="shared" si="58"/>
        <v/>
      </c>
      <c r="V478" s="60" t="str">
        <f t="shared" si="59"/>
        <v/>
      </c>
      <c r="W478" s="60" t="str">
        <f t="shared" si="56"/>
        <v/>
      </c>
      <c r="X478" s="60" t="str">
        <f t="shared" si="60"/>
        <v/>
      </c>
      <c r="AC478" s="51">
        <f t="shared" si="61"/>
        <v>0</v>
      </c>
      <c r="AD478" s="44">
        <f t="shared" si="62"/>
        <v>0</v>
      </c>
      <c r="AE478" s="51">
        <f t="shared" si="63"/>
        <v>0</v>
      </c>
    </row>
    <row r="479" spans="1:31">
      <c r="A479" s="60" t="str">
        <f t="shared" si="57"/>
        <v/>
      </c>
      <c r="B479" s="60" t="str">
        <f t="shared" si="58"/>
        <v/>
      </c>
      <c r="V479" s="60" t="str">
        <f t="shared" si="59"/>
        <v/>
      </c>
      <c r="W479" s="60" t="str">
        <f t="shared" si="56"/>
        <v/>
      </c>
      <c r="X479" s="60" t="str">
        <f t="shared" si="60"/>
        <v/>
      </c>
      <c r="AC479" s="51">
        <f t="shared" si="61"/>
        <v>0</v>
      </c>
      <c r="AD479" s="44">
        <f t="shared" si="62"/>
        <v>0</v>
      </c>
      <c r="AE479" s="51">
        <f t="shared" si="63"/>
        <v>0</v>
      </c>
    </row>
    <row r="480" spans="1:31">
      <c r="A480" s="60" t="str">
        <f t="shared" si="57"/>
        <v/>
      </c>
      <c r="B480" s="60" t="str">
        <f t="shared" si="58"/>
        <v/>
      </c>
      <c r="V480" s="60" t="str">
        <f t="shared" si="59"/>
        <v/>
      </c>
      <c r="W480" s="60" t="str">
        <f t="shared" si="56"/>
        <v/>
      </c>
      <c r="X480" s="60" t="str">
        <f t="shared" si="60"/>
        <v/>
      </c>
      <c r="AC480" s="51">
        <f t="shared" si="61"/>
        <v>0</v>
      </c>
      <c r="AD480" s="44">
        <f t="shared" si="62"/>
        <v>0</v>
      </c>
      <c r="AE480" s="51">
        <f t="shared" si="63"/>
        <v>0</v>
      </c>
    </row>
    <row r="481" spans="1:31">
      <c r="A481" s="60" t="str">
        <f t="shared" si="57"/>
        <v/>
      </c>
      <c r="B481" s="60" t="str">
        <f t="shared" si="58"/>
        <v/>
      </c>
      <c r="V481" s="60" t="str">
        <f t="shared" si="59"/>
        <v/>
      </c>
      <c r="W481" s="60" t="str">
        <f t="shared" si="56"/>
        <v/>
      </c>
      <c r="X481" s="60" t="str">
        <f t="shared" si="60"/>
        <v/>
      </c>
      <c r="AC481" s="51">
        <f t="shared" si="61"/>
        <v>0</v>
      </c>
      <c r="AD481" s="44">
        <f t="shared" si="62"/>
        <v>0</v>
      </c>
      <c r="AE481" s="51">
        <f t="shared" si="63"/>
        <v>0</v>
      </c>
    </row>
    <row r="482" spans="1:31">
      <c r="A482" s="60" t="str">
        <f t="shared" si="57"/>
        <v/>
      </c>
      <c r="B482" s="60" t="str">
        <f t="shared" si="58"/>
        <v/>
      </c>
      <c r="V482" s="60" t="str">
        <f t="shared" si="59"/>
        <v/>
      </c>
      <c r="W482" s="60" t="str">
        <f t="shared" si="56"/>
        <v/>
      </c>
      <c r="X482" s="60" t="str">
        <f t="shared" si="60"/>
        <v/>
      </c>
      <c r="AC482" s="51">
        <f t="shared" si="61"/>
        <v>0</v>
      </c>
      <c r="AD482" s="44">
        <f t="shared" si="62"/>
        <v>0</v>
      </c>
      <c r="AE482" s="51">
        <f t="shared" si="63"/>
        <v>0</v>
      </c>
    </row>
    <row r="483" spans="1:31">
      <c r="A483" s="60" t="str">
        <f t="shared" si="57"/>
        <v/>
      </c>
      <c r="B483" s="60" t="str">
        <f t="shared" si="58"/>
        <v/>
      </c>
      <c r="V483" s="60" t="str">
        <f t="shared" si="59"/>
        <v/>
      </c>
      <c r="W483" s="60" t="str">
        <f t="shared" si="56"/>
        <v/>
      </c>
      <c r="X483" s="60" t="str">
        <f t="shared" si="60"/>
        <v/>
      </c>
      <c r="AC483" s="51">
        <f t="shared" si="61"/>
        <v>0</v>
      </c>
      <c r="AD483" s="44">
        <f t="shared" si="62"/>
        <v>0</v>
      </c>
      <c r="AE483" s="51">
        <f t="shared" si="63"/>
        <v>0</v>
      </c>
    </row>
    <row r="484" spans="1:31">
      <c r="A484" s="60" t="str">
        <f t="shared" si="57"/>
        <v/>
      </c>
      <c r="B484" s="60" t="str">
        <f t="shared" si="58"/>
        <v/>
      </c>
      <c r="V484" s="60" t="str">
        <f t="shared" si="59"/>
        <v/>
      </c>
      <c r="W484" s="60" t="str">
        <f t="shared" si="56"/>
        <v/>
      </c>
      <c r="X484" s="60" t="str">
        <f t="shared" si="60"/>
        <v/>
      </c>
      <c r="AC484" s="51">
        <f t="shared" si="61"/>
        <v>0</v>
      </c>
      <c r="AD484" s="44">
        <f t="shared" si="62"/>
        <v>0</v>
      </c>
      <c r="AE484" s="51">
        <f t="shared" si="63"/>
        <v>0</v>
      </c>
    </row>
    <row r="485" spans="1:31">
      <c r="A485" s="60" t="str">
        <f t="shared" si="57"/>
        <v/>
      </c>
      <c r="B485" s="60" t="str">
        <f t="shared" si="58"/>
        <v/>
      </c>
      <c r="V485" s="60" t="str">
        <f t="shared" si="59"/>
        <v/>
      </c>
      <c r="W485" s="60" t="str">
        <f t="shared" si="56"/>
        <v/>
      </c>
      <c r="X485" s="60" t="str">
        <f t="shared" si="60"/>
        <v/>
      </c>
      <c r="AC485" s="51">
        <f t="shared" si="61"/>
        <v>0</v>
      </c>
      <c r="AD485" s="44">
        <f t="shared" si="62"/>
        <v>0</v>
      </c>
      <c r="AE485" s="51">
        <f t="shared" si="63"/>
        <v>0</v>
      </c>
    </row>
    <row r="486" spans="1:31">
      <c r="A486" s="60" t="str">
        <f t="shared" si="57"/>
        <v/>
      </c>
      <c r="B486" s="60" t="str">
        <f t="shared" si="58"/>
        <v/>
      </c>
      <c r="V486" s="60" t="str">
        <f t="shared" si="59"/>
        <v/>
      </c>
      <c r="W486" s="60" t="str">
        <f t="shared" si="56"/>
        <v/>
      </c>
      <c r="X486" s="60" t="str">
        <f t="shared" si="60"/>
        <v/>
      </c>
      <c r="AC486" s="51">
        <f t="shared" si="61"/>
        <v>0</v>
      </c>
      <c r="AD486" s="44">
        <f t="shared" si="62"/>
        <v>0</v>
      </c>
      <c r="AE486" s="51">
        <f t="shared" si="63"/>
        <v>0</v>
      </c>
    </row>
    <row r="487" spans="1:31">
      <c r="A487" s="60" t="str">
        <f t="shared" si="57"/>
        <v/>
      </c>
      <c r="B487" s="60" t="str">
        <f t="shared" si="58"/>
        <v/>
      </c>
      <c r="V487" s="60" t="str">
        <f t="shared" si="59"/>
        <v/>
      </c>
      <c r="W487" s="60" t="str">
        <f t="shared" si="56"/>
        <v/>
      </c>
      <c r="X487" s="60" t="str">
        <f t="shared" si="60"/>
        <v/>
      </c>
      <c r="AC487" s="51">
        <f t="shared" si="61"/>
        <v>0</v>
      </c>
      <c r="AD487" s="44">
        <f t="shared" si="62"/>
        <v>0</v>
      </c>
      <c r="AE487" s="51">
        <f t="shared" si="63"/>
        <v>0</v>
      </c>
    </row>
    <row r="488" spans="1:31">
      <c r="A488" s="60" t="str">
        <f t="shared" si="57"/>
        <v/>
      </c>
      <c r="B488" s="60" t="str">
        <f t="shared" si="58"/>
        <v/>
      </c>
      <c r="V488" s="60" t="str">
        <f t="shared" si="59"/>
        <v/>
      </c>
      <c r="W488" s="60" t="str">
        <f t="shared" si="56"/>
        <v/>
      </c>
      <c r="X488" s="60" t="str">
        <f t="shared" si="60"/>
        <v/>
      </c>
      <c r="AC488" s="51">
        <f t="shared" si="61"/>
        <v>0</v>
      </c>
      <c r="AD488" s="44">
        <f t="shared" si="62"/>
        <v>0</v>
      </c>
      <c r="AE488" s="51">
        <f t="shared" si="63"/>
        <v>0</v>
      </c>
    </row>
    <row r="489" spans="1:31">
      <c r="A489" s="60" t="str">
        <f t="shared" si="57"/>
        <v/>
      </c>
      <c r="B489" s="60" t="str">
        <f t="shared" si="58"/>
        <v/>
      </c>
      <c r="V489" s="60" t="str">
        <f t="shared" si="59"/>
        <v/>
      </c>
      <c r="W489" s="60" t="str">
        <f t="shared" si="56"/>
        <v/>
      </c>
      <c r="X489" s="60" t="str">
        <f t="shared" si="60"/>
        <v/>
      </c>
      <c r="AC489" s="51">
        <f t="shared" si="61"/>
        <v>0</v>
      </c>
      <c r="AD489" s="44">
        <f t="shared" si="62"/>
        <v>0</v>
      </c>
      <c r="AE489" s="51">
        <f t="shared" si="63"/>
        <v>0</v>
      </c>
    </row>
    <row r="490" spans="1:31">
      <c r="A490" s="60" t="str">
        <f t="shared" si="57"/>
        <v/>
      </c>
      <c r="B490" s="60" t="str">
        <f t="shared" si="58"/>
        <v/>
      </c>
      <c r="V490" s="60" t="str">
        <f t="shared" si="59"/>
        <v/>
      </c>
      <c r="W490" s="60" t="str">
        <f t="shared" si="56"/>
        <v/>
      </c>
      <c r="X490" s="60" t="str">
        <f t="shared" si="60"/>
        <v/>
      </c>
      <c r="AC490" s="51">
        <f t="shared" si="61"/>
        <v>0</v>
      </c>
      <c r="AD490" s="44">
        <f t="shared" si="62"/>
        <v>0</v>
      </c>
      <c r="AE490" s="51">
        <f t="shared" si="63"/>
        <v>0</v>
      </c>
    </row>
    <row r="491" spans="1:31">
      <c r="A491" s="60" t="str">
        <f t="shared" si="57"/>
        <v/>
      </c>
      <c r="B491" s="60" t="str">
        <f t="shared" si="58"/>
        <v/>
      </c>
      <c r="V491" s="60" t="str">
        <f t="shared" si="59"/>
        <v/>
      </c>
      <c r="W491" s="60" t="str">
        <f t="shared" si="56"/>
        <v/>
      </c>
      <c r="X491" s="60" t="str">
        <f t="shared" si="60"/>
        <v/>
      </c>
      <c r="AC491" s="51">
        <f t="shared" si="61"/>
        <v>0</v>
      </c>
      <c r="AD491" s="44">
        <f t="shared" si="62"/>
        <v>0</v>
      </c>
      <c r="AE491" s="51">
        <f t="shared" si="63"/>
        <v>0</v>
      </c>
    </row>
    <row r="492" spans="1:31">
      <c r="A492" s="60" t="str">
        <f t="shared" si="57"/>
        <v/>
      </c>
      <c r="B492" s="60" t="str">
        <f t="shared" si="58"/>
        <v/>
      </c>
      <c r="V492" s="60" t="str">
        <f t="shared" si="59"/>
        <v/>
      </c>
      <c r="W492" s="60" t="str">
        <f t="shared" si="56"/>
        <v/>
      </c>
      <c r="X492" s="60" t="str">
        <f t="shared" si="60"/>
        <v/>
      </c>
      <c r="AC492" s="51">
        <f t="shared" si="61"/>
        <v>0</v>
      </c>
      <c r="AD492" s="44">
        <f t="shared" si="62"/>
        <v>0</v>
      </c>
      <c r="AE492" s="51">
        <f t="shared" si="63"/>
        <v>0</v>
      </c>
    </row>
    <row r="493" spans="1:31">
      <c r="A493" s="60" t="str">
        <f t="shared" si="57"/>
        <v/>
      </c>
      <c r="B493" s="60" t="str">
        <f t="shared" si="58"/>
        <v/>
      </c>
      <c r="V493" s="60" t="str">
        <f t="shared" si="59"/>
        <v/>
      </c>
      <c r="W493" s="60" t="str">
        <f t="shared" si="56"/>
        <v/>
      </c>
      <c r="X493" s="60" t="str">
        <f t="shared" si="60"/>
        <v/>
      </c>
      <c r="AC493" s="51">
        <f t="shared" si="61"/>
        <v>0</v>
      </c>
      <c r="AD493" s="44">
        <f t="shared" si="62"/>
        <v>0</v>
      </c>
      <c r="AE493" s="51">
        <f t="shared" si="63"/>
        <v>0</v>
      </c>
    </row>
    <row r="494" spans="1:31">
      <c r="A494" s="60" t="str">
        <f t="shared" si="57"/>
        <v/>
      </c>
      <c r="B494" s="60" t="str">
        <f t="shared" si="58"/>
        <v/>
      </c>
      <c r="V494" s="60" t="str">
        <f t="shared" si="59"/>
        <v/>
      </c>
      <c r="W494" s="60" t="str">
        <f t="shared" si="56"/>
        <v/>
      </c>
      <c r="X494" s="60" t="str">
        <f t="shared" si="60"/>
        <v/>
      </c>
      <c r="AC494" s="51">
        <f t="shared" si="61"/>
        <v>0</v>
      </c>
      <c r="AD494" s="44">
        <f t="shared" si="62"/>
        <v>0</v>
      </c>
      <c r="AE494" s="51">
        <f t="shared" si="63"/>
        <v>0</v>
      </c>
    </row>
    <row r="495" spans="1:31">
      <c r="A495" s="60" t="str">
        <f t="shared" si="57"/>
        <v/>
      </c>
      <c r="B495" s="60" t="str">
        <f t="shared" si="58"/>
        <v/>
      </c>
      <c r="V495" s="60" t="str">
        <f t="shared" si="59"/>
        <v/>
      </c>
      <c r="W495" s="60" t="str">
        <f t="shared" si="56"/>
        <v/>
      </c>
      <c r="X495" s="60" t="str">
        <f t="shared" si="60"/>
        <v/>
      </c>
      <c r="AC495" s="51">
        <f t="shared" si="61"/>
        <v>0</v>
      </c>
      <c r="AD495" s="44">
        <f t="shared" si="62"/>
        <v>0</v>
      </c>
      <c r="AE495" s="51">
        <f t="shared" si="63"/>
        <v>0</v>
      </c>
    </row>
    <row r="496" spans="1:31">
      <c r="A496" s="60" t="str">
        <f t="shared" si="57"/>
        <v/>
      </c>
      <c r="B496" s="60" t="str">
        <f t="shared" si="58"/>
        <v/>
      </c>
      <c r="V496" s="60" t="str">
        <f t="shared" si="59"/>
        <v/>
      </c>
      <c r="W496" s="60" t="str">
        <f t="shared" si="56"/>
        <v/>
      </c>
      <c r="X496" s="60" t="str">
        <f t="shared" si="60"/>
        <v/>
      </c>
      <c r="AC496" s="51">
        <f t="shared" si="61"/>
        <v>0</v>
      </c>
      <c r="AD496" s="44">
        <f t="shared" si="62"/>
        <v>0</v>
      </c>
      <c r="AE496" s="51">
        <f t="shared" si="63"/>
        <v>0</v>
      </c>
    </row>
    <row r="497" spans="1:31">
      <c r="A497" s="60" t="str">
        <f t="shared" si="57"/>
        <v/>
      </c>
      <c r="B497" s="60" t="str">
        <f t="shared" si="58"/>
        <v/>
      </c>
      <c r="V497" s="60" t="str">
        <f t="shared" si="59"/>
        <v/>
      </c>
      <c r="W497" s="60" t="str">
        <f t="shared" si="56"/>
        <v/>
      </c>
      <c r="X497" s="60" t="str">
        <f t="shared" si="60"/>
        <v/>
      </c>
      <c r="AC497" s="51">
        <f t="shared" si="61"/>
        <v>0</v>
      </c>
      <c r="AD497" s="44">
        <f t="shared" si="62"/>
        <v>0</v>
      </c>
      <c r="AE497" s="51">
        <f t="shared" si="63"/>
        <v>0</v>
      </c>
    </row>
    <row r="498" spans="1:31">
      <c r="A498" s="60" t="str">
        <f t="shared" si="57"/>
        <v/>
      </c>
      <c r="B498" s="60" t="str">
        <f t="shared" si="58"/>
        <v/>
      </c>
      <c r="V498" s="60" t="str">
        <f t="shared" si="59"/>
        <v/>
      </c>
      <c r="W498" s="60" t="str">
        <f t="shared" si="56"/>
        <v/>
      </c>
      <c r="X498" s="60" t="str">
        <f t="shared" si="60"/>
        <v/>
      </c>
      <c r="AC498" s="51">
        <f t="shared" si="61"/>
        <v>0</v>
      </c>
      <c r="AD498" s="44">
        <f t="shared" si="62"/>
        <v>0</v>
      </c>
      <c r="AE498" s="51">
        <f t="shared" si="63"/>
        <v>0</v>
      </c>
    </row>
    <row r="499" spans="1:31">
      <c r="A499" s="60" t="str">
        <f t="shared" si="57"/>
        <v/>
      </c>
      <c r="B499" s="60" t="str">
        <f t="shared" si="58"/>
        <v/>
      </c>
      <c r="V499" s="60" t="str">
        <f t="shared" si="59"/>
        <v/>
      </c>
      <c r="W499" s="60" t="str">
        <f t="shared" si="56"/>
        <v/>
      </c>
      <c r="X499" s="60" t="str">
        <f t="shared" si="60"/>
        <v/>
      </c>
      <c r="AC499" s="51">
        <f t="shared" si="61"/>
        <v>0</v>
      </c>
      <c r="AD499" s="44">
        <f t="shared" si="62"/>
        <v>0</v>
      </c>
      <c r="AE499" s="51">
        <f t="shared" si="63"/>
        <v>0</v>
      </c>
    </row>
    <row r="500" spans="1:31">
      <c r="A500" s="60" t="str">
        <f t="shared" si="57"/>
        <v/>
      </c>
      <c r="B500" s="60" t="str">
        <f t="shared" si="58"/>
        <v/>
      </c>
      <c r="V500" s="60" t="str">
        <f t="shared" si="59"/>
        <v/>
      </c>
      <c r="W500" s="60" t="str">
        <f t="shared" si="56"/>
        <v/>
      </c>
      <c r="X500" s="60" t="str">
        <f t="shared" si="60"/>
        <v/>
      </c>
      <c r="AC500" s="51">
        <f t="shared" si="61"/>
        <v>0</v>
      </c>
      <c r="AD500" s="44">
        <f t="shared" si="62"/>
        <v>0</v>
      </c>
      <c r="AE500" s="51">
        <f t="shared" si="63"/>
        <v>0</v>
      </c>
    </row>
    <row r="501" spans="1:31">
      <c r="A501" s="60" t="str">
        <f t="shared" si="57"/>
        <v/>
      </c>
      <c r="B501" s="60" t="str">
        <f t="shared" si="58"/>
        <v/>
      </c>
      <c r="V501" s="60" t="str">
        <f t="shared" si="59"/>
        <v/>
      </c>
      <c r="W501" s="60" t="str">
        <f t="shared" si="56"/>
        <v/>
      </c>
      <c r="X501" s="60" t="str">
        <f t="shared" si="60"/>
        <v/>
      </c>
      <c r="AC501" s="51">
        <f t="shared" si="61"/>
        <v>0</v>
      </c>
      <c r="AD501" s="44">
        <f t="shared" si="62"/>
        <v>0</v>
      </c>
      <c r="AE501" s="51">
        <f t="shared" si="63"/>
        <v>0</v>
      </c>
    </row>
    <row r="502" spans="1:31">
      <c r="A502" s="60" t="str">
        <f t="shared" si="57"/>
        <v/>
      </c>
      <c r="B502" s="60" t="str">
        <f t="shared" si="58"/>
        <v/>
      </c>
      <c r="V502" s="60" t="str">
        <f t="shared" si="59"/>
        <v/>
      </c>
      <c r="W502" s="60" t="str">
        <f t="shared" si="56"/>
        <v/>
      </c>
      <c r="X502" s="60" t="str">
        <f t="shared" si="60"/>
        <v/>
      </c>
      <c r="AC502" s="51">
        <f t="shared" si="61"/>
        <v>0</v>
      </c>
      <c r="AD502" s="44">
        <f t="shared" si="62"/>
        <v>0</v>
      </c>
      <c r="AE502" s="51">
        <f t="shared" si="63"/>
        <v>0</v>
      </c>
    </row>
    <row r="503" spans="1:31">
      <c r="A503" s="60" t="str">
        <f t="shared" si="57"/>
        <v/>
      </c>
      <c r="B503" s="60" t="str">
        <f t="shared" si="58"/>
        <v/>
      </c>
      <c r="V503" s="60" t="str">
        <f t="shared" si="59"/>
        <v/>
      </c>
      <c r="W503" s="60" t="str">
        <f t="shared" si="56"/>
        <v/>
      </c>
      <c r="X503" s="60" t="str">
        <f t="shared" si="60"/>
        <v/>
      </c>
      <c r="AC503" s="51">
        <f t="shared" si="61"/>
        <v>0</v>
      </c>
      <c r="AD503" s="44">
        <f t="shared" si="62"/>
        <v>0</v>
      </c>
      <c r="AE503" s="51">
        <f t="shared" si="63"/>
        <v>0</v>
      </c>
    </row>
    <row r="504" spans="1:31">
      <c r="A504" s="60" t="str">
        <f t="shared" si="57"/>
        <v/>
      </c>
      <c r="B504" s="60" t="str">
        <f t="shared" si="58"/>
        <v/>
      </c>
      <c r="V504" s="60" t="str">
        <f t="shared" si="59"/>
        <v/>
      </c>
      <c r="W504" s="60" t="str">
        <f t="shared" si="56"/>
        <v/>
      </c>
      <c r="X504" s="60" t="str">
        <f t="shared" si="60"/>
        <v/>
      </c>
      <c r="AC504" s="51">
        <f t="shared" si="61"/>
        <v>0</v>
      </c>
      <c r="AD504" s="44">
        <f t="shared" si="62"/>
        <v>0</v>
      </c>
      <c r="AE504" s="51">
        <f t="shared" si="63"/>
        <v>0</v>
      </c>
    </row>
    <row r="505" spans="1:31">
      <c r="A505" s="60" t="str">
        <f t="shared" si="57"/>
        <v/>
      </c>
      <c r="B505" s="60" t="str">
        <f t="shared" si="58"/>
        <v/>
      </c>
      <c r="V505" s="60" t="str">
        <f t="shared" si="59"/>
        <v/>
      </c>
      <c r="W505" s="60" t="str">
        <f t="shared" si="56"/>
        <v/>
      </c>
      <c r="X505" s="60" t="str">
        <f t="shared" si="60"/>
        <v/>
      </c>
      <c r="AC505" s="51">
        <f t="shared" si="61"/>
        <v>0</v>
      </c>
      <c r="AD505" s="44">
        <f t="shared" si="62"/>
        <v>0</v>
      </c>
      <c r="AE505" s="51">
        <f t="shared" si="63"/>
        <v>0</v>
      </c>
    </row>
    <row r="506" spans="1:31">
      <c r="A506" s="60" t="str">
        <f t="shared" si="57"/>
        <v/>
      </c>
      <c r="B506" s="60" t="str">
        <f t="shared" si="58"/>
        <v/>
      </c>
      <c r="V506" s="60" t="str">
        <f t="shared" si="59"/>
        <v/>
      </c>
      <c r="W506" s="60" t="str">
        <f t="shared" si="56"/>
        <v/>
      </c>
      <c r="X506" s="60" t="str">
        <f t="shared" si="60"/>
        <v/>
      </c>
      <c r="AC506" s="51">
        <f t="shared" si="61"/>
        <v>0</v>
      </c>
      <c r="AD506" s="44">
        <f t="shared" si="62"/>
        <v>0</v>
      </c>
      <c r="AE506" s="51">
        <f t="shared" si="63"/>
        <v>0</v>
      </c>
    </row>
    <row r="507" spans="1:31">
      <c r="A507" s="60" t="str">
        <f t="shared" si="57"/>
        <v/>
      </c>
      <c r="B507" s="60" t="str">
        <f t="shared" si="58"/>
        <v/>
      </c>
      <c r="V507" s="60" t="str">
        <f t="shared" si="59"/>
        <v/>
      </c>
      <c r="W507" s="60" t="str">
        <f t="shared" si="56"/>
        <v/>
      </c>
      <c r="X507" s="60" t="str">
        <f t="shared" si="60"/>
        <v/>
      </c>
      <c r="AC507" s="51">
        <f t="shared" si="61"/>
        <v>0</v>
      </c>
      <c r="AD507" s="44">
        <f t="shared" si="62"/>
        <v>0</v>
      </c>
      <c r="AE507" s="51">
        <f t="shared" si="63"/>
        <v>0</v>
      </c>
    </row>
    <row r="508" spans="1:31">
      <c r="A508" s="60" t="str">
        <f t="shared" si="57"/>
        <v/>
      </c>
      <c r="B508" s="60" t="str">
        <f t="shared" si="58"/>
        <v/>
      </c>
      <c r="V508" s="60" t="str">
        <f t="shared" si="59"/>
        <v/>
      </c>
      <c r="W508" s="60" t="str">
        <f t="shared" si="56"/>
        <v/>
      </c>
      <c r="X508" s="60" t="str">
        <f t="shared" si="60"/>
        <v/>
      </c>
      <c r="AC508" s="51">
        <f t="shared" si="61"/>
        <v>0</v>
      </c>
      <c r="AD508" s="44">
        <f t="shared" si="62"/>
        <v>0</v>
      </c>
      <c r="AE508" s="51">
        <f t="shared" si="63"/>
        <v>0</v>
      </c>
    </row>
    <row r="509" spans="1:31">
      <c r="A509" s="60" t="str">
        <f t="shared" si="57"/>
        <v/>
      </c>
      <c r="B509" s="60" t="str">
        <f t="shared" si="58"/>
        <v/>
      </c>
      <c r="V509" s="60" t="str">
        <f t="shared" si="59"/>
        <v/>
      </c>
      <c r="W509" s="60" t="str">
        <f t="shared" si="56"/>
        <v/>
      </c>
      <c r="X509" s="60" t="str">
        <f t="shared" si="60"/>
        <v/>
      </c>
      <c r="AC509" s="51">
        <f t="shared" si="61"/>
        <v>0</v>
      </c>
      <c r="AD509" s="44">
        <f t="shared" si="62"/>
        <v>0</v>
      </c>
      <c r="AE509" s="51">
        <f t="shared" si="63"/>
        <v>0</v>
      </c>
    </row>
    <row r="510" spans="1:31">
      <c r="A510" s="60" t="str">
        <f t="shared" si="57"/>
        <v/>
      </c>
      <c r="B510" s="60" t="str">
        <f t="shared" si="58"/>
        <v/>
      </c>
      <c r="V510" s="60" t="str">
        <f t="shared" si="59"/>
        <v/>
      </c>
      <c r="W510" s="60" t="str">
        <f t="shared" si="56"/>
        <v/>
      </c>
      <c r="X510" s="60" t="str">
        <f t="shared" si="60"/>
        <v/>
      </c>
      <c r="AC510" s="51">
        <f t="shared" si="61"/>
        <v>0</v>
      </c>
      <c r="AD510" s="44">
        <f t="shared" si="62"/>
        <v>0</v>
      </c>
      <c r="AE510" s="51">
        <f t="shared" si="63"/>
        <v>0</v>
      </c>
    </row>
    <row r="511" spans="1:31">
      <c r="A511" s="60" t="str">
        <f t="shared" si="57"/>
        <v/>
      </c>
      <c r="B511" s="60" t="str">
        <f t="shared" si="58"/>
        <v/>
      </c>
      <c r="V511" s="60" t="str">
        <f t="shared" si="59"/>
        <v/>
      </c>
      <c r="W511" s="60" t="str">
        <f t="shared" si="56"/>
        <v/>
      </c>
      <c r="X511" s="60" t="str">
        <f t="shared" si="60"/>
        <v/>
      </c>
      <c r="AC511" s="51">
        <f t="shared" si="61"/>
        <v>0</v>
      </c>
      <c r="AD511" s="44">
        <f t="shared" si="62"/>
        <v>0</v>
      </c>
      <c r="AE511" s="51">
        <f t="shared" si="63"/>
        <v>0</v>
      </c>
    </row>
    <row r="512" spans="1:31">
      <c r="A512" s="60" t="str">
        <f t="shared" si="57"/>
        <v/>
      </c>
      <c r="B512" s="60" t="str">
        <f t="shared" si="58"/>
        <v/>
      </c>
      <c r="V512" s="60" t="str">
        <f t="shared" si="59"/>
        <v/>
      </c>
      <c r="W512" s="60" t="str">
        <f t="shared" si="56"/>
        <v/>
      </c>
      <c r="X512" s="60" t="str">
        <f t="shared" si="60"/>
        <v/>
      </c>
      <c r="AC512" s="51">
        <f t="shared" si="61"/>
        <v>0</v>
      </c>
      <c r="AD512" s="44">
        <f t="shared" si="62"/>
        <v>0</v>
      </c>
      <c r="AE512" s="51">
        <f t="shared" si="63"/>
        <v>0</v>
      </c>
    </row>
    <row r="513" spans="1:31">
      <c r="A513" s="60" t="str">
        <f t="shared" si="57"/>
        <v/>
      </c>
      <c r="B513" s="60" t="str">
        <f t="shared" si="58"/>
        <v/>
      </c>
      <c r="V513" s="60" t="str">
        <f t="shared" si="59"/>
        <v/>
      </c>
      <c r="W513" s="60" t="str">
        <f t="shared" si="56"/>
        <v/>
      </c>
      <c r="X513" s="60" t="str">
        <f t="shared" si="60"/>
        <v/>
      </c>
      <c r="AC513" s="51">
        <f t="shared" si="61"/>
        <v>0</v>
      </c>
      <c r="AD513" s="44">
        <f t="shared" si="62"/>
        <v>0</v>
      </c>
      <c r="AE513" s="51">
        <f t="shared" si="63"/>
        <v>0</v>
      </c>
    </row>
    <row r="514" spans="1:31">
      <c r="A514" s="60" t="str">
        <f t="shared" si="57"/>
        <v/>
      </c>
      <c r="B514" s="60" t="str">
        <f t="shared" si="58"/>
        <v/>
      </c>
      <c r="V514" s="60" t="str">
        <f t="shared" si="59"/>
        <v/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60" t="str">
        <f t="shared" si="60"/>
        <v/>
      </c>
      <c r="AC514" s="51">
        <f t="shared" si="61"/>
        <v>0</v>
      </c>
      <c r="AD514" s="44">
        <f t="shared" si="62"/>
        <v>0</v>
      </c>
      <c r="AE514" s="51">
        <f t="shared" si="63"/>
        <v>0</v>
      </c>
    </row>
    <row r="515" spans="1:31">
      <c r="A515" s="60" t="str">
        <f t="shared" ref="A515:A578" si="65">IF(G515&amp;Q515&lt;&gt;"",W515&amp;Q515,"")</f>
        <v/>
      </c>
      <c r="B515" s="60" t="str">
        <f t="shared" ref="B515:B578" si="66">IF(C515&lt;&gt;"",LEFT(C515,9),"")</f>
        <v/>
      </c>
      <c r="V515" s="60" t="str">
        <f t="shared" ref="V515:V578" si="67">W515&amp;H515</f>
        <v/>
      </c>
      <c r="W515" s="60" t="str">
        <f t="shared" si="64"/>
        <v/>
      </c>
      <c r="X515" s="60" t="str">
        <f t="shared" ref="X515:X578" si="68">IF(A515&lt;&gt;"",IFERROR(IF(FIND(" ",G515)&gt;=1,MID(G515,FIND(" ",G515)+1,LEN(G515)),""),""),"")</f>
        <v/>
      </c>
      <c r="AC515" s="51">
        <f t="shared" ref="AC515:AC578" si="69">IFERROR(VALUE(MID($C515,1,2)),0)</f>
        <v>0</v>
      </c>
      <c r="AD515" s="44">
        <f t="shared" ref="AD515:AD578" si="70">IFERROR(VALUE(MID($C515,4,3)),0)</f>
        <v>0</v>
      </c>
      <c r="AE515" s="51">
        <f t="shared" ref="AE515:AE578" si="71">VALUE(RIGHT("00"&amp;AC515,2)&amp;RIGHT("000"&amp;AD515,3))</f>
        <v>0</v>
      </c>
    </row>
    <row r="516" spans="1:31">
      <c r="A516" s="60" t="str">
        <f t="shared" si="65"/>
        <v/>
      </c>
      <c r="B516" s="60" t="str">
        <f t="shared" si="66"/>
        <v/>
      </c>
      <c r="V516" s="60" t="str">
        <f t="shared" si="67"/>
        <v/>
      </c>
      <c r="W516" s="60" t="str">
        <f t="shared" si="64"/>
        <v/>
      </c>
      <c r="X516" s="60" t="str">
        <f t="shared" si="68"/>
        <v/>
      </c>
      <c r="AC516" s="51">
        <f t="shared" si="69"/>
        <v>0</v>
      </c>
      <c r="AD516" s="44">
        <f t="shared" si="70"/>
        <v>0</v>
      </c>
      <c r="AE516" s="51">
        <f t="shared" si="71"/>
        <v>0</v>
      </c>
    </row>
    <row r="517" spans="1:31">
      <c r="A517" s="60" t="str">
        <f t="shared" si="65"/>
        <v/>
      </c>
      <c r="B517" s="60" t="str">
        <f t="shared" si="66"/>
        <v/>
      </c>
      <c r="V517" s="60" t="str">
        <f t="shared" si="67"/>
        <v/>
      </c>
      <c r="W517" s="60" t="str">
        <f t="shared" si="64"/>
        <v/>
      </c>
      <c r="X517" s="60" t="str">
        <f t="shared" si="68"/>
        <v/>
      </c>
      <c r="AC517" s="51">
        <f t="shared" si="69"/>
        <v>0</v>
      </c>
      <c r="AD517" s="44">
        <f t="shared" si="70"/>
        <v>0</v>
      </c>
      <c r="AE517" s="51">
        <f t="shared" si="71"/>
        <v>0</v>
      </c>
    </row>
    <row r="518" spans="1:31">
      <c r="A518" s="60" t="str">
        <f t="shared" si="65"/>
        <v/>
      </c>
      <c r="B518" s="60" t="str">
        <f t="shared" si="66"/>
        <v/>
      </c>
      <c r="V518" s="60" t="str">
        <f t="shared" si="67"/>
        <v/>
      </c>
      <c r="W518" s="60" t="str">
        <f t="shared" si="64"/>
        <v/>
      </c>
      <c r="X518" s="60" t="str">
        <f t="shared" si="68"/>
        <v/>
      </c>
      <c r="AC518" s="51">
        <f t="shared" si="69"/>
        <v>0</v>
      </c>
      <c r="AD518" s="44">
        <f t="shared" si="70"/>
        <v>0</v>
      </c>
      <c r="AE518" s="51">
        <f t="shared" si="71"/>
        <v>0</v>
      </c>
    </row>
    <row r="519" spans="1:31">
      <c r="A519" s="60" t="str">
        <f t="shared" si="65"/>
        <v/>
      </c>
      <c r="B519" s="60" t="str">
        <f t="shared" si="66"/>
        <v/>
      </c>
      <c r="V519" s="60" t="str">
        <f t="shared" si="67"/>
        <v/>
      </c>
      <c r="W519" s="60" t="str">
        <f t="shared" si="64"/>
        <v/>
      </c>
      <c r="X519" s="60" t="str">
        <f t="shared" si="68"/>
        <v/>
      </c>
      <c r="AC519" s="51">
        <f t="shared" si="69"/>
        <v>0</v>
      </c>
      <c r="AD519" s="44">
        <f t="shared" si="70"/>
        <v>0</v>
      </c>
      <c r="AE519" s="51">
        <f t="shared" si="71"/>
        <v>0</v>
      </c>
    </row>
    <row r="520" spans="1:31">
      <c r="A520" s="60" t="str">
        <f t="shared" si="65"/>
        <v/>
      </c>
      <c r="B520" s="60" t="str">
        <f t="shared" si="66"/>
        <v/>
      </c>
      <c r="V520" s="60" t="str">
        <f t="shared" si="67"/>
        <v/>
      </c>
      <c r="W520" s="60" t="str">
        <f t="shared" si="64"/>
        <v/>
      </c>
      <c r="X520" s="60" t="str">
        <f t="shared" si="68"/>
        <v/>
      </c>
      <c r="AC520" s="51">
        <f t="shared" si="69"/>
        <v>0</v>
      </c>
      <c r="AD520" s="44">
        <f t="shared" si="70"/>
        <v>0</v>
      </c>
      <c r="AE520" s="51">
        <f t="shared" si="71"/>
        <v>0</v>
      </c>
    </row>
    <row r="521" spans="1:31">
      <c r="A521" s="60" t="str">
        <f t="shared" si="65"/>
        <v/>
      </c>
      <c r="B521" s="60" t="str">
        <f t="shared" si="66"/>
        <v/>
      </c>
      <c r="V521" s="60" t="str">
        <f t="shared" si="67"/>
        <v/>
      </c>
      <c r="W521" s="60" t="str">
        <f t="shared" si="64"/>
        <v/>
      </c>
      <c r="X521" s="60" t="str">
        <f t="shared" si="68"/>
        <v/>
      </c>
      <c r="AC521" s="51">
        <f t="shared" si="69"/>
        <v>0</v>
      </c>
      <c r="AD521" s="44">
        <f t="shared" si="70"/>
        <v>0</v>
      </c>
      <c r="AE521" s="51">
        <f t="shared" si="71"/>
        <v>0</v>
      </c>
    </row>
    <row r="522" spans="1:31">
      <c r="A522" s="60" t="str">
        <f t="shared" si="65"/>
        <v/>
      </c>
      <c r="B522" s="60" t="str">
        <f t="shared" si="66"/>
        <v/>
      </c>
      <c r="V522" s="60" t="str">
        <f t="shared" si="67"/>
        <v/>
      </c>
      <c r="W522" s="60" t="str">
        <f t="shared" si="64"/>
        <v/>
      </c>
      <c r="X522" s="60" t="str">
        <f t="shared" si="68"/>
        <v/>
      </c>
      <c r="AC522" s="51">
        <f t="shared" si="69"/>
        <v>0</v>
      </c>
      <c r="AD522" s="44">
        <f t="shared" si="70"/>
        <v>0</v>
      </c>
      <c r="AE522" s="51">
        <f t="shared" si="71"/>
        <v>0</v>
      </c>
    </row>
    <row r="523" spans="1:31">
      <c r="A523" s="60" t="str">
        <f t="shared" si="65"/>
        <v/>
      </c>
      <c r="B523" s="60" t="str">
        <f t="shared" si="66"/>
        <v/>
      </c>
      <c r="V523" s="60" t="str">
        <f t="shared" si="67"/>
        <v/>
      </c>
      <c r="W523" s="60" t="str">
        <f t="shared" si="64"/>
        <v/>
      </c>
      <c r="X523" s="60" t="str">
        <f t="shared" si="68"/>
        <v/>
      </c>
      <c r="AC523" s="51">
        <f t="shared" si="69"/>
        <v>0</v>
      </c>
      <c r="AD523" s="44">
        <f t="shared" si="70"/>
        <v>0</v>
      </c>
      <c r="AE523" s="51">
        <f t="shared" si="71"/>
        <v>0</v>
      </c>
    </row>
    <row r="524" spans="1:31">
      <c r="A524" s="60" t="str">
        <f t="shared" si="65"/>
        <v/>
      </c>
      <c r="B524" s="60" t="str">
        <f t="shared" si="66"/>
        <v/>
      </c>
      <c r="V524" s="60" t="str">
        <f t="shared" si="67"/>
        <v/>
      </c>
      <c r="W524" s="60" t="str">
        <f t="shared" si="64"/>
        <v/>
      </c>
      <c r="X524" s="60" t="str">
        <f t="shared" si="68"/>
        <v/>
      </c>
      <c r="AC524" s="51">
        <f t="shared" si="69"/>
        <v>0</v>
      </c>
      <c r="AD524" s="44">
        <f t="shared" si="70"/>
        <v>0</v>
      </c>
      <c r="AE524" s="51">
        <f t="shared" si="71"/>
        <v>0</v>
      </c>
    </row>
    <row r="525" spans="1:31">
      <c r="A525" s="60" t="str">
        <f t="shared" si="65"/>
        <v/>
      </c>
      <c r="B525" s="60" t="str">
        <f t="shared" si="66"/>
        <v/>
      </c>
      <c r="V525" s="60" t="str">
        <f t="shared" si="67"/>
        <v/>
      </c>
      <c r="W525" s="60" t="str">
        <f t="shared" si="64"/>
        <v/>
      </c>
      <c r="X525" s="60" t="str">
        <f t="shared" si="68"/>
        <v/>
      </c>
      <c r="AC525" s="51">
        <f t="shared" si="69"/>
        <v>0</v>
      </c>
      <c r="AD525" s="44">
        <f t="shared" si="70"/>
        <v>0</v>
      </c>
      <c r="AE525" s="51">
        <f t="shared" si="71"/>
        <v>0</v>
      </c>
    </row>
    <row r="526" spans="1:31">
      <c r="A526" s="60" t="str">
        <f t="shared" si="65"/>
        <v/>
      </c>
      <c r="B526" s="60" t="str">
        <f t="shared" si="66"/>
        <v/>
      </c>
      <c r="V526" s="60" t="str">
        <f t="shared" si="67"/>
        <v/>
      </c>
      <c r="W526" s="60" t="str">
        <f t="shared" si="64"/>
        <v/>
      </c>
      <c r="X526" s="60" t="str">
        <f t="shared" si="68"/>
        <v/>
      </c>
      <c r="AC526" s="51">
        <f t="shared" si="69"/>
        <v>0</v>
      </c>
      <c r="AD526" s="44">
        <f t="shared" si="70"/>
        <v>0</v>
      </c>
      <c r="AE526" s="51">
        <f t="shared" si="71"/>
        <v>0</v>
      </c>
    </row>
    <row r="527" spans="1:31">
      <c r="A527" s="60" t="str">
        <f t="shared" si="65"/>
        <v/>
      </c>
      <c r="B527" s="60" t="str">
        <f t="shared" si="66"/>
        <v/>
      </c>
      <c r="V527" s="60" t="str">
        <f t="shared" si="67"/>
        <v/>
      </c>
      <c r="W527" s="60" t="str">
        <f t="shared" si="64"/>
        <v/>
      </c>
      <c r="X527" s="60" t="str">
        <f t="shared" si="68"/>
        <v/>
      </c>
      <c r="AC527" s="51">
        <f t="shared" si="69"/>
        <v>0</v>
      </c>
      <c r="AD527" s="44">
        <f t="shared" si="70"/>
        <v>0</v>
      </c>
      <c r="AE527" s="51">
        <f t="shared" si="71"/>
        <v>0</v>
      </c>
    </row>
    <row r="528" spans="1:31">
      <c r="A528" s="60" t="str">
        <f t="shared" si="65"/>
        <v/>
      </c>
      <c r="B528" s="60" t="str">
        <f t="shared" si="66"/>
        <v/>
      </c>
      <c r="V528" s="60" t="str">
        <f t="shared" si="67"/>
        <v/>
      </c>
      <c r="W528" s="60" t="str">
        <f t="shared" si="64"/>
        <v/>
      </c>
      <c r="X528" s="60" t="str">
        <f t="shared" si="68"/>
        <v/>
      </c>
      <c r="AC528" s="51">
        <f t="shared" si="69"/>
        <v>0</v>
      </c>
      <c r="AD528" s="44">
        <f t="shared" si="70"/>
        <v>0</v>
      </c>
      <c r="AE528" s="51">
        <f t="shared" si="71"/>
        <v>0</v>
      </c>
    </row>
    <row r="529" spans="1:31">
      <c r="A529" s="60" t="str">
        <f t="shared" si="65"/>
        <v/>
      </c>
      <c r="B529" s="60" t="str">
        <f t="shared" si="66"/>
        <v/>
      </c>
      <c r="V529" s="60" t="str">
        <f t="shared" si="67"/>
        <v/>
      </c>
      <c r="W529" s="60" t="str">
        <f t="shared" si="64"/>
        <v/>
      </c>
      <c r="X529" s="60" t="str">
        <f t="shared" si="68"/>
        <v/>
      </c>
      <c r="AC529" s="51">
        <f t="shared" si="69"/>
        <v>0</v>
      </c>
      <c r="AD529" s="44">
        <f t="shared" si="70"/>
        <v>0</v>
      </c>
      <c r="AE529" s="51">
        <f t="shared" si="71"/>
        <v>0</v>
      </c>
    </row>
    <row r="530" spans="1:31">
      <c r="A530" s="60" t="str">
        <f t="shared" si="65"/>
        <v/>
      </c>
      <c r="B530" s="60" t="str">
        <f t="shared" si="66"/>
        <v/>
      </c>
      <c r="V530" s="60" t="str">
        <f t="shared" si="67"/>
        <v/>
      </c>
      <c r="W530" s="60" t="str">
        <f t="shared" si="64"/>
        <v/>
      </c>
      <c r="X530" s="60" t="str">
        <f t="shared" si="68"/>
        <v/>
      </c>
      <c r="AC530" s="51">
        <f t="shared" si="69"/>
        <v>0</v>
      </c>
      <c r="AD530" s="44">
        <f t="shared" si="70"/>
        <v>0</v>
      </c>
      <c r="AE530" s="51">
        <f t="shared" si="71"/>
        <v>0</v>
      </c>
    </row>
    <row r="531" spans="1:31">
      <c r="A531" s="60" t="str">
        <f t="shared" si="65"/>
        <v/>
      </c>
      <c r="B531" s="60" t="str">
        <f t="shared" si="66"/>
        <v/>
      </c>
      <c r="V531" s="60" t="str">
        <f t="shared" si="67"/>
        <v/>
      </c>
      <c r="W531" s="60" t="str">
        <f t="shared" si="64"/>
        <v/>
      </c>
      <c r="X531" s="60" t="str">
        <f t="shared" si="68"/>
        <v/>
      </c>
      <c r="AC531" s="51">
        <f t="shared" si="69"/>
        <v>0</v>
      </c>
      <c r="AD531" s="44">
        <f t="shared" si="70"/>
        <v>0</v>
      </c>
      <c r="AE531" s="51">
        <f t="shared" si="71"/>
        <v>0</v>
      </c>
    </row>
    <row r="532" spans="1:31">
      <c r="A532" s="60" t="str">
        <f t="shared" si="65"/>
        <v/>
      </c>
      <c r="B532" s="60" t="str">
        <f t="shared" si="66"/>
        <v/>
      </c>
      <c r="V532" s="60" t="str">
        <f t="shared" si="67"/>
        <v/>
      </c>
      <c r="W532" s="60" t="str">
        <f t="shared" si="64"/>
        <v/>
      </c>
      <c r="X532" s="60" t="str">
        <f t="shared" si="68"/>
        <v/>
      </c>
      <c r="AC532" s="51">
        <f t="shared" si="69"/>
        <v>0</v>
      </c>
      <c r="AD532" s="44">
        <f t="shared" si="70"/>
        <v>0</v>
      </c>
      <c r="AE532" s="51">
        <f t="shared" si="71"/>
        <v>0</v>
      </c>
    </row>
    <row r="533" spans="1:31">
      <c r="A533" s="60" t="str">
        <f t="shared" si="65"/>
        <v/>
      </c>
      <c r="B533" s="60" t="str">
        <f t="shared" si="66"/>
        <v/>
      </c>
      <c r="V533" s="60" t="str">
        <f t="shared" si="67"/>
        <v/>
      </c>
      <c r="W533" s="60" t="str">
        <f t="shared" si="64"/>
        <v/>
      </c>
      <c r="X533" s="60" t="str">
        <f t="shared" si="68"/>
        <v/>
      </c>
      <c r="AC533" s="51">
        <f t="shared" si="69"/>
        <v>0</v>
      </c>
      <c r="AD533" s="44">
        <f t="shared" si="70"/>
        <v>0</v>
      </c>
      <c r="AE533" s="51">
        <f t="shared" si="71"/>
        <v>0</v>
      </c>
    </row>
    <row r="534" spans="1:31">
      <c r="A534" s="60" t="str">
        <f t="shared" si="65"/>
        <v/>
      </c>
      <c r="B534" s="60" t="str">
        <f t="shared" si="66"/>
        <v/>
      </c>
      <c r="V534" s="60" t="str">
        <f t="shared" si="67"/>
        <v/>
      </c>
      <c r="W534" s="60" t="str">
        <f t="shared" si="64"/>
        <v/>
      </c>
      <c r="X534" s="60" t="str">
        <f t="shared" si="68"/>
        <v/>
      </c>
      <c r="AC534" s="51">
        <f t="shared" si="69"/>
        <v>0</v>
      </c>
      <c r="AD534" s="44">
        <f t="shared" si="70"/>
        <v>0</v>
      </c>
      <c r="AE534" s="51">
        <f t="shared" si="71"/>
        <v>0</v>
      </c>
    </row>
    <row r="535" spans="1:31">
      <c r="A535" s="60" t="str">
        <f t="shared" si="65"/>
        <v/>
      </c>
      <c r="B535" s="60" t="str">
        <f t="shared" si="66"/>
        <v/>
      </c>
      <c r="V535" s="60" t="str">
        <f t="shared" si="67"/>
        <v/>
      </c>
      <c r="W535" s="60" t="str">
        <f t="shared" si="64"/>
        <v/>
      </c>
      <c r="X535" s="60" t="str">
        <f t="shared" si="68"/>
        <v/>
      </c>
      <c r="AC535" s="51">
        <f t="shared" si="69"/>
        <v>0</v>
      </c>
      <c r="AD535" s="44">
        <f t="shared" si="70"/>
        <v>0</v>
      </c>
      <c r="AE535" s="51">
        <f t="shared" si="71"/>
        <v>0</v>
      </c>
    </row>
    <row r="536" spans="1:31">
      <c r="A536" s="60" t="str">
        <f t="shared" si="65"/>
        <v/>
      </c>
      <c r="B536" s="60" t="str">
        <f t="shared" si="66"/>
        <v/>
      </c>
      <c r="V536" s="60" t="str">
        <f t="shared" si="67"/>
        <v/>
      </c>
      <c r="W536" s="60" t="str">
        <f t="shared" si="64"/>
        <v/>
      </c>
      <c r="X536" s="60" t="str">
        <f t="shared" si="68"/>
        <v/>
      </c>
      <c r="AC536" s="51">
        <f t="shared" si="69"/>
        <v>0</v>
      </c>
      <c r="AD536" s="44">
        <f t="shared" si="70"/>
        <v>0</v>
      </c>
      <c r="AE536" s="51">
        <f t="shared" si="71"/>
        <v>0</v>
      </c>
    </row>
    <row r="537" spans="1:31">
      <c r="A537" s="60" t="str">
        <f t="shared" si="65"/>
        <v/>
      </c>
      <c r="B537" s="60" t="str">
        <f t="shared" si="66"/>
        <v/>
      </c>
      <c r="V537" s="60" t="str">
        <f t="shared" si="67"/>
        <v/>
      </c>
      <c r="W537" s="60" t="str">
        <f t="shared" si="64"/>
        <v/>
      </c>
      <c r="X537" s="60" t="str">
        <f t="shared" si="68"/>
        <v/>
      </c>
      <c r="AC537" s="51">
        <f t="shared" si="69"/>
        <v>0</v>
      </c>
      <c r="AD537" s="44">
        <f t="shared" si="70"/>
        <v>0</v>
      </c>
      <c r="AE537" s="51">
        <f t="shared" si="71"/>
        <v>0</v>
      </c>
    </row>
    <row r="538" spans="1:31">
      <c r="A538" s="60" t="str">
        <f t="shared" si="65"/>
        <v/>
      </c>
      <c r="B538" s="60" t="str">
        <f t="shared" si="66"/>
        <v/>
      </c>
      <c r="V538" s="60" t="str">
        <f t="shared" si="67"/>
        <v/>
      </c>
      <c r="W538" s="60" t="str">
        <f t="shared" si="64"/>
        <v/>
      </c>
      <c r="X538" s="60" t="str">
        <f t="shared" si="68"/>
        <v/>
      </c>
      <c r="AC538" s="51">
        <f t="shared" si="69"/>
        <v>0</v>
      </c>
      <c r="AD538" s="44">
        <f t="shared" si="70"/>
        <v>0</v>
      </c>
      <c r="AE538" s="51">
        <f t="shared" si="71"/>
        <v>0</v>
      </c>
    </row>
    <row r="539" spans="1:31">
      <c r="A539" s="60" t="str">
        <f t="shared" si="65"/>
        <v/>
      </c>
      <c r="B539" s="60" t="str">
        <f t="shared" si="66"/>
        <v/>
      </c>
      <c r="V539" s="60" t="str">
        <f t="shared" si="67"/>
        <v/>
      </c>
      <c r="W539" s="60" t="str">
        <f t="shared" si="64"/>
        <v/>
      </c>
      <c r="X539" s="60" t="str">
        <f t="shared" si="68"/>
        <v/>
      </c>
      <c r="AC539" s="51">
        <f t="shared" si="69"/>
        <v>0</v>
      </c>
      <c r="AD539" s="44">
        <f t="shared" si="70"/>
        <v>0</v>
      </c>
      <c r="AE539" s="51">
        <f t="shared" si="71"/>
        <v>0</v>
      </c>
    </row>
    <row r="540" spans="1:31">
      <c r="A540" s="60" t="str">
        <f t="shared" si="65"/>
        <v/>
      </c>
      <c r="B540" s="60" t="str">
        <f t="shared" si="66"/>
        <v/>
      </c>
      <c r="V540" s="60" t="str">
        <f t="shared" si="67"/>
        <v/>
      </c>
      <c r="W540" s="60" t="str">
        <f t="shared" si="64"/>
        <v/>
      </c>
      <c r="X540" s="60" t="str">
        <f t="shared" si="68"/>
        <v/>
      </c>
      <c r="AC540" s="51">
        <f t="shared" si="69"/>
        <v>0</v>
      </c>
      <c r="AD540" s="44">
        <f t="shared" si="70"/>
        <v>0</v>
      </c>
      <c r="AE540" s="51">
        <f t="shared" si="71"/>
        <v>0</v>
      </c>
    </row>
    <row r="541" spans="1:31">
      <c r="A541" s="60" t="str">
        <f t="shared" si="65"/>
        <v/>
      </c>
      <c r="B541" s="60" t="str">
        <f t="shared" si="66"/>
        <v/>
      </c>
      <c r="V541" s="60" t="str">
        <f t="shared" si="67"/>
        <v/>
      </c>
      <c r="W541" s="60" t="str">
        <f t="shared" si="64"/>
        <v/>
      </c>
      <c r="X541" s="60" t="str">
        <f t="shared" si="68"/>
        <v/>
      </c>
      <c r="AC541" s="51">
        <f t="shared" si="69"/>
        <v>0</v>
      </c>
      <c r="AD541" s="44">
        <f t="shared" si="70"/>
        <v>0</v>
      </c>
      <c r="AE541" s="51">
        <f t="shared" si="71"/>
        <v>0</v>
      </c>
    </row>
    <row r="542" spans="1:31">
      <c r="A542" s="60" t="str">
        <f t="shared" si="65"/>
        <v/>
      </c>
      <c r="B542" s="60" t="str">
        <f t="shared" si="66"/>
        <v/>
      </c>
      <c r="V542" s="60" t="str">
        <f t="shared" si="67"/>
        <v/>
      </c>
      <c r="W542" s="60" t="str">
        <f t="shared" si="64"/>
        <v/>
      </c>
      <c r="X542" s="60" t="str">
        <f t="shared" si="68"/>
        <v/>
      </c>
      <c r="AC542" s="51">
        <f t="shared" si="69"/>
        <v>0</v>
      </c>
      <c r="AD542" s="44">
        <f t="shared" si="70"/>
        <v>0</v>
      </c>
      <c r="AE542" s="51">
        <f t="shared" si="71"/>
        <v>0</v>
      </c>
    </row>
    <row r="543" spans="1:31">
      <c r="A543" s="60" t="str">
        <f t="shared" si="65"/>
        <v/>
      </c>
      <c r="B543" s="60" t="str">
        <f t="shared" si="66"/>
        <v/>
      </c>
      <c r="V543" s="60" t="str">
        <f t="shared" si="67"/>
        <v/>
      </c>
      <c r="W543" s="60" t="str">
        <f t="shared" si="64"/>
        <v/>
      </c>
      <c r="X543" s="60" t="str">
        <f t="shared" si="68"/>
        <v/>
      </c>
      <c r="AC543" s="51">
        <f t="shared" si="69"/>
        <v>0</v>
      </c>
      <c r="AD543" s="44">
        <f t="shared" si="70"/>
        <v>0</v>
      </c>
      <c r="AE543" s="51">
        <f t="shared" si="71"/>
        <v>0</v>
      </c>
    </row>
    <row r="544" spans="1:31">
      <c r="A544" s="60" t="str">
        <f t="shared" si="65"/>
        <v/>
      </c>
      <c r="B544" s="60" t="str">
        <f t="shared" si="66"/>
        <v/>
      </c>
      <c r="V544" s="60" t="str">
        <f t="shared" si="67"/>
        <v/>
      </c>
      <c r="W544" s="60" t="str">
        <f t="shared" si="64"/>
        <v/>
      </c>
      <c r="X544" s="60" t="str">
        <f t="shared" si="68"/>
        <v/>
      </c>
      <c r="AC544" s="51">
        <f t="shared" si="69"/>
        <v>0</v>
      </c>
      <c r="AD544" s="44">
        <f t="shared" si="70"/>
        <v>0</v>
      </c>
      <c r="AE544" s="51">
        <f t="shared" si="71"/>
        <v>0</v>
      </c>
    </row>
    <row r="545" spans="1:31">
      <c r="A545" s="60" t="str">
        <f t="shared" si="65"/>
        <v/>
      </c>
      <c r="B545" s="60" t="str">
        <f t="shared" si="66"/>
        <v/>
      </c>
      <c r="V545" s="60" t="str">
        <f t="shared" si="67"/>
        <v/>
      </c>
      <c r="W545" s="60" t="str">
        <f t="shared" si="64"/>
        <v/>
      </c>
      <c r="X545" s="60" t="str">
        <f t="shared" si="68"/>
        <v/>
      </c>
      <c r="AC545" s="51">
        <f t="shared" si="69"/>
        <v>0</v>
      </c>
      <c r="AD545" s="44">
        <f t="shared" si="70"/>
        <v>0</v>
      </c>
      <c r="AE545" s="51">
        <f t="shared" si="71"/>
        <v>0</v>
      </c>
    </row>
    <row r="546" spans="1:31">
      <c r="A546" s="60" t="str">
        <f t="shared" si="65"/>
        <v/>
      </c>
      <c r="B546" s="60" t="str">
        <f t="shared" si="66"/>
        <v/>
      </c>
      <c r="V546" s="60" t="str">
        <f t="shared" si="67"/>
        <v/>
      </c>
      <c r="W546" s="60" t="str">
        <f t="shared" si="64"/>
        <v/>
      </c>
      <c r="X546" s="60" t="str">
        <f t="shared" si="68"/>
        <v/>
      </c>
      <c r="AC546" s="51">
        <f t="shared" si="69"/>
        <v>0</v>
      </c>
      <c r="AD546" s="44">
        <f t="shared" si="70"/>
        <v>0</v>
      </c>
      <c r="AE546" s="51">
        <f t="shared" si="71"/>
        <v>0</v>
      </c>
    </row>
    <row r="547" spans="1:31">
      <c r="A547" s="60" t="str">
        <f t="shared" si="65"/>
        <v/>
      </c>
      <c r="B547" s="60" t="str">
        <f t="shared" si="66"/>
        <v/>
      </c>
      <c r="V547" s="60" t="str">
        <f t="shared" si="67"/>
        <v/>
      </c>
      <c r="W547" s="60" t="str">
        <f t="shared" si="64"/>
        <v/>
      </c>
      <c r="X547" s="60" t="str">
        <f t="shared" si="68"/>
        <v/>
      </c>
      <c r="AC547" s="51">
        <f t="shared" si="69"/>
        <v>0</v>
      </c>
      <c r="AD547" s="44">
        <f t="shared" si="70"/>
        <v>0</v>
      </c>
      <c r="AE547" s="51">
        <f t="shared" si="71"/>
        <v>0</v>
      </c>
    </row>
    <row r="548" spans="1:31">
      <c r="A548" s="60" t="str">
        <f t="shared" si="65"/>
        <v/>
      </c>
      <c r="B548" s="60" t="str">
        <f t="shared" si="66"/>
        <v/>
      </c>
      <c r="V548" s="60" t="str">
        <f t="shared" si="67"/>
        <v/>
      </c>
      <c r="W548" s="60" t="str">
        <f t="shared" si="64"/>
        <v/>
      </c>
      <c r="X548" s="60" t="str">
        <f t="shared" si="68"/>
        <v/>
      </c>
      <c r="AC548" s="51">
        <f t="shared" si="69"/>
        <v>0</v>
      </c>
      <c r="AD548" s="44">
        <f t="shared" si="70"/>
        <v>0</v>
      </c>
      <c r="AE548" s="51">
        <f t="shared" si="71"/>
        <v>0</v>
      </c>
    </row>
    <row r="549" spans="1:31">
      <c r="A549" s="60" t="str">
        <f t="shared" si="65"/>
        <v/>
      </c>
      <c r="B549" s="60" t="str">
        <f t="shared" si="66"/>
        <v/>
      </c>
      <c r="V549" s="60" t="str">
        <f t="shared" si="67"/>
        <v/>
      </c>
      <c r="W549" s="60" t="str">
        <f t="shared" si="64"/>
        <v/>
      </c>
      <c r="X549" s="60" t="str">
        <f t="shared" si="68"/>
        <v/>
      </c>
      <c r="AC549" s="51">
        <f t="shared" si="69"/>
        <v>0</v>
      </c>
      <c r="AD549" s="44">
        <f t="shared" si="70"/>
        <v>0</v>
      </c>
      <c r="AE549" s="51">
        <f t="shared" si="71"/>
        <v>0</v>
      </c>
    </row>
    <row r="550" spans="1:31">
      <c r="A550" s="60" t="str">
        <f t="shared" si="65"/>
        <v/>
      </c>
      <c r="B550" s="60" t="str">
        <f t="shared" si="66"/>
        <v/>
      </c>
      <c r="V550" s="60" t="str">
        <f t="shared" si="67"/>
        <v/>
      </c>
      <c r="W550" s="60" t="str">
        <f t="shared" si="64"/>
        <v/>
      </c>
      <c r="X550" s="60" t="str">
        <f t="shared" si="68"/>
        <v/>
      </c>
      <c r="AC550" s="51">
        <f t="shared" si="69"/>
        <v>0</v>
      </c>
      <c r="AD550" s="44">
        <f t="shared" si="70"/>
        <v>0</v>
      </c>
      <c r="AE550" s="51">
        <f t="shared" si="71"/>
        <v>0</v>
      </c>
    </row>
    <row r="551" spans="1:31">
      <c r="A551" s="60" t="str">
        <f t="shared" si="65"/>
        <v/>
      </c>
      <c r="B551" s="60" t="str">
        <f t="shared" si="66"/>
        <v/>
      </c>
      <c r="V551" s="60" t="str">
        <f t="shared" si="67"/>
        <v/>
      </c>
      <c r="W551" s="60" t="str">
        <f t="shared" si="64"/>
        <v/>
      </c>
      <c r="X551" s="60" t="str">
        <f t="shared" si="68"/>
        <v/>
      </c>
      <c r="AC551" s="51">
        <f t="shared" si="69"/>
        <v>0</v>
      </c>
      <c r="AD551" s="44">
        <f t="shared" si="70"/>
        <v>0</v>
      </c>
      <c r="AE551" s="51">
        <f t="shared" si="71"/>
        <v>0</v>
      </c>
    </row>
    <row r="552" spans="1:31">
      <c r="A552" s="60" t="str">
        <f t="shared" si="65"/>
        <v/>
      </c>
      <c r="B552" s="60" t="str">
        <f t="shared" si="66"/>
        <v/>
      </c>
      <c r="V552" s="60" t="str">
        <f t="shared" si="67"/>
        <v/>
      </c>
      <c r="W552" s="60" t="str">
        <f t="shared" si="64"/>
        <v/>
      </c>
      <c r="X552" s="60" t="str">
        <f t="shared" si="68"/>
        <v/>
      </c>
      <c r="AC552" s="51">
        <f t="shared" si="69"/>
        <v>0</v>
      </c>
      <c r="AD552" s="44">
        <f t="shared" si="70"/>
        <v>0</v>
      </c>
      <c r="AE552" s="51">
        <f t="shared" si="71"/>
        <v>0</v>
      </c>
    </row>
    <row r="553" spans="1:31">
      <c r="A553" s="60" t="str">
        <f t="shared" si="65"/>
        <v/>
      </c>
      <c r="B553" s="60" t="str">
        <f t="shared" si="66"/>
        <v/>
      </c>
      <c r="V553" s="60" t="str">
        <f t="shared" si="67"/>
        <v/>
      </c>
      <c r="W553" s="60" t="str">
        <f t="shared" si="64"/>
        <v/>
      </c>
      <c r="X553" s="60" t="str">
        <f t="shared" si="68"/>
        <v/>
      </c>
      <c r="AC553" s="51">
        <f t="shared" si="69"/>
        <v>0</v>
      </c>
      <c r="AD553" s="44">
        <f t="shared" si="70"/>
        <v>0</v>
      </c>
      <c r="AE553" s="51">
        <f t="shared" si="71"/>
        <v>0</v>
      </c>
    </row>
    <row r="554" spans="1:31">
      <c r="A554" s="60" t="str">
        <f t="shared" si="65"/>
        <v/>
      </c>
      <c r="B554" s="60" t="str">
        <f t="shared" si="66"/>
        <v/>
      </c>
      <c r="V554" s="60" t="str">
        <f t="shared" si="67"/>
        <v/>
      </c>
      <c r="W554" s="60" t="str">
        <f t="shared" si="64"/>
        <v/>
      </c>
      <c r="X554" s="60" t="str">
        <f t="shared" si="68"/>
        <v/>
      </c>
      <c r="AC554" s="51">
        <f t="shared" si="69"/>
        <v>0</v>
      </c>
      <c r="AD554" s="44">
        <f t="shared" si="70"/>
        <v>0</v>
      </c>
      <c r="AE554" s="51">
        <f t="shared" si="71"/>
        <v>0</v>
      </c>
    </row>
    <row r="555" spans="1:31">
      <c r="A555" s="60" t="str">
        <f t="shared" si="65"/>
        <v/>
      </c>
      <c r="B555" s="60" t="str">
        <f t="shared" si="66"/>
        <v/>
      </c>
      <c r="V555" s="60" t="str">
        <f t="shared" si="67"/>
        <v/>
      </c>
      <c r="W555" s="60" t="str">
        <f t="shared" si="64"/>
        <v/>
      </c>
      <c r="X555" s="60" t="str">
        <f t="shared" si="68"/>
        <v/>
      </c>
      <c r="AC555" s="51">
        <f t="shared" si="69"/>
        <v>0</v>
      </c>
      <c r="AD555" s="44">
        <f t="shared" si="70"/>
        <v>0</v>
      </c>
      <c r="AE555" s="51">
        <f t="shared" si="71"/>
        <v>0</v>
      </c>
    </row>
    <row r="556" spans="1:31">
      <c r="A556" s="60" t="str">
        <f t="shared" si="65"/>
        <v/>
      </c>
      <c r="B556" s="60" t="str">
        <f t="shared" si="66"/>
        <v/>
      </c>
      <c r="V556" s="60" t="str">
        <f t="shared" si="67"/>
        <v/>
      </c>
      <c r="W556" s="60" t="str">
        <f t="shared" si="64"/>
        <v/>
      </c>
      <c r="X556" s="60" t="str">
        <f t="shared" si="68"/>
        <v/>
      </c>
      <c r="AC556" s="51">
        <f t="shared" si="69"/>
        <v>0</v>
      </c>
      <c r="AD556" s="44">
        <f t="shared" si="70"/>
        <v>0</v>
      </c>
      <c r="AE556" s="51">
        <f t="shared" si="71"/>
        <v>0</v>
      </c>
    </row>
    <row r="557" spans="1:31">
      <c r="A557" s="60" t="str">
        <f t="shared" si="65"/>
        <v/>
      </c>
      <c r="B557" s="60" t="str">
        <f t="shared" si="66"/>
        <v/>
      </c>
      <c r="V557" s="60" t="str">
        <f t="shared" si="67"/>
        <v/>
      </c>
      <c r="W557" s="60" t="str">
        <f t="shared" si="64"/>
        <v/>
      </c>
      <c r="X557" s="60" t="str">
        <f t="shared" si="68"/>
        <v/>
      </c>
      <c r="AC557" s="51">
        <f t="shared" si="69"/>
        <v>0</v>
      </c>
      <c r="AD557" s="44">
        <f t="shared" si="70"/>
        <v>0</v>
      </c>
      <c r="AE557" s="51">
        <f t="shared" si="71"/>
        <v>0</v>
      </c>
    </row>
    <row r="558" spans="1:31">
      <c r="A558" s="60" t="str">
        <f t="shared" si="65"/>
        <v/>
      </c>
      <c r="B558" s="60" t="str">
        <f t="shared" si="66"/>
        <v/>
      </c>
      <c r="V558" s="60" t="str">
        <f t="shared" si="67"/>
        <v/>
      </c>
      <c r="W558" s="60" t="str">
        <f t="shared" si="64"/>
        <v/>
      </c>
      <c r="X558" s="60" t="str">
        <f t="shared" si="68"/>
        <v/>
      </c>
      <c r="AC558" s="51">
        <f t="shared" si="69"/>
        <v>0</v>
      </c>
      <c r="AD558" s="44">
        <f t="shared" si="70"/>
        <v>0</v>
      </c>
      <c r="AE558" s="51">
        <f t="shared" si="71"/>
        <v>0</v>
      </c>
    </row>
    <row r="559" spans="1:31">
      <c r="A559" s="60" t="str">
        <f t="shared" si="65"/>
        <v/>
      </c>
      <c r="B559" s="60" t="str">
        <f t="shared" si="66"/>
        <v/>
      </c>
      <c r="V559" s="60" t="str">
        <f t="shared" si="67"/>
        <v/>
      </c>
      <c r="W559" s="60" t="str">
        <f t="shared" si="64"/>
        <v/>
      </c>
      <c r="X559" s="60" t="str">
        <f t="shared" si="68"/>
        <v/>
      </c>
      <c r="AC559" s="51">
        <f t="shared" si="69"/>
        <v>0</v>
      </c>
      <c r="AD559" s="44">
        <f t="shared" si="70"/>
        <v>0</v>
      </c>
      <c r="AE559" s="51">
        <f t="shared" si="71"/>
        <v>0</v>
      </c>
    </row>
    <row r="560" spans="1:31">
      <c r="A560" s="60" t="str">
        <f t="shared" si="65"/>
        <v/>
      </c>
      <c r="B560" s="60" t="str">
        <f t="shared" si="66"/>
        <v/>
      </c>
      <c r="V560" s="60" t="str">
        <f t="shared" si="67"/>
        <v/>
      </c>
      <c r="W560" s="60" t="str">
        <f t="shared" si="64"/>
        <v/>
      </c>
      <c r="X560" s="60" t="str">
        <f t="shared" si="68"/>
        <v/>
      </c>
      <c r="AC560" s="51">
        <f t="shared" si="69"/>
        <v>0</v>
      </c>
      <c r="AD560" s="44">
        <f t="shared" si="70"/>
        <v>0</v>
      </c>
      <c r="AE560" s="51">
        <f t="shared" si="71"/>
        <v>0</v>
      </c>
    </row>
    <row r="561" spans="1:31">
      <c r="A561" s="60" t="str">
        <f t="shared" si="65"/>
        <v/>
      </c>
      <c r="B561" s="60" t="str">
        <f t="shared" si="66"/>
        <v/>
      </c>
      <c r="V561" s="60" t="str">
        <f t="shared" si="67"/>
        <v/>
      </c>
      <c r="W561" s="60" t="str">
        <f t="shared" si="64"/>
        <v/>
      </c>
      <c r="X561" s="60" t="str">
        <f t="shared" si="68"/>
        <v/>
      </c>
      <c r="AC561" s="51">
        <f t="shared" si="69"/>
        <v>0</v>
      </c>
      <c r="AD561" s="44">
        <f t="shared" si="70"/>
        <v>0</v>
      </c>
      <c r="AE561" s="51">
        <f t="shared" si="71"/>
        <v>0</v>
      </c>
    </row>
    <row r="562" spans="1:31">
      <c r="A562" s="60" t="str">
        <f t="shared" si="65"/>
        <v/>
      </c>
      <c r="B562" s="60" t="str">
        <f t="shared" si="66"/>
        <v/>
      </c>
      <c r="V562" s="60" t="str">
        <f t="shared" si="67"/>
        <v/>
      </c>
      <c r="W562" s="60" t="str">
        <f t="shared" si="64"/>
        <v/>
      </c>
      <c r="X562" s="60" t="str">
        <f t="shared" si="68"/>
        <v/>
      </c>
      <c r="AC562" s="51">
        <f t="shared" si="69"/>
        <v>0</v>
      </c>
      <c r="AD562" s="44">
        <f t="shared" si="70"/>
        <v>0</v>
      </c>
      <c r="AE562" s="51">
        <f t="shared" si="71"/>
        <v>0</v>
      </c>
    </row>
    <row r="563" spans="1:31">
      <c r="A563" s="60" t="str">
        <f t="shared" si="65"/>
        <v/>
      </c>
      <c r="B563" s="60" t="str">
        <f t="shared" si="66"/>
        <v/>
      </c>
      <c r="V563" s="60" t="str">
        <f t="shared" si="67"/>
        <v/>
      </c>
      <c r="W563" s="60" t="str">
        <f t="shared" si="64"/>
        <v/>
      </c>
      <c r="X563" s="60" t="str">
        <f t="shared" si="68"/>
        <v/>
      </c>
      <c r="AC563" s="51">
        <f t="shared" si="69"/>
        <v>0</v>
      </c>
      <c r="AD563" s="44">
        <f t="shared" si="70"/>
        <v>0</v>
      </c>
      <c r="AE563" s="51">
        <f t="shared" si="71"/>
        <v>0</v>
      </c>
    </row>
    <row r="564" spans="1:31">
      <c r="A564" s="60" t="str">
        <f t="shared" si="65"/>
        <v/>
      </c>
      <c r="B564" s="60" t="str">
        <f t="shared" si="66"/>
        <v/>
      </c>
      <c r="V564" s="60" t="str">
        <f t="shared" si="67"/>
        <v/>
      </c>
      <c r="W564" s="60" t="str">
        <f t="shared" si="64"/>
        <v/>
      </c>
      <c r="X564" s="60" t="str">
        <f t="shared" si="68"/>
        <v/>
      </c>
      <c r="AC564" s="51">
        <f t="shared" si="69"/>
        <v>0</v>
      </c>
      <c r="AD564" s="44">
        <f t="shared" si="70"/>
        <v>0</v>
      </c>
      <c r="AE564" s="51">
        <f t="shared" si="71"/>
        <v>0</v>
      </c>
    </row>
    <row r="565" spans="1:31">
      <c r="A565" s="60" t="str">
        <f t="shared" si="65"/>
        <v/>
      </c>
      <c r="B565" s="60" t="str">
        <f t="shared" si="66"/>
        <v/>
      </c>
      <c r="V565" s="60" t="str">
        <f t="shared" si="67"/>
        <v/>
      </c>
      <c r="W565" s="60" t="str">
        <f t="shared" si="64"/>
        <v/>
      </c>
      <c r="X565" s="60" t="str">
        <f t="shared" si="68"/>
        <v/>
      </c>
      <c r="AC565" s="51">
        <f t="shared" si="69"/>
        <v>0</v>
      </c>
      <c r="AD565" s="44">
        <f t="shared" si="70"/>
        <v>0</v>
      </c>
      <c r="AE565" s="51">
        <f t="shared" si="71"/>
        <v>0</v>
      </c>
    </row>
    <row r="566" spans="1:31">
      <c r="A566" s="60" t="str">
        <f t="shared" si="65"/>
        <v/>
      </c>
      <c r="B566" s="60" t="str">
        <f t="shared" si="66"/>
        <v/>
      </c>
      <c r="V566" s="60" t="str">
        <f t="shared" si="67"/>
        <v/>
      </c>
      <c r="W566" s="60" t="str">
        <f t="shared" si="64"/>
        <v/>
      </c>
      <c r="X566" s="60" t="str">
        <f t="shared" si="68"/>
        <v/>
      </c>
      <c r="AC566" s="51">
        <f t="shared" si="69"/>
        <v>0</v>
      </c>
      <c r="AD566" s="44">
        <f t="shared" si="70"/>
        <v>0</v>
      </c>
      <c r="AE566" s="51">
        <f t="shared" si="71"/>
        <v>0</v>
      </c>
    </row>
    <row r="567" spans="1:31">
      <c r="A567" s="60" t="str">
        <f t="shared" si="65"/>
        <v/>
      </c>
      <c r="B567" s="60" t="str">
        <f t="shared" si="66"/>
        <v/>
      </c>
      <c r="V567" s="60" t="str">
        <f t="shared" si="67"/>
        <v/>
      </c>
      <c r="W567" s="60" t="str">
        <f t="shared" si="64"/>
        <v/>
      </c>
      <c r="X567" s="60" t="str">
        <f t="shared" si="68"/>
        <v/>
      </c>
      <c r="AC567" s="51">
        <f t="shared" si="69"/>
        <v>0</v>
      </c>
      <c r="AD567" s="44">
        <f t="shared" si="70"/>
        <v>0</v>
      </c>
      <c r="AE567" s="51">
        <f t="shared" si="71"/>
        <v>0</v>
      </c>
    </row>
    <row r="568" spans="1:31">
      <c r="A568" s="60" t="str">
        <f t="shared" si="65"/>
        <v/>
      </c>
      <c r="B568" s="60" t="str">
        <f t="shared" si="66"/>
        <v/>
      </c>
      <c r="V568" s="60" t="str">
        <f t="shared" si="67"/>
        <v/>
      </c>
      <c r="W568" s="60" t="str">
        <f t="shared" si="64"/>
        <v/>
      </c>
      <c r="X568" s="60" t="str">
        <f t="shared" si="68"/>
        <v/>
      </c>
      <c r="AC568" s="51">
        <f t="shared" si="69"/>
        <v>0</v>
      </c>
      <c r="AD568" s="44">
        <f t="shared" si="70"/>
        <v>0</v>
      </c>
      <c r="AE568" s="51">
        <f t="shared" si="71"/>
        <v>0</v>
      </c>
    </row>
    <row r="569" spans="1:31">
      <c r="A569" s="60" t="str">
        <f t="shared" si="65"/>
        <v/>
      </c>
      <c r="B569" s="60" t="str">
        <f t="shared" si="66"/>
        <v/>
      </c>
      <c r="V569" s="60" t="str">
        <f t="shared" si="67"/>
        <v/>
      </c>
      <c r="W569" s="60" t="str">
        <f t="shared" si="64"/>
        <v/>
      </c>
      <c r="X569" s="60" t="str">
        <f t="shared" si="68"/>
        <v/>
      </c>
      <c r="AC569" s="51">
        <f t="shared" si="69"/>
        <v>0</v>
      </c>
      <c r="AD569" s="44">
        <f t="shared" si="70"/>
        <v>0</v>
      </c>
      <c r="AE569" s="51">
        <f t="shared" si="71"/>
        <v>0</v>
      </c>
    </row>
    <row r="570" spans="1:31">
      <c r="A570" s="60" t="str">
        <f t="shared" si="65"/>
        <v/>
      </c>
      <c r="B570" s="60" t="str">
        <f t="shared" si="66"/>
        <v/>
      </c>
      <c r="V570" s="60" t="str">
        <f t="shared" si="67"/>
        <v/>
      </c>
      <c r="W570" s="60" t="str">
        <f t="shared" si="64"/>
        <v/>
      </c>
      <c r="X570" s="60" t="str">
        <f t="shared" si="68"/>
        <v/>
      </c>
      <c r="AC570" s="51">
        <f t="shared" si="69"/>
        <v>0</v>
      </c>
      <c r="AD570" s="44">
        <f t="shared" si="70"/>
        <v>0</v>
      </c>
      <c r="AE570" s="51">
        <f t="shared" si="71"/>
        <v>0</v>
      </c>
    </row>
    <row r="571" spans="1:31">
      <c r="A571" s="60" t="str">
        <f t="shared" si="65"/>
        <v/>
      </c>
      <c r="B571" s="60" t="str">
        <f t="shared" si="66"/>
        <v/>
      </c>
      <c r="V571" s="60" t="str">
        <f t="shared" si="67"/>
        <v/>
      </c>
      <c r="W571" s="60" t="str">
        <f t="shared" si="64"/>
        <v/>
      </c>
      <c r="X571" s="60" t="str">
        <f t="shared" si="68"/>
        <v/>
      </c>
      <c r="AC571" s="51">
        <f t="shared" si="69"/>
        <v>0</v>
      </c>
      <c r="AD571" s="44">
        <f t="shared" si="70"/>
        <v>0</v>
      </c>
      <c r="AE571" s="51">
        <f t="shared" si="71"/>
        <v>0</v>
      </c>
    </row>
    <row r="572" spans="1:31">
      <c r="A572" s="60" t="str">
        <f t="shared" si="65"/>
        <v/>
      </c>
      <c r="B572" s="60" t="str">
        <f t="shared" si="66"/>
        <v/>
      </c>
      <c r="V572" s="60" t="str">
        <f t="shared" si="67"/>
        <v/>
      </c>
      <c r="W572" s="60" t="str">
        <f t="shared" si="64"/>
        <v/>
      </c>
      <c r="X572" s="60" t="str">
        <f t="shared" si="68"/>
        <v/>
      </c>
      <c r="AC572" s="51">
        <f t="shared" si="69"/>
        <v>0</v>
      </c>
      <c r="AD572" s="44">
        <f t="shared" si="70"/>
        <v>0</v>
      </c>
      <c r="AE572" s="51">
        <f t="shared" si="71"/>
        <v>0</v>
      </c>
    </row>
    <row r="573" spans="1:31">
      <c r="A573" s="60" t="str">
        <f t="shared" si="65"/>
        <v/>
      </c>
      <c r="B573" s="60" t="str">
        <f t="shared" si="66"/>
        <v/>
      </c>
      <c r="V573" s="60" t="str">
        <f t="shared" si="67"/>
        <v/>
      </c>
      <c r="W573" s="60" t="str">
        <f t="shared" si="64"/>
        <v/>
      </c>
      <c r="X573" s="60" t="str">
        <f t="shared" si="68"/>
        <v/>
      </c>
      <c r="AC573" s="51">
        <f t="shared" si="69"/>
        <v>0</v>
      </c>
      <c r="AD573" s="44">
        <f t="shared" si="70"/>
        <v>0</v>
      </c>
      <c r="AE573" s="51">
        <f t="shared" si="71"/>
        <v>0</v>
      </c>
    </row>
    <row r="574" spans="1:31">
      <c r="A574" s="60" t="str">
        <f t="shared" si="65"/>
        <v/>
      </c>
      <c r="B574" s="60" t="str">
        <f t="shared" si="66"/>
        <v/>
      </c>
      <c r="V574" s="60" t="str">
        <f t="shared" si="67"/>
        <v/>
      </c>
      <c r="W574" s="60" t="str">
        <f t="shared" si="64"/>
        <v/>
      </c>
      <c r="X574" s="60" t="str">
        <f t="shared" si="68"/>
        <v/>
      </c>
      <c r="AC574" s="51">
        <f t="shared" si="69"/>
        <v>0</v>
      </c>
      <c r="AD574" s="44">
        <f t="shared" si="70"/>
        <v>0</v>
      </c>
      <c r="AE574" s="51">
        <f t="shared" si="71"/>
        <v>0</v>
      </c>
    </row>
    <row r="575" spans="1:31">
      <c r="A575" s="60" t="str">
        <f t="shared" si="65"/>
        <v/>
      </c>
      <c r="B575" s="60" t="str">
        <f t="shared" si="66"/>
        <v/>
      </c>
      <c r="V575" s="60" t="str">
        <f t="shared" si="67"/>
        <v/>
      </c>
      <c r="W575" s="60" t="str">
        <f t="shared" si="64"/>
        <v/>
      </c>
      <c r="X575" s="60" t="str">
        <f t="shared" si="68"/>
        <v/>
      </c>
      <c r="AC575" s="51">
        <f t="shared" si="69"/>
        <v>0</v>
      </c>
      <c r="AD575" s="44">
        <f t="shared" si="70"/>
        <v>0</v>
      </c>
      <c r="AE575" s="51">
        <f t="shared" si="71"/>
        <v>0</v>
      </c>
    </row>
    <row r="576" spans="1:31">
      <c r="A576" s="60" t="str">
        <f t="shared" si="65"/>
        <v/>
      </c>
      <c r="B576" s="60" t="str">
        <f t="shared" si="66"/>
        <v/>
      </c>
      <c r="V576" s="60" t="str">
        <f t="shared" si="67"/>
        <v/>
      </c>
      <c r="W576" s="60" t="str">
        <f t="shared" si="64"/>
        <v/>
      </c>
      <c r="X576" s="60" t="str">
        <f t="shared" si="68"/>
        <v/>
      </c>
      <c r="AC576" s="51">
        <f t="shared" si="69"/>
        <v>0</v>
      </c>
      <c r="AD576" s="44">
        <f t="shared" si="70"/>
        <v>0</v>
      </c>
      <c r="AE576" s="51">
        <f t="shared" si="71"/>
        <v>0</v>
      </c>
    </row>
    <row r="577" spans="1:31">
      <c r="A577" s="60" t="str">
        <f t="shared" si="65"/>
        <v/>
      </c>
      <c r="B577" s="60" t="str">
        <f t="shared" si="66"/>
        <v/>
      </c>
      <c r="V577" s="60" t="str">
        <f t="shared" si="67"/>
        <v/>
      </c>
      <c r="W577" s="60" t="str">
        <f t="shared" si="64"/>
        <v/>
      </c>
      <c r="X577" s="60" t="str">
        <f t="shared" si="68"/>
        <v/>
      </c>
      <c r="AC577" s="51">
        <f t="shared" si="69"/>
        <v>0</v>
      </c>
      <c r="AD577" s="44">
        <f t="shared" si="70"/>
        <v>0</v>
      </c>
      <c r="AE577" s="51">
        <f t="shared" si="71"/>
        <v>0</v>
      </c>
    </row>
    <row r="578" spans="1:31">
      <c r="A578" s="60" t="str">
        <f t="shared" si="65"/>
        <v/>
      </c>
      <c r="B578" s="60" t="str">
        <f t="shared" si="66"/>
        <v/>
      </c>
      <c r="V578" s="60" t="str">
        <f t="shared" si="67"/>
        <v/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60" t="str">
        <f t="shared" si="68"/>
        <v/>
      </c>
      <c r="AC578" s="51">
        <f t="shared" si="69"/>
        <v>0</v>
      </c>
      <c r="AD578" s="44">
        <f t="shared" si="70"/>
        <v>0</v>
      </c>
      <c r="AE578" s="51">
        <f t="shared" si="71"/>
        <v>0</v>
      </c>
    </row>
    <row r="579" spans="1:31">
      <c r="A579" s="60" t="str">
        <f t="shared" ref="A579:A642" si="73">IF(G579&amp;Q579&lt;&gt;"",W579&amp;Q579,"")</f>
        <v/>
      </c>
      <c r="B579" s="60" t="str">
        <f t="shared" ref="B579:B642" si="74">IF(C579&lt;&gt;"",LEFT(C579,9),"")</f>
        <v/>
      </c>
      <c r="V579" s="60" t="str">
        <f t="shared" ref="V579:V642" si="75">W579&amp;H579</f>
        <v/>
      </c>
      <c r="W579" s="60" t="str">
        <f t="shared" si="72"/>
        <v/>
      </c>
      <c r="X579" s="60" t="str">
        <f t="shared" ref="X579:X642" si="76">IF(A579&lt;&gt;"",IFERROR(IF(FIND(" ",G579)&gt;=1,MID(G579,FIND(" ",G579)+1,LEN(G579)),""),""),"")</f>
        <v/>
      </c>
      <c r="AC579" s="51">
        <f t="shared" ref="AC579:AC642" si="77">IFERROR(VALUE(MID($C579,1,2)),0)</f>
        <v>0</v>
      </c>
      <c r="AD579" s="44">
        <f t="shared" ref="AD579:AD642" si="78">IFERROR(VALUE(MID($C579,4,3)),0)</f>
        <v>0</v>
      </c>
      <c r="AE579" s="51">
        <f t="shared" ref="AE579:AE642" si="79">VALUE(RIGHT("00"&amp;AC579,2)&amp;RIGHT("000"&amp;AD579,3))</f>
        <v>0</v>
      </c>
    </row>
    <row r="580" spans="1:31">
      <c r="A580" s="60" t="str">
        <f t="shared" si="73"/>
        <v/>
      </c>
      <c r="B580" s="60" t="str">
        <f t="shared" si="74"/>
        <v/>
      </c>
      <c r="V580" s="60" t="str">
        <f t="shared" si="75"/>
        <v/>
      </c>
      <c r="W580" s="60" t="str">
        <f t="shared" si="72"/>
        <v/>
      </c>
      <c r="X580" s="60" t="str">
        <f t="shared" si="76"/>
        <v/>
      </c>
      <c r="AC580" s="51">
        <f t="shared" si="77"/>
        <v>0</v>
      </c>
      <c r="AD580" s="44">
        <f t="shared" si="78"/>
        <v>0</v>
      </c>
      <c r="AE580" s="51">
        <f t="shared" si="79"/>
        <v>0</v>
      </c>
    </row>
    <row r="581" spans="1:31">
      <c r="A581" s="60" t="str">
        <f t="shared" si="73"/>
        <v/>
      </c>
      <c r="B581" s="60" t="str">
        <f t="shared" si="74"/>
        <v/>
      </c>
      <c r="V581" s="60" t="str">
        <f t="shared" si="75"/>
        <v/>
      </c>
      <c r="W581" s="60" t="str">
        <f t="shared" si="72"/>
        <v/>
      </c>
      <c r="X581" s="60" t="str">
        <f t="shared" si="76"/>
        <v/>
      </c>
      <c r="AC581" s="51">
        <f t="shared" si="77"/>
        <v>0</v>
      </c>
      <c r="AD581" s="44">
        <f t="shared" si="78"/>
        <v>0</v>
      </c>
      <c r="AE581" s="51">
        <f t="shared" si="79"/>
        <v>0</v>
      </c>
    </row>
    <row r="582" spans="1:31">
      <c r="A582" s="60" t="str">
        <f t="shared" si="73"/>
        <v/>
      </c>
      <c r="B582" s="60" t="str">
        <f t="shared" si="74"/>
        <v/>
      </c>
      <c r="V582" s="60" t="str">
        <f t="shared" si="75"/>
        <v/>
      </c>
      <c r="W582" s="60" t="str">
        <f t="shared" si="72"/>
        <v/>
      </c>
      <c r="X582" s="60" t="str">
        <f t="shared" si="76"/>
        <v/>
      </c>
      <c r="AC582" s="51">
        <f t="shared" si="77"/>
        <v>0</v>
      </c>
      <c r="AD582" s="44">
        <f t="shared" si="78"/>
        <v>0</v>
      </c>
      <c r="AE582" s="51">
        <f t="shared" si="79"/>
        <v>0</v>
      </c>
    </row>
    <row r="583" spans="1:31">
      <c r="A583" s="60" t="str">
        <f t="shared" si="73"/>
        <v/>
      </c>
      <c r="B583" s="60" t="str">
        <f t="shared" si="74"/>
        <v/>
      </c>
      <c r="V583" s="60" t="str">
        <f t="shared" si="75"/>
        <v/>
      </c>
      <c r="W583" s="60" t="str">
        <f t="shared" si="72"/>
        <v/>
      </c>
      <c r="X583" s="60" t="str">
        <f t="shared" si="76"/>
        <v/>
      </c>
      <c r="AC583" s="51">
        <f t="shared" si="77"/>
        <v>0</v>
      </c>
      <c r="AD583" s="44">
        <f t="shared" si="78"/>
        <v>0</v>
      </c>
      <c r="AE583" s="51">
        <f t="shared" si="79"/>
        <v>0</v>
      </c>
    </row>
    <row r="584" spans="1:31">
      <c r="A584" s="60" t="str">
        <f t="shared" si="73"/>
        <v/>
      </c>
      <c r="B584" s="60" t="str">
        <f t="shared" si="74"/>
        <v/>
      </c>
      <c r="V584" s="60" t="str">
        <f t="shared" si="75"/>
        <v/>
      </c>
      <c r="W584" s="60" t="str">
        <f t="shared" si="72"/>
        <v/>
      </c>
      <c r="X584" s="60" t="str">
        <f t="shared" si="76"/>
        <v/>
      </c>
      <c r="AC584" s="51">
        <f t="shared" si="77"/>
        <v>0</v>
      </c>
      <c r="AD584" s="44">
        <f t="shared" si="78"/>
        <v>0</v>
      </c>
      <c r="AE584" s="51">
        <f t="shared" si="79"/>
        <v>0</v>
      </c>
    </row>
    <row r="585" spans="1:31">
      <c r="A585" s="60" t="str">
        <f t="shared" si="73"/>
        <v/>
      </c>
      <c r="B585" s="60" t="str">
        <f t="shared" si="74"/>
        <v/>
      </c>
      <c r="V585" s="60" t="str">
        <f t="shared" si="75"/>
        <v/>
      </c>
      <c r="W585" s="60" t="str">
        <f t="shared" si="72"/>
        <v/>
      </c>
      <c r="X585" s="60" t="str">
        <f t="shared" si="76"/>
        <v/>
      </c>
      <c r="AC585" s="51">
        <f t="shared" si="77"/>
        <v>0</v>
      </c>
      <c r="AD585" s="44">
        <f t="shared" si="78"/>
        <v>0</v>
      </c>
      <c r="AE585" s="51">
        <f t="shared" si="79"/>
        <v>0</v>
      </c>
    </row>
    <row r="586" spans="1:31">
      <c r="A586" s="60" t="str">
        <f t="shared" si="73"/>
        <v/>
      </c>
      <c r="B586" s="60" t="str">
        <f t="shared" si="74"/>
        <v/>
      </c>
      <c r="V586" s="60" t="str">
        <f t="shared" si="75"/>
        <v/>
      </c>
      <c r="W586" s="60" t="str">
        <f t="shared" si="72"/>
        <v/>
      </c>
      <c r="X586" s="60" t="str">
        <f t="shared" si="76"/>
        <v/>
      </c>
      <c r="AC586" s="51">
        <f t="shared" si="77"/>
        <v>0</v>
      </c>
      <c r="AD586" s="44">
        <f t="shared" si="78"/>
        <v>0</v>
      </c>
      <c r="AE586" s="51">
        <f t="shared" si="79"/>
        <v>0</v>
      </c>
    </row>
    <row r="587" spans="1:31">
      <c r="A587" s="60" t="str">
        <f t="shared" si="73"/>
        <v/>
      </c>
      <c r="B587" s="60" t="str">
        <f t="shared" si="74"/>
        <v/>
      </c>
      <c r="V587" s="60" t="str">
        <f t="shared" si="75"/>
        <v/>
      </c>
      <c r="W587" s="60" t="str">
        <f t="shared" si="72"/>
        <v/>
      </c>
      <c r="X587" s="60" t="str">
        <f t="shared" si="76"/>
        <v/>
      </c>
      <c r="AC587" s="51">
        <f t="shared" si="77"/>
        <v>0</v>
      </c>
      <c r="AD587" s="44">
        <f t="shared" si="78"/>
        <v>0</v>
      </c>
      <c r="AE587" s="51">
        <f t="shared" si="79"/>
        <v>0</v>
      </c>
    </row>
    <row r="588" spans="1:31">
      <c r="A588" s="60" t="str">
        <f t="shared" si="73"/>
        <v/>
      </c>
      <c r="B588" s="60" t="str">
        <f t="shared" si="74"/>
        <v/>
      </c>
      <c r="V588" s="60" t="str">
        <f t="shared" si="75"/>
        <v/>
      </c>
      <c r="W588" s="60" t="str">
        <f t="shared" si="72"/>
        <v/>
      </c>
      <c r="X588" s="60" t="str">
        <f t="shared" si="76"/>
        <v/>
      </c>
      <c r="AC588" s="51">
        <f t="shared" si="77"/>
        <v>0</v>
      </c>
      <c r="AD588" s="44">
        <f t="shared" si="78"/>
        <v>0</v>
      </c>
      <c r="AE588" s="51">
        <f t="shared" si="79"/>
        <v>0</v>
      </c>
    </row>
    <row r="589" spans="1:31">
      <c r="A589" s="60" t="str">
        <f t="shared" si="73"/>
        <v/>
      </c>
      <c r="B589" s="60" t="str">
        <f t="shared" si="74"/>
        <v/>
      </c>
      <c r="V589" s="60" t="str">
        <f t="shared" si="75"/>
        <v/>
      </c>
      <c r="W589" s="60" t="str">
        <f t="shared" si="72"/>
        <v/>
      </c>
      <c r="X589" s="60" t="str">
        <f t="shared" si="76"/>
        <v/>
      </c>
      <c r="AC589" s="51">
        <f t="shared" si="77"/>
        <v>0</v>
      </c>
      <c r="AD589" s="44">
        <f t="shared" si="78"/>
        <v>0</v>
      </c>
      <c r="AE589" s="51">
        <f t="shared" si="79"/>
        <v>0</v>
      </c>
    </row>
    <row r="590" spans="1:31">
      <c r="A590" s="60" t="str">
        <f t="shared" si="73"/>
        <v/>
      </c>
      <c r="B590" s="60" t="str">
        <f t="shared" si="74"/>
        <v/>
      </c>
      <c r="V590" s="60" t="str">
        <f t="shared" si="75"/>
        <v/>
      </c>
      <c r="W590" s="60" t="str">
        <f t="shared" si="72"/>
        <v/>
      </c>
      <c r="X590" s="60" t="str">
        <f t="shared" si="76"/>
        <v/>
      </c>
      <c r="AC590" s="51">
        <f t="shared" si="77"/>
        <v>0</v>
      </c>
      <c r="AD590" s="44">
        <f t="shared" si="78"/>
        <v>0</v>
      </c>
      <c r="AE590" s="51">
        <f t="shared" si="79"/>
        <v>0</v>
      </c>
    </row>
    <row r="591" spans="1:31">
      <c r="A591" s="60" t="str">
        <f t="shared" si="73"/>
        <v/>
      </c>
      <c r="B591" s="60" t="str">
        <f t="shared" si="74"/>
        <v/>
      </c>
      <c r="V591" s="60" t="str">
        <f t="shared" si="75"/>
        <v/>
      </c>
      <c r="W591" s="60" t="str">
        <f t="shared" si="72"/>
        <v/>
      </c>
      <c r="X591" s="60" t="str">
        <f t="shared" si="76"/>
        <v/>
      </c>
      <c r="AC591" s="51">
        <f t="shared" si="77"/>
        <v>0</v>
      </c>
      <c r="AD591" s="44">
        <f t="shared" si="78"/>
        <v>0</v>
      </c>
      <c r="AE591" s="51">
        <f t="shared" si="79"/>
        <v>0</v>
      </c>
    </row>
    <row r="592" spans="1:31">
      <c r="A592" s="60" t="str">
        <f t="shared" si="73"/>
        <v/>
      </c>
      <c r="B592" s="60" t="str">
        <f t="shared" si="74"/>
        <v/>
      </c>
      <c r="V592" s="60" t="str">
        <f t="shared" si="75"/>
        <v/>
      </c>
      <c r="W592" s="60" t="str">
        <f t="shared" si="72"/>
        <v/>
      </c>
      <c r="X592" s="60" t="str">
        <f t="shared" si="76"/>
        <v/>
      </c>
      <c r="AC592" s="51">
        <f t="shared" si="77"/>
        <v>0</v>
      </c>
      <c r="AD592" s="44">
        <f t="shared" si="78"/>
        <v>0</v>
      </c>
      <c r="AE592" s="51">
        <f t="shared" si="79"/>
        <v>0</v>
      </c>
    </row>
    <row r="593" spans="1:31">
      <c r="A593" s="60" t="str">
        <f t="shared" si="73"/>
        <v/>
      </c>
      <c r="B593" s="60" t="str">
        <f t="shared" si="74"/>
        <v/>
      </c>
      <c r="V593" s="60" t="str">
        <f t="shared" si="75"/>
        <v/>
      </c>
      <c r="W593" s="60" t="str">
        <f t="shared" si="72"/>
        <v/>
      </c>
      <c r="X593" s="60" t="str">
        <f t="shared" si="76"/>
        <v/>
      </c>
      <c r="AC593" s="51">
        <f t="shared" si="77"/>
        <v>0</v>
      </c>
      <c r="AD593" s="44">
        <f t="shared" si="78"/>
        <v>0</v>
      </c>
      <c r="AE593" s="51">
        <f t="shared" si="79"/>
        <v>0</v>
      </c>
    </row>
    <row r="594" spans="1:31">
      <c r="A594" s="60" t="str">
        <f t="shared" si="73"/>
        <v/>
      </c>
      <c r="B594" s="60" t="str">
        <f t="shared" si="74"/>
        <v/>
      </c>
      <c r="V594" s="60" t="str">
        <f t="shared" si="75"/>
        <v/>
      </c>
      <c r="W594" s="60" t="str">
        <f t="shared" si="72"/>
        <v/>
      </c>
      <c r="X594" s="60" t="str">
        <f t="shared" si="76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3"/>
        <v/>
      </c>
      <c r="B595" s="60" t="str">
        <f t="shared" si="74"/>
        <v/>
      </c>
      <c r="V595" s="60" t="str">
        <f t="shared" si="75"/>
        <v/>
      </c>
      <c r="W595" s="60" t="str">
        <f t="shared" si="72"/>
        <v/>
      </c>
      <c r="X595" s="60" t="str">
        <f t="shared" si="76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3"/>
        <v/>
      </c>
      <c r="B596" s="60" t="str">
        <f t="shared" si="74"/>
        <v/>
      </c>
      <c r="V596" s="60" t="str">
        <f t="shared" si="75"/>
        <v/>
      </c>
      <c r="W596" s="60" t="str">
        <f t="shared" si="72"/>
        <v/>
      </c>
      <c r="X596" s="60" t="str">
        <f t="shared" si="76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3"/>
        <v/>
      </c>
      <c r="B597" s="60" t="str">
        <f t="shared" si="74"/>
        <v/>
      </c>
      <c r="V597" s="60" t="str">
        <f t="shared" si="75"/>
        <v/>
      </c>
      <c r="W597" s="60" t="str">
        <f t="shared" si="72"/>
        <v/>
      </c>
      <c r="X597" s="60" t="str">
        <f t="shared" si="76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3"/>
        <v/>
      </c>
      <c r="B598" s="60" t="str">
        <f t="shared" si="74"/>
        <v/>
      </c>
      <c r="V598" s="60" t="str">
        <f t="shared" si="75"/>
        <v/>
      </c>
      <c r="W598" s="60" t="str">
        <f t="shared" si="72"/>
        <v/>
      </c>
      <c r="X598" s="60" t="str">
        <f t="shared" si="76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3"/>
        <v/>
      </c>
      <c r="B599" s="60" t="str">
        <f t="shared" si="74"/>
        <v/>
      </c>
      <c r="V599" s="60" t="str">
        <f t="shared" si="75"/>
        <v/>
      </c>
      <c r="W599" s="60" t="str">
        <f t="shared" si="72"/>
        <v/>
      </c>
      <c r="X599" s="60" t="str">
        <f t="shared" si="76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3"/>
        <v/>
      </c>
      <c r="B600" s="60" t="str">
        <f t="shared" si="74"/>
        <v/>
      </c>
      <c r="V600" s="60" t="str">
        <f t="shared" si="75"/>
        <v/>
      </c>
      <c r="W600" s="60" t="str">
        <f t="shared" si="72"/>
        <v/>
      </c>
      <c r="X600" s="60" t="str">
        <f t="shared" si="76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3"/>
        <v/>
      </c>
      <c r="B601" s="60" t="str">
        <f t="shared" si="74"/>
        <v/>
      </c>
      <c r="V601" s="60" t="str">
        <f t="shared" si="75"/>
        <v/>
      </c>
      <c r="W601" s="60" t="str">
        <f t="shared" si="72"/>
        <v/>
      </c>
      <c r="X601" s="60" t="str">
        <f t="shared" si="76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3"/>
        <v/>
      </c>
      <c r="B602" s="60" t="str">
        <f t="shared" si="74"/>
        <v/>
      </c>
      <c r="V602" s="60" t="str">
        <f t="shared" si="75"/>
        <v/>
      </c>
      <c r="W602" s="60" t="str">
        <f t="shared" si="72"/>
        <v/>
      </c>
      <c r="X602" s="60" t="str">
        <f t="shared" si="76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3"/>
        <v/>
      </c>
      <c r="B603" s="60" t="str">
        <f t="shared" si="74"/>
        <v/>
      </c>
      <c r="V603" s="60" t="str">
        <f t="shared" si="75"/>
        <v/>
      </c>
      <c r="W603" s="60" t="str">
        <f t="shared" si="72"/>
        <v/>
      </c>
      <c r="X603" s="60" t="str">
        <f t="shared" si="76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3"/>
        <v/>
      </c>
      <c r="B604" s="60" t="str">
        <f t="shared" si="74"/>
        <v/>
      </c>
      <c r="V604" s="60" t="str">
        <f t="shared" si="75"/>
        <v/>
      </c>
      <c r="W604" s="60" t="str">
        <f t="shared" si="72"/>
        <v/>
      </c>
      <c r="X604" s="60" t="str">
        <f t="shared" si="76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3"/>
        <v/>
      </c>
      <c r="B605" s="60" t="str">
        <f t="shared" si="74"/>
        <v/>
      </c>
      <c r="V605" s="60" t="str">
        <f t="shared" si="75"/>
        <v/>
      </c>
      <c r="W605" s="60" t="str">
        <f t="shared" si="72"/>
        <v/>
      </c>
      <c r="X605" s="60" t="str">
        <f t="shared" si="76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3"/>
        <v/>
      </c>
      <c r="B606" s="60" t="str">
        <f t="shared" si="74"/>
        <v/>
      </c>
      <c r="V606" s="60" t="str">
        <f t="shared" si="75"/>
        <v/>
      </c>
      <c r="W606" s="60" t="str">
        <f t="shared" si="72"/>
        <v/>
      </c>
      <c r="X606" s="60" t="str">
        <f t="shared" si="76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3"/>
        <v/>
      </c>
      <c r="B607" s="60" t="str">
        <f t="shared" si="74"/>
        <v/>
      </c>
      <c r="V607" s="60" t="str">
        <f t="shared" si="75"/>
        <v/>
      </c>
      <c r="W607" s="60" t="str">
        <f t="shared" si="72"/>
        <v/>
      </c>
      <c r="X607" s="60" t="str">
        <f t="shared" si="76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3"/>
        <v/>
      </c>
      <c r="B608" s="60" t="str">
        <f t="shared" si="74"/>
        <v/>
      </c>
      <c r="V608" s="60" t="str">
        <f t="shared" si="75"/>
        <v/>
      </c>
      <c r="W608" s="60" t="str">
        <f t="shared" si="72"/>
        <v/>
      </c>
      <c r="X608" s="60" t="str">
        <f t="shared" si="76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3"/>
        <v/>
      </c>
      <c r="B609" s="60" t="str">
        <f t="shared" si="74"/>
        <v/>
      </c>
      <c r="V609" s="60" t="str">
        <f t="shared" si="75"/>
        <v/>
      </c>
      <c r="W609" s="60" t="str">
        <f t="shared" si="72"/>
        <v/>
      </c>
      <c r="X609" s="60" t="str">
        <f t="shared" si="76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3"/>
        <v/>
      </c>
      <c r="B610" s="60" t="str">
        <f t="shared" si="74"/>
        <v/>
      </c>
      <c r="V610" s="60" t="str">
        <f t="shared" si="75"/>
        <v/>
      </c>
      <c r="W610" s="60" t="str">
        <f t="shared" si="72"/>
        <v/>
      </c>
      <c r="X610" s="60" t="str">
        <f t="shared" si="76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3"/>
        <v/>
      </c>
      <c r="B611" s="60" t="str">
        <f t="shared" si="74"/>
        <v/>
      </c>
      <c r="V611" s="60" t="str">
        <f t="shared" si="75"/>
        <v/>
      </c>
      <c r="W611" s="60" t="str">
        <f t="shared" si="72"/>
        <v/>
      </c>
      <c r="X611" s="60" t="str">
        <f t="shared" si="76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3"/>
        <v/>
      </c>
      <c r="B612" s="60" t="str">
        <f t="shared" si="74"/>
        <v/>
      </c>
      <c r="V612" s="60" t="str">
        <f t="shared" si="75"/>
        <v/>
      </c>
      <c r="W612" s="60" t="str">
        <f t="shared" si="72"/>
        <v/>
      </c>
      <c r="X612" s="60" t="str">
        <f t="shared" si="76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3"/>
        <v/>
      </c>
      <c r="B613" s="60" t="str">
        <f t="shared" si="74"/>
        <v/>
      </c>
      <c r="V613" s="60" t="str">
        <f t="shared" si="75"/>
        <v/>
      </c>
      <c r="W613" s="60" t="str">
        <f t="shared" si="72"/>
        <v/>
      </c>
      <c r="X613" s="60" t="str">
        <f t="shared" si="76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3"/>
        <v/>
      </c>
      <c r="B614" s="60" t="str">
        <f t="shared" si="74"/>
        <v/>
      </c>
      <c r="V614" s="60" t="str">
        <f t="shared" si="75"/>
        <v/>
      </c>
      <c r="W614" s="60" t="str">
        <f t="shared" si="72"/>
        <v/>
      </c>
      <c r="X614" s="60" t="str">
        <f t="shared" si="76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3"/>
        <v/>
      </c>
      <c r="B615" s="60" t="str">
        <f t="shared" si="74"/>
        <v/>
      </c>
      <c r="V615" s="60" t="str">
        <f t="shared" si="75"/>
        <v/>
      </c>
      <c r="W615" s="60" t="str">
        <f t="shared" si="72"/>
        <v/>
      </c>
      <c r="X615" s="60" t="str">
        <f t="shared" si="76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3"/>
        <v/>
      </c>
      <c r="B616" s="60" t="str">
        <f t="shared" si="74"/>
        <v/>
      </c>
      <c r="V616" s="60" t="str">
        <f t="shared" si="75"/>
        <v/>
      </c>
      <c r="W616" s="60" t="str">
        <f t="shared" si="72"/>
        <v/>
      </c>
      <c r="X616" s="60" t="str">
        <f t="shared" si="76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3"/>
        <v/>
      </c>
      <c r="B617" s="60" t="str">
        <f t="shared" si="74"/>
        <v/>
      </c>
      <c r="V617" s="60" t="str">
        <f t="shared" si="75"/>
        <v/>
      </c>
      <c r="W617" s="60" t="str">
        <f t="shared" si="72"/>
        <v/>
      </c>
      <c r="X617" s="60" t="str">
        <f t="shared" si="76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3"/>
        <v/>
      </c>
      <c r="B618" s="60" t="str">
        <f t="shared" si="74"/>
        <v/>
      </c>
      <c r="V618" s="60" t="str">
        <f t="shared" si="75"/>
        <v/>
      </c>
      <c r="W618" s="60" t="str">
        <f t="shared" si="72"/>
        <v/>
      </c>
      <c r="X618" s="60" t="str">
        <f t="shared" si="76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3"/>
        <v/>
      </c>
      <c r="B619" s="60" t="str">
        <f t="shared" si="74"/>
        <v/>
      </c>
      <c r="V619" s="60" t="str">
        <f t="shared" si="75"/>
        <v/>
      </c>
      <c r="W619" s="60" t="str">
        <f t="shared" si="72"/>
        <v/>
      </c>
      <c r="X619" s="60" t="str">
        <f t="shared" si="76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3"/>
        <v/>
      </c>
      <c r="B620" s="60" t="str">
        <f t="shared" si="74"/>
        <v/>
      </c>
      <c r="V620" s="60" t="str">
        <f t="shared" si="75"/>
        <v/>
      </c>
      <c r="W620" s="60" t="str">
        <f t="shared" si="72"/>
        <v/>
      </c>
      <c r="X620" s="60" t="str">
        <f t="shared" si="76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3"/>
        <v/>
      </c>
      <c r="B621" s="60" t="str">
        <f t="shared" si="74"/>
        <v/>
      </c>
      <c r="V621" s="60" t="str">
        <f t="shared" si="75"/>
        <v/>
      </c>
      <c r="W621" s="60" t="str">
        <f t="shared" si="72"/>
        <v/>
      </c>
      <c r="X621" s="60" t="str">
        <f t="shared" si="76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3"/>
        <v/>
      </c>
      <c r="B622" s="60" t="str">
        <f t="shared" si="74"/>
        <v/>
      </c>
      <c r="V622" s="60" t="str">
        <f t="shared" si="75"/>
        <v/>
      </c>
      <c r="W622" s="60" t="str">
        <f t="shared" si="72"/>
        <v/>
      </c>
      <c r="X622" s="60" t="str">
        <f t="shared" si="76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3"/>
        <v/>
      </c>
      <c r="B623" s="60" t="str">
        <f t="shared" si="74"/>
        <v/>
      </c>
      <c r="V623" s="60" t="str">
        <f t="shared" si="75"/>
        <v/>
      </c>
      <c r="W623" s="60" t="str">
        <f t="shared" si="72"/>
        <v/>
      </c>
      <c r="X623" s="60" t="str">
        <f t="shared" si="76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3"/>
        <v/>
      </c>
      <c r="B624" s="60" t="str">
        <f t="shared" si="74"/>
        <v/>
      </c>
      <c r="V624" s="60" t="str">
        <f t="shared" si="75"/>
        <v/>
      </c>
      <c r="W624" s="60" t="str">
        <f t="shared" si="72"/>
        <v/>
      </c>
      <c r="X624" s="60" t="str">
        <f t="shared" si="76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3"/>
        <v/>
      </c>
      <c r="B625" s="60" t="str">
        <f t="shared" si="74"/>
        <v/>
      </c>
      <c r="V625" s="60" t="str">
        <f t="shared" si="75"/>
        <v/>
      </c>
      <c r="W625" s="60" t="str">
        <f t="shared" si="72"/>
        <v/>
      </c>
      <c r="X625" s="60" t="str">
        <f t="shared" si="76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3"/>
        <v/>
      </c>
      <c r="B626" s="60" t="str">
        <f t="shared" si="74"/>
        <v/>
      </c>
      <c r="V626" s="60" t="str">
        <f t="shared" si="75"/>
        <v/>
      </c>
      <c r="W626" s="60" t="str">
        <f t="shared" si="72"/>
        <v/>
      </c>
      <c r="X626" s="60" t="str">
        <f t="shared" si="76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3"/>
        <v/>
      </c>
      <c r="B627" s="60" t="str">
        <f t="shared" si="74"/>
        <v/>
      </c>
      <c r="V627" s="60" t="str">
        <f t="shared" si="75"/>
        <v/>
      </c>
      <c r="W627" s="60" t="str">
        <f t="shared" si="72"/>
        <v/>
      </c>
      <c r="X627" s="60" t="str">
        <f t="shared" si="76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3"/>
        <v/>
      </c>
      <c r="B628" s="60" t="str">
        <f t="shared" si="74"/>
        <v/>
      </c>
      <c r="V628" s="60" t="str">
        <f t="shared" si="75"/>
        <v/>
      </c>
      <c r="W628" s="60" t="str">
        <f t="shared" si="72"/>
        <v/>
      </c>
      <c r="X628" s="60" t="str">
        <f t="shared" si="76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3"/>
        <v/>
      </c>
      <c r="B629" s="60" t="str">
        <f t="shared" si="74"/>
        <v/>
      </c>
      <c r="V629" s="60" t="str">
        <f t="shared" si="75"/>
        <v/>
      </c>
      <c r="W629" s="60" t="str">
        <f t="shared" si="72"/>
        <v/>
      </c>
      <c r="X629" s="60" t="str">
        <f t="shared" si="76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3"/>
        <v/>
      </c>
      <c r="B630" s="60" t="str">
        <f t="shared" si="74"/>
        <v/>
      </c>
      <c r="V630" s="60" t="str">
        <f t="shared" si="75"/>
        <v/>
      </c>
      <c r="W630" s="60" t="str">
        <f t="shared" si="72"/>
        <v/>
      </c>
      <c r="X630" s="60" t="str">
        <f t="shared" si="76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3"/>
        <v/>
      </c>
      <c r="B631" s="60" t="str">
        <f t="shared" si="74"/>
        <v/>
      </c>
      <c r="V631" s="60" t="str">
        <f t="shared" si="75"/>
        <v/>
      </c>
      <c r="W631" s="60" t="str">
        <f t="shared" si="72"/>
        <v/>
      </c>
      <c r="X631" s="60" t="str">
        <f t="shared" si="76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3"/>
        <v/>
      </c>
      <c r="B632" s="60" t="str">
        <f t="shared" si="74"/>
        <v/>
      </c>
      <c r="V632" s="60" t="str">
        <f t="shared" si="75"/>
        <v/>
      </c>
      <c r="W632" s="60" t="str">
        <f t="shared" si="72"/>
        <v/>
      </c>
      <c r="X632" s="60" t="str">
        <f t="shared" si="76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3"/>
        <v/>
      </c>
      <c r="B633" s="60" t="str">
        <f t="shared" si="74"/>
        <v/>
      </c>
      <c r="V633" s="60" t="str">
        <f t="shared" si="75"/>
        <v/>
      </c>
      <c r="W633" s="60" t="str">
        <f t="shared" si="72"/>
        <v/>
      </c>
      <c r="X633" s="60" t="str">
        <f t="shared" si="76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3"/>
        <v/>
      </c>
      <c r="B634" s="60" t="str">
        <f t="shared" si="74"/>
        <v/>
      </c>
      <c r="V634" s="60" t="str">
        <f t="shared" si="75"/>
        <v/>
      </c>
      <c r="W634" s="60" t="str">
        <f t="shared" si="72"/>
        <v/>
      </c>
      <c r="X634" s="60" t="str">
        <f t="shared" si="76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3"/>
        <v/>
      </c>
      <c r="B635" s="60" t="str">
        <f t="shared" si="74"/>
        <v/>
      </c>
      <c r="V635" s="60" t="str">
        <f t="shared" si="75"/>
        <v/>
      </c>
      <c r="W635" s="60" t="str">
        <f t="shared" si="72"/>
        <v/>
      </c>
      <c r="X635" s="60" t="str">
        <f t="shared" si="76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3"/>
        <v/>
      </c>
      <c r="B636" s="60" t="str">
        <f t="shared" si="74"/>
        <v/>
      </c>
      <c r="V636" s="60" t="str">
        <f t="shared" si="75"/>
        <v/>
      </c>
      <c r="W636" s="60" t="str">
        <f t="shared" si="72"/>
        <v/>
      </c>
      <c r="X636" s="60" t="str">
        <f t="shared" si="76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3"/>
        <v/>
      </c>
      <c r="B637" s="60" t="str">
        <f t="shared" si="74"/>
        <v/>
      </c>
      <c r="V637" s="60" t="str">
        <f t="shared" si="75"/>
        <v/>
      </c>
      <c r="W637" s="60" t="str">
        <f t="shared" si="72"/>
        <v/>
      </c>
      <c r="X637" s="60" t="str">
        <f t="shared" si="76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3"/>
        <v/>
      </c>
      <c r="B638" s="60" t="str">
        <f t="shared" si="74"/>
        <v/>
      </c>
      <c r="V638" s="60" t="str">
        <f t="shared" si="75"/>
        <v/>
      </c>
      <c r="W638" s="60" t="str">
        <f t="shared" si="72"/>
        <v/>
      </c>
      <c r="X638" s="60" t="str">
        <f t="shared" si="76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3"/>
        <v/>
      </c>
      <c r="B639" s="60" t="str">
        <f t="shared" si="74"/>
        <v/>
      </c>
      <c r="V639" s="60" t="str">
        <f t="shared" si="75"/>
        <v/>
      </c>
      <c r="W639" s="60" t="str">
        <f t="shared" si="72"/>
        <v/>
      </c>
      <c r="X639" s="60" t="str">
        <f t="shared" si="76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3"/>
        <v/>
      </c>
      <c r="B640" s="60" t="str">
        <f t="shared" si="74"/>
        <v/>
      </c>
      <c r="V640" s="60" t="str">
        <f t="shared" si="75"/>
        <v/>
      </c>
      <c r="W640" s="60" t="str">
        <f t="shared" si="72"/>
        <v/>
      </c>
      <c r="X640" s="60" t="str">
        <f t="shared" si="76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3"/>
        <v/>
      </c>
      <c r="B641" s="60" t="str">
        <f t="shared" si="74"/>
        <v/>
      </c>
      <c r="V641" s="60" t="str">
        <f t="shared" si="75"/>
        <v/>
      </c>
      <c r="W641" s="60" t="str">
        <f t="shared" si="72"/>
        <v/>
      </c>
      <c r="X641" s="60" t="str">
        <f t="shared" si="76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3"/>
        <v/>
      </c>
      <c r="B642" s="60" t="str">
        <f t="shared" si="74"/>
        <v/>
      </c>
      <c r="V642" s="60" t="str">
        <f t="shared" si="75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si="76"/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1">IF(G643&amp;Q643&lt;&gt;"",W643&amp;Q643,"")</f>
        <v/>
      </c>
      <c r="B643" s="60" t="str">
        <f t="shared" ref="B643:B706" si="82">IF(C643&lt;&gt;"",LEFT(C643,9),"")</f>
        <v/>
      </c>
      <c r="V643" s="60" t="str">
        <f t="shared" ref="V643:V706" si="83">W643&amp;H643</f>
        <v/>
      </c>
      <c r="W643" s="60" t="str">
        <f t="shared" si="80"/>
        <v/>
      </c>
      <c r="X643" s="60" t="str">
        <f t="shared" ref="X643:X706" si="84">IF(A643&lt;&gt;"",IFERROR(IF(FIND(" ",G643)&gt;=1,MID(G643,FIND(" ",G643)+1,LEN(G643)),""),""),"")</f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1"/>
        <v/>
      </c>
      <c r="B644" s="60" t="str">
        <f t="shared" si="82"/>
        <v/>
      </c>
      <c r="V644" s="60" t="str">
        <f t="shared" si="83"/>
        <v/>
      </c>
      <c r="W644" s="60" t="str">
        <f t="shared" si="80"/>
        <v/>
      </c>
      <c r="X644" s="60" t="str">
        <f t="shared" si="84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1"/>
        <v/>
      </c>
      <c r="B645" s="60" t="str">
        <f t="shared" si="82"/>
        <v/>
      </c>
      <c r="V645" s="60" t="str">
        <f t="shared" si="83"/>
        <v/>
      </c>
      <c r="W645" s="60" t="str">
        <f t="shared" si="80"/>
        <v/>
      </c>
      <c r="X645" s="60" t="str">
        <f t="shared" si="84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1"/>
        <v/>
      </c>
      <c r="B646" s="60" t="str">
        <f t="shared" si="82"/>
        <v/>
      </c>
      <c r="V646" s="60" t="str">
        <f t="shared" si="83"/>
        <v/>
      </c>
      <c r="W646" s="60" t="str">
        <f t="shared" si="80"/>
        <v/>
      </c>
      <c r="X646" s="60" t="str">
        <f t="shared" si="84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1"/>
        <v/>
      </c>
      <c r="B647" s="60" t="str">
        <f t="shared" si="82"/>
        <v/>
      </c>
      <c r="V647" s="60" t="str">
        <f t="shared" si="83"/>
        <v/>
      </c>
      <c r="W647" s="60" t="str">
        <f t="shared" si="80"/>
        <v/>
      </c>
      <c r="X647" s="60" t="str">
        <f t="shared" si="84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1"/>
        <v/>
      </c>
      <c r="B648" s="60" t="str">
        <f t="shared" si="82"/>
        <v/>
      </c>
      <c r="V648" s="60" t="str">
        <f t="shared" si="83"/>
        <v/>
      </c>
      <c r="W648" s="60" t="str">
        <f t="shared" si="80"/>
        <v/>
      </c>
      <c r="X648" s="60" t="str">
        <f t="shared" si="84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1"/>
        <v/>
      </c>
      <c r="B649" s="60" t="str">
        <f t="shared" si="82"/>
        <v/>
      </c>
      <c r="V649" s="60" t="str">
        <f t="shared" si="83"/>
        <v/>
      </c>
      <c r="W649" s="60" t="str">
        <f t="shared" si="80"/>
        <v/>
      </c>
      <c r="X649" s="60" t="str">
        <f t="shared" si="84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1"/>
        <v/>
      </c>
      <c r="B650" s="60" t="str">
        <f t="shared" si="82"/>
        <v/>
      </c>
      <c r="V650" s="60" t="str">
        <f t="shared" si="83"/>
        <v/>
      </c>
      <c r="W650" s="60" t="str">
        <f t="shared" si="80"/>
        <v/>
      </c>
      <c r="X650" s="60" t="str">
        <f t="shared" si="84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1"/>
        <v/>
      </c>
      <c r="B651" s="60" t="str">
        <f t="shared" si="82"/>
        <v/>
      </c>
      <c r="V651" s="60" t="str">
        <f t="shared" si="83"/>
        <v/>
      </c>
      <c r="W651" s="60" t="str">
        <f t="shared" si="80"/>
        <v/>
      </c>
      <c r="X651" s="60" t="str">
        <f t="shared" si="84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1"/>
        <v/>
      </c>
      <c r="B652" s="60" t="str">
        <f t="shared" si="82"/>
        <v/>
      </c>
      <c r="V652" s="60" t="str">
        <f t="shared" si="83"/>
        <v/>
      </c>
      <c r="W652" s="60" t="str">
        <f t="shared" si="80"/>
        <v/>
      </c>
      <c r="X652" s="60" t="str">
        <f t="shared" si="84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1"/>
        <v/>
      </c>
      <c r="B653" s="60" t="str">
        <f t="shared" si="82"/>
        <v/>
      </c>
      <c r="V653" s="60" t="str">
        <f t="shared" si="83"/>
        <v/>
      </c>
      <c r="W653" s="60" t="str">
        <f t="shared" si="80"/>
        <v/>
      </c>
      <c r="X653" s="60" t="str">
        <f t="shared" si="84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1"/>
        <v/>
      </c>
      <c r="B654" s="60" t="str">
        <f t="shared" si="82"/>
        <v/>
      </c>
      <c r="V654" s="60" t="str">
        <f t="shared" si="83"/>
        <v/>
      </c>
      <c r="W654" s="60" t="str">
        <f t="shared" si="80"/>
        <v/>
      </c>
      <c r="X654" s="60" t="str">
        <f t="shared" si="84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1"/>
        <v/>
      </c>
      <c r="B655" s="60" t="str">
        <f t="shared" si="82"/>
        <v/>
      </c>
      <c r="V655" s="60" t="str">
        <f t="shared" si="83"/>
        <v/>
      </c>
      <c r="W655" s="60" t="str">
        <f t="shared" si="80"/>
        <v/>
      </c>
      <c r="X655" s="60" t="str">
        <f t="shared" si="84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1"/>
        <v/>
      </c>
      <c r="B656" s="60" t="str">
        <f t="shared" si="82"/>
        <v/>
      </c>
      <c r="V656" s="60" t="str">
        <f t="shared" si="83"/>
        <v/>
      </c>
      <c r="W656" s="60" t="str">
        <f t="shared" si="80"/>
        <v/>
      </c>
      <c r="X656" s="60" t="str">
        <f t="shared" si="84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1"/>
        <v/>
      </c>
      <c r="B657" s="60" t="str">
        <f t="shared" si="82"/>
        <v/>
      </c>
      <c r="V657" s="60" t="str">
        <f t="shared" si="83"/>
        <v/>
      </c>
      <c r="W657" s="60" t="str">
        <f t="shared" si="80"/>
        <v/>
      </c>
      <c r="X657" s="60" t="str">
        <f t="shared" si="84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1"/>
        <v/>
      </c>
      <c r="B658" s="60" t="str">
        <f t="shared" si="82"/>
        <v/>
      </c>
      <c r="V658" s="60" t="str">
        <f t="shared" si="83"/>
        <v/>
      </c>
      <c r="W658" s="60" t="str">
        <f t="shared" si="80"/>
        <v/>
      </c>
      <c r="X658" s="60" t="str">
        <f t="shared" si="84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1"/>
        <v/>
      </c>
      <c r="B659" s="60" t="str">
        <f t="shared" si="82"/>
        <v/>
      </c>
      <c r="V659" s="60" t="str">
        <f t="shared" si="83"/>
        <v/>
      </c>
      <c r="W659" s="60" t="str">
        <f t="shared" si="80"/>
        <v/>
      </c>
      <c r="X659" s="60" t="str">
        <f t="shared" si="84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1"/>
        <v/>
      </c>
      <c r="B660" s="60" t="str">
        <f t="shared" si="82"/>
        <v/>
      </c>
      <c r="V660" s="60" t="str">
        <f t="shared" si="83"/>
        <v/>
      </c>
      <c r="W660" s="60" t="str">
        <f t="shared" si="80"/>
        <v/>
      </c>
      <c r="X660" s="60" t="str">
        <f t="shared" si="84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1"/>
        <v/>
      </c>
      <c r="B661" s="60" t="str">
        <f t="shared" si="82"/>
        <v/>
      </c>
      <c r="V661" s="60" t="str">
        <f t="shared" si="83"/>
        <v/>
      </c>
      <c r="W661" s="60" t="str">
        <f t="shared" si="80"/>
        <v/>
      </c>
      <c r="X661" s="60" t="str">
        <f t="shared" si="84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1"/>
        <v/>
      </c>
      <c r="B662" s="60" t="str">
        <f t="shared" si="82"/>
        <v/>
      </c>
      <c r="V662" s="60" t="str">
        <f t="shared" si="83"/>
        <v/>
      </c>
      <c r="W662" s="60" t="str">
        <f t="shared" si="80"/>
        <v/>
      </c>
      <c r="X662" s="60" t="str">
        <f t="shared" si="84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1"/>
        <v/>
      </c>
      <c r="B663" s="60" t="str">
        <f t="shared" si="82"/>
        <v/>
      </c>
      <c r="V663" s="60" t="str">
        <f t="shared" si="83"/>
        <v/>
      </c>
      <c r="W663" s="60" t="str">
        <f t="shared" si="80"/>
        <v/>
      </c>
      <c r="X663" s="60" t="str">
        <f t="shared" si="84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1"/>
        <v/>
      </c>
      <c r="B664" s="60" t="str">
        <f t="shared" si="82"/>
        <v/>
      </c>
      <c r="V664" s="60" t="str">
        <f t="shared" si="83"/>
        <v/>
      </c>
      <c r="W664" s="60" t="str">
        <f t="shared" si="80"/>
        <v/>
      </c>
      <c r="X664" s="60" t="str">
        <f t="shared" si="84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1"/>
        <v/>
      </c>
      <c r="B665" s="60" t="str">
        <f t="shared" si="82"/>
        <v/>
      </c>
      <c r="V665" s="60" t="str">
        <f t="shared" si="83"/>
        <v/>
      </c>
      <c r="W665" s="60" t="str">
        <f t="shared" si="80"/>
        <v/>
      </c>
      <c r="X665" s="60" t="str">
        <f t="shared" si="84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1"/>
        <v/>
      </c>
      <c r="B666" s="60" t="str">
        <f t="shared" si="82"/>
        <v/>
      </c>
      <c r="V666" s="60" t="str">
        <f t="shared" si="83"/>
        <v/>
      </c>
      <c r="W666" s="60" t="str">
        <f t="shared" si="80"/>
        <v/>
      </c>
      <c r="X666" s="60" t="str">
        <f t="shared" si="84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1"/>
        <v/>
      </c>
      <c r="B667" s="60" t="str">
        <f t="shared" si="82"/>
        <v/>
      </c>
      <c r="V667" s="60" t="str">
        <f t="shared" si="83"/>
        <v/>
      </c>
      <c r="W667" s="60" t="str">
        <f t="shared" si="80"/>
        <v/>
      </c>
      <c r="X667" s="60" t="str">
        <f t="shared" si="84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1"/>
        <v/>
      </c>
      <c r="B668" s="60" t="str">
        <f t="shared" si="82"/>
        <v/>
      </c>
      <c r="V668" s="60" t="str">
        <f t="shared" si="83"/>
        <v/>
      </c>
      <c r="W668" s="60" t="str">
        <f t="shared" si="80"/>
        <v/>
      </c>
      <c r="X668" s="60" t="str">
        <f t="shared" si="84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1"/>
        <v/>
      </c>
      <c r="B669" s="60" t="str">
        <f t="shared" si="82"/>
        <v/>
      </c>
      <c r="V669" s="60" t="str">
        <f t="shared" si="83"/>
        <v/>
      </c>
      <c r="W669" s="60" t="str">
        <f t="shared" si="80"/>
        <v/>
      </c>
      <c r="X669" s="60" t="str">
        <f t="shared" si="84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1"/>
        <v/>
      </c>
      <c r="B670" s="60" t="str">
        <f t="shared" si="82"/>
        <v/>
      </c>
      <c r="V670" s="60" t="str">
        <f t="shared" si="83"/>
        <v/>
      </c>
      <c r="W670" s="60" t="str">
        <f t="shared" si="80"/>
        <v/>
      </c>
      <c r="X670" s="60" t="str">
        <f t="shared" si="84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1"/>
        <v/>
      </c>
      <c r="B671" s="60" t="str">
        <f t="shared" si="82"/>
        <v/>
      </c>
      <c r="V671" s="60" t="str">
        <f t="shared" si="83"/>
        <v/>
      </c>
      <c r="W671" s="60" t="str">
        <f t="shared" si="80"/>
        <v/>
      </c>
      <c r="X671" s="60" t="str">
        <f t="shared" si="84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1"/>
        <v/>
      </c>
      <c r="B672" s="60" t="str">
        <f t="shared" si="82"/>
        <v/>
      </c>
      <c r="V672" s="60" t="str">
        <f t="shared" si="83"/>
        <v/>
      </c>
      <c r="W672" s="60" t="str">
        <f t="shared" si="80"/>
        <v/>
      </c>
      <c r="X672" s="60" t="str">
        <f t="shared" si="84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1"/>
        <v/>
      </c>
      <c r="B673" s="60" t="str">
        <f t="shared" si="82"/>
        <v/>
      </c>
      <c r="V673" s="60" t="str">
        <f t="shared" si="83"/>
        <v/>
      </c>
      <c r="W673" s="60" t="str">
        <f t="shared" si="80"/>
        <v/>
      </c>
      <c r="X673" s="60" t="str">
        <f t="shared" si="84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1"/>
        <v/>
      </c>
      <c r="B674" s="60" t="str">
        <f t="shared" si="82"/>
        <v/>
      </c>
      <c r="V674" s="60" t="str">
        <f t="shared" si="83"/>
        <v/>
      </c>
      <c r="W674" s="60" t="str">
        <f t="shared" si="80"/>
        <v/>
      </c>
      <c r="X674" s="60" t="str">
        <f t="shared" si="84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1"/>
        <v/>
      </c>
      <c r="B675" s="60" t="str">
        <f t="shared" si="82"/>
        <v/>
      </c>
      <c r="V675" s="60" t="str">
        <f t="shared" si="83"/>
        <v/>
      </c>
      <c r="W675" s="60" t="str">
        <f t="shared" si="80"/>
        <v/>
      </c>
      <c r="X675" s="60" t="str">
        <f t="shared" si="84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1"/>
        <v/>
      </c>
      <c r="B676" s="60" t="str">
        <f t="shared" si="82"/>
        <v/>
      </c>
      <c r="V676" s="60" t="str">
        <f t="shared" si="83"/>
        <v/>
      </c>
      <c r="W676" s="60" t="str">
        <f t="shared" si="80"/>
        <v/>
      </c>
      <c r="X676" s="60" t="str">
        <f t="shared" si="84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1"/>
        <v/>
      </c>
      <c r="B677" s="60" t="str">
        <f t="shared" si="82"/>
        <v/>
      </c>
      <c r="V677" s="60" t="str">
        <f t="shared" si="83"/>
        <v/>
      </c>
      <c r="W677" s="60" t="str">
        <f t="shared" si="80"/>
        <v/>
      </c>
      <c r="X677" s="60" t="str">
        <f t="shared" si="84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1"/>
        <v/>
      </c>
      <c r="B678" s="60" t="str">
        <f t="shared" si="82"/>
        <v/>
      </c>
      <c r="V678" s="60" t="str">
        <f t="shared" si="83"/>
        <v/>
      </c>
      <c r="W678" s="60" t="str">
        <f t="shared" si="80"/>
        <v/>
      </c>
      <c r="X678" s="60" t="str">
        <f t="shared" si="84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1"/>
        <v/>
      </c>
      <c r="B679" s="60" t="str">
        <f t="shared" si="82"/>
        <v/>
      </c>
      <c r="V679" s="60" t="str">
        <f t="shared" si="83"/>
        <v/>
      </c>
      <c r="W679" s="60" t="str">
        <f t="shared" si="80"/>
        <v/>
      </c>
      <c r="X679" s="60" t="str">
        <f t="shared" si="84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1"/>
        <v/>
      </c>
      <c r="B680" s="60" t="str">
        <f t="shared" si="82"/>
        <v/>
      </c>
      <c r="V680" s="60" t="str">
        <f t="shared" si="83"/>
        <v/>
      </c>
      <c r="W680" s="60" t="str">
        <f t="shared" si="80"/>
        <v/>
      </c>
      <c r="X680" s="60" t="str">
        <f t="shared" si="84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1"/>
        <v/>
      </c>
      <c r="B681" s="60" t="str">
        <f t="shared" si="82"/>
        <v/>
      </c>
      <c r="V681" s="60" t="str">
        <f t="shared" si="83"/>
        <v/>
      </c>
      <c r="W681" s="60" t="str">
        <f t="shared" si="80"/>
        <v/>
      </c>
      <c r="X681" s="60" t="str">
        <f t="shared" si="84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1"/>
        <v/>
      </c>
      <c r="B682" s="60" t="str">
        <f t="shared" si="82"/>
        <v/>
      </c>
      <c r="V682" s="60" t="str">
        <f t="shared" si="83"/>
        <v/>
      </c>
      <c r="W682" s="60" t="str">
        <f t="shared" si="80"/>
        <v/>
      </c>
      <c r="X682" s="60" t="str">
        <f t="shared" si="84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1"/>
        <v/>
      </c>
      <c r="B683" s="60" t="str">
        <f t="shared" si="82"/>
        <v/>
      </c>
      <c r="V683" s="60" t="str">
        <f t="shared" si="83"/>
        <v/>
      </c>
      <c r="W683" s="60" t="str">
        <f t="shared" si="80"/>
        <v/>
      </c>
      <c r="X683" s="60" t="str">
        <f t="shared" si="84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1"/>
        <v/>
      </c>
      <c r="B684" s="60" t="str">
        <f t="shared" si="82"/>
        <v/>
      </c>
      <c r="V684" s="60" t="str">
        <f t="shared" si="83"/>
        <v/>
      </c>
      <c r="W684" s="60" t="str">
        <f t="shared" si="80"/>
        <v/>
      </c>
      <c r="X684" s="60" t="str">
        <f t="shared" si="84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1"/>
        <v/>
      </c>
      <c r="B685" s="60" t="str">
        <f t="shared" si="82"/>
        <v/>
      </c>
      <c r="V685" s="60" t="str">
        <f t="shared" si="83"/>
        <v/>
      </c>
      <c r="W685" s="60" t="str">
        <f t="shared" si="80"/>
        <v/>
      </c>
      <c r="X685" s="60" t="str">
        <f t="shared" si="84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1"/>
        <v/>
      </c>
      <c r="B686" s="60" t="str">
        <f t="shared" si="82"/>
        <v/>
      </c>
      <c r="V686" s="60" t="str">
        <f t="shared" si="83"/>
        <v/>
      </c>
      <c r="W686" s="60" t="str">
        <f t="shared" si="80"/>
        <v/>
      </c>
      <c r="X686" s="60" t="str">
        <f t="shared" si="84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1"/>
        <v/>
      </c>
      <c r="B687" s="60" t="str">
        <f t="shared" si="82"/>
        <v/>
      </c>
      <c r="V687" s="60" t="str">
        <f t="shared" si="83"/>
        <v/>
      </c>
      <c r="W687" s="60" t="str">
        <f t="shared" si="80"/>
        <v/>
      </c>
      <c r="X687" s="60" t="str">
        <f t="shared" si="84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1"/>
        <v/>
      </c>
      <c r="B688" s="60" t="str">
        <f t="shared" si="82"/>
        <v/>
      </c>
      <c r="V688" s="60" t="str">
        <f t="shared" si="83"/>
        <v/>
      </c>
      <c r="W688" s="60" t="str">
        <f t="shared" si="80"/>
        <v/>
      </c>
      <c r="X688" s="60" t="str">
        <f t="shared" si="84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1"/>
        <v/>
      </c>
      <c r="B689" s="60" t="str">
        <f t="shared" si="82"/>
        <v/>
      </c>
      <c r="V689" s="60" t="str">
        <f t="shared" si="83"/>
        <v/>
      </c>
      <c r="W689" s="60" t="str">
        <f t="shared" si="80"/>
        <v/>
      </c>
      <c r="X689" s="60" t="str">
        <f t="shared" si="84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1"/>
        <v/>
      </c>
      <c r="B690" s="60" t="str">
        <f t="shared" si="82"/>
        <v/>
      </c>
      <c r="V690" s="60" t="str">
        <f t="shared" si="83"/>
        <v/>
      </c>
      <c r="W690" s="60" t="str">
        <f t="shared" si="80"/>
        <v/>
      </c>
      <c r="X690" s="60" t="str">
        <f t="shared" si="84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1"/>
        <v/>
      </c>
      <c r="B691" s="60" t="str">
        <f t="shared" si="82"/>
        <v/>
      </c>
      <c r="V691" s="60" t="str">
        <f t="shared" si="83"/>
        <v/>
      </c>
      <c r="W691" s="60" t="str">
        <f t="shared" si="80"/>
        <v/>
      </c>
      <c r="X691" s="60" t="str">
        <f t="shared" si="84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1"/>
        <v/>
      </c>
      <c r="B692" s="60" t="str">
        <f t="shared" si="82"/>
        <v/>
      </c>
      <c r="V692" s="60" t="str">
        <f t="shared" si="83"/>
        <v/>
      </c>
      <c r="W692" s="60" t="str">
        <f t="shared" si="80"/>
        <v/>
      </c>
      <c r="X692" s="60" t="str">
        <f t="shared" si="84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1"/>
        <v/>
      </c>
      <c r="B693" s="60" t="str">
        <f t="shared" si="82"/>
        <v/>
      </c>
      <c r="V693" s="60" t="str">
        <f t="shared" si="83"/>
        <v/>
      </c>
      <c r="W693" s="60" t="str">
        <f t="shared" si="80"/>
        <v/>
      </c>
      <c r="X693" s="60" t="str">
        <f t="shared" si="84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1"/>
        <v/>
      </c>
      <c r="B694" s="60" t="str">
        <f t="shared" si="82"/>
        <v/>
      </c>
      <c r="V694" s="60" t="str">
        <f t="shared" si="83"/>
        <v/>
      </c>
      <c r="W694" s="60" t="str">
        <f t="shared" si="80"/>
        <v/>
      </c>
      <c r="X694" s="60" t="str">
        <f t="shared" si="84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1"/>
        <v/>
      </c>
      <c r="B695" s="60" t="str">
        <f t="shared" si="82"/>
        <v/>
      </c>
      <c r="V695" s="60" t="str">
        <f t="shared" si="83"/>
        <v/>
      </c>
      <c r="W695" s="60" t="str">
        <f t="shared" si="80"/>
        <v/>
      </c>
      <c r="X695" s="60" t="str">
        <f t="shared" si="84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1"/>
        <v/>
      </c>
      <c r="B696" s="60" t="str">
        <f t="shared" si="82"/>
        <v/>
      </c>
      <c r="V696" s="60" t="str">
        <f t="shared" si="83"/>
        <v/>
      </c>
      <c r="W696" s="60" t="str">
        <f t="shared" si="80"/>
        <v/>
      </c>
      <c r="X696" s="60" t="str">
        <f t="shared" si="84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1"/>
        <v/>
      </c>
      <c r="B697" s="60" t="str">
        <f t="shared" si="82"/>
        <v/>
      </c>
      <c r="V697" s="60" t="str">
        <f t="shared" si="83"/>
        <v/>
      </c>
      <c r="W697" s="60" t="str">
        <f t="shared" si="80"/>
        <v/>
      </c>
      <c r="X697" s="60" t="str">
        <f t="shared" si="84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1"/>
        <v/>
      </c>
      <c r="B698" s="60" t="str">
        <f t="shared" si="82"/>
        <v/>
      </c>
      <c r="V698" s="60" t="str">
        <f t="shared" si="83"/>
        <v/>
      </c>
      <c r="W698" s="60" t="str">
        <f t="shared" si="80"/>
        <v/>
      </c>
      <c r="X698" s="60" t="str">
        <f t="shared" si="84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1"/>
        <v/>
      </c>
      <c r="B699" s="60" t="str">
        <f t="shared" si="82"/>
        <v/>
      </c>
      <c r="V699" s="60" t="str">
        <f t="shared" si="83"/>
        <v/>
      </c>
      <c r="W699" s="60" t="str">
        <f t="shared" si="80"/>
        <v/>
      </c>
      <c r="X699" s="60" t="str">
        <f t="shared" si="84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1"/>
        <v/>
      </c>
      <c r="B700" s="60" t="str">
        <f t="shared" si="82"/>
        <v/>
      </c>
      <c r="V700" s="60" t="str">
        <f t="shared" si="83"/>
        <v/>
      </c>
      <c r="W700" s="60" t="str">
        <f t="shared" si="80"/>
        <v/>
      </c>
      <c r="X700" s="60" t="str">
        <f t="shared" si="84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1"/>
        <v/>
      </c>
      <c r="B701" s="60" t="str">
        <f t="shared" si="82"/>
        <v/>
      </c>
      <c r="V701" s="60" t="str">
        <f t="shared" si="83"/>
        <v/>
      </c>
      <c r="W701" s="60" t="str">
        <f t="shared" si="80"/>
        <v/>
      </c>
      <c r="X701" s="60" t="str">
        <f t="shared" si="84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1"/>
        <v/>
      </c>
      <c r="B702" s="60" t="str">
        <f t="shared" si="82"/>
        <v/>
      </c>
      <c r="V702" s="60" t="str">
        <f t="shared" si="83"/>
        <v/>
      </c>
      <c r="W702" s="60" t="str">
        <f t="shared" si="80"/>
        <v/>
      </c>
      <c r="X702" s="60" t="str">
        <f t="shared" si="84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1"/>
        <v/>
      </c>
      <c r="B703" s="60" t="str">
        <f t="shared" si="82"/>
        <v/>
      </c>
      <c r="V703" s="60" t="str">
        <f t="shared" si="83"/>
        <v/>
      </c>
      <c r="W703" s="60" t="str">
        <f t="shared" si="80"/>
        <v/>
      </c>
      <c r="X703" s="60" t="str">
        <f t="shared" si="84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1"/>
        <v/>
      </c>
      <c r="B704" s="60" t="str">
        <f t="shared" si="82"/>
        <v/>
      </c>
      <c r="V704" s="60" t="str">
        <f t="shared" si="83"/>
        <v/>
      </c>
      <c r="W704" s="60" t="str">
        <f t="shared" si="80"/>
        <v/>
      </c>
      <c r="X704" s="60" t="str">
        <f t="shared" si="84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1"/>
        <v/>
      </c>
      <c r="B705" s="60" t="str">
        <f t="shared" si="82"/>
        <v/>
      </c>
      <c r="V705" s="60" t="str">
        <f t="shared" si="83"/>
        <v/>
      </c>
      <c r="W705" s="60" t="str">
        <f t="shared" si="80"/>
        <v/>
      </c>
      <c r="X705" s="60" t="str">
        <f t="shared" si="84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1"/>
        <v/>
      </c>
      <c r="B706" s="60" t="str">
        <f t="shared" si="82"/>
        <v/>
      </c>
      <c r="V706" s="60" t="str">
        <f t="shared" si="83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si="84"/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89">IF(G707&amp;Q707&lt;&gt;"",W707&amp;Q707,"")</f>
        <v/>
      </c>
      <c r="B707" s="60" t="str">
        <f t="shared" ref="B707:B770" si="90">IF(C707&lt;&gt;"",LEFT(C707,9),"")</f>
        <v/>
      </c>
      <c r="V707" s="60" t="str">
        <f t="shared" ref="V707:V770" si="91">W707&amp;H707</f>
        <v/>
      </c>
      <c r="W707" s="60" t="str">
        <f t="shared" si="88"/>
        <v/>
      </c>
      <c r="X707" s="60" t="str">
        <f t="shared" ref="X707:X770" si="92">IF(A707&lt;&gt;"",IFERROR(IF(FIND(" ",G707)&gt;=1,MID(G707,FIND(" ",G707)+1,LEN(G707)),""),""),"")</f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89"/>
        <v/>
      </c>
      <c r="B708" s="60" t="str">
        <f t="shared" si="90"/>
        <v/>
      </c>
      <c r="V708" s="60" t="str">
        <f t="shared" si="91"/>
        <v/>
      </c>
      <c r="W708" s="60" t="str">
        <f t="shared" si="88"/>
        <v/>
      </c>
      <c r="X708" s="60" t="str">
        <f t="shared" si="92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89"/>
        <v/>
      </c>
      <c r="B709" s="60" t="str">
        <f t="shared" si="90"/>
        <v/>
      </c>
      <c r="V709" s="60" t="str">
        <f t="shared" si="91"/>
        <v/>
      </c>
      <c r="W709" s="60" t="str">
        <f t="shared" si="88"/>
        <v/>
      </c>
      <c r="X709" s="60" t="str">
        <f t="shared" si="92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89"/>
        <v/>
      </c>
      <c r="B710" s="60" t="str">
        <f t="shared" si="90"/>
        <v/>
      </c>
      <c r="V710" s="60" t="str">
        <f t="shared" si="91"/>
        <v/>
      </c>
      <c r="W710" s="60" t="str">
        <f t="shared" si="88"/>
        <v/>
      </c>
      <c r="X710" s="60" t="str">
        <f t="shared" si="92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89"/>
        <v/>
      </c>
      <c r="B711" s="60" t="str">
        <f t="shared" si="90"/>
        <v/>
      </c>
      <c r="V711" s="60" t="str">
        <f t="shared" si="91"/>
        <v/>
      </c>
      <c r="W711" s="60" t="str">
        <f t="shared" si="88"/>
        <v/>
      </c>
      <c r="X711" s="60" t="str">
        <f t="shared" si="92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89"/>
        <v/>
      </c>
      <c r="B712" s="60" t="str">
        <f t="shared" si="90"/>
        <v/>
      </c>
      <c r="V712" s="60" t="str">
        <f t="shared" si="91"/>
        <v/>
      </c>
      <c r="W712" s="60" t="str">
        <f t="shared" si="88"/>
        <v/>
      </c>
      <c r="X712" s="60" t="str">
        <f t="shared" si="92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89"/>
        <v/>
      </c>
      <c r="B713" s="60" t="str">
        <f t="shared" si="90"/>
        <v/>
      </c>
      <c r="V713" s="60" t="str">
        <f t="shared" si="91"/>
        <v/>
      </c>
      <c r="W713" s="60" t="str">
        <f t="shared" si="88"/>
        <v/>
      </c>
      <c r="X713" s="60" t="str">
        <f t="shared" si="92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89"/>
        <v/>
      </c>
      <c r="B714" s="60" t="str">
        <f t="shared" si="90"/>
        <v/>
      </c>
      <c r="V714" s="60" t="str">
        <f t="shared" si="91"/>
        <v/>
      </c>
      <c r="W714" s="60" t="str">
        <f t="shared" si="88"/>
        <v/>
      </c>
      <c r="X714" s="60" t="str">
        <f t="shared" si="92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89"/>
        <v/>
      </c>
      <c r="B715" s="60" t="str">
        <f t="shared" si="90"/>
        <v/>
      </c>
      <c r="V715" s="60" t="str">
        <f t="shared" si="91"/>
        <v/>
      </c>
      <c r="W715" s="60" t="str">
        <f t="shared" si="88"/>
        <v/>
      </c>
      <c r="X715" s="60" t="str">
        <f t="shared" si="92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89"/>
        <v/>
      </c>
      <c r="B716" s="60" t="str">
        <f t="shared" si="90"/>
        <v/>
      </c>
      <c r="V716" s="60" t="str">
        <f t="shared" si="91"/>
        <v/>
      </c>
      <c r="W716" s="60" t="str">
        <f t="shared" si="88"/>
        <v/>
      </c>
      <c r="X716" s="60" t="str">
        <f t="shared" si="92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89"/>
        <v/>
      </c>
      <c r="B717" s="60" t="str">
        <f t="shared" si="90"/>
        <v/>
      </c>
      <c r="V717" s="60" t="str">
        <f t="shared" si="91"/>
        <v/>
      </c>
      <c r="W717" s="60" t="str">
        <f t="shared" si="88"/>
        <v/>
      </c>
      <c r="X717" s="60" t="str">
        <f t="shared" si="92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89"/>
        <v/>
      </c>
      <c r="B718" s="60" t="str">
        <f t="shared" si="90"/>
        <v/>
      </c>
      <c r="V718" s="60" t="str">
        <f t="shared" si="91"/>
        <v/>
      </c>
      <c r="W718" s="60" t="str">
        <f t="shared" si="88"/>
        <v/>
      </c>
      <c r="X718" s="60" t="str">
        <f t="shared" si="92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89"/>
        <v/>
      </c>
      <c r="B719" s="60" t="str">
        <f t="shared" si="90"/>
        <v/>
      </c>
      <c r="V719" s="60" t="str">
        <f t="shared" si="91"/>
        <v/>
      </c>
      <c r="W719" s="60" t="str">
        <f t="shared" si="88"/>
        <v/>
      </c>
      <c r="X719" s="60" t="str">
        <f t="shared" si="92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89"/>
        <v/>
      </c>
      <c r="B720" s="60" t="str">
        <f t="shared" si="90"/>
        <v/>
      </c>
      <c r="V720" s="60" t="str">
        <f t="shared" si="91"/>
        <v/>
      </c>
      <c r="W720" s="60" t="str">
        <f t="shared" si="88"/>
        <v/>
      </c>
      <c r="X720" s="60" t="str">
        <f t="shared" si="92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89"/>
        <v/>
      </c>
      <c r="B721" s="60" t="str">
        <f t="shared" si="90"/>
        <v/>
      </c>
      <c r="V721" s="60" t="str">
        <f t="shared" si="91"/>
        <v/>
      </c>
      <c r="W721" s="60" t="str">
        <f t="shared" si="88"/>
        <v/>
      </c>
      <c r="X721" s="60" t="str">
        <f t="shared" si="92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89"/>
        <v/>
      </c>
      <c r="B722" s="60" t="str">
        <f t="shared" si="90"/>
        <v/>
      </c>
      <c r="V722" s="60" t="str">
        <f t="shared" si="91"/>
        <v/>
      </c>
      <c r="W722" s="60" t="str">
        <f t="shared" si="88"/>
        <v/>
      </c>
      <c r="X722" s="60" t="str">
        <f t="shared" si="92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89"/>
        <v/>
      </c>
      <c r="B723" s="60" t="str">
        <f t="shared" si="90"/>
        <v/>
      </c>
      <c r="V723" s="60" t="str">
        <f t="shared" si="91"/>
        <v/>
      </c>
      <c r="W723" s="60" t="str">
        <f t="shared" si="88"/>
        <v/>
      </c>
      <c r="X723" s="60" t="str">
        <f t="shared" si="92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89"/>
        <v/>
      </c>
      <c r="B724" s="60" t="str">
        <f t="shared" si="90"/>
        <v/>
      </c>
      <c r="V724" s="60" t="str">
        <f t="shared" si="91"/>
        <v/>
      </c>
      <c r="W724" s="60" t="str">
        <f t="shared" si="88"/>
        <v/>
      </c>
      <c r="X724" s="60" t="str">
        <f t="shared" si="92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89"/>
        <v/>
      </c>
      <c r="B725" s="60" t="str">
        <f t="shared" si="90"/>
        <v/>
      </c>
      <c r="V725" s="60" t="str">
        <f t="shared" si="91"/>
        <v/>
      </c>
      <c r="W725" s="60" t="str">
        <f t="shared" si="88"/>
        <v/>
      </c>
      <c r="X725" s="60" t="str">
        <f t="shared" si="92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89"/>
        <v/>
      </c>
      <c r="B726" s="60" t="str">
        <f t="shared" si="90"/>
        <v/>
      </c>
      <c r="V726" s="60" t="str">
        <f t="shared" si="91"/>
        <v/>
      </c>
      <c r="W726" s="60" t="str">
        <f t="shared" si="88"/>
        <v/>
      </c>
      <c r="X726" s="60" t="str">
        <f t="shared" si="92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89"/>
        <v/>
      </c>
      <c r="B727" s="60" t="str">
        <f t="shared" si="90"/>
        <v/>
      </c>
      <c r="V727" s="60" t="str">
        <f t="shared" si="91"/>
        <v/>
      </c>
      <c r="W727" s="60" t="str">
        <f t="shared" si="88"/>
        <v/>
      </c>
      <c r="X727" s="60" t="str">
        <f t="shared" si="92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89"/>
        <v/>
      </c>
      <c r="B728" s="60" t="str">
        <f t="shared" si="90"/>
        <v/>
      </c>
      <c r="V728" s="60" t="str">
        <f t="shared" si="91"/>
        <v/>
      </c>
      <c r="W728" s="60" t="str">
        <f t="shared" si="88"/>
        <v/>
      </c>
      <c r="X728" s="60" t="str">
        <f t="shared" si="92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89"/>
        <v/>
      </c>
      <c r="B729" s="60" t="str">
        <f t="shared" si="90"/>
        <v/>
      </c>
      <c r="V729" s="60" t="str">
        <f t="shared" si="91"/>
        <v/>
      </c>
      <c r="W729" s="60" t="str">
        <f t="shared" si="88"/>
        <v/>
      </c>
      <c r="X729" s="60" t="str">
        <f t="shared" si="92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89"/>
        <v/>
      </c>
      <c r="B730" s="60" t="str">
        <f t="shared" si="90"/>
        <v/>
      </c>
      <c r="V730" s="60" t="str">
        <f t="shared" si="91"/>
        <v/>
      </c>
      <c r="W730" s="60" t="str">
        <f t="shared" si="88"/>
        <v/>
      </c>
      <c r="X730" s="60" t="str">
        <f t="shared" si="92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89"/>
        <v/>
      </c>
      <c r="B731" s="60" t="str">
        <f t="shared" si="90"/>
        <v/>
      </c>
      <c r="V731" s="60" t="str">
        <f t="shared" si="91"/>
        <v/>
      </c>
      <c r="W731" s="60" t="str">
        <f t="shared" si="88"/>
        <v/>
      </c>
      <c r="X731" s="60" t="str">
        <f t="shared" si="92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89"/>
        <v/>
      </c>
      <c r="B732" s="60" t="str">
        <f t="shared" si="90"/>
        <v/>
      </c>
      <c r="V732" s="60" t="str">
        <f t="shared" si="91"/>
        <v/>
      </c>
      <c r="W732" s="60" t="str">
        <f t="shared" si="88"/>
        <v/>
      </c>
      <c r="X732" s="60" t="str">
        <f t="shared" si="92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89"/>
        <v/>
      </c>
      <c r="B733" s="60" t="str">
        <f t="shared" si="90"/>
        <v/>
      </c>
      <c r="V733" s="60" t="str">
        <f t="shared" si="91"/>
        <v/>
      </c>
      <c r="W733" s="60" t="str">
        <f t="shared" si="88"/>
        <v/>
      </c>
      <c r="X733" s="60" t="str">
        <f t="shared" si="92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89"/>
        <v/>
      </c>
      <c r="B734" s="60" t="str">
        <f t="shared" si="90"/>
        <v/>
      </c>
      <c r="V734" s="60" t="str">
        <f t="shared" si="91"/>
        <v/>
      </c>
      <c r="W734" s="60" t="str">
        <f t="shared" si="88"/>
        <v/>
      </c>
      <c r="X734" s="60" t="str">
        <f t="shared" si="92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89"/>
        <v/>
      </c>
      <c r="B735" s="60" t="str">
        <f t="shared" si="90"/>
        <v/>
      </c>
      <c r="V735" s="60" t="str">
        <f t="shared" si="91"/>
        <v/>
      </c>
      <c r="W735" s="60" t="str">
        <f t="shared" si="88"/>
        <v/>
      </c>
      <c r="X735" s="60" t="str">
        <f t="shared" si="92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89"/>
        <v/>
      </c>
      <c r="B736" s="60" t="str">
        <f t="shared" si="90"/>
        <v/>
      </c>
      <c r="V736" s="60" t="str">
        <f t="shared" si="91"/>
        <v/>
      </c>
      <c r="W736" s="60" t="str">
        <f t="shared" si="88"/>
        <v/>
      </c>
      <c r="X736" s="60" t="str">
        <f t="shared" si="92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89"/>
        <v/>
      </c>
      <c r="B737" s="60" t="str">
        <f t="shared" si="90"/>
        <v/>
      </c>
      <c r="V737" s="60" t="str">
        <f t="shared" si="91"/>
        <v/>
      </c>
      <c r="W737" s="60" t="str">
        <f t="shared" si="88"/>
        <v/>
      </c>
      <c r="X737" s="60" t="str">
        <f t="shared" si="92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89"/>
        <v/>
      </c>
      <c r="B738" s="60" t="str">
        <f t="shared" si="90"/>
        <v/>
      </c>
      <c r="V738" s="60" t="str">
        <f t="shared" si="91"/>
        <v/>
      </c>
      <c r="W738" s="60" t="str">
        <f t="shared" si="88"/>
        <v/>
      </c>
      <c r="X738" s="60" t="str">
        <f t="shared" si="92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89"/>
        <v/>
      </c>
      <c r="B739" s="60" t="str">
        <f t="shared" si="90"/>
        <v/>
      </c>
      <c r="V739" s="60" t="str">
        <f t="shared" si="91"/>
        <v/>
      </c>
      <c r="W739" s="60" t="str">
        <f t="shared" si="88"/>
        <v/>
      </c>
      <c r="X739" s="60" t="str">
        <f t="shared" si="92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89"/>
        <v/>
      </c>
      <c r="B740" s="60" t="str">
        <f t="shared" si="90"/>
        <v/>
      </c>
      <c r="V740" s="60" t="str">
        <f t="shared" si="91"/>
        <v/>
      </c>
      <c r="W740" s="60" t="str">
        <f t="shared" si="88"/>
        <v/>
      </c>
      <c r="X740" s="60" t="str">
        <f t="shared" si="92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89"/>
        <v/>
      </c>
      <c r="B741" s="60" t="str">
        <f t="shared" si="90"/>
        <v/>
      </c>
      <c r="V741" s="60" t="str">
        <f t="shared" si="91"/>
        <v/>
      </c>
      <c r="W741" s="60" t="str">
        <f t="shared" si="88"/>
        <v/>
      </c>
      <c r="X741" s="60" t="str">
        <f t="shared" si="92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89"/>
        <v/>
      </c>
      <c r="B742" s="60" t="str">
        <f t="shared" si="90"/>
        <v/>
      </c>
      <c r="V742" s="60" t="str">
        <f t="shared" si="91"/>
        <v/>
      </c>
      <c r="W742" s="60" t="str">
        <f t="shared" si="88"/>
        <v/>
      </c>
      <c r="X742" s="60" t="str">
        <f t="shared" si="92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89"/>
        <v/>
      </c>
      <c r="B743" s="60" t="str">
        <f t="shared" si="90"/>
        <v/>
      </c>
      <c r="V743" s="60" t="str">
        <f t="shared" si="91"/>
        <v/>
      </c>
      <c r="W743" s="60" t="str">
        <f t="shared" si="88"/>
        <v/>
      </c>
      <c r="X743" s="60" t="str">
        <f t="shared" si="92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89"/>
        <v/>
      </c>
      <c r="B744" s="60" t="str">
        <f t="shared" si="90"/>
        <v/>
      </c>
      <c r="V744" s="60" t="str">
        <f t="shared" si="91"/>
        <v/>
      </c>
      <c r="W744" s="60" t="str">
        <f t="shared" si="88"/>
        <v/>
      </c>
      <c r="X744" s="60" t="str">
        <f t="shared" si="92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89"/>
        <v/>
      </c>
      <c r="B745" s="60" t="str">
        <f t="shared" si="90"/>
        <v/>
      </c>
      <c r="V745" s="60" t="str">
        <f t="shared" si="91"/>
        <v/>
      </c>
      <c r="W745" s="60" t="str">
        <f t="shared" si="88"/>
        <v/>
      </c>
      <c r="X745" s="60" t="str">
        <f t="shared" si="92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89"/>
        <v/>
      </c>
      <c r="B746" s="60" t="str">
        <f t="shared" si="90"/>
        <v/>
      </c>
      <c r="V746" s="60" t="str">
        <f t="shared" si="91"/>
        <v/>
      </c>
      <c r="W746" s="60" t="str">
        <f t="shared" si="88"/>
        <v/>
      </c>
      <c r="X746" s="60" t="str">
        <f t="shared" si="92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89"/>
        <v/>
      </c>
      <c r="B747" s="60" t="str">
        <f t="shared" si="90"/>
        <v/>
      </c>
      <c r="V747" s="60" t="str">
        <f t="shared" si="91"/>
        <v/>
      </c>
      <c r="W747" s="60" t="str">
        <f t="shared" si="88"/>
        <v/>
      </c>
      <c r="X747" s="60" t="str">
        <f t="shared" si="92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89"/>
        <v/>
      </c>
      <c r="B748" s="60" t="str">
        <f t="shared" si="90"/>
        <v/>
      </c>
      <c r="V748" s="60" t="str">
        <f t="shared" si="91"/>
        <v/>
      </c>
      <c r="W748" s="60" t="str">
        <f t="shared" si="88"/>
        <v/>
      </c>
      <c r="X748" s="60" t="str">
        <f t="shared" si="92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89"/>
        <v/>
      </c>
      <c r="B749" s="60" t="str">
        <f t="shared" si="90"/>
        <v/>
      </c>
      <c r="V749" s="60" t="str">
        <f t="shared" si="91"/>
        <v/>
      </c>
      <c r="W749" s="60" t="str">
        <f t="shared" si="88"/>
        <v/>
      </c>
      <c r="X749" s="60" t="str">
        <f t="shared" si="92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89"/>
        <v/>
      </c>
      <c r="B750" s="60" t="str">
        <f t="shared" si="90"/>
        <v/>
      </c>
      <c r="V750" s="60" t="str">
        <f t="shared" si="91"/>
        <v/>
      </c>
      <c r="W750" s="60" t="str">
        <f t="shared" si="88"/>
        <v/>
      </c>
      <c r="X750" s="60" t="str">
        <f t="shared" si="92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89"/>
        <v/>
      </c>
      <c r="B751" s="60" t="str">
        <f t="shared" si="90"/>
        <v/>
      </c>
      <c r="V751" s="60" t="str">
        <f t="shared" si="91"/>
        <v/>
      </c>
      <c r="W751" s="60" t="str">
        <f t="shared" si="88"/>
        <v/>
      </c>
      <c r="X751" s="60" t="str">
        <f t="shared" si="92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89"/>
        <v/>
      </c>
      <c r="B752" s="60" t="str">
        <f t="shared" si="90"/>
        <v/>
      </c>
      <c r="V752" s="60" t="str">
        <f t="shared" si="91"/>
        <v/>
      </c>
      <c r="W752" s="60" t="str">
        <f t="shared" si="88"/>
        <v/>
      </c>
      <c r="X752" s="60" t="str">
        <f t="shared" si="92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89"/>
        <v/>
      </c>
      <c r="B753" s="60" t="str">
        <f t="shared" si="90"/>
        <v/>
      </c>
      <c r="V753" s="60" t="str">
        <f t="shared" si="91"/>
        <v/>
      </c>
      <c r="W753" s="60" t="str">
        <f t="shared" si="88"/>
        <v/>
      </c>
      <c r="X753" s="60" t="str">
        <f t="shared" si="92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89"/>
        <v/>
      </c>
      <c r="B754" s="60" t="str">
        <f t="shared" si="90"/>
        <v/>
      </c>
      <c r="V754" s="60" t="str">
        <f t="shared" si="91"/>
        <v/>
      </c>
      <c r="W754" s="60" t="str">
        <f t="shared" si="88"/>
        <v/>
      </c>
      <c r="X754" s="60" t="str">
        <f t="shared" si="92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89"/>
        <v/>
      </c>
      <c r="B755" s="60" t="str">
        <f t="shared" si="90"/>
        <v/>
      </c>
      <c r="V755" s="60" t="str">
        <f t="shared" si="91"/>
        <v/>
      </c>
      <c r="W755" s="60" t="str">
        <f t="shared" si="88"/>
        <v/>
      </c>
      <c r="X755" s="60" t="str">
        <f t="shared" si="92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89"/>
        <v/>
      </c>
      <c r="B756" s="60" t="str">
        <f t="shared" si="90"/>
        <v/>
      </c>
      <c r="V756" s="60" t="str">
        <f t="shared" si="91"/>
        <v/>
      </c>
      <c r="W756" s="60" t="str">
        <f t="shared" si="88"/>
        <v/>
      </c>
      <c r="X756" s="60" t="str">
        <f t="shared" si="92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89"/>
        <v/>
      </c>
      <c r="B757" s="60" t="str">
        <f t="shared" si="90"/>
        <v/>
      </c>
      <c r="V757" s="60" t="str">
        <f t="shared" si="91"/>
        <v/>
      </c>
      <c r="W757" s="60" t="str">
        <f t="shared" si="88"/>
        <v/>
      </c>
      <c r="X757" s="60" t="str">
        <f t="shared" si="92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89"/>
        <v/>
      </c>
      <c r="B758" s="60" t="str">
        <f t="shared" si="90"/>
        <v/>
      </c>
      <c r="V758" s="60" t="str">
        <f t="shared" si="91"/>
        <v/>
      </c>
      <c r="W758" s="60" t="str">
        <f t="shared" si="88"/>
        <v/>
      </c>
      <c r="X758" s="60" t="str">
        <f t="shared" si="92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89"/>
        <v/>
      </c>
      <c r="B759" s="60" t="str">
        <f t="shared" si="90"/>
        <v/>
      </c>
      <c r="V759" s="60" t="str">
        <f t="shared" si="91"/>
        <v/>
      </c>
      <c r="W759" s="60" t="str">
        <f t="shared" si="88"/>
        <v/>
      </c>
      <c r="X759" s="60" t="str">
        <f t="shared" si="92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89"/>
        <v/>
      </c>
      <c r="B760" s="60" t="str">
        <f t="shared" si="90"/>
        <v/>
      </c>
      <c r="V760" s="60" t="str">
        <f t="shared" si="91"/>
        <v/>
      </c>
      <c r="W760" s="60" t="str">
        <f t="shared" si="88"/>
        <v/>
      </c>
      <c r="X760" s="60" t="str">
        <f t="shared" si="92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89"/>
        <v/>
      </c>
      <c r="B761" s="60" t="str">
        <f t="shared" si="90"/>
        <v/>
      </c>
      <c r="V761" s="60" t="str">
        <f t="shared" si="91"/>
        <v/>
      </c>
      <c r="W761" s="60" t="str">
        <f t="shared" si="88"/>
        <v/>
      </c>
      <c r="X761" s="60" t="str">
        <f t="shared" si="92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89"/>
        <v/>
      </c>
      <c r="B762" s="60" t="str">
        <f t="shared" si="90"/>
        <v/>
      </c>
      <c r="V762" s="60" t="str">
        <f t="shared" si="91"/>
        <v/>
      </c>
      <c r="W762" s="60" t="str">
        <f t="shared" si="88"/>
        <v/>
      </c>
      <c r="X762" s="60" t="str">
        <f t="shared" si="92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89"/>
        <v/>
      </c>
      <c r="B763" s="60" t="str">
        <f t="shared" si="90"/>
        <v/>
      </c>
      <c r="V763" s="60" t="str">
        <f t="shared" si="91"/>
        <v/>
      </c>
      <c r="W763" s="60" t="str">
        <f t="shared" si="88"/>
        <v/>
      </c>
      <c r="X763" s="60" t="str">
        <f t="shared" si="92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89"/>
        <v/>
      </c>
      <c r="B764" s="60" t="str">
        <f t="shared" si="90"/>
        <v/>
      </c>
      <c r="V764" s="60" t="str">
        <f t="shared" si="91"/>
        <v/>
      </c>
      <c r="W764" s="60" t="str">
        <f t="shared" si="88"/>
        <v/>
      </c>
      <c r="X764" s="60" t="str">
        <f t="shared" si="92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89"/>
        <v/>
      </c>
      <c r="B765" s="60" t="str">
        <f t="shared" si="90"/>
        <v/>
      </c>
      <c r="V765" s="60" t="str">
        <f t="shared" si="91"/>
        <v/>
      </c>
      <c r="W765" s="60" t="str">
        <f t="shared" si="88"/>
        <v/>
      </c>
      <c r="X765" s="60" t="str">
        <f t="shared" si="92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89"/>
        <v/>
      </c>
      <c r="B766" s="60" t="str">
        <f t="shared" si="90"/>
        <v/>
      </c>
      <c r="V766" s="60" t="str">
        <f t="shared" si="91"/>
        <v/>
      </c>
      <c r="W766" s="60" t="str">
        <f t="shared" si="88"/>
        <v/>
      </c>
      <c r="X766" s="60" t="str">
        <f t="shared" si="92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89"/>
        <v/>
      </c>
      <c r="B767" s="60" t="str">
        <f t="shared" si="90"/>
        <v/>
      </c>
      <c r="V767" s="60" t="str">
        <f t="shared" si="91"/>
        <v/>
      </c>
      <c r="W767" s="60" t="str">
        <f t="shared" si="88"/>
        <v/>
      </c>
      <c r="X767" s="60" t="str">
        <f t="shared" si="92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89"/>
        <v/>
      </c>
      <c r="B768" s="60" t="str">
        <f t="shared" si="90"/>
        <v/>
      </c>
      <c r="V768" s="60" t="str">
        <f t="shared" si="91"/>
        <v/>
      </c>
      <c r="W768" s="60" t="str">
        <f t="shared" si="88"/>
        <v/>
      </c>
      <c r="X768" s="60" t="str">
        <f t="shared" si="92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89"/>
        <v/>
      </c>
      <c r="B769" s="60" t="str">
        <f t="shared" si="90"/>
        <v/>
      </c>
      <c r="V769" s="60" t="str">
        <f t="shared" si="91"/>
        <v/>
      </c>
      <c r="W769" s="60" t="str">
        <f t="shared" si="88"/>
        <v/>
      </c>
      <c r="X769" s="60" t="str">
        <f t="shared" si="92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89"/>
        <v/>
      </c>
      <c r="B770" s="60" t="str">
        <f t="shared" si="90"/>
        <v/>
      </c>
      <c r="V770" s="60" t="str">
        <f t="shared" si="91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si="92"/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7">IF(G771&amp;Q771&lt;&gt;"",W771&amp;Q771,"")</f>
        <v/>
      </c>
      <c r="B771" s="60" t="str">
        <f t="shared" ref="B771:B834" si="98">IF(C771&lt;&gt;"",LEFT(C771,9),"")</f>
        <v/>
      </c>
      <c r="V771" s="60" t="str">
        <f t="shared" ref="V771:V834" si="99">W771&amp;H771</f>
        <v/>
      </c>
      <c r="W771" s="60" t="str">
        <f t="shared" si="96"/>
        <v/>
      </c>
      <c r="X771" s="60" t="str">
        <f t="shared" ref="X771:X834" si="100">IF(A771&lt;&gt;"",IFERROR(IF(FIND(" ",G771)&gt;=1,MID(G771,FIND(" ",G771)+1,LEN(G771)),""),""),"")</f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7"/>
        <v/>
      </c>
      <c r="B772" s="60" t="str">
        <f t="shared" si="98"/>
        <v/>
      </c>
      <c r="V772" s="60" t="str">
        <f t="shared" si="99"/>
        <v/>
      </c>
      <c r="W772" s="60" t="str">
        <f t="shared" si="96"/>
        <v/>
      </c>
      <c r="X772" s="60" t="str">
        <f t="shared" si="100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7"/>
        <v/>
      </c>
      <c r="B773" s="60" t="str">
        <f t="shared" si="98"/>
        <v/>
      </c>
      <c r="V773" s="60" t="str">
        <f t="shared" si="99"/>
        <v/>
      </c>
      <c r="W773" s="60" t="str">
        <f t="shared" si="96"/>
        <v/>
      </c>
      <c r="X773" s="60" t="str">
        <f t="shared" si="100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7"/>
        <v/>
      </c>
      <c r="B774" s="60" t="str">
        <f t="shared" si="98"/>
        <v/>
      </c>
      <c r="V774" s="60" t="str">
        <f t="shared" si="99"/>
        <v/>
      </c>
      <c r="W774" s="60" t="str">
        <f t="shared" si="96"/>
        <v/>
      </c>
      <c r="X774" s="60" t="str">
        <f t="shared" si="100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7"/>
        <v/>
      </c>
      <c r="B775" s="60" t="str">
        <f t="shared" si="98"/>
        <v/>
      </c>
      <c r="V775" s="60" t="str">
        <f t="shared" si="99"/>
        <v/>
      </c>
      <c r="W775" s="60" t="str">
        <f t="shared" si="96"/>
        <v/>
      </c>
      <c r="X775" s="60" t="str">
        <f t="shared" si="100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7"/>
        <v/>
      </c>
      <c r="B776" s="60" t="str">
        <f t="shared" si="98"/>
        <v/>
      </c>
      <c r="V776" s="60" t="str">
        <f t="shared" si="99"/>
        <v/>
      </c>
      <c r="W776" s="60" t="str">
        <f t="shared" si="96"/>
        <v/>
      </c>
      <c r="X776" s="60" t="str">
        <f t="shared" si="100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7"/>
        <v/>
      </c>
      <c r="B777" s="60" t="str">
        <f t="shared" si="98"/>
        <v/>
      </c>
      <c r="V777" s="60" t="str">
        <f t="shared" si="99"/>
        <v/>
      </c>
      <c r="W777" s="60" t="str">
        <f t="shared" si="96"/>
        <v/>
      </c>
      <c r="X777" s="60" t="str">
        <f t="shared" si="100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7"/>
        <v/>
      </c>
      <c r="B778" s="60" t="str">
        <f t="shared" si="98"/>
        <v/>
      </c>
      <c r="V778" s="60" t="str">
        <f t="shared" si="99"/>
        <v/>
      </c>
      <c r="W778" s="60" t="str">
        <f t="shared" si="96"/>
        <v/>
      </c>
      <c r="X778" s="60" t="str">
        <f t="shared" si="100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7"/>
        <v/>
      </c>
      <c r="B779" s="60" t="str">
        <f t="shared" si="98"/>
        <v/>
      </c>
      <c r="V779" s="60" t="str">
        <f t="shared" si="99"/>
        <v/>
      </c>
      <c r="W779" s="60" t="str">
        <f t="shared" si="96"/>
        <v/>
      </c>
      <c r="X779" s="60" t="str">
        <f t="shared" si="100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7"/>
        <v/>
      </c>
      <c r="B780" s="60" t="str">
        <f t="shared" si="98"/>
        <v/>
      </c>
      <c r="V780" s="60" t="str">
        <f t="shared" si="99"/>
        <v/>
      </c>
      <c r="W780" s="60" t="str">
        <f t="shared" si="96"/>
        <v/>
      </c>
      <c r="X780" s="60" t="str">
        <f t="shared" si="100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7"/>
        <v/>
      </c>
      <c r="B781" s="60" t="str">
        <f t="shared" si="98"/>
        <v/>
      </c>
      <c r="V781" s="60" t="str">
        <f t="shared" si="99"/>
        <v/>
      </c>
      <c r="W781" s="60" t="str">
        <f t="shared" si="96"/>
        <v/>
      </c>
      <c r="X781" s="60" t="str">
        <f t="shared" si="100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7"/>
        <v/>
      </c>
      <c r="B782" s="60" t="str">
        <f t="shared" si="98"/>
        <v/>
      </c>
      <c r="V782" s="60" t="str">
        <f t="shared" si="99"/>
        <v/>
      </c>
      <c r="W782" s="60" t="str">
        <f t="shared" si="96"/>
        <v/>
      </c>
      <c r="X782" s="60" t="str">
        <f t="shared" si="100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7"/>
        <v/>
      </c>
      <c r="B783" s="60" t="str">
        <f t="shared" si="98"/>
        <v/>
      </c>
      <c r="V783" s="60" t="str">
        <f t="shared" si="99"/>
        <v/>
      </c>
      <c r="W783" s="60" t="str">
        <f t="shared" si="96"/>
        <v/>
      </c>
      <c r="X783" s="60" t="str">
        <f t="shared" si="100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7"/>
        <v/>
      </c>
      <c r="B784" s="60" t="str">
        <f t="shared" si="98"/>
        <v/>
      </c>
      <c r="V784" s="60" t="str">
        <f t="shared" si="99"/>
        <v/>
      </c>
      <c r="W784" s="60" t="str">
        <f t="shared" si="96"/>
        <v/>
      </c>
      <c r="X784" s="60" t="str">
        <f t="shared" si="100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7"/>
        <v/>
      </c>
      <c r="B785" s="60" t="str">
        <f t="shared" si="98"/>
        <v/>
      </c>
      <c r="V785" s="60" t="str">
        <f t="shared" si="99"/>
        <v/>
      </c>
      <c r="W785" s="60" t="str">
        <f t="shared" si="96"/>
        <v/>
      </c>
      <c r="X785" s="60" t="str">
        <f t="shared" si="100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7"/>
        <v/>
      </c>
      <c r="B786" s="60" t="str">
        <f t="shared" si="98"/>
        <v/>
      </c>
      <c r="V786" s="60" t="str">
        <f t="shared" si="99"/>
        <v/>
      </c>
      <c r="W786" s="60" t="str">
        <f t="shared" si="96"/>
        <v/>
      </c>
      <c r="X786" s="60" t="str">
        <f t="shared" si="100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7"/>
        <v/>
      </c>
      <c r="B787" s="60" t="str">
        <f t="shared" si="98"/>
        <v/>
      </c>
      <c r="V787" s="60" t="str">
        <f t="shared" si="99"/>
        <v/>
      </c>
      <c r="W787" s="60" t="str">
        <f t="shared" si="96"/>
        <v/>
      </c>
      <c r="X787" s="60" t="str">
        <f t="shared" si="100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7"/>
        <v/>
      </c>
      <c r="B788" s="60" t="str">
        <f t="shared" si="98"/>
        <v/>
      </c>
      <c r="V788" s="60" t="str">
        <f t="shared" si="99"/>
        <v/>
      </c>
      <c r="W788" s="60" t="str">
        <f t="shared" si="96"/>
        <v/>
      </c>
      <c r="X788" s="60" t="str">
        <f t="shared" si="100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7"/>
        <v/>
      </c>
      <c r="B789" s="60" t="str">
        <f t="shared" si="98"/>
        <v/>
      </c>
      <c r="V789" s="60" t="str">
        <f t="shared" si="99"/>
        <v/>
      </c>
      <c r="W789" s="60" t="str">
        <f t="shared" si="96"/>
        <v/>
      </c>
      <c r="X789" s="60" t="str">
        <f t="shared" si="100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7"/>
        <v/>
      </c>
      <c r="B790" s="60" t="str">
        <f t="shared" si="98"/>
        <v/>
      </c>
      <c r="V790" s="60" t="str">
        <f t="shared" si="99"/>
        <v/>
      </c>
      <c r="W790" s="60" t="str">
        <f t="shared" si="96"/>
        <v/>
      </c>
      <c r="X790" s="60" t="str">
        <f t="shared" si="100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7"/>
        <v/>
      </c>
      <c r="B791" s="60" t="str">
        <f t="shared" si="98"/>
        <v/>
      </c>
      <c r="V791" s="60" t="str">
        <f t="shared" si="99"/>
        <v/>
      </c>
      <c r="W791" s="60" t="str">
        <f t="shared" si="96"/>
        <v/>
      </c>
      <c r="X791" s="60" t="str">
        <f t="shared" si="100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7"/>
        <v/>
      </c>
      <c r="B792" s="60" t="str">
        <f t="shared" si="98"/>
        <v/>
      </c>
      <c r="V792" s="60" t="str">
        <f t="shared" si="99"/>
        <v/>
      </c>
      <c r="W792" s="60" t="str">
        <f t="shared" si="96"/>
        <v/>
      </c>
      <c r="X792" s="60" t="str">
        <f t="shared" si="100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7"/>
        <v/>
      </c>
      <c r="B793" s="60" t="str">
        <f t="shared" si="98"/>
        <v/>
      </c>
      <c r="V793" s="60" t="str">
        <f t="shared" si="99"/>
        <v/>
      </c>
      <c r="W793" s="60" t="str">
        <f t="shared" si="96"/>
        <v/>
      </c>
      <c r="X793" s="60" t="str">
        <f t="shared" si="100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7"/>
        <v/>
      </c>
      <c r="B794" s="60" t="str">
        <f t="shared" si="98"/>
        <v/>
      </c>
      <c r="V794" s="60" t="str">
        <f t="shared" si="99"/>
        <v/>
      </c>
      <c r="W794" s="60" t="str">
        <f t="shared" si="96"/>
        <v/>
      </c>
      <c r="X794" s="60" t="str">
        <f t="shared" si="100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7"/>
        <v/>
      </c>
      <c r="B795" s="60" t="str">
        <f t="shared" si="98"/>
        <v/>
      </c>
      <c r="V795" s="60" t="str">
        <f t="shared" si="99"/>
        <v/>
      </c>
      <c r="W795" s="60" t="str">
        <f t="shared" si="96"/>
        <v/>
      </c>
      <c r="X795" s="60" t="str">
        <f t="shared" si="100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7"/>
        <v/>
      </c>
      <c r="B796" s="60" t="str">
        <f t="shared" si="98"/>
        <v/>
      </c>
      <c r="V796" s="60" t="str">
        <f t="shared" si="99"/>
        <v/>
      </c>
      <c r="W796" s="60" t="str">
        <f t="shared" si="96"/>
        <v/>
      </c>
      <c r="X796" s="60" t="str">
        <f t="shared" si="100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7"/>
        <v/>
      </c>
      <c r="B797" s="60" t="str">
        <f t="shared" si="98"/>
        <v/>
      </c>
      <c r="V797" s="60" t="str">
        <f t="shared" si="99"/>
        <v/>
      </c>
      <c r="W797" s="60" t="str">
        <f t="shared" si="96"/>
        <v/>
      </c>
      <c r="X797" s="60" t="str">
        <f t="shared" si="100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7"/>
        <v/>
      </c>
      <c r="B798" s="60" t="str">
        <f t="shared" si="98"/>
        <v/>
      </c>
      <c r="V798" s="60" t="str">
        <f t="shared" si="99"/>
        <v/>
      </c>
      <c r="W798" s="60" t="str">
        <f t="shared" si="96"/>
        <v/>
      </c>
      <c r="X798" s="60" t="str">
        <f t="shared" si="100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7"/>
        <v/>
      </c>
      <c r="B799" s="60" t="str">
        <f t="shared" si="98"/>
        <v/>
      </c>
      <c r="V799" s="60" t="str">
        <f t="shared" si="99"/>
        <v/>
      </c>
      <c r="W799" s="60" t="str">
        <f t="shared" si="96"/>
        <v/>
      </c>
      <c r="X799" s="60" t="str">
        <f t="shared" si="100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7"/>
        <v/>
      </c>
      <c r="B800" s="60" t="str">
        <f t="shared" si="98"/>
        <v/>
      </c>
      <c r="V800" s="60" t="str">
        <f t="shared" si="99"/>
        <v/>
      </c>
      <c r="W800" s="60" t="str">
        <f t="shared" si="96"/>
        <v/>
      </c>
      <c r="X800" s="60" t="str">
        <f t="shared" si="100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7"/>
        <v/>
      </c>
      <c r="B801" s="60" t="str">
        <f t="shared" si="98"/>
        <v/>
      </c>
      <c r="V801" s="60" t="str">
        <f t="shared" si="99"/>
        <v/>
      </c>
      <c r="W801" s="60" t="str">
        <f t="shared" si="96"/>
        <v/>
      </c>
      <c r="X801" s="60" t="str">
        <f t="shared" si="100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7"/>
        <v/>
      </c>
      <c r="B802" s="60" t="str">
        <f t="shared" si="98"/>
        <v/>
      </c>
      <c r="V802" s="60" t="str">
        <f t="shared" si="99"/>
        <v/>
      </c>
      <c r="W802" s="60" t="str">
        <f t="shared" si="96"/>
        <v/>
      </c>
      <c r="X802" s="60" t="str">
        <f t="shared" si="100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7"/>
        <v/>
      </c>
      <c r="B803" s="60" t="str">
        <f t="shared" si="98"/>
        <v/>
      </c>
      <c r="V803" s="60" t="str">
        <f t="shared" si="99"/>
        <v/>
      </c>
      <c r="W803" s="60" t="str">
        <f t="shared" si="96"/>
        <v/>
      </c>
      <c r="X803" s="60" t="str">
        <f t="shared" si="100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7"/>
        <v/>
      </c>
      <c r="B804" s="60" t="str">
        <f t="shared" si="98"/>
        <v/>
      </c>
      <c r="V804" s="60" t="str">
        <f t="shared" si="99"/>
        <v/>
      </c>
      <c r="W804" s="60" t="str">
        <f t="shared" si="96"/>
        <v/>
      </c>
      <c r="X804" s="60" t="str">
        <f t="shared" si="100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7"/>
        <v/>
      </c>
      <c r="B805" s="60" t="str">
        <f t="shared" si="98"/>
        <v/>
      </c>
      <c r="V805" s="60" t="str">
        <f t="shared" si="99"/>
        <v/>
      </c>
      <c r="W805" s="60" t="str">
        <f t="shared" si="96"/>
        <v/>
      </c>
      <c r="X805" s="60" t="str">
        <f t="shared" si="100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7"/>
        <v/>
      </c>
      <c r="B806" s="60" t="str">
        <f t="shared" si="98"/>
        <v/>
      </c>
      <c r="V806" s="60" t="str">
        <f t="shared" si="99"/>
        <v/>
      </c>
      <c r="W806" s="60" t="str">
        <f t="shared" si="96"/>
        <v/>
      </c>
      <c r="X806" s="60" t="str">
        <f t="shared" si="100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7"/>
        <v/>
      </c>
      <c r="B807" s="60" t="str">
        <f t="shared" si="98"/>
        <v/>
      </c>
      <c r="V807" s="60" t="str">
        <f t="shared" si="99"/>
        <v/>
      </c>
      <c r="W807" s="60" t="str">
        <f t="shared" si="96"/>
        <v/>
      </c>
      <c r="X807" s="60" t="str">
        <f t="shared" si="100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7"/>
        <v/>
      </c>
      <c r="B808" s="60" t="str">
        <f t="shared" si="98"/>
        <v/>
      </c>
      <c r="V808" s="60" t="str">
        <f t="shared" si="99"/>
        <v/>
      </c>
      <c r="W808" s="60" t="str">
        <f t="shared" si="96"/>
        <v/>
      </c>
      <c r="X808" s="60" t="str">
        <f t="shared" si="100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7"/>
        <v/>
      </c>
      <c r="B809" s="60" t="str">
        <f t="shared" si="98"/>
        <v/>
      </c>
      <c r="V809" s="60" t="str">
        <f t="shared" si="99"/>
        <v/>
      </c>
      <c r="W809" s="60" t="str">
        <f t="shared" si="96"/>
        <v/>
      </c>
      <c r="X809" s="60" t="str">
        <f t="shared" si="100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7"/>
        <v/>
      </c>
      <c r="B810" s="60" t="str">
        <f t="shared" si="98"/>
        <v/>
      </c>
      <c r="V810" s="60" t="str">
        <f t="shared" si="99"/>
        <v/>
      </c>
      <c r="W810" s="60" t="str">
        <f t="shared" si="96"/>
        <v/>
      </c>
      <c r="X810" s="60" t="str">
        <f t="shared" si="100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7"/>
        <v/>
      </c>
      <c r="B811" s="60" t="str">
        <f t="shared" si="98"/>
        <v/>
      </c>
      <c r="V811" s="60" t="str">
        <f t="shared" si="99"/>
        <v/>
      </c>
      <c r="W811" s="60" t="str">
        <f t="shared" si="96"/>
        <v/>
      </c>
      <c r="X811" s="60" t="str">
        <f t="shared" si="100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7"/>
        <v/>
      </c>
      <c r="B812" s="60" t="str">
        <f t="shared" si="98"/>
        <v/>
      </c>
      <c r="V812" s="60" t="str">
        <f t="shared" si="99"/>
        <v/>
      </c>
      <c r="W812" s="60" t="str">
        <f t="shared" si="96"/>
        <v/>
      </c>
      <c r="X812" s="60" t="str">
        <f t="shared" si="100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7"/>
        <v/>
      </c>
      <c r="B813" s="60" t="str">
        <f t="shared" si="98"/>
        <v/>
      </c>
      <c r="V813" s="60" t="str">
        <f t="shared" si="99"/>
        <v/>
      </c>
      <c r="W813" s="60" t="str">
        <f t="shared" si="96"/>
        <v/>
      </c>
      <c r="X813" s="60" t="str">
        <f t="shared" si="100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7"/>
        <v/>
      </c>
      <c r="B814" s="60" t="str">
        <f t="shared" si="98"/>
        <v/>
      </c>
      <c r="V814" s="60" t="str">
        <f t="shared" si="99"/>
        <v/>
      </c>
      <c r="W814" s="60" t="str">
        <f t="shared" si="96"/>
        <v/>
      </c>
      <c r="X814" s="60" t="str">
        <f t="shared" si="100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7"/>
        <v/>
      </c>
      <c r="B815" s="60" t="str">
        <f t="shared" si="98"/>
        <v/>
      </c>
      <c r="V815" s="60" t="str">
        <f t="shared" si="99"/>
        <v/>
      </c>
      <c r="W815" s="60" t="str">
        <f t="shared" si="96"/>
        <v/>
      </c>
      <c r="X815" s="60" t="str">
        <f t="shared" si="100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7"/>
        <v/>
      </c>
      <c r="B816" s="60" t="str">
        <f t="shared" si="98"/>
        <v/>
      </c>
      <c r="V816" s="60" t="str">
        <f t="shared" si="99"/>
        <v/>
      </c>
      <c r="W816" s="60" t="str">
        <f t="shared" si="96"/>
        <v/>
      </c>
      <c r="X816" s="60" t="str">
        <f t="shared" si="100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7"/>
        <v/>
      </c>
      <c r="B817" s="60" t="str">
        <f t="shared" si="98"/>
        <v/>
      </c>
      <c r="V817" s="60" t="str">
        <f t="shared" si="99"/>
        <v/>
      </c>
      <c r="W817" s="60" t="str">
        <f t="shared" si="96"/>
        <v/>
      </c>
      <c r="X817" s="60" t="str">
        <f t="shared" si="100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7"/>
        <v/>
      </c>
      <c r="B818" s="60" t="str">
        <f t="shared" si="98"/>
        <v/>
      </c>
      <c r="V818" s="60" t="str">
        <f t="shared" si="99"/>
        <v/>
      </c>
      <c r="W818" s="60" t="str">
        <f t="shared" si="96"/>
        <v/>
      </c>
      <c r="X818" s="60" t="str">
        <f t="shared" si="100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7"/>
        <v/>
      </c>
      <c r="B819" s="60" t="str">
        <f t="shared" si="98"/>
        <v/>
      </c>
      <c r="V819" s="60" t="str">
        <f t="shared" si="99"/>
        <v/>
      </c>
      <c r="W819" s="60" t="str">
        <f t="shared" si="96"/>
        <v/>
      </c>
      <c r="X819" s="60" t="str">
        <f t="shared" si="100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7"/>
        <v/>
      </c>
      <c r="B820" s="60" t="str">
        <f t="shared" si="98"/>
        <v/>
      </c>
      <c r="V820" s="60" t="str">
        <f t="shared" si="99"/>
        <v/>
      </c>
      <c r="W820" s="60" t="str">
        <f t="shared" si="96"/>
        <v/>
      </c>
      <c r="X820" s="60" t="str">
        <f t="shared" si="100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7"/>
        <v/>
      </c>
      <c r="B821" s="60" t="str">
        <f t="shared" si="98"/>
        <v/>
      </c>
      <c r="V821" s="60" t="str">
        <f t="shared" si="99"/>
        <v/>
      </c>
      <c r="W821" s="60" t="str">
        <f t="shared" si="96"/>
        <v/>
      </c>
      <c r="X821" s="60" t="str">
        <f t="shared" si="100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7"/>
        <v/>
      </c>
      <c r="B822" s="60" t="str">
        <f t="shared" si="98"/>
        <v/>
      </c>
      <c r="V822" s="60" t="str">
        <f t="shared" si="99"/>
        <v/>
      </c>
      <c r="W822" s="60" t="str">
        <f t="shared" si="96"/>
        <v/>
      </c>
      <c r="X822" s="60" t="str">
        <f t="shared" si="100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7"/>
        <v/>
      </c>
      <c r="B823" s="60" t="str">
        <f t="shared" si="98"/>
        <v/>
      </c>
      <c r="V823" s="60" t="str">
        <f t="shared" si="99"/>
        <v/>
      </c>
      <c r="W823" s="60" t="str">
        <f t="shared" si="96"/>
        <v/>
      </c>
      <c r="X823" s="60" t="str">
        <f t="shared" si="100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7"/>
        <v/>
      </c>
      <c r="B824" s="60" t="str">
        <f t="shared" si="98"/>
        <v/>
      </c>
      <c r="V824" s="60" t="str">
        <f t="shared" si="99"/>
        <v/>
      </c>
      <c r="W824" s="60" t="str">
        <f t="shared" si="96"/>
        <v/>
      </c>
      <c r="X824" s="60" t="str">
        <f t="shared" si="100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7"/>
        <v/>
      </c>
      <c r="B825" s="60" t="str">
        <f t="shared" si="98"/>
        <v/>
      </c>
      <c r="V825" s="60" t="str">
        <f t="shared" si="99"/>
        <v/>
      </c>
      <c r="W825" s="60" t="str">
        <f t="shared" si="96"/>
        <v/>
      </c>
      <c r="X825" s="60" t="str">
        <f t="shared" si="100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7"/>
        <v/>
      </c>
      <c r="B826" s="60" t="str">
        <f t="shared" si="98"/>
        <v/>
      </c>
      <c r="V826" s="60" t="str">
        <f t="shared" si="99"/>
        <v/>
      </c>
      <c r="W826" s="60" t="str">
        <f t="shared" si="96"/>
        <v/>
      </c>
      <c r="X826" s="60" t="str">
        <f t="shared" si="100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7"/>
        <v/>
      </c>
      <c r="B827" s="60" t="str">
        <f t="shared" si="98"/>
        <v/>
      </c>
      <c r="V827" s="60" t="str">
        <f t="shared" si="99"/>
        <v/>
      </c>
      <c r="W827" s="60" t="str">
        <f t="shared" si="96"/>
        <v/>
      </c>
      <c r="X827" s="60" t="str">
        <f t="shared" si="100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7"/>
        <v/>
      </c>
      <c r="B828" s="60" t="str">
        <f t="shared" si="98"/>
        <v/>
      </c>
      <c r="V828" s="60" t="str">
        <f t="shared" si="99"/>
        <v/>
      </c>
      <c r="W828" s="60" t="str">
        <f t="shared" si="96"/>
        <v/>
      </c>
      <c r="X828" s="60" t="str">
        <f t="shared" si="100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7"/>
        <v/>
      </c>
      <c r="B829" s="60" t="str">
        <f t="shared" si="98"/>
        <v/>
      </c>
      <c r="V829" s="60" t="str">
        <f t="shared" si="99"/>
        <v/>
      </c>
      <c r="W829" s="60" t="str">
        <f t="shared" si="96"/>
        <v/>
      </c>
      <c r="X829" s="60" t="str">
        <f t="shared" si="100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7"/>
        <v/>
      </c>
      <c r="B830" s="60" t="str">
        <f t="shared" si="98"/>
        <v/>
      </c>
      <c r="V830" s="60" t="str">
        <f t="shared" si="99"/>
        <v/>
      </c>
      <c r="W830" s="60" t="str">
        <f t="shared" si="96"/>
        <v/>
      </c>
      <c r="X830" s="60" t="str">
        <f t="shared" si="100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7"/>
        <v/>
      </c>
      <c r="B831" s="60" t="str">
        <f t="shared" si="98"/>
        <v/>
      </c>
      <c r="V831" s="60" t="str">
        <f t="shared" si="99"/>
        <v/>
      </c>
      <c r="W831" s="60" t="str">
        <f t="shared" si="96"/>
        <v/>
      </c>
      <c r="X831" s="60" t="str">
        <f t="shared" si="100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7"/>
        <v/>
      </c>
      <c r="B832" s="60" t="str">
        <f t="shared" si="98"/>
        <v/>
      </c>
      <c r="V832" s="60" t="str">
        <f t="shared" si="99"/>
        <v/>
      </c>
      <c r="W832" s="60" t="str">
        <f t="shared" si="96"/>
        <v/>
      </c>
      <c r="X832" s="60" t="str">
        <f t="shared" si="100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7"/>
        <v/>
      </c>
      <c r="B833" s="60" t="str">
        <f t="shared" si="98"/>
        <v/>
      </c>
      <c r="V833" s="60" t="str">
        <f t="shared" si="99"/>
        <v/>
      </c>
      <c r="W833" s="60" t="str">
        <f t="shared" si="96"/>
        <v/>
      </c>
      <c r="X833" s="60" t="str">
        <f t="shared" si="100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7"/>
        <v/>
      </c>
      <c r="B834" s="60" t="str">
        <f t="shared" si="98"/>
        <v/>
      </c>
      <c r="V834" s="60" t="str">
        <f t="shared" si="99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si="100"/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5">IF(G835&amp;Q835&lt;&gt;"",W835&amp;Q835,"")</f>
        <v/>
      </c>
      <c r="B835" s="60" t="str">
        <f t="shared" ref="B835:B898" si="106">IF(C835&lt;&gt;"",LEFT(C835,9),"")</f>
        <v/>
      </c>
      <c r="V835" s="60" t="str">
        <f t="shared" ref="V835:V898" si="107">W835&amp;H835</f>
        <v/>
      </c>
      <c r="W835" s="60" t="str">
        <f t="shared" si="104"/>
        <v/>
      </c>
      <c r="X835" s="60" t="str">
        <f t="shared" ref="X835:X898" si="108">IF(A835&lt;&gt;"",IFERROR(IF(FIND(" ",G835)&gt;=1,MID(G835,FIND(" ",G835)+1,LEN(G835)),""),""),"")</f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5"/>
        <v/>
      </c>
      <c r="B836" s="60" t="str">
        <f t="shared" si="106"/>
        <v/>
      </c>
      <c r="V836" s="60" t="str">
        <f t="shared" si="107"/>
        <v/>
      </c>
      <c r="W836" s="60" t="str">
        <f t="shared" si="104"/>
        <v/>
      </c>
      <c r="X836" s="60" t="str">
        <f t="shared" si="108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5"/>
        <v/>
      </c>
      <c r="B837" s="60" t="str">
        <f t="shared" si="106"/>
        <v/>
      </c>
      <c r="V837" s="60" t="str">
        <f t="shared" si="107"/>
        <v/>
      </c>
      <c r="W837" s="60" t="str">
        <f t="shared" si="104"/>
        <v/>
      </c>
      <c r="X837" s="60" t="str">
        <f t="shared" si="108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5"/>
        <v/>
      </c>
      <c r="B838" s="60" t="str">
        <f t="shared" si="106"/>
        <v/>
      </c>
      <c r="V838" s="60" t="str">
        <f t="shared" si="107"/>
        <v/>
      </c>
      <c r="W838" s="60" t="str">
        <f t="shared" si="104"/>
        <v/>
      </c>
      <c r="X838" s="60" t="str">
        <f t="shared" si="108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5"/>
        <v/>
      </c>
      <c r="B839" s="60" t="str">
        <f t="shared" si="106"/>
        <v/>
      </c>
      <c r="V839" s="60" t="str">
        <f t="shared" si="107"/>
        <v/>
      </c>
      <c r="W839" s="60" t="str">
        <f t="shared" si="104"/>
        <v/>
      </c>
      <c r="X839" s="60" t="str">
        <f t="shared" si="108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5"/>
        <v/>
      </c>
      <c r="B840" s="60" t="str">
        <f t="shared" si="106"/>
        <v/>
      </c>
      <c r="V840" s="60" t="str">
        <f t="shared" si="107"/>
        <v/>
      </c>
      <c r="W840" s="60" t="str">
        <f t="shared" si="104"/>
        <v/>
      </c>
      <c r="X840" s="60" t="str">
        <f t="shared" si="108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5"/>
        <v/>
      </c>
      <c r="B841" s="60" t="str">
        <f t="shared" si="106"/>
        <v/>
      </c>
      <c r="V841" s="60" t="str">
        <f t="shared" si="107"/>
        <v/>
      </c>
      <c r="W841" s="60" t="str">
        <f t="shared" si="104"/>
        <v/>
      </c>
      <c r="X841" s="60" t="str">
        <f t="shared" si="108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5"/>
        <v/>
      </c>
      <c r="B842" s="60" t="str">
        <f t="shared" si="106"/>
        <v/>
      </c>
      <c r="V842" s="60" t="str">
        <f t="shared" si="107"/>
        <v/>
      </c>
      <c r="W842" s="60" t="str">
        <f t="shared" si="104"/>
        <v/>
      </c>
      <c r="X842" s="60" t="str">
        <f t="shared" si="108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5"/>
        <v/>
      </c>
      <c r="B843" s="60" t="str">
        <f t="shared" si="106"/>
        <v/>
      </c>
      <c r="V843" s="60" t="str">
        <f t="shared" si="107"/>
        <v/>
      </c>
      <c r="W843" s="60" t="str">
        <f t="shared" si="104"/>
        <v/>
      </c>
      <c r="X843" s="60" t="str">
        <f t="shared" si="108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5"/>
        <v/>
      </c>
      <c r="B844" s="60" t="str">
        <f t="shared" si="106"/>
        <v/>
      </c>
      <c r="V844" s="60" t="str">
        <f t="shared" si="107"/>
        <v/>
      </c>
      <c r="W844" s="60" t="str">
        <f t="shared" si="104"/>
        <v/>
      </c>
      <c r="X844" s="60" t="str">
        <f t="shared" si="108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5"/>
        <v/>
      </c>
      <c r="B845" s="60" t="str">
        <f t="shared" si="106"/>
        <v/>
      </c>
      <c r="V845" s="60" t="str">
        <f t="shared" si="107"/>
        <v/>
      </c>
      <c r="W845" s="60" t="str">
        <f t="shared" si="104"/>
        <v/>
      </c>
      <c r="X845" s="60" t="str">
        <f t="shared" si="108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5"/>
        <v/>
      </c>
      <c r="B846" s="60" t="str">
        <f t="shared" si="106"/>
        <v/>
      </c>
      <c r="V846" s="60" t="str">
        <f t="shared" si="107"/>
        <v/>
      </c>
      <c r="W846" s="60" t="str">
        <f t="shared" si="104"/>
        <v/>
      </c>
      <c r="X846" s="60" t="str">
        <f t="shared" si="108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5"/>
        <v/>
      </c>
      <c r="B847" s="60" t="str">
        <f t="shared" si="106"/>
        <v/>
      </c>
      <c r="V847" s="60" t="str">
        <f t="shared" si="107"/>
        <v/>
      </c>
      <c r="W847" s="60" t="str">
        <f t="shared" si="104"/>
        <v/>
      </c>
      <c r="X847" s="60" t="str">
        <f t="shared" si="108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5"/>
        <v/>
      </c>
      <c r="B848" s="60" t="str">
        <f t="shared" si="106"/>
        <v/>
      </c>
      <c r="V848" s="60" t="str">
        <f t="shared" si="107"/>
        <v/>
      </c>
      <c r="W848" s="60" t="str">
        <f t="shared" si="104"/>
        <v/>
      </c>
      <c r="X848" s="60" t="str">
        <f t="shared" si="108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5"/>
        <v/>
      </c>
      <c r="B849" s="60" t="str">
        <f t="shared" si="106"/>
        <v/>
      </c>
      <c r="V849" s="60" t="str">
        <f t="shared" si="107"/>
        <v/>
      </c>
      <c r="W849" s="60" t="str">
        <f t="shared" si="104"/>
        <v/>
      </c>
      <c r="X849" s="60" t="str">
        <f t="shared" si="108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5"/>
        <v/>
      </c>
      <c r="B850" s="60" t="str">
        <f t="shared" si="106"/>
        <v/>
      </c>
      <c r="V850" s="60" t="str">
        <f t="shared" si="107"/>
        <v/>
      </c>
      <c r="W850" s="60" t="str">
        <f t="shared" si="104"/>
        <v/>
      </c>
      <c r="X850" s="60" t="str">
        <f t="shared" si="108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5"/>
        <v/>
      </c>
      <c r="B851" s="60" t="str">
        <f t="shared" si="106"/>
        <v/>
      </c>
      <c r="V851" s="60" t="str">
        <f t="shared" si="107"/>
        <v/>
      </c>
      <c r="W851" s="60" t="str">
        <f t="shared" si="104"/>
        <v/>
      </c>
      <c r="X851" s="60" t="str">
        <f t="shared" si="108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5"/>
        <v/>
      </c>
      <c r="B852" s="60" t="str">
        <f t="shared" si="106"/>
        <v/>
      </c>
      <c r="V852" s="60" t="str">
        <f t="shared" si="107"/>
        <v/>
      </c>
      <c r="W852" s="60" t="str">
        <f t="shared" si="104"/>
        <v/>
      </c>
      <c r="X852" s="60" t="str">
        <f t="shared" si="108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5"/>
        <v/>
      </c>
      <c r="B853" s="60" t="str">
        <f t="shared" si="106"/>
        <v/>
      </c>
      <c r="V853" s="60" t="str">
        <f t="shared" si="107"/>
        <v/>
      </c>
      <c r="W853" s="60" t="str">
        <f t="shared" si="104"/>
        <v/>
      </c>
      <c r="X853" s="60" t="str">
        <f t="shared" si="108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5"/>
        <v/>
      </c>
      <c r="B854" s="60" t="str">
        <f t="shared" si="106"/>
        <v/>
      </c>
      <c r="V854" s="60" t="str">
        <f t="shared" si="107"/>
        <v/>
      </c>
      <c r="W854" s="60" t="str">
        <f t="shared" si="104"/>
        <v/>
      </c>
      <c r="X854" s="60" t="str">
        <f t="shared" si="108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5"/>
        <v/>
      </c>
      <c r="B855" s="60" t="str">
        <f t="shared" si="106"/>
        <v/>
      </c>
      <c r="V855" s="60" t="str">
        <f t="shared" si="107"/>
        <v/>
      </c>
      <c r="W855" s="60" t="str">
        <f t="shared" si="104"/>
        <v/>
      </c>
      <c r="X855" s="60" t="str">
        <f t="shared" si="108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5"/>
        <v/>
      </c>
      <c r="B856" s="60" t="str">
        <f t="shared" si="106"/>
        <v/>
      </c>
      <c r="V856" s="60" t="str">
        <f t="shared" si="107"/>
        <v/>
      </c>
      <c r="W856" s="60" t="str">
        <f t="shared" si="104"/>
        <v/>
      </c>
      <c r="X856" s="60" t="str">
        <f t="shared" si="108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5"/>
        <v/>
      </c>
      <c r="B857" s="60" t="str">
        <f t="shared" si="106"/>
        <v/>
      </c>
      <c r="V857" s="60" t="str">
        <f t="shared" si="107"/>
        <v/>
      </c>
      <c r="W857" s="60" t="str">
        <f t="shared" si="104"/>
        <v/>
      </c>
      <c r="X857" s="60" t="str">
        <f t="shared" si="108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5"/>
        <v/>
      </c>
      <c r="B858" s="60" t="str">
        <f t="shared" si="106"/>
        <v/>
      </c>
      <c r="V858" s="60" t="str">
        <f t="shared" si="107"/>
        <v/>
      </c>
      <c r="W858" s="60" t="str">
        <f t="shared" si="104"/>
        <v/>
      </c>
      <c r="X858" s="60" t="str">
        <f t="shared" si="108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5"/>
        <v/>
      </c>
      <c r="B859" s="60" t="str">
        <f t="shared" si="106"/>
        <v/>
      </c>
      <c r="V859" s="60" t="str">
        <f t="shared" si="107"/>
        <v/>
      </c>
      <c r="W859" s="60" t="str">
        <f t="shared" si="104"/>
        <v/>
      </c>
      <c r="X859" s="60" t="str">
        <f t="shared" si="108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5"/>
        <v/>
      </c>
      <c r="B860" s="60" t="str">
        <f t="shared" si="106"/>
        <v/>
      </c>
      <c r="V860" s="60" t="str">
        <f t="shared" si="107"/>
        <v/>
      </c>
      <c r="W860" s="60" t="str">
        <f t="shared" si="104"/>
        <v/>
      </c>
      <c r="X860" s="60" t="str">
        <f t="shared" si="108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5"/>
        <v/>
      </c>
      <c r="B861" s="60" t="str">
        <f t="shared" si="106"/>
        <v/>
      </c>
      <c r="V861" s="60" t="str">
        <f t="shared" si="107"/>
        <v/>
      </c>
      <c r="W861" s="60" t="str">
        <f t="shared" si="104"/>
        <v/>
      </c>
      <c r="X861" s="60" t="str">
        <f t="shared" si="108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5"/>
        <v/>
      </c>
      <c r="B862" s="60" t="str">
        <f t="shared" si="106"/>
        <v/>
      </c>
      <c r="V862" s="60" t="str">
        <f t="shared" si="107"/>
        <v/>
      </c>
      <c r="W862" s="60" t="str">
        <f t="shared" si="104"/>
        <v/>
      </c>
      <c r="X862" s="60" t="str">
        <f t="shared" si="108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5"/>
        <v/>
      </c>
      <c r="B863" s="60" t="str">
        <f t="shared" si="106"/>
        <v/>
      </c>
      <c r="V863" s="60" t="str">
        <f t="shared" si="107"/>
        <v/>
      </c>
      <c r="W863" s="60" t="str">
        <f t="shared" si="104"/>
        <v/>
      </c>
      <c r="X863" s="60" t="str">
        <f t="shared" si="108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5"/>
        <v/>
      </c>
      <c r="B864" s="60" t="str">
        <f t="shared" si="106"/>
        <v/>
      </c>
      <c r="V864" s="60" t="str">
        <f t="shared" si="107"/>
        <v/>
      </c>
      <c r="W864" s="60" t="str">
        <f t="shared" si="104"/>
        <v/>
      </c>
      <c r="X864" s="60" t="str">
        <f t="shared" si="108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5"/>
        <v/>
      </c>
      <c r="B865" s="60" t="str">
        <f t="shared" si="106"/>
        <v/>
      </c>
      <c r="V865" s="60" t="str">
        <f t="shared" si="107"/>
        <v/>
      </c>
      <c r="W865" s="60" t="str">
        <f t="shared" si="104"/>
        <v/>
      </c>
      <c r="X865" s="60" t="str">
        <f t="shared" si="108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5"/>
        <v/>
      </c>
      <c r="B866" s="60" t="str">
        <f t="shared" si="106"/>
        <v/>
      </c>
      <c r="V866" s="60" t="str">
        <f t="shared" si="107"/>
        <v/>
      </c>
      <c r="W866" s="60" t="str">
        <f t="shared" si="104"/>
        <v/>
      </c>
      <c r="X866" s="60" t="str">
        <f t="shared" si="108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5"/>
        <v/>
      </c>
      <c r="B867" s="60" t="str">
        <f t="shared" si="106"/>
        <v/>
      </c>
      <c r="V867" s="60" t="str">
        <f t="shared" si="107"/>
        <v/>
      </c>
      <c r="W867" s="60" t="str">
        <f t="shared" si="104"/>
        <v/>
      </c>
      <c r="X867" s="60" t="str">
        <f t="shared" si="108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5"/>
        <v/>
      </c>
      <c r="B868" s="60" t="str">
        <f t="shared" si="106"/>
        <v/>
      </c>
      <c r="V868" s="60" t="str">
        <f t="shared" si="107"/>
        <v/>
      </c>
      <c r="W868" s="60" t="str">
        <f t="shared" si="104"/>
        <v/>
      </c>
      <c r="X868" s="60" t="str">
        <f t="shared" si="108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5"/>
        <v/>
      </c>
      <c r="B869" s="60" t="str">
        <f t="shared" si="106"/>
        <v/>
      </c>
      <c r="V869" s="60" t="str">
        <f t="shared" si="107"/>
        <v/>
      </c>
      <c r="W869" s="60" t="str">
        <f t="shared" si="104"/>
        <v/>
      </c>
      <c r="X869" s="60" t="str">
        <f t="shared" si="108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5"/>
        <v/>
      </c>
      <c r="B870" s="60" t="str">
        <f t="shared" si="106"/>
        <v/>
      </c>
      <c r="V870" s="60" t="str">
        <f t="shared" si="107"/>
        <v/>
      </c>
      <c r="W870" s="60" t="str">
        <f t="shared" si="104"/>
        <v/>
      </c>
      <c r="X870" s="60" t="str">
        <f t="shared" si="108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5"/>
        <v/>
      </c>
      <c r="B871" s="60" t="str">
        <f t="shared" si="106"/>
        <v/>
      </c>
      <c r="V871" s="60" t="str">
        <f t="shared" si="107"/>
        <v/>
      </c>
      <c r="W871" s="60" t="str">
        <f t="shared" si="104"/>
        <v/>
      </c>
      <c r="X871" s="60" t="str">
        <f t="shared" si="108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5"/>
        <v/>
      </c>
      <c r="B872" s="60" t="str">
        <f t="shared" si="106"/>
        <v/>
      </c>
      <c r="V872" s="60" t="str">
        <f t="shared" si="107"/>
        <v/>
      </c>
      <c r="W872" s="60" t="str">
        <f t="shared" si="104"/>
        <v/>
      </c>
      <c r="X872" s="60" t="str">
        <f t="shared" si="108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5"/>
        <v/>
      </c>
      <c r="B873" s="60" t="str">
        <f t="shared" si="106"/>
        <v/>
      </c>
      <c r="V873" s="60" t="str">
        <f t="shared" si="107"/>
        <v/>
      </c>
      <c r="W873" s="60" t="str">
        <f t="shared" si="104"/>
        <v/>
      </c>
      <c r="X873" s="60" t="str">
        <f t="shared" si="108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5"/>
        <v/>
      </c>
      <c r="B874" s="60" t="str">
        <f t="shared" si="106"/>
        <v/>
      </c>
      <c r="V874" s="60" t="str">
        <f t="shared" si="107"/>
        <v/>
      </c>
      <c r="W874" s="60" t="str">
        <f t="shared" si="104"/>
        <v/>
      </c>
      <c r="X874" s="60" t="str">
        <f t="shared" si="108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5"/>
        <v/>
      </c>
      <c r="B875" s="60" t="str">
        <f t="shared" si="106"/>
        <v/>
      </c>
      <c r="V875" s="60" t="str">
        <f t="shared" si="107"/>
        <v/>
      </c>
      <c r="W875" s="60" t="str">
        <f t="shared" si="104"/>
        <v/>
      </c>
      <c r="X875" s="60" t="str">
        <f t="shared" si="108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5"/>
        <v/>
      </c>
      <c r="B876" s="60" t="str">
        <f t="shared" si="106"/>
        <v/>
      </c>
      <c r="V876" s="60" t="str">
        <f t="shared" si="107"/>
        <v/>
      </c>
      <c r="W876" s="60" t="str">
        <f t="shared" si="104"/>
        <v/>
      </c>
      <c r="X876" s="60" t="str">
        <f t="shared" si="108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5"/>
        <v/>
      </c>
      <c r="B877" s="60" t="str">
        <f t="shared" si="106"/>
        <v/>
      </c>
      <c r="V877" s="60" t="str">
        <f t="shared" si="107"/>
        <v/>
      </c>
      <c r="W877" s="60" t="str">
        <f t="shared" si="104"/>
        <v/>
      </c>
      <c r="X877" s="60" t="str">
        <f t="shared" si="108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5"/>
        <v/>
      </c>
      <c r="B878" s="60" t="str">
        <f t="shared" si="106"/>
        <v/>
      </c>
      <c r="V878" s="60" t="str">
        <f t="shared" si="107"/>
        <v/>
      </c>
      <c r="W878" s="60" t="str">
        <f t="shared" si="104"/>
        <v/>
      </c>
      <c r="X878" s="60" t="str">
        <f t="shared" si="108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5"/>
        <v/>
      </c>
      <c r="B879" s="60" t="str">
        <f t="shared" si="106"/>
        <v/>
      </c>
      <c r="V879" s="60" t="str">
        <f t="shared" si="107"/>
        <v/>
      </c>
      <c r="W879" s="60" t="str">
        <f t="shared" si="104"/>
        <v/>
      </c>
      <c r="X879" s="60" t="str">
        <f t="shared" si="108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5"/>
        <v/>
      </c>
      <c r="B880" s="60" t="str">
        <f t="shared" si="106"/>
        <v/>
      </c>
      <c r="V880" s="60" t="str">
        <f t="shared" si="107"/>
        <v/>
      </c>
      <c r="W880" s="60" t="str">
        <f t="shared" si="104"/>
        <v/>
      </c>
      <c r="X880" s="60" t="str">
        <f t="shared" si="108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5"/>
        <v/>
      </c>
      <c r="B881" s="60" t="str">
        <f t="shared" si="106"/>
        <v/>
      </c>
      <c r="V881" s="60" t="str">
        <f t="shared" si="107"/>
        <v/>
      </c>
      <c r="W881" s="60" t="str">
        <f t="shared" si="104"/>
        <v/>
      </c>
      <c r="X881" s="60" t="str">
        <f t="shared" si="108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5"/>
        <v/>
      </c>
      <c r="B882" s="60" t="str">
        <f t="shared" si="106"/>
        <v/>
      </c>
      <c r="V882" s="60" t="str">
        <f t="shared" si="107"/>
        <v/>
      </c>
      <c r="W882" s="60" t="str">
        <f t="shared" si="104"/>
        <v/>
      </c>
      <c r="X882" s="60" t="str">
        <f t="shared" si="108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5"/>
        <v/>
      </c>
      <c r="B883" s="60" t="str">
        <f t="shared" si="106"/>
        <v/>
      </c>
      <c r="V883" s="60" t="str">
        <f t="shared" si="107"/>
        <v/>
      </c>
      <c r="W883" s="60" t="str">
        <f t="shared" si="104"/>
        <v/>
      </c>
      <c r="X883" s="60" t="str">
        <f t="shared" si="108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5"/>
        <v/>
      </c>
      <c r="B884" s="60" t="str">
        <f t="shared" si="106"/>
        <v/>
      </c>
      <c r="V884" s="60" t="str">
        <f t="shared" si="107"/>
        <v/>
      </c>
      <c r="W884" s="60" t="str">
        <f t="shared" si="104"/>
        <v/>
      </c>
      <c r="X884" s="60" t="str">
        <f t="shared" si="108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5"/>
        <v/>
      </c>
      <c r="B885" s="60" t="str">
        <f t="shared" si="106"/>
        <v/>
      </c>
      <c r="V885" s="60" t="str">
        <f t="shared" si="107"/>
        <v/>
      </c>
      <c r="W885" s="60" t="str">
        <f t="shared" si="104"/>
        <v/>
      </c>
      <c r="X885" s="60" t="str">
        <f t="shared" si="108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5"/>
        <v/>
      </c>
      <c r="B886" s="60" t="str">
        <f t="shared" si="106"/>
        <v/>
      </c>
      <c r="V886" s="60" t="str">
        <f t="shared" si="107"/>
        <v/>
      </c>
      <c r="W886" s="60" t="str">
        <f t="shared" si="104"/>
        <v/>
      </c>
      <c r="X886" s="60" t="str">
        <f t="shared" si="108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5"/>
        <v/>
      </c>
      <c r="B887" s="60" t="str">
        <f t="shared" si="106"/>
        <v/>
      </c>
      <c r="V887" s="60" t="str">
        <f t="shared" si="107"/>
        <v/>
      </c>
      <c r="W887" s="60" t="str">
        <f t="shared" si="104"/>
        <v/>
      </c>
      <c r="X887" s="60" t="str">
        <f t="shared" si="108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5"/>
        <v/>
      </c>
      <c r="B888" s="60" t="str">
        <f t="shared" si="106"/>
        <v/>
      </c>
      <c r="V888" s="60" t="str">
        <f t="shared" si="107"/>
        <v/>
      </c>
      <c r="W888" s="60" t="str">
        <f t="shared" si="104"/>
        <v/>
      </c>
      <c r="X888" s="60" t="str">
        <f t="shared" si="108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5"/>
        <v/>
      </c>
      <c r="B889" s="60" t="str">
        <f t="shared" si="106"/>
        <v/>
      </c>
      <c r="V889" s="60" t="str">
        <f t="shared" si="107"/>
        <v/>
      </c>
      <c r="W889" s="60" t="str">
        <f t="shared" si="104"/>
        <v/>
      </c>
      <c r="X889" s="60" t="str">
        <f t="shared" si="108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5"/>
        <v/>
      </c>
      <c r="B890" s="60" t="str">
        <f t="shared" si="106"/>
        <v/>
      </c>
      <c r="V890" s="60" t="str">
        <f t="shared" si="107"/>
        <v/>
      </c>
      <c r="W890" s="60" t="str">
        <f t="shared" si="104"/>
        <v/>
      </c>
      <c r="X890" s="60" t="str">
        <f t="shared" si="108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5"/>
        <v/>
      </c>
      <c r="B891" s="60" t="str">
        <f t="shared" si="106"/>
        <v/>
      </c>
      <c r="V891" s="60" t="str">
        <f t="shared" si="107"/>
        <v/>
      </c>
      <c r="W891" s="60" t="str">
        <f t="shared" si="104"/>
        <v/>
      </c>
      <c r="X891" s="60" t="str">
        <f t="shared" si="108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5"/>
        <v/>
      </c>
      <c r="B892" s="60" t="str">
        <f t="shared" si="106"/>
        <v/>
      </c>
      <c r="V892" s="60" t="str">
        <f t="shared" si="107"/>
        <v/>
      </c>
      <c r="W892" s="60" t="str">
        <f t="shared" si="104"/>
        <v/>
      </c>
      <c r="X892" s="60" t="str">
        <f t="shared" si="108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5"/>
        <v/>
      </c>
      <c r="B893" s="60" t="str">
        <f t="shared" si="106"/>
        <v/>
      </c>
      <c r="V893" s="60" t="str">
        <f t="shared" si="107"/>
        <v/>
      </c>
      <c r="W893" s="60" t="str">
        <f t="shared" si="104"/>
        <v/>
      </c>
      <c r="X893" s="60" t="str">
        <f t="shared" si="108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5"/>
        <v/>
      </c>
      <c r="B894" s="60" t="str">
        <f t="shared" si="106"/>
        <v/>
      </c>
      <c r="V894" s="60" t="str">
        <f t="shared" si="107"/>
        <v/>
      </c>
      <c r="W894" s="60" t="str">
        <f t="shared" si="104"/>
        <v/>
      </c>
      <c r="X894" s="60" t="str">
        <f t="shared" si="108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5"/>
        <v/>
      </c>
      <c r="B895" s="60" t="str">
        <f t="shared" si="106"/>
        <v/>
      </c>
      <c r="V895" s="60" t="str">
        <f t="shared" si="107"/>
        <v/>
      </c>
      <c r="W895" s="60" t="str">
        <f t="shared" si="104"/>
        <v/>
      </c>
      <c r="X895" s="60" t="str">
        <f t="shared" si="108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5"/>
        <v/>
      </c>
      <c r="B896" s="60" t="str">
        <f t="shared" si="106"/>
        <v/>
      </c>
      <c r="V896" s="60" t="str">
        <f t="shared" si="107"/>
        <v/>
      </c>
      <c r="W896" s="60" t="str">
        <f t="shared" si="104"/>
        <v/>
      </c>
      <c r="X896" s="60" t="str">
        <f t="shared" si="108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5"/>
        <v/>
      </c>
      <c r="B897" s="60" t="str">
        <f t="shared" si="106"/>
        <v/>
      </c>
      <c r="V897" s="60" t="str">
        <f t="shared" si="107"/>
        <v/>
      </c>
      <c r="W897" s="60" t="str">
        <f t="shared" si="104"/>
        <v/>
      </c>
      <c r="X897" s="60" t="str">
        <f t="shared" si="108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5"/>
        <v/>
      </c>
      <c r="B898" s="60" t="str">
        <f t="shared" si="106"/>
        <v/>
      </c>
      <c r="V898" s="60" t="str">
        <f t="shared" si="107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si="108"/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3">IF(G899&amp;Q899&lt;&gt;"",W899&amp;Q899,"")</f>
        <v/>
      </c>
      <c r="B899" s="60" t="str">
        <f t="shared" ref="B899:B962" si="114">IF(C899&lt;&gt;"",LEFT(C899,9),"")</f>
        <v/>
      </c>
      <c r="V899" s="60" t="str">
        <f t="shared" ref="V899:V962" si="115">W899&amp;H899</f>
        <v/>
      </c>
      <c r="W899" s="60" t="str">
        <f t="shared" si="112"/>
        <v/>
      </c>
      <c r="X899" s="60" t="str">
        <f t="shared" ref="X899:X962" si="116">IF(A899&lt;&gt;"",IFERROR(IF(FIND(" ",G899)&gt;=1,MID(G899,FIND(" ",G899)+1,LEN(G899)),""),""),"")</f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3"/>
        <v/>
      </c>
      <c r="B900" s="60" t="str">
        <f t="shared" si="114"/>
        <v/>
      </c>
      <c r="V900" s="60" t="str">
        <f t="shared" si="115"/>
        <v/>
      </c>
      <c r="W900" s="60" t="str">
        <f t="shared" si="112"/>
        <v/>
      </c>
      <c r="X900" s="60" t="str">
        <f t="shared" si="116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3"/>
        <v/>
      </c>
      <c r="B901" s="60" t="str">
        <f t="shared" si="114"/>
        <v/>
      </c>
      <c r="V901" s="60" t="str">
        <f t="shared" si="115"/>
        <v/>
      </c>
      <c r="W901" s="60" t="str">
        <f t="shared" si="112"/>
        <v/>
      </c>
      <c r="X901" s="60" t="str">
        <f t="shared" si="116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3"/>
        <v/>
      </c>
      <c r="B902" s="60" t="str">
        <f t="shared" si="114"/>
        <v/>
      </c>
      <c r="V902" s="60" t="str">
        <f t="shared" si="115"/>
        <v/>
      </c>
      <c r="W902" s="60" t="str">
        <f t="shared" si="112"/>
        <v/>
      </c>
      <c r="X902" s="60" t="str">
        <f t="shared" si="116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3"/>
        <v/>
      </c>
      <c r="B903" s="60" t="str">
        <f t="shared" si="114"/>
        <v/>
      </c>
      <c r="V903" s="60" t="str">
        <f t="shared" si="115"/>
        <v/>
      </c>
      <c r="W903" s="60" t="str">
        <f t="shared" si="112"/>
        <v/>
      </c>
      <c r="X903" s="60" t="str">
        <f t="shared" si="116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3"/>
        <v/>
      </c>
      <c r="B904" s="60" t="str">
        <f t="shared" si="114"/>
        <v/>
      </c>
      <c r="V904" s="60" t="str">
        <f t="shared" si="115"/>
        <v/>
      </c>
      <c r="W904" s="60" t="str">
        <f t="shared" si="112"/>
        <v/>
      </c>
      <c r="X904" s="60" t="str">
        <f t="shared" si="116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3"/>
        <v/>
      </c>
      <c r="B905" s="60" t="str">
        <f t="shared" si="114"/>
        <v/>
      </c>
      <c r="V905" s="60" t="str">
        <f t="shared" si="115"/>
        <v/>
      </c>
      <c r="W905" s="60" t="str">
        <f t="shared" si="112"/>
        <v/>
      </c>
      <c r="X905" s="60" t="str">
        <f t="shared" si="116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3"/>
        <v/>
      </c>
      <c r="B906" s="60" t="str">
        <f t="shared" si="114"/>
        <v/>
      </c>
      <c r="V906" s="60" t="str">
        <f t="shared" si="115"/>
        <v/>
      </c>
      <c r="W906" s="60" t="str">
        <f t="shared" si="112"/>
        <v/>
      </c>
      <c r="X906" s="60" t="str">
        <f t="shared" si="116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3"/>
        <v/>
      </c>
      <c r="B907" s="60" t="str">
        <f t="shared" si="114"/>
        <v/>
      </c>
      <c r="V907" s="60" t="str">
        <f t="shared" si="115"/>
        <v/>
      </c>
      <c r="W907" s="60" t="str">
        <f t="shared" si="112"/>
        <v/>
      </c>
      <c r="X907" s="60" t="str">
        <f t="shared" si="116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3"/>
        <v/>
      </c>
      <c r="B908" s="60" t="str">
        <f t="shared" si="114"/>
        <v/>
      </c>
      <c r="V908" s="60" t="str">
        <f t="shared" si="115"/>
        <v/>
      </c>
      <c r="W908" s="60" t="str">
        <f t="shared" si="112"/>
        <v/>
      </c>
      <c r="X908" s="60" t="str">
        <f t="shared" si="116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3"/>
        <v/>
      </c>
      <c r="B909" s="60" t="str">
        <f t="shared" si="114"/>
        <v/>
      </c>
      <c r="V909" s="60" t="str">
        <f t="shared" si="115"/>
        <v/>
      </c>
      <c r="W909" s="60" t="str">
        <f t="shared" si="112"/>
        <v/>
      </c>
      <c r="X909" s="60" t="str">
        <f t="shared" si="116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3"/>
        <v/>
      </c>
      <c r="B910" s="60" t="str">
        <f t="shared" si="114"/>
        <v/>
      </c>
      <c r="V910" s="60" t="str">
        <f t="shared" si="115"/>
        <v/>
      </c>
      <c r="W910" s="60" t="str">
        <f t="shared" si="112"/>
        <v/>
      </c>
      <c r="X910" s="60" t="str">
        <f t="shared" si="116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3"/>
        <v/>
      </c>
      <c r="B911" s="60" t="str">
        <f t="shared" si="114"/>
        <v/>
      </c>
      <c r="V911" s="60" t="str">
        <f t="shared" si="115"/>
        <v/>
      </c>
      <c r="W911" s="60" t="str">
        <f t="shared" si="112"/>
        <v/>
      </c>
      <c r="X911" s="60" t="str">
        <f t="shared" si="116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3"/>
        <v/>
      </c>
      <c r="B912" s="60" t="str">
        <f t="shared" si="114"/>
        <v/>
      </c>
      <c r="V912" s="60" t="str">
        <f t="shared" si="115"/>
        <v/>
      </c>
      <c r="W912" s="60" t="str">
        <f t="shared" si="112"/>
        <v/>
      </c>
      <c r="X912" s="60" t="str">
        <f t="shared" si="116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3"/>
        <v/>
      </c>
      <c r="B913" s="60" t="str">
        <f t="shared" si="114"/>
        <v/>
      </c>
      <c r="V913" s="60" t="str">
        <f t="shared" si="115"/>
        <v/>
      </c>
      <c r="W913" s="60" t="str">
        <f t="shared" si="112"/>
        <v/>
      </c>
      <c r="X913" s="60" t="str">
        <f t="shared" si="116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3"/>
        <v/>
      </c>
      <c r="B914" s="60" t="str">
        <f t="shared" si="114"/>
        <v/>
      </c>
      <c r="V914" s="60" t="str">
        <f t="shared" si="115"/>
        <v/>
      </c>
      <c r="W914" s="60" t="str">
        <f t="shared" si="112"/>
        <v/>
      </c>
      <c r="X914" s="60" t="str">
        <f t="shared" si="116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3"/>
        <v/>
      </c>
      <c r="B915" s="60" t="str">
        <f t="shared" si="114"/>
        <v/>
      </c>
      <c r="V915" s="60" t="str">
        <f t="shared" si="115"/>
        <v/>
      </c>
      <c r="W915" s="60" t="str">
        <f t="shared" si="112"/>
        <v/>
      </c>
      <c r="X915" s="60" t="str">
        <f t="shared" si="116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3"/>
        <v/>
      </c>
      <c r="B916" s="60" t="str">
        <f t="shared" si="114"/>
        <v/>
      </c>
      <c r="V916" s="60" t="str">
        <f t="shared" si="115"/>
        <v/>
      </c>
      <c r="W916" s="60" t="str">
        <f t="shared" si="112"/>
        <v/>
      </c>
      <c r="X916" s="60" t="str">
        <f t="shared" si="116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3"/>
        <v/>
      </c>
      <c r="B917" s="60" t="str">
        <f t="shared" si="114"/>
        <v/>
      </c>
      <c r="V917" s="60" t="str">
        <f t="shared" si="115"/>
        <v/>
      </c>
      <c r="W917" s="60" t="str">
        <f t="shared" si="112"/>
        <v/>
      </c>
      <c r="X917" s="60" t="str">
        <f t="shared" si="116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3"/>
        <v/>
      </c>
      <c r="B918" s="60" t="str">
        <f t="shared" si="114"/>
        <v/>
      </c>
      <c r="V918" s="60" t="str">
        <f t="shared" si="115"/>
        <v/>
      </c>
      <c r="W918" s="60" t="str">
        <f t="shared" si="112"/>
        <v/>
      </c>
      <c r="X918" s="60" t="str">
        <f t="shared" si="116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3"/>
        <v/>
      </c>
      <c r="B919" s="60" t="str">
        <f t="shared" si="114"/>
        <v/>
      </c>
      <c r="V919" s="60" t="str">
        <f t="shared" si="115"/>
        <v/>
      </c>
      <c r="W919" s="60" t="str">
        <f t="shared" si="112"/>
        <v/>
      </c>
      <c r="X919" s="60" t="str">
        <f t="shared" si="116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3"/>
        <v/>
      </c>
      <c r="B920" s="60" t="str">
        <f t="shared" si="114"/>
        <v/>
      </c>
      <c r="V920" s="60" t="str">
        <f t="shared" si="115"/>
        <v/>
      </c>
      <c r="W920" s="60" t="str">
        <f t="shared" si="112"/>
        <v/>
      </c>
      <c r="X920" s="60" t="str">
        <f t="shared" si="116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3"/>
        <v/>
      </c>
      <c r="B921" s="60" t="str">
        <f t="shared" si="114"/>
        <v/>
      </c>
      <c r="V921" s="60" t="str">
        <f t="shared" si="115"/>
        <v/>
      </c>
      <c r="W921" s="60" t="str">
        <f t="shared" si="112"/>
        <v/>
      </c>
      <c r="X921" s="60" t="str">
        <f t="shared" si="116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3"/>
        <v/>
      </c>
      <c r="B922" s="60" t="str">
        <f t="shared" si="114"/>
        <v/>
      </c>
      <c r="V922" s="60" t="str">
        <f t="shared" si="115"/>
        <v/>
      </c>
      <c r="W922" s="60" t="str">
        <f t="shared" si="112"/>
        <v/>
      </c>
      <c r="X922" s="60" t="str">
        <f t="shared" si="116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3"/>
        <v/>
      </c>
      <c r="B923" s="60" t="str">
        <f t="shared" si="114"/>
        <v/>
      </c>
      <c r="V923" s="60" t="str">
        <f t="shared" si="115"/>
        <v/>
      </c>
      <c r="W923" s="60" t="str">
        <f t="shared" si="112"/>
        <v/>
      </c>
      <c r="X923" s="60" t="str">
        <f t="shared" si="116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3"/>
        <v/>
      </c>
      <c r="B924" s="60" t="str">
        <f t="shared" si="114"/>
        <v/>
      </c>
      <c r="V924" s="60" t="str">
        <f t="shared" si="115"/>
        <v/>
      </c>
      <c r="W924" s="60" t="str">
        <f t="shared" si="112"/>
        <v/>
      </c>
      <c r="X924" s="60" t="str">
        <f t="shared" si="116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3"/>
        <v/>
      </c>
      <c r="B925" s="60" t="str">
        <f t="shared" si="114"/>
        <v/>
      </c>
      <c r="V925" s="60" t="str">
        <f t="shared" si="115"/>
        <v/>
      </c>
      <c r="W925" s="60" t="str">
        <f t="shared" si="112"/>
        <v/>
      </c>
      <c r="X925" s="60" t="str">
        <f t="shared" si="116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3"/>
        <v/>
      </c>
      <c r="B926" s="60" t="str">
        <f t="shared" si="114"/>
        <v/>
      </c>
      <c r="V926" s="60" t="str">
        <f t="shared" si="115"/>
        <v/>
      </c>
      <c r="W926" s="60" t="str">
        <f t="shared" si="112"/>
        <v/>
      </c>
      <c r="X926" s="60" t="str">
        <f t="shared" si="116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3"/>
        <v/>
      </c>
      <c r="B927" s="60" t="str">
        <f t="shared" si="114"/>
        <v/>
      </c>
      <c r="V927" s="60" t="str">
        <f t="shared" si="115"/>
        <v/>
      </c>
      <c r="W927" s="60" t="str">
        <f t="shared" si="112"/>
        <v/>
      </c>
      <c r="X927" s="60" t="str">
        <f t="shared" si="116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3"/>
        <v/>
      </c>
      <c r="B928" s="60" t="str">
        <f t="shared" si="114"/>
        <v/>
      </c>
      <c r="V928" s="60" t="str">
        <f t="shared" si="115"/>
        <v/>
      </c>
      <c r="W928" s="60" t="str">
        <f t="shared" si="112"/>
        <v/>
      </c>
      <c r="X928" s="60" t="str">
        <f t="shared" si="116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3"/>
        <v/>
      </c>
      <c r="B929" s="60" t="str">
        <f t="shared" si="114"/>
        <v/>
      </c>
      <c r="V929" s="60" t="str">
        <f t="shared" si="115"/>
        <v/>
      </c>
      <c r="W929" s="60" t="str">
        <f t="shared" si="112"/>
        <v/>
      </c>
      <c r="X929" s="60" t="str">
        <f t="shared" si="116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3"/>
        <v/>
      </c>
      <c r="B930" s="60" t="str">
        <f t="shared" si="114"/>
        <v/>
      </c>
      <c r="V930" s="60" t="str">
        <f t="shared" si="115"/>
        <v/>
      </c>
      <c r="W930" s="60" t="str">
        <f t="shared" si="112"/>
        <v/>
      </c>
      <c r="X930" s="60" t="str">
        <f t="shared" si="116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3"/>
        <v/>
      </c>
      <c r="B931" s="60" t="str">
        <f t="shared" si="114"/>
        <v/>
      </c>
      <c r="V931" s="60" t="str">
        <f t="shared" si="115"/>
        <v/>
      </c>
      <c r="W931" s="60" t="str">
        <f t="shared" si="112"/>
        <v/>
      </c>
      <c r="X931" s="60" t="str">
        <f t="shared" si="116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3"/>
        <v/>
      </c>
      <c r="B932" s="60" t="str">
        <f t="shared" si="114"/>
        <v/>
      </c>
      <c r="V932" s="60" t="str">
        <f t="shared" si="115"/>
        <v/>
      </c>
      <c r="W932" s="60" t="str">
        <f t="shared" si="112"/>
        <v/>
      </c>
      <c r="X932" s="60" t="str">
        <f t="shared" si="116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3"/>
        <v/>
      </c>
      <c r="B933" s="60" t="str">
        <f t="shared" si="114"/>
        <v/>
      </c>
      <c r="V933" s="60" t="str">
        <f t="shared" si="115"/>
        <v/>
      </c>
      <c r="W933" s="60" t="str">
        <f t="shared" si="112"/>
        <v/>
      </c>
      <c r="X933" s="60" t="str">
        <f t="shared" si="116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3"/>
        <v/>
      </c>
      <c r="B934" s="60" t="str">
        <f t="shared" si="114"/>
        <v/>
      </c>
      <c r="V934" s="60" t="str">
        <f t="shared" si="115"/>
        <v/>
      </c>
      <c r="W934" s="60" t="str">
        <f t="shared" si="112"/>
        <v/>
      </c>
      <c r="X934" s="60" t="str">
        <f t="shared" si="116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3"/>
        <v/>
      </c>
      <c r="B935" s="60" t="str">
        <f t="shared" si="114"/>
        <v/>
      </c>
      <c r="V935" s="60" t="str">
        <f t="shared" si="115"/>
        <v/>
      </c>
      <c r="W935" s="60" t="str">
        <f t="shared" si="112"/>
        <v/>
      </c>
      <c r="X935" s="60" t="str">
        <f t="shared" si="116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3"/>
        <v/>
      </c>
      <c r="B936" s="60" t="str">
        <f t="shared" si="114"/>
        <v/>
      </c>
      <c r="V936" s="60" t="str">
        <f t="shared" si="115"/>
        <v/>
      </c>
      <c r="W936" s="60" t="str">
        <f t="shared" si="112"/>
        <v/>
      </c>
      <c r="X936" s="60" t="str">
        <f t="shared" si="116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3"/>
        <v/>
      </c>
      <c r="B937" s="60" t="str">
        <f t="shared" si="114"/>
        <v/>
      </c>
      <c r="V937" s="60" t="str">
        <f t="shared" si="115"/>
        <v/>
      </c>
      <c r="W937" s="60" t="str">
        <f t="shared" si="112"/>
        <v/>
      </c>
      <c r="X937" s="60" t="str">
        <f t="shared" si="116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3"/>
        <v/>
      </c>
      <c r="B938" s="60" t="str">
        <f t="shared" si="114"/>
        <v/>
      </c>
      <c r="V938" s="60" t="str">
        <f t="shared" si="115"/>
        <v/>
      </c>
      <c r="W938" s="60" t="str">
        <f t="shared" si="112"/>
        <v/>
      </c>
      <c r="X938" s="60" t="str">
        <f t="shared" si="116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3"/>
        <v/>
      </c>
      <c r="B939" s="60" t="str">
        <f t="shared" si="114"/>
        <v/>
      </c>
      <c r="V939" s="60" t="str">
        <f t="shared" si="115"/>
        <v/>
      </c>
      <c r="W939" s="60" t="str">
        <f t="shared" si="112"/>
        <v/>
      </c>
      <c r="X939" s="60" t="str">
        <f t="shared" si="116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3"/>
        <v/>
      </c>
      <c r="B940" s="60" t="str">
        <f t="shared" si="114"/>
        <v/>
      </c>
      <c r="V940" s="60" t="str">
        <f t="shared" si="115"/>
        <v/>
      </c>
      <c r="W940" s="60" t="str">
        <f t="shared" si="112"/>
        <v/>
      </c>
      <c r="X940" s="60" t="str">
        <f t="shared" si="116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3"/>
        <v/>
      </c>
      <c r="B941" s="60" t="str">
        <f t="shared" si="114"/>
        <v/>
      </c>
      <c r="V941" s="60" t="str">
        <f t="shared" si="115"/>
        <v/>
      </c>
      <c r="W941" s="60" t="str">
        <f t="shared" si="112"/>
        <v/>
      </c>
      <c r="X941" s="60" t="str">
        <f t="shared" si="116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3"/>
        <v/>
      </c>
      <c r="B942" s="60" t="str">
        <f t="shared" si="114"/>
        <v/>
      </c>
      <c r="V942" s="60" t="str">
        <f t="shared" si="115"/>
        <v/>
      </c>
      <c r="W942" s="60" t="str">
        <f t="shared" si="112"/>
        <v/>
      </c>
      <c r="X942" s="60" t="str">
        <f t="shared" si="116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3"/>
        <v/>
      </c>
      <c r="B943" s="60" t="str">
        <f t="shared" si="114"/>
        <v/>
      </c>
      <c r="V943" s="60" t="str">
        <f t="shared" si="115"/>
        <v/>
      </c>
      <c r="W943" s="60" t="str">
        <f t="shared" si="112"/>
        <v/>
      </c>
      <c r="X943" s="60" t="str">
        <f t="shared" si="116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3"/>
        <v/>
      </c>
      <c r="B944" s="60" t="str">
        <f t="shared" si="114"/>
        <v/>
      </c>
      <c r="V944" s="60" t="str">
        <f t="shared" si="115"/>
        <v/>
      </c>
      <c r="W944" s="60" t="str">
        <f t="shared" si="112"/>
        <v/>
      </c>
      <c r="X944" s="60" t="str">
        <f t="shared" si="116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3"/>
        <v/>
      </c>
      <c r="B945" s="60" t="str">
        <f t="shared" si="114"/>
        <v/>
      </c>
      <c r="V945" s="60" t="str">
        <f t="shared" si="115"/>
        <v/>
      </c>
      <c r="W945" s="60" t="str">
        <f t="shared" si="112"/>
        <v/>
      </c>
      <c r="X945" s="60" t="str">
        <f t="shared" si="116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3"/>
        <v/>
      </c>
      <c r="B946" s="60" t="str">
        <f t="shared" si="114"/>
        <v/>
      </c>
      <c r="V946" s="60" t="str">
        <f t="shared" si="115"/>
        <v/>
      </c>
      <c r="W946" s="60" t="str">
        <f t="shared" si="112"/>
        <v/>
      </c>
      <c r="X946" s="60" t="str">
        <f t="shared" si="116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3"/>
        <v/>
      </c>
      <c r="B947" s="60" t="str">
        <f t="shared" si="114"/>
        <v/>
      </c>
      <c r="V947" s="60" t="str">
        <f t="shared" si="115"/>
        <v/>
      </c>
      <c r="W947" s="60" t="str">
        <f t="shared" si="112"/>
        <v/>
      </c>
      <c r="X947" s="60" t="str">
        <f t="shared" si="116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3"/>
        <v/>
      </c>
      <c r="B948" s="60" t="str">
        <f t="shared" si="114"/>
        <v/>
      </c>
      <c r="V948" s="60" t="str">
        <f t="shared" si="115"/>
        <v/>
      </c>
      <c r="W948" s="60" t="str">
        <f t="shared" si="112"/>
        <v/>
      </c>
      <c r="X948" s="60" t="str">
        <f t="shared" si="116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3"/>
        <v/>
      </c>
      <c r="B949" s="60" t="str">
        <f t="shared" si="114"/>
        <v/>
      </c>
      <c r="V949" s="60" t="str">
        <f t="shared" si="115"/>
        <v/>
      </c>
      <c r="W949" s="60" t="str">
        <f t="shared" si="112"/>
        <v/>
      </c>
      <c r="X949" s="60" t="str">
        <f t="shared" si="116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3"/>
        <v/>
      </c>
      <c r="B950" s="60" t="str">
        <f t="shared" si="114"/>
        <v/>
      </c>
      <c r="V950" s="60" t="str">
        <f t="shared" si="115"/>
        <v/>
      </c>
      <c r="W950" s="60" t="str">
        <f t="shared" si="112"/>
        <v/>
      </c>
      <c r="X950" s="60" t="str">
        <f t="shared" si="116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3"/>
        <v/>
      </c>
      <c r="B951" s="60" t="str">
        <f t="shared" si="114"/>
        <v/>
      </c>
      <c r="V951" s="60" t="str">
        <f t="shared" si="115"/>
        <v/>
      </c>
      <c r="W951" s="60" t="str">
        <f t="shared" si="112"/>
        <v/>
      </c>
      <c r="X951" s="60" t="str">
        <f t="shared" si="116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3"/>
        <v/>
      </c>
      <c r="B952" s="60" t="str">
        <f t="shared" si="114"/>
        <v/>
      </c>
      <c r="V952" s="60" t="str">
        <f t="shared" si="115"/>
        <v/>
      </c>
      <c r="W952" s="60" t="str">
        <f t="shared" si="112"/>
        <v/>
      </c>
      <c r="X952" s="60" t="str">
        <f t="shared" si="116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3"/>
        <v/>
      </c>
      <c r="B953" s="60" t="str">
        <f t="shared" si="114"/>
        <v/>
      </c>
      <c r="V953" s="60" t="str">
        <f t="shared" si="115"/>
        <v/>
      </c>
      <c r="W953" s="60" t="str">
        <f t="shared" si="112"/>
        <v/>
      </c>
      <c r="X953" s="60" t="str">
        <f t="shared" si="116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3"/>
        <v/>
      </c>
      <c r="B954" s="60" t="str">
        <f t="shared" si="114"/>
        <v/>
      </c>
      <c r="V954" s="60" t="str">
        <f t="shared" si="115"/>
        <v/>
      </c>
      <c r="W954" s="60" t="str">
        <f t="shared" si="112"/>
        <v/>
      </c>
      <c r="X954" s="60" t="str">
        <f t="shared" si="116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3"/>
        <v/>
      </c>
      <c r="B955" s="60" t="str">
        <f t="shared" si="114"/>
        <v/>
      </c>
      <c r="V955" s="60" t="str">
        <f t="shared" si="115"/>
        <v/>
      </c>
      <c r="W955" s="60" t="str">
        <f t="shared" si="112"/>
        <v/>
      </c>
      <c r="X955" s="60" t="str">
        <f t="shared" si="116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3"/>
        <v/>
      </c>
      <c r="B956" s="60" t="str">
        <f t="shared" si="114"/>
        <v/>
      </c>
      <c r="V956" s="60" t="str">
        <f t="shared" si="115"/>
        <v/>
      </c>
      <c r="W956" s="60" t="str">
        <f t="shared" si="112"/>
        <v/>
      </c>
      <c r="X956" s="60" t="str">
        <f t="shared" si="116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3"/>
        <v/>
      </c>
      <c r="B957" s="60" t="str">
        <f t="shared" si="114"/>
        <v/>
      </c>
      <c r="V957" s="60" t="str">
        <f t="shared" si="115"/>
        <v/>
      </c>
      <c r="W957" s="60" t="str">
        <f t="shared" si="112"/>
        <v/>
      </c>
      <c r="X957" s="60" t="str">
        <f t="shared" si="116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3"/>
        <v/>
      </c>
      <c r="B958" s="60" t="str">
        <f t="shared" si="114"/>
        <v/>
      </c>
      <c r="V958" s="60" t="str">
        <f t="shared" si="115"/>
        <v/>
      </c>
      <c r="W958" s="60" t="str">
        <f t="shared" si="112"/>
        <v/>
      </c>
      <c r="X958" s="60" t="str">
        <f t="shared" si="116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3"/>
        <v/>
      </c>
      <c r="B959" s="60" t="str">
        <f t="shared" si="114"/>
        <v/>
      </c>
      <c r="V959" s="60" t="str">
        <f t="shared" si="115"/>
        <v/>
      </c>
      <c r="W959" s="60" t="str">
        <f t="shared" si="112"/>
        <v/>
      </c>
      <c r="X959" s="60" t="str">
        <f t="shared" si="116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3"/>
        <v/>
      </c>
      <c r="B960" s="60" t="str">
        <f t="shared" si="114"/>
        <v/>
      </c>
      <c r="V960" s="60" t="str">
        <f t="shared" si="115"/>
        <v/>
      </c>
      <c r="W960" s="60" t="str">
        <f t="shared" si="112"/>
        <v/>
      </c>
      <c r="X960" s="60" t="str">
        <f t="shared" si="116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3"/>
        <v/>
      </c>
      <c r="B961" s="60" t="str">
        <f t="shared" si="114"/>
        <v/>
      </c>
      <c r="V961" s="60" t="str">
        <f t="shared" si="115"/>
        <v/>
      </c>
      <c r="W961" s="60" t="str">
        <f t="shared" si="112"/>
        <v/>
      </c>
      <c r="X961" s="60" t="str">
        <f t="shared" si="116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3"/>
        <v/>
      </c>
      <c r="B962" s="60" t="str">
        <f t="shared" si="114"/>
        <v/>
      </c>
      <c r="V962" s="60" t="str">
        <f t="shared" si="115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si="116"/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1">IF(G963&amp;Q963&lt;&gt;"",W963&amp;Q963,"")</f>
        <v/>
      </c>
      <c r="B963" s="60" t="str">
        <f t="shared" ref="B963:B1026" si="122">IF(C963&lt;&gt;"",LEFT(C963,9),"")</f>
        <v/>
      </c>
      <c r="V963" s="60" t="str">
        <f t="shared" ref="V963:V1026" si="123">W963&amp;H963</f>
        <v/>
      </c>
      <c r="W963" s="60" t="str">
        <f t="shared" si="120"/>
        <v/>
      </c>
      <c r="X963" s="60" t="str">
        <f t="shared" ref="X963:X1026" si="124">IF(A963&lt;&gt;"",IFERROR(IF(FIND(" ",G963)&gt;=1,MID(G963,FIND(" ",G963)+1,LEN(G963)),""),""),"")</f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1"/>
        <v/>
      </c>
      <c r="B964" s="60" t="str">
        <f t="shared" si="122"/>
        <v/>
      </c>
      <c r="V964" s="60" t="str">
        <f t="shared" si="123"/>
        <v/>
      </c>
      <c r="W964" s="60" t="str">
        <f t="shared" si="120"/>
        <v/>
      </c>
      <c r="X964" s="60" t="str">
        <f t="shared" si="124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1"/>
        <v/>
      </c>
      <c r="B965" s="60" t="str">
        <f t="shared" si="122"/>
        <v/>
      </c>
      <c r="V965" s="60" t="str">
        <f t="shared" si="123"/>
        <v/>
      </c>
      <c r="W965" s="60" t="str">
        <f t="shared" si="120"/>
        <v/>
      </c>
      <c r="X965" s="60" t="str">
        <f t="shared" si="124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1"/>
        <v/>
      </c>
      <c r="B966" s="60" t="str">
        <f t="shared" si="122"/>
        <v/>
      </c>
      <c r="V966" s="60" t="str">
        <f t="shared" si="123"/>
        <v/>
      </c>
      <c r="W966" s="60" t="str">
        <f t="shared" si="120"/>
        <v/>
      </c>
      <c r="X966" s="60" t="str">
        <f t="shared" si="124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1"/>
        <v/>
      </c>
      <c r="B967" s="60" t="str">
        <f t="shared" si="122"/>
        <v/>
      </c>
      <c r="V967" s="60" t="str">
        <f t="shared" si="123"/>
        <v/>
      </c>
      <c r="W967" s="60" t="str">
        <f t="shared" si="120"/>
        <v/>
      </c>
      <c r="X967" s="60" t="str">
        <f t="shared" si="124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1"/>
        <v/>
      </c>
      <c r="B968" s="60" t="str">
        <f t="shared" si="122"/>
        <v/>
      </c>
      <c r="V968" s="60" t="str">
        <f t="shared" si="123"/>
        <v/>
      </c>
      <c r="W968" s="60" t="str">
        <f t="shared" si="120"/>
        <v/>
      </c>
      <c r="X968" s="60" t="str">
        <f t="shared" si="124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1"/>
        <v/>
      </c>
      <c r="B969" s="60" t="str">
        <f t="shared" si="122"/>
        <v/>
      </c>
      <c r="V969" s="60" t="str">
        <f t="shared" si="123"/>
        <v/>
      </c>
      <c r="W969" s="60" t="str">
        <f t="shared" si="120"/>
        <v/>
      </c>
      <c r="X969" s="60" t="str">
        <f t="shared" si="124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1"/>
        <v/>
      </c>
      <c r="B970" s="60" t="str">
        <f t="shared" si="122"/>
        <v/>
      </c>
      <c r="V970" s="60" t="str">
        <f t="shared" si="123"/>
        <v/>
      </c>
      <c r="W970" s="60" t="str">
        <f t="shared" si="120"/>
        <v/>
      </c>
      <c r="X970" s="60" t="str">
        <f t="shared" si="124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1"/>
        <v/>
      </c>
      <c r="B971" s="60" t="str">
        <f t="shared" si="122"/>
        <v/>
      </c>
      <c r="V971" s="60" t="str">
        <f t="shared" si="123"/>
        <v/>
      </c>
      <c r="W971" s="60" t="str">
        <f t="shared" si="120"/>
        <v/>
      </c>
      <c r="X971" s="60" t="str">
        <f t="shared" si="124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1"/>
        <v/>
      </c>
      <c r="B972" s="60" t="str">
        <f t="shared" si="122"/>
        <v/>
      </c>
      <c r="V972" s="60" t="str">
        <f t="shared" si="123"/>
        <v/>
      </c>
      <c r="W972" s="60" t="str">
        <f t="shared" si="120"/>
        <v/>
      </c>
      <c r="X972" s="60" t="str">
        <f t="shared" si="124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1"/>
        <v/>
      </c>
      <c r="B973" s="60" t="str">
        <f t="shared" si="122"/>
        <v/>
      </c>
      <c r="V973" s="60" t="str">
        <f t="shared" si="123"/>
        <v/>
      </c>
      <c r="W973" s="60" t="str">
        <f t="shared" si="120"/>
        <v/>
      </c>
      <c r="X973" s="60" t="str">
        <f t="shared" si="124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1"/>
        <v/>
      </c>
      <c r="B974" s="60" t="str">
        <f t="shared" si="122"/>
        <v/>
      </c>
      <c r="V974" s="60" t="str">
        <f t="shared" si="123"/>
        <v/>
      </c>
      <c r="W974" s="60" t="str">
        <f t="shared" si="120"/>
        <v/>
      </c>
      <c r="X974" s="60" t="str">
        <f t="shared" si="124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1"/>
        <v/>
      </c>
      <c r="B975" s="60" t="str">
        <f t="shared" si="122"/>
        <v/>
      </c>
      <c r="V975" s="60" t="str">
        <f t="shared" si="123"/>
        <v/>
      </c>
      <c r="W975" s="60" t="str">
        <f t="shared" si="120"/>
        <v/>
      </c>
      <c r="X975" s="60" t="str">
        <f t="shared" si="124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1"/>
        <v/>
      </c>
      <c r="B976" s="60" t="str">
        <f t="shared" si="122"/>
        <v/>
      </c>
      <c r="V976" s="60" t="str">
        <f t="shared" si="123"/>
        <v/>
      </c>
      <c r="W976" s="60" t="str">
        <f t="shared" si="120"/>
        <v/>
      </c>
      <c r="X976" s="60" t="str">
        <f t="shared" si="124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1"/>
        <v/>
      </c>
      <c r="B977" s="60" t="str">
        <f t="shared" si="122"/>
        <v/>
      </c>
      <c r="V977" s="60" t="str">
        <f t="shared" si="123"/>
        <v/>
      </c>
      <c r="W977" s="60" t="str">
        <f t="shared" si="120"/>
        <v/>
      </c>
      <c r="X977" s="60" t="str">
        <f t="shared" si="124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1"/>
        <v/>
      </c>
      <c r="B978" s="60" t="str">
        <f t="shared" si="122"/>
        <v/>
      </c>
      <c r="V978" s="60" t="str">
        <f t="shared" si="123"/>
        <v/>
      </c>
      <c r="W978" s="60" t="str">
        <f t="shared" si="120"/>
        <v/>
      </c>
      <c r="X978" s="60" t="str">
        <f t="shared" si="124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1"/>
        <v/>
      </c>
      <c r="B979" s="60" t="str">
        <f t="shared" si="122"/>
        <v/>
      </c>
      <c r="V979" s="60" t="str">
        <f t="shared" si="123"/>
        <v/>
      </c>
      <c r="W979" s="60" t="str">
        <f t="shared" si="120"/>
        <v/>
      </c>
      <c r="X979" s="60" t="str">
        <f t="shared" si="124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1"/>
        <v/>
      </c>
      <c r="B980" s="60" t="str">
        <f t="shared" si="122"/>
        <v/>
      </c>
      <c r="V980" s="60" t="str">
        <f t="shared" si="123"/>
        <v/>
      </c>
      <c r="W980" s="60" t="str">
        <f t="shared" si="120"/>
        <v/>
      </c>
      <c r="X980" s="60" t="str">
        <f t="shared" si="124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1"/>
        <v/>
      </c>
      <c r="B981" s="60" t="str">
        <f t="shared" si="122"/>
        <v/>
      </c>
      <c r="V981" s="60" t="str">
        <f t="shared" si="123"/>
        <v/>
      </c>
      <c r="W981" s="60" t="str">
        <f t="shared" si="120"/>
        <v/>
      </c>
      <c r="X981" s="60" t="str">
        <f t="shared" si="124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1"/>
        <v/>
      </c>
      <c r="B982" s="60" t="str">
        <f t="shared" si="122"/>
        <v/>
      </c>
      <c r="V982" s="60" t="str">
        <f t="shared" si="123"/>
        <v/>
      </c>
      <c r="W982" s="60" t="str">
        <f t="shared" si="120"/>
        <v/>
      </c>
      <c r="X982" s="60" t="str">
        <f t="shared" si="124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1"/>
        <v/>
      </c>
      <c r="B983" s="60" t="str">
        <f t="shared" si="122"/>
        <v/>
      </c>
      <c r="V983" s="60" t="str">
        <f t="shared" si="123"/>
        <v/>
      </c>
      <c r="W983" s="60" t="str">
        <f t="shared" si="120"/>
        <v/>
      </c>
      <c r="X983" s="60" t="str">
        <f t="shared" si="124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1"/>
        <v/>
      </c>
      <c r="B984" s="60" t="str">
        <f t="shared" si="122"/>
        <v/>
      </c>
      <c r="V984" s="60" t="str">
        <f t="shared" si="123"/>
        <v/>
      </c>
      <c r="W984" s="60" t="str">
        <f t="shared" si="120"/>
        <v/>
      </c>
      <c r="X984" s="60" t="str">
        <f t="shared" si="124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1"/>
        <v/>
      </c>
      <c r="B985" s="60" t="str">
        <f t="shared" si="122"/>
        <v/>
      </c>
      <c r="V985" s="60" t="str">
        <f t="shared" si="123"/>
        <v/>
      </c>
      <c r="W985" s="60" t="str">
        <f t="shared" si="120"/>
        <v/>
      </c>
      <c r="X985" s="60" t="str">
        <f t="shared" si="124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1"/>
        <v/>
      </c>
      <c r="B986" s="60" t="str">
        <f t="shared" si="122"/>
        <v/>
      </c>
      <c r="V986" s="60" t="str">
        <f t="shared" si="123"/>
        <v/>
      </c>
      <c r="W986" s="60" t="str">
        <f t="shared" si="120"/>
        <v/>
      </c>
      <c r="X986" s="60" t="str">
        <f t="shared" si="124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1"/>
        <v/>
      </c>
      <c r="B987" s="60" t="str">
        <f t="shared" si="122"/>
        <v/>
      </c>
      <c r="V987" s="60" t="str">
        <f t="shared" si="123"/>
        <v/>
      </c>
      <c r="W987" s="60" t="str">
        <f t="shared" si="120"/>
        <v/>
      </c>
      <c r="X987" s="60" t="str">
        <f t="shared" si="124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1"/>
        <v/>
      </c>
      <c r="B988" s="60" t="str">
        <f t="shared" si="122"/>
        <v/>
      </c>
      <c r="V988" s="60" t="str">
        <f t="shared" si="123"/>
        <v/>
      </c>
      <c r="W988" s="60" t="str">
        <f t="shared" si="120"/>
        <v/>
      </c>
      <c r="X988" s="60" t="str">
        <f t="shared" si="124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1"/>
        <v/>
      </c>
      <c r="B989" s="60" t="str">
        <f t="shared" si="122"/>
        <v/>
      </c>
      <c r="V989" s="60" t="str">
        <f t="shared" si="123"/>
        <v/>
      </c>
      <c r="W989" s="60" t="str">
        <f t="shared" si="120"/>
        <v/>
      </c>
      <c r="X989" s="60" t="str">
        <f t="shared" si="124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1"/>
        <v/>
      </c>
      <c r="B990" s="60" t="str">
        <f t="shared" si="122"/>
        <v/>
      </c>
      <c r="V990" s="60" t="str">
        <f t="shared" si="123"/>
        <v/>
      </c>
      <c r="W990" s="60" t="str">
        <f t="shared" si="120"/>
        <v/>
      </c>
      <c r="X990" s="60" t="str">
        <f t="shared" si="124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1"/>
        <v/>
      </c>
      <c r="B991" s="60" t="str">
        <f t="shared" si="122"/>
        <v/>
      </c>
      <c r="V991" s="60" t="str">
        <f t="shared" si="123"/>
        <v/>
      </c>
      <c r="W991" s="60" t="str">
        <f t="shared" si="120"/>
        <v/>
      </c>
      <c r="X991" s="60" t="str">
        <f t="shared" si="124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1"/>
        <v/>
      </c>
      <c r="B992" s="60" t="str">
        <f t="shared" si="122"/>
        <v/>
      </c>
      <c r="V992" s="60" t="str">
        <f t="shared" si="123"/>
        <v/>
      </c>
      <c r="W992" s="60" t="str">
        <f t="shared" si="120"/>
        <v/>
      </c>
      <c r="X992" s="60" t="str">
        <f t="shared" si="124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1"/>
        <v/>
      </c>
      <c r="B993" s="60" t="str">
        <f t="shared" si="122"/>
        <v/>
      </c>
      <c r="V993" s="60" t="str">
        <f t="shared" si="123"/>
        <v/>
      </c>
      <c r="W993" s="60" t="str">
        <f t="shared" si="120"/>
        <v/>
      </c>
      <c r="X993" s="60" t="str">
        <f t="shared" si="124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1"/>
        <v/>
      </c>
      <c r="B994" s="60" t="str">
        <f t="shared" si="122"/>
        <v/>
      </c>
      <c r="V994" s="60" t="str">
        <f t="shared" si="123"/>
        <v/>
      </c>
      <c r="W994" s="60" t="str">
        <f t="shared" si="120"/>
        <v/>
      </c>
      <c r="X994" s="60" t="str">
        <f t="shared" si="124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1"/>
        <v/>
      </c>
      <c r="B995" s="60" t="str">
        <f t="shared" si="122"/>
        <v/>
      </c>
      <c r="V995" s="60" t="str">
        <f t="shared" si="123"/>
        <v/>
      </c>
      <c r="W995" s="60" t="str">
        <f t="shared" si="120"/>
        <v/>
      </c>
      <c r="X995" s="60" t="str">
        <f t="shared" si="124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1"/>
        <v/>
      </c>
      <c r="B996" s="60" t="str">
        <f t="shared" si="122"/>
        <v/>
      </c>
      <c r="V996" s="60" t="str">
        <f t="shared" si="123"/>
        <v/>
      </c>
      <c r="W996" s="60" t="str">
        <f t="shared" si="120"/>
        <v/>
      </c>
      <c r="X996" s="60" t="str">
        <f t="shared" si="124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1"/>
        <v/>
      </c>
      <c r="B997" s="60" t="str">
        <f t="shared" si="122"/>
        <v/>
      </c>
      <c r="V997" s="60" t="str">
        <f t="shared" si="123"/>
        <v/>
      </c>
      <c r="W997" s="60" t="str">
        <f t="shared" si="120"/>
        <v/>
      </c>
      <c r="X997" s="60" t="str">
        <f t="shared" si="124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1"/>
        <v/>
      </c>
      <c r="B998" s="60" t="str">
        <f t="shared" si="122"/>
        <v/>
      </c>
      <c r="V998" s="60" t="str">
        <f t="shared" si="123"/>
        <v/>
      </c>
      <c r="W998" s="60" t="str">
        <f t="shared" si="120"/>
        <v/>
      </c>
      <c r="X998" s="60" t="str">
        <f t="shared" si="124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1"/>
        <v/>
      </c>
      <c r="B999" s="60" t="str">
        <f t="shared" si="122"/>
        <v/>
      </c>
      <c r="V999" s="60" t="str">
        <f t="shared" si="123"/>
        <v/>
      </c>
      <c r="W999" s="60" t="str">
        <f t="shared" si="120"/>
        <v/>
      </c>
      <c r="X999" s="60" t="str">
        <f t="shared" si="124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1"/>
        <v/>
      </c>
      <c r="B1000" s="60" t="str">
        <f t="shared" si="122"/>
        <v/>
      </c>
      <c r="V1000" s="60" t="str">
        <f t="shared" si="123"/>
        <v/>
      </c>
      <c r="W1000" s="60" t="str">
        <f t="shared" si="120"/>
        <v/>
      </c>
      <c r="X1000" s="60" t="str">
        <f t="shared" si="124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1"/>
        <v/>
      </c>
      <c r="B1001" s="60" t="str">
        <f t="shared" si="122"/>
        <v/>
      </c>
      <c r="V1001" s="60" t="str">
        <f t="shared" si="123"/>
        <v/>
      </c>
      <c r="W1001" s="60" t="str">
        <f t="shared" si="120"/>
        <v/>
      </c>
      <c r="X1001" s="60" t="str">
        <f t="shared" si="124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1"/>
        <v/>
      </c>
      <c r="B1002" s="60" t="str">
        <f t="shared" si="122"/>
        <v/>
      </c>
      <c r="V1002" s="60" t="str">
        <f t="shared" si="123"/>
        <v/>
      </c>
      <c r="W1002" s="60" t="str">
        <f t="shared" si="120"/>
        <v/>
      </c>
      <c r="X1002" s="60" t="str">
        <f t="shared" si="124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1"/>
        <v/>
      </c>
      <c r="B1003" s="60" t="str">
        <f t="shared" si="122"/>
        <v/>
      </c>
      <c r="V1003" s="60" t="str">
        <f t="shared" si="123"/>
        <v/>
      </c>
      <c r="W1003" s="60" t="str">
        <f t="shared" si="120"/>
        <v/>
      </c>
      <c r="X1003" s="60" t="str">
        <f t="shared" si="124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1"/>
        <v/>
      </c>
      <c r="B1004" s="60" t="str">
        <f t="shared" si="122"/>
        <v/>
      </c>
      <c r="V1004" s="60" t="str">
        <f t="shared" si="123"/>
        <v/>
      </c>
      <c r="W1004" s="60" t="str">
        <f t="shared" si="120"/>
        <v/>
      </c>
      <c r="X1004" s="60" t="str">
        <f t="shared" si="124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1"/>
        <v/>
      </c>
      <c r="B1005" s="60" t="str">
        <f t="shared" si="122"/>
        <v/>
      </c>
      <c r="V1005" s="60" t="str">
        <f t="shared" si="123"/>
        <v/>
      </c>
      <c r="W1005" s="60" t="str">
        <f t="shared" si="120"/>
        <v/>
      </c>
      <c r="X1005" s="60" t="str">
        <f t="shared" si="124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1"/>
        <v/>
      </c>
      <c r="B1006" s="60" t="str">
        <f t="shared" si="122"/>
        <v/>
      </c>
      <c r="V1006" s="60" t="str">
        <f t="shared" si="123"/>
        <v/>
      </c>
      <c r="W1006" s="60" t="str">
        <f t="shared" si="120"/>
        <v/>
      </c>
      <c r="X1006" s="60" t="str">
        <f t="shared" si="124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1"/>
        <v/>
      </c>
      <c r="B1007" s="60" t="str">
        <f t="shared" si="122"/>
        <v/>
      </c>
      <c r="V1007" s="60" t="str">
        <f t="shared" si="123"/>
        <v/>
      </c>
      <c r="W1007" s="60" t="str">
        <f t="shared" si="120"/>
        <v/>
      </c>
      <c r="X1007" s="60" t="str">
        <f t="shared" si="124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1"/>
        <v/>
      </c>
      <c r="B1008" s="60" t="str">
        <f t="shared" si="122"/>
        <v/>
      </c>
      <c r="V1008" s="60" t="str">
        <f t="shared" si="123"/>
        <v/>
      </c>
      <c r="W1008" s="60" t="str">
        <f t="shared" si="120"/>
        <v/>
      </c>
      <c r="X1008" s="60" t="str">
        <f t="shared" si="124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1"/>
        <v/>
      </c>
      <c r="B1009" s="60" t="str">
        <f t="shared" si="122"/>
        <v/>
      </c>
      <c r="V1009" s="60" t="str">
        <f t="shared" si="123"/>
        <v/>
      </c>
      <c r="W1009" s="60" t="str">
        <f t="shared" si="120"/>
        <v/>
      </c>
      <c r="X1009" s="60" t="str">
        <f t="shared" si="124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1"/>
        <v/>
      </c>
      <c r="B1010" s="60" t="str">
        <f t="shared" si="122"/>
        <v/>
      </c>
      <c r="V1010" s="60" t="str">
        <f t="shared" si="123"/>
        <v/>
      </c>
      <c r="W1010" s="60" t="str">
        <f t="shared" si="120"/>
        <v/>
      </c>
      <c r="X1010" s="60" t="str">
        <f t="shared" si="124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1"/>
        <v/>
      </c>
      <c r="B1011" s="60" t="str">
        <f t="shared" si="122"/>
        <v/>
      </c>
      <c r="V1011" s="60" t="str">
        <f t="shared" si="123"/>
        <v/>
      </c>
      <c r="W1011" s="60" t="str">
        <f t="shared" si="120"/>
        <v/>
      </c>
      <c r="X1011" s="60" t="str">
        <f t="shared" si="124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1"/>
        <v/>
      </c>
      <c r="B1012" s="60" t="str">
        <f t="shared" si="122"/>
        <v/>
      </c>
      <c r="V1012" s="60" t="str">
        <f t="shared" si="123"/>
        <v/>
      </c>
      <c r="W1012" s="60" t="str">
        <f t="shared" si="120"/>
        <v/>
      </c>
      <c r="X1012" s="60" t="str">
        <f t="shared" si="124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1"/>
        <v/>
      </c>
      <c r="B1013" s="60" t="str">
        <f t="shared" si="122"/>
        <v/>
      </c>
      <c r="V1013" s="60" t="str">
        <f t="shared" si="123"/>
        <v/>
      </c>
      <c r="W1013" s="60" t="str">
        <f t="shared" si="120"/>
        <v/>
      </c>
      <c r="X1013" s="60" t="str">
        <f t="shared" si="124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1"/>
        <v/>
      </c>
      <c r="B1014" s="60" t="str">
        <f t="shared" si="122"/>
        <v/>
      </c>
      <c r="V1014" s="60" t="str">
        <f t="shared" si="123"/>
        <v/>
      </c>
      <c r="W1014" s="60" t="str">
        <f t="shared" si="120"/>
        <v/>
      </c>
      <c r="X1014" s="60" t="str">
        <f t="shared" si="124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1"/>
        <v/>
      </c>
      <c r="B1015" s="60" t="str">
        <f t="shared" si="122"/>
        <v/>
      </c>
      <c r="V1015" s="60" t="str">
        <f t="shared" si="123"/>
        <v/>
      </c>
      <c r="W1015" s="60" t="str">
        <f t="shared" si="120"/>
        <v/>
      </c>
      <c r="X1015" s="60" t="str">
        <f t="shared" si="124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1"/>
        <v/>
      </c>
      <c r="B1016" s="60" t="str">
        <f t="shared" si="122"/>
        <v/>
      </c>
      <c r="V1016" s="60" t="str">
        <f t="shared" si="123"/>
        <v/>
      </c>
      <c r="W1016" s="60" t="str">
        <f t="shared" si="120"/>
        <v/>
      </c>
      <c r="X1016" s="60" t="str">
        <f t="shared" si="124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1"/>
        <v/>
      </c>
      <c r="B1017" s="60" t="str">
        <f t="shared" si="122"/>
        <v/>
      </c>
      <c r="V1017" s="60" t="str">
        <f t="shared" si="123"/>
        <v/>
      </c>
      <c r="W1017" s="60" t="str">
        <f t="shared" si="120"/>
        <v/>
      </c>
      <c r="X1017" s="60" t="str">
        <f t="shared" si="124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1"/>
        <v/>
      </c>
      <c r="B1018" s="60" t="str">
        <f t="shared" si="122"/>
        <v/>
      </c>
      <c r="V1018" s="60" t="str">
        <f t="shared" si="123"/>
        <v/>
      </c>
      <c r="W1018" s="60" t="str">
        <f t="shared" si="120"/>
        <v/>
      </c>
      <c r="X1018" s="60" t="str">
        <f t="shared" si="124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1"/>
        <v/>
      </c>
      <c r="B1019" s="60" t="str">
        <f t="shared" si="122"/>
        <v/>
      </c>
      <c r="V1019" s="60" t="str">
        <f t="shared" si="123"/>
        <v/>
      </c>
      <c r="W1019" s="60" t="str">
        <f t="shared" si="120"/>
        <v/>
      </c>
      <c r="X1019" s="60" t="str">
        <f t="shared" si="124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1"/>
        <v/>
      </c>
      <c r="B1020" s="60" t="str">
        <f t="shared" si="122"/>
        <v/>
      </c>
      <c r="V1020" s="60" t="str">
        <f t="shared" si="123"/>
        <v/>
      </c>
      <c r="W1020" s="60" t="str">
        <f t="shared" si="120"/>
        <v/>
      </c>
      <c r="X1020" s="60" t="str">
        <f t="shared" si="124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1"/>
        <v/>
      </c>
      <c r="B1021" s="60" t="str">
        <f t="shared" si="122"/>
        <v/>
      </c>
      <c r="V1021" s="60" t="str">
        <f t="shared" si="123"/>
        <v/>
      </c>
      <c r="W1021" s="60" t="str">
        <f t="shared" si="120"/>
        <v/>
      </c>
      <c r="X1021" s="60" t="str">
        <f t="shared" si="124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1"/>
        <v/>
      </c>
      <c r="B1022" s="60" t="str">
        <f t="shared" si="122"/>
        <v/>
      </c>
      <c r="V1022" s="60" t="str">
        <f t="shared" si="123"/>
        <v/>
      </c>
      <c r="W1022" s="60" t="str">
        <f t="shared" si="120"/>
        <v/>
      </c>
      <c r="X1022" s="60" t="str">
        <f t="shared" si="124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1"/>
        <v/>
      </c>
      <c r="B1023" s="60" t="str">
        <f t="shared" si="122"/>
        <v/>
      </c>
      <c r="V1023" s="60" t="str">
        <f t="shared" si="123"/>
        <v/>
      </c>
      <c r="W1023" s="60" t="str">
        <f t="shared" si="120"/>
        <v/>
      </c>
      <c r="X1023" s="60" t="str">
        <f t="shared" si="124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1"/>
        <v/>
      </c>
      <c r="B1024" s="60" t="str">
        <f t="shared" si="122"/>
        <v/>
      </c>
      <c r="V1024" s="60" t="str">
        <f t="shared" si="123"/>
        <v/>
      </c>
      <c r="W1024" s="60" t="str">
        <f t="shared" si="120"/>
        <v/>
      </c>
      <c r="X1024" s="60" t="str">
        <f t="shared" si="124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1"/>
        <v/>
      </c>
      <c r="B1025" s="60" t="str">
        <f t="shared" si="122"/>
        <v/>
      </c>
      <c r="V1025" s="60" t="str">
        <f t="shared" si="123"/>
        <v/>
      </c>
      <c r="W1025" s="60" t="str">
        <f t="shared" si="120"/>
        <v/>
      </c>
      <c r="X1025" s="60" t="str">
        <f t="shared" si="124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1"/>
        <v/>
      </c>
      <c r="B1026" s="60" t="str">
        <f t="shared" si="122"/>
        <v/>
      </c>
      <c r="V1026" s="60" t="str">
        <f t="shared" si="123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si="124"/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29">IF(G1027&amp;Q1027&lt;&gt;"",W1027&amp;Q1027,"")</f>
        <v/>
      </c>
      <c r="B1027" s="60" t="str">
        <f t="shared" ref="B1027:B1090" si="130">IF(C1027&lt;&gt;"",LEFT(C1027,9),"")</f>
        <v/>
      </c>
      <c r="V1027" s="60" t="str">
        <f t="shared" ref="V1027:V1090" si="131">W1027&amp;H1027</f>
        <v/>
      </c>
      <c r="W1027" s="60" t="str">
        <f t="shared" si="128"/>
        <v/>
      </c>
      <c r="X1027" s="60" t="str">
        <f t="shared" ref="X1027:X1090" si="132">IF(A1027&lt;&gt;"",IFERROR(IF(FIND(" ",G1027)&gt;=1,MID(G1027,FIND(" ",G1027)+1,LEN(G1027)),""),""),"")</f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29"/>
        <v/>
      </c>
      <c r="B1028" s="60" t="str">
        <f t="shared" si="130"/>
        <v/>
      </c>
      <c r="V1028" s="60" t="str">
        <f t="shared" si="131"/>
        <v/>
      </c>
      <c r="W1028" s="60" t="str">
        <f t="shared" si="128"/>
        <v/>
      </c>
      <c r="X1028" s="60" t="str">
        <f t="shared" si="132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29"/>
        <v/>
      </c>
      <c r="B1029" s="60" t="str">
        <f t="shared" si="130"/>
        <v/>
      </c>
      <c r="V1029" s="60" t="str">
        <f t="shared" si="131"/>
        <v/>
      </c>
      <c r="W1029" s="60" t="str">
        <f t="shared" si="128"/>
        <v/>
      </c>
      <c r="X1029" s="60" t="str">
        <f t="shared" si="132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29"/>
        <v/>
      </c>
      <c r="B1030" s="60" t="str">
        <f t="shared" si="130"/>
        <v/>
      </c>
      <c r="V1030" s="60" t="str">
        <f t="shared" si="131"/>
        <v/>
      </c>
      <c r="W1030" s="60" t="str">
        <f t="shared" si="128"/>
        <v/>
      </c>
      <c r="X1030" s="60" t="str">
        <f t="shared" si="132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29"/>
        <v/>
      </c>
      <c r="B1031" s="60" t="str">
        <f t="shared" si="130"/>
        <v/>
      </c>
      <c r="V1031" s="60" t="str">
        <f t="shared" si="131"/>
        <v/>
      </c>
      <c r="W1031" s="60" t="str">
        <f t="shared" si="128"/>
        <v/>
      </c>
      <c r="X1031" s="60" t="str">
        <f t="shared" si="132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29"/>
        <v/>
      </c>
      <c r="B1032" s="60" t="str">
        <f t="shared" si="130"/>
        <v/>
      </c>
      <c r="V1032" s="60" t="str">
        <f t="shared" si="131"/>
        <v/>
      </c>
      <c r="W1032" s="60" t="str">
        <f t="shared" si="128"/>
        <v/>
      </c>
      <c r="X1032" s="60" t="str">
        <f t="shared" si="132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29"/>
        <v/>
      </c>
      <c r="B1033" s="60" t="str">
        <f t="shared" si="130"/>
        <v/>
      </c>
      <c r="V1033" s="60" t="str">
        <f t="shared" si="131"/>
        <v/>
      </c>
      <c r="W1033" s="60" t="str">
        <f t="shared" si="128"/>
        <v/>
      </c>
      <c r="X1033" s="60" t="str">
        <f t="shared" si="132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29"/>
        <v/>
      </c>
      <c r="B1034" s="60" t="str">
        <f t="shared" si="130"/>
        <v/>
      </c>
      <c r="V1034" s="60" t="str">
        <f t="shared" si="131"/>
        <v/>
      </c>
      <c r="W1034" s="60" t="str">
        <f t="shared" si="128"/>
        <v/>
      </c>
      <c r="X1034" s="60" t="str">
        <f t="shared" si="132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29"/>
        <v/>
      </c>
      <c r="B1035" s="60" t="str">
        <f t="shared" si="130"/>
        <v/>
      </c>
      <c r="V1035" s="60" t="str">
        <f t="shared" si="131"/>
        <v/>
      </c>
      <c r="W1035" s="60" t="str">
        <f t="shared" si="128"/>
        <v/>
      </c>
      <c r="X1035" s="60" t="str">
        <f t="shared" si="132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29"/>
        <v/>
      </c>
      <c r="B1036" s="60" t="str">
        <f t="shared" si="130"/>
        <v/>
      </c>
      <c r="V1036" s="60" t="str">
        <f t="shared" si="131"/>
        <v/>
      </c>
      <c r="W1036" s="60" t="str">
        <f t="shared" si="128"/>
        <v/>
      </c>
      <c r="X1036" s="60" t="str">
        <f t="shared" si="132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29"/>
        <v/>
      </c>
      <c r="B1037" s="60" t="str">
        <f t="shared" si="130"/>
        <v/>
      </c>
      <c r="V1037" s="60" t="str">
        <f t="shared" si="131"/>
        <v/>
      </c>
      <c r="W1037" s="60" t="str">
        <f t="shared" si="128"/>
        <v/>
      </c>
      <c r="X1037" s="60" t="str">
        <f t="shared" si="132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29"/>
        <v/>
      </c>
      <c r="B1038" s="60" t="str">
        <f t="shared" si="130"/>
        <v/>
      </c>
      <c r="V1038" s="60" t="str">
        <f t="shared" si="131"/>
        <v/>
      </c>
      <c r="W1038" s="60" t="str">
        <f t="shared" si="128"/>
        <v/>
      </c>
      <c r="X1038" s="60" t="str">
        <f t="shared" si="132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29"/>
        <v/>
      </c>
      <c r="B1039" s="60" t="str">
        <f t="shared" si="130"/>
        <v/>
      </c>
      <c r="V1039" s="60" t="str">
        <f t="shared" si="131"/>
        <v/>
      </c>
      <c r="W1039" s="60" t="str">
        <f t="shared" si="128"/>
        <v/>
      </c>
      <c r="X1039" s="60" t="str">
        <f t="shared" si="132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29"/>
        <v/>
      </c>
      <c r="B1040" s="60" t="str">
        <f t="shared" si="130"/>
        <v/>
      </c>
      <c r="V1040" s="60" t="str">
        <f t="shared" si="131"/>
        <v/>
      </c>
      <c r="W1040" s="60" t="str">
        <f t="shared" si="128"/>
        <v/>
      </c>
      <c r="X1040" s="60" t="str">
        <f t="shared" si="132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29"/>
        <v/>
      </c>
      <c r="B1041" s="60" t="str">
        <f t="shared" si="130"/>
        <v/>
      </c>
      <c r="V1041" s="60" t="str">
        <f t="shared" si="131"/>
        <v/>
      </c>
      <c r="W1041" s="60" t="str">
        <f t="shared" si="128"/>
        <v/>
      </c>
      <c r="X1041" s="60" t="str">
        <f t="shared" si="132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29"/>
        <v/>
      </c>
      <c r="B1042" s="60" t="str">
        <f t="shared" si="130"/>
        <v/>
      </c>
      <c r="V1042" s="60" t="str">
        <f t="shared" si="131"/>
        <v/>
      </c>
      <c r="W1042" s="60" t="str">
        <f t="shared" si="128"/>
        <v/>
      </c>
      <c r="X1042" s="60" t="str">
        <f t="shared" si="132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29"/>
        <v/>
      </c>
      <c r="B1043" s="60" t="str">
        <f t="shared" si="130"/>
        <v/>
      </c>
      <c r="V1043" s="60" t="str">
        <f t="shared" si="131"/>
        <v/>
      </c>
      <c r="W1043" s="60" t="str">
        <f t="shared" si="128"/>
        <v/>
      </c>
      <c r="X1043" s="60" t="str">
        <f t="shared" si="132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29"/>
        <v/>
      </c>
      <c r="B1044" s="60" t="str">
        <f t="shared" si="130"/>
        <v/>
      </c>
      <c r="V1044" s="60" t="str">
        <f t="shared" si="131"/>
        <v/>
      </c>
      <c r="W1044" s="60" t="str">
        <f t="shared" si="128"/>
        <v/>
      </c>
      <c r="X1044" s="60" t="str">
        <f t="shared" si="132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29"/>
        <v/>
      </c>
      <c r="B1045" s="60" t="str">
        <f t="shared" si="130"/>
        <v/>
      </c>
      <c r="V1045" s="60" t="str">
        <f t="shared" si="131"/>
        <v/>
      </c>
      <c r="W1045" s="60" t="str">
        <f t="shared" si="128"/>
        <v/>
      </c>
      <c r="X1045" s="60" t="str">
        <f t="shared" si="132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29"/>
        <v/>
      </c>
      <c r="B1046" s="60" t="str">
        <f t="shared" si="130"/>
        <v/>
      </c>
      <c r="V1046" s="60" t="str">
        <f t="shared" si="131"/>
        <v/>
      </c>
      <c r="W1046" s="60" t="str">
        <f t="shared" si="128"/>
        <v/>
      </c>
      <c r="X1046" s="60" t="str">
        <f t="shared" si="132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29"/>
        <v/>
      </c>
      <c r="B1047" s="60" t="str">
        <f t="shared" si="130"/>
        <v/>
      </c>
      <c r="V1047" s="60" t="str">
        <f t="shared" si="131"/>
        <v/>
      </c>
      <c r="W1047" s="60" t="str">
        <f t="shared" si="128"/>
        <v/>
      </c>
      <c r="X1047" s="60" t="str">
        <f t="shared" si="132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29"/>
        <v/>
      </c>
      <c r="B1048" s="60" t="str">
        <f t="shared" si="130"/>
        <v/>
      </c>
      <c r="V1048" s="60" t="str">
        <f t="shared" si="131"/>
        <v/>
      </c>
      <c r="W1048" s="60" t="str">
        <f t="shared" si="128"/>
        <v/>
      </c>
      <c r="X1048" s="60" t="str">
        <f t="shared" si="132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29"/>
        <v/>
      </c>
      <c r="B1049" s="60" t="str">
        <f t="shared" si="130"/>
        <v/>
      </c>
      <c r="V1049" s="60" t="str">
        <f t="shared" si="131"/>
        <v/>
      </c>
      <c r="W1049" s="60" t="str">
        <f t="shared" si="128"/>
        <v/>
      </c>
      <c r="X1049" s="60" t="str">
        <f t="shared" si="132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29"/>
        <v/>
      </c>
      <c r="B1050" s="60" t="str">
        <f t="shared" si="130"/>
        <v/>
      </c>
      <c r="V1050" s="60" t="str">
        <f t="shared" si="131"/>
        <v/>
      </c>
      <c r="W1050" s="60" t="str">
        <f t="shared" si="128"/>
        <v/>
      </c>
      <c r="X1050" s="60" t="str">
        <f t="shared" si="132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29"/>
        <v/>
      </c>
      <c r="B1051" s="60" t="str">
        <f t="shared" si="130"/>
        <v/>
      </c>
      <c r="V1051" s="60" t="str">
        <f t="shared" si="131"/>
        <v/>
      </c>
      <c r="W1051" s="60" t="str">
        <f t="shared" si="128"/>
        <v/>
      </c>
      <c r="X1051" s="60" t="str">
        <f t="shared" si="132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29"/>
        <v/>
      </c>
      <c r="B1052" s="60" t="str">
        <f t="shared" si="130"/>
        <v/>
      </c>
      <c r="V1052" s="60" t="str">
        <f t="shared" si="131"/>
        <v/>
      </c>
      <c r="W1052" s="60" t="str">
        <f t="shared" si="128"/>
        <v/>
      </c>
      <c r="X1052" s="60" t="str">
        <f t="shared" si="132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29"/>
        <v/>
      </c>
      <c r="B1053" s="60" t="str">
        <f t="shared" si="130"/>
        <v/>
      </c>
      <c r="V1053" s="60" t="str">
        <f t="shared" si="131"/>
        <v/>
      </c>
      <c r="W1053" s="60" t="str">
        <f t="shared" si="128"/>
        <v/>
      </c>
      <c r="X1053" s="60" t="str">
        <f t="shared" si="132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29"/>
        <v/>
      </c>
      <c r="B1054" s="60" t="str">
        <f t="shared" si="130"/>
        <v/>
      </c>
      <c r="V1054" s="60" t="str">
        <f t="shared" si="131"/>
        <v/>
      </c>
      <c r="W1054" s="60" t="str">
        <f t="shared" si="128"/>
        <v/>
      </c>
      <c r="X1054" s="60" t="str">
        <f t="shared" si="132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29"/>
        <v/>
      </c>
      <c r="B1055" s="60" t="str">
        <f t="shared" si="130"/>
        <v/>
      </c>
      <c r="V1055" s="60" t="str">
        <f t="shared" si="131"/>
        <v/>
      </c>
      <c r="W1055" s="60" t="str">
        <f t="shared" si="128"/>
        <v/>
      </c>
      <c r="X1055" s="60" t="str">
        <f t="shared" si="132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29"/>
        <v/>
      </c>
      <c r="B1056" s="60" t="str">
        <f t="shared" si="130"/>
        <v/>
      </c>
      <c r="V1056" s="60" t="str">
        <f t="shared" si="131"/>
        <v/>
      </c>
      <c r="W1056" s="60" t="str">
        <f t="shared" si="128"/>
        <v/>
      </c>
      <c r="X1056" s="60" t="str">
        <f t="shared" si="132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29"/>
        <v/>
      </c>
      <c r="B1057" s="60" t="str">
        <f t="shared" si="130"/>
        <v/>
      </c>
      <c r="V1057" s="60" t="str">
        <f t="shared" si="131"/>
        <v/>
      </c>
      <c r="W1057" s="60" t="str">
        <f t="shared" si="128"/>
        <v/>
      </c>
      <c r="X1057" s="60" t="str">
        <f t="shared" si="132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29"/>
        <v/>
      </c>
      <c r="B1058" s="60" t="str">
        <f t="shared" si="130"/>
        <v/>
      </c>
      <c r="V1058" s="60" t="str">
        <f t="shared" si="131"/>
        <v/>
      </c>
      <c r="W1058" s="60" t="str">
        <f t="shared" si="128"/>
        <v/>
      </c>
      <c r="X1058" s="60" t="str">
        <f t="shared" si="132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29"/>
        <v/>
      </c>
      <c r="B1059" s="60" t="str">
        <f t="shared" si="130"/>
        <v/>
      </c>
      <c r="V1059" s="60" t="str">
        <f t="shared" si="131"/>
        <v/>
      </c>
      <c r="W1059" s="60" t="str">
        <f t="shared" si="128"/>
        <v/>
      </c>
      <c r="X1059" s="60" t="str">
        <f t="shared" si="132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29"/>
        <v/>
      </c>
      <c r="B1060" s="60" t="str">
        <f t="shared" si="130"/>
        <v/>
      </c>
      <c r="V1060" s="60" t="str">
        <f t="shared" si="131"/>
        <v/>
      </c>
      <c r="W1060" s="60" t="str">
        <f t="shared" si="128"/>
        <v/>
      </c>
      <c r="X1060" s="60" t="str">
        <f t="shared" si="132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29"/>
        <v/>
      </c>
      <c r="B1061" s="60" t="str">
        <f t="shared" si="130"/>
        <v/>
      </c>
      <c r="V1061" s="60" t="str">
        <f t="shared" si="131"/>
        <v/>
      </c>
      <c r="W1061" s="60" t="str">
        <f t="shared" si="128"/>
        <v/>
      </c>
      <c r="X1061" s="60" t="str">
        <f t="shared" si="132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29"/>
        <v/>
      </c>
      <c r="B1062" s="60" t="str">
        <f t="shared" si="130"/>
        <v/>
      </c>
      <c r="V1062" s="60" t="str">
        <f t="shared" si="131"/>
        <v/>
      </c>
      <c r="W1062" s="60" t="str">
        <f t="shared" si="128"/>
        <v/>
      </c>
      <c r="X1062" s="60" t="str">
        <f t="shared" si="132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29"/>
        <v/>
      </c>
      <c r="B1063" s="60" t="str">
        <f t="shared" si="130"/>
        <v/>
      </c>
      <c r="V1063" s="60" t="str">
        <f t="shared" si="131"/>
        <v/>
      </c>
      <c r="W1063" s="60" t="str">
        <f t="shared" si="128"/>
        <v/>
      </c>
      <c r="X1063" s="60" t="str">
        <f t="shared" si="132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29"/>
        <v/>
      </c>
      <c r="B1064" s="60" t="str">
        <f t="shared" si="130"/>
        <v/>
      </c>
      <c r="V1064" s="60" t="str">
        <f t="shared" si="131"/>
        <v/>
      </c>
      <c r="W1064" s="60" t="str">
        <f t="shared" si="128"/>
        <v/>
      </c>
      <c r="X1064" s="60" t="str">
        <f t="shared" si="132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29"/>
        <v/>
      </c>
      <c r="B1065" s="60" t="str">
        <f t="shared" si="130"/>
        <v/>
      </c>
      <c r="V1065" s="60" t="str">
        <f t="shared" si="131"/>
        <v/>
      </c>
      <c r="W1065" s="60" t="str">
        <f t="shared" si="128"/>
        <v/>
      </c>
      <c r="X1065" s="60" t="str">
        <f t="shared" si="132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29"/>
        <v/>
      </c>
      <c r="B1066" s="60" t="str">
        <f t="shared" si="130"/>
        <v/>
      </c>
      <c r="V1066" s="60" t="str">
        <f t="shared" si="131"/>
        <v/>
      </c>
      <c r="W1066" s="60" t="str">
        <f t="shared" si="128"/>
        <v/>
      </c>
      <c r="X1066" s="60" t="str">
        <f t="shared" si="132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29"/>
        <v/>
      </c>
      <c r="B1067" s="60" t="str">
        <f t="shared" si="130"/>
        <v/>
      </c>
      <c r="V1067" s="60" t="str">
        <f t="shared" si="131"/>
        <v/>
      </c>
      <c r="W1067" s="60" t="str">
        <f t="shared" si="128"/>
        <v/>
      </c>
      <c r="X1067" s="60" t="str">
        <f t="shared" si="132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29"/>
        <v/>
      </c>
      <c r="B1068" s="60" t="str">
        <f t="shared" si="130"/>
        <v/>
      </c>
      <c r="V1068" s="60" t="str">
        <f t="shared" si="131"/>
        <v/>
      </c>
      <c r="W1068" s="60" t="str">
        <f t="shared" si="128"/>
        <v/>
      </c>
      <c r="X1068" s="60" t="str">
        <f t="shared" si="132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29"/>
        <v/>
      </c>
      <c r="B1069" s="60" t="str">
        <f t="shared" si="130"/>
        <v/>
      </c>
      <c r="V1069" s="60" t="str">
        <f t="shared" si="131"/>
        <v/>
      </c>
      <c r="W1069" s="60" t="str">
        <f t="shared" si="128"/>
        <v/>
      </c>
      <c r="X1069" s="60" t="str">
        <f t="shared" si="132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29"/>
        <v/>
      </c>
      <c r="B1070" s="60" t="str">
        <f t="shared" si="130"/>
        <v/>
      </c>
      <c r="V1070" s="60" t="str">
        <f t="shared" si="131"/>
        <v/>
      </c>
      <c r="W1070" s="60" t="str">
        <f t="shared" si="128"/>
        <v/>
      </c>
      <c r="X1070" s="60" t="str">
        <f t="shared" si="132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29"/>
        <v/>
      </c>
      <c r="B1071" s="60" t="str">
        <f t="shared" si="130"/>
        <v/>
      </c>
      <c r="V1071" s="60" t="str">
        <f t="shared" si="131"/>
        <v/>
      </c>
      <c r="W1071" s="60" t="str">
        <f t="shared" si="128"/>
        <v/>
      </c>
      <c r="X1071" s="60" t="str">
        <f t="shared" si="132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29"/>
        <v/>
      </c>
      <c r="B1072" s="60" t="str">
        <f t="shared" si="130"/>
        <v/>
      </c>
      <c r="V1072" s="60" t="str">
        <f t="shared" si="131"/>
        <v/>
      </c>
      <c r="W1072" s="60" t="str">
        <f t="shared" si="128"/>
        <v/>
      </c>
      <c r="X1072" s="60" t="str">
        <f t="shared" si="132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29"/>
        <v/>
      </c>
      <c r="B1073" s="60" t="str">
        <f t="shared" si="130"/>
        <v/>
      </c>
      <c r="V1073" s="60" t="str">
        <f t="shared" si="131"/>
        <v/>
      </c>
      <c r="W1073" s="60" t="str">
        <f t="shared" si="128"/>
        <v/>
      </c>
      <c r="X1073" s="60" t="str">
        <f t="shared" si="132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29"/>
        <v/>
      </c>
      <c r="B1074" s="60" t="str">
        <f t="shared" si="130"/>
        <v/>
      </c>
      <c r="V1074" s="60" t="str">
        <f t="shared" si="131"/>
        <v/>
      </c>
      <c r="W1074" s="60" t="str">
        <f t="shared" si="128"/>
        <v/>
      </c>
      <c r="X1074" s="60" t="str">
        <f t="shared" si="132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29"/>
        <v/>
      </c>
      <c r="B1075" s="60" t="str">
        <f t="shared" si="130"/>
        <v/>
      </c>
      <c r="V1075" s="60" t="str">
        <f t="shared" si="131"/>
        <v/>
      </c>
      <c r="W1075" s="60" t="str">
        <f t="shared" si="128"/>
        <v/>
      </c>
      <c r="X1075" s="60" t="str">
        <f t="shared" si="132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29"/>
        <v/>
      </c>
      <c r="B1076" s="60" t="str">
        <f t="shared" si="130"/>
        <v/>
      </c>
      <c r="V1076" s="60" t="str">
        <f t="shared" si="131"/>
        <v/>
      </c>
      <c r="W1076" s="60" t="str">
        <f t="shared" si="128"/>
        <v/>
      </c>
      <c r="X1076" s="60" t="str">
        <f t="shared" si="132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29"/>
        <v/>
      </c>
      <c r="B1077" s="60" t="str">
        <f t="shared" si="130"/>
        <v/>
      </c>
      <c r="V1077" s="60" t="str">
        <f t="shared" si="131"/>
        <v/>
      </c>
      <c r="W1077" s="60" t="str">
        <f t="shared" si="128"/>
        <v/>
      </c>
      <c r="X1077" s="60" t="str">
        <f t="shared" si="132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29"/>
        <v/>
      </c>
      <c r="B1078" s="60" t="str">
        <f t="shared" si="130"/>
        <v/>
      </c>
      <c r="V1078" s="60" t="str">
        <f t="shared" si="131"/>
        <v/>
      </c>
      <c r="W1078" s="60" t="str">
        <f t="shared" si="128"/>
        <v/>
      </c>
      <c r="X1078" s="60" t="str">
        <f t="shared" si="132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29"/>
        <v/>
      </c>
      <c r="B1079" s="60" t="str">
        <f t="shared" si="130"/>
        <v/>
      </c>
      <c r="V1079" s="60" t="str">
        <f t="shared" si="131"/>
        <v/>
      </c>
      <c r="W1079" s="60" t="str">
        <f t="shared" si="128"/>
        <v/>
      </c>
      <c r="X1079" s="60" t="str">
        <f t="shared" si="132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29"/>
        <v/>
      </c>
      <c r="B1080" s="60" t="str">
        <f t="shared" si="130"/>
        <v/>
      </c>
      <c r="V1080" s="60" t="str">
        <f t="shared" si="131"/>
        <v/>
      </c>
      <c r="W1080" s="60" t="str">
        <f t="shared" si="128"/>
        <v/>
      </c>
      <c r="X1080" s="60" t="str">
        <f t="shared" si="132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29"/>
        <v/>
      </c>
      <c r="B1081" s="60" t="str">
        <f t="shared" si="130"/>
        <v/>
      </c>
      <c r="V1081" s="60" t="str">
        <f t="shared" si="131"/>
        <v/>
      </c>
      <c r="W1081" s="60" t="str">
        <f t="shared" si="128"/>
        <v/>
      </c>
      <c r="X1081" s="60" t="str">
        <f t="shared" si="132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29"/>
        <v/>
      </c>
      <c r="B1082" s="60" t="str">
        <f t="shared" si="130"/>
        <v/>
      </c>
      <c r="V1082" s="60" t="str">
        <f t="shared" si="131"/>
        <v/>
      </c>
      <c r="W1082" s="60" t="str">
        <f t="shared" si="128"/>
        <v/>
      </c>
      <c r="X1082" s="60" t="str">
        <f t="shared" si="132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29"/>
        <v/>
      </c>
      <c r="B1083" s="60" t="str">
        <f t="shared" si="130"/>
        <v/>
      </c>
      <c r="V1083" s="60" t="str">
        <f t="shared" si="131"/>
        <v/>
      </c>
      <c r="W1083" s="60" t="str">
        <f t="shared" si="128"/>
        <v/>
      </c>
      <c r="X1083" s="60" t="str">
        <f t="shared" si="132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29"/>
        <v/>
      </c>
      <c r="B1084" s="60" t="str">
        <f t="shared" si="130"/>
        <v/>
      </c>
      <c r="V1084" s="60" t="str">
        <f t="shared" si="131"/>
        <v/>
      </c>
      <c r="W1084" s="60" t="str">
        <f t="shared" si="128"/>
        <v/>
      </c>
      <c r="X1084" s="60" t="str">
        <f t="shared" si="132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29"/>
        <v/>
      </c>
      <c r="B1085" s="60" t="str">
        <f t="shared" si="130"/>
        <v/>
      </c>
      <c r="V1085" s="60" t="str">
        <f t="shared" si="131"/>
        <v/>
      </c>
      <c r="W1085" s="60" t="str">
        <f t="shared" si="128"/>
        <v/>
      </c>
      <c r="X1085" s="60" t="str">
        <f t="shared" si="132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29"/>
        <v/>
      </c>
      <c r="B1086" s="60" t="str">
        <f t="shared" si="130"/>
        <v/>
      </c>
      <c r="V1086" s="60" t="str">
        <f t="shared" si="131"/>
        <v/>
      </c>
      <c r="W1086" s="60" t="str">
        <f t="shared" si="128"/>
        <v/>
      </c>
      <c r="X1086" s="60" t="str">
        <f t="shared" si="132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29"/>
        <v/>
      </c>
      <c r="B1087" s="60" t="str">
        <f t="shared" si="130"/>
        <v/>
      </c>
      <c r="V1087" s="60" t="str">
        <f t="shared" si="131"/>
        <v/>
      </c>
      <c r="W1087" s="60" t="str">
        <f t="shared" si="128"/>
        <v/>
      </c>
      <c r="X1087" s="60" t="str">
        <f t="shared" si="132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29"/>
        <v/>
      </c>
      <c r="B1088" s="60" t="str">
        <f t="shared" si="130"/>
        <v/>
      </c>
      <c r="V1088" s="60" t="str">
        <f t="shared" si="131"/>
        <v/>
      </c>
      <c r="W1088" s="60" t="str">
        <f t="shared" si="128"/>
        <v/>
      </c>
      <c r="X1088" s="60" t="str">
        <f t="shared" si="132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29"/>
        <v/>
      </c>
      <c r="B1089" s="60" t="str">
        <f t="shared" si="130"/>
        <v/>
      </c>
      <c r="V1089" s="60" t="str">
        <f t="shared" si="131"/>
        <v/>
      </c>
      <c r="W1089" s="60" t="str">
        <f t="shared" si="128"/>
        <v/>
      </c>
      <c r="X1089" s="60" t="str">
        <f t="shared" si="132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29"/>
        <v/>
      </c>
      <c r="B1090" s="60" t="str">
        <f t="shared" si="130"/>
        <v/>
      </c>
      <c r="V1090" s="60" t="str">
        <f t="shared" si="131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si="132"/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7">IF(G1091&amp;Q1091&lt;&gt;"",W1091&amp;Q1091,"")</f>
        <v/>
      </c>
      <c r="B1091" s="60" t="str">
        <f t="shared" ref="B1091:B1154" si="138">IF(C1091&lt;&gt;"",LEFT(C1091,9),"")</f>
        <v/>
      </c>
      <c r="V1091" s="60" t="str">
        <f t="shared" ref="V1091:V1154" si="139">W1091&amp;H1091</f>
        <v/>
      </c>
      <c r="W1091" s="60" t="str">
        <f t="shared" si="136"/>
        <v/>
      </c>
      <c r="X1091" s="60" t="str">
        <f t="shared" ref="X1091:X1154" si="140">IF(A1091&lt;&gt;"",IFERROR(IF(FIND(" ",G1091)&gt;=1,MID(G1091,FIND(" ",G1091)+1,LEN(G1091)),""),""),"")</f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7"/>
        <v/>
      </c>
      <c r="B1092" s="60" t="str">
        <f t="shared" si="138"/>
        <v/>
      </c>
      <c r="V1092" s="60" t="str">
        <f t="shared" si="139"/>
        <v/>
      </c>
      <c r="W1092" s="60" t="str">
        <f t="shared" si="136"/>
        <v/>
      </c>
      <c r="X1092" s="60" t="str">
        <f t="shared" si="140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7"/>
        <v/>
      </c>
      <c r="B1093" s="60" t="str">
        <f t="shared" si="138"/>
        <v/>
      </c>
      <c r="V1093" s="60" t="str">
        <f t="shared" si="139"/>
        <v/>
      </c>
      <c r="W1093" s="60" t="str">
        <f t="shared" si="136"/>
        <v/>
      </c>
      <c r="X1093" s="60" t="str">
        <f t="shared" si="140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7"/>
        <v/>
      </c>
      <c r="B1094" s="60" t="str">
        <f t="shared" si="138"/>
        <v/>
      </c>
      <c r="V1094" s="60" t="str">
        <f t="shared" si="139"/>
        <v/>
      </c>
      <c r="W1094" s="60" t="str">
        <f t="shared" si="136"/>
        <v/>
      </c>
      <c r="X1094" s="60" t="str">
        <f t="shared" si="140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7"/>
        <v/>
      </c>
      <c r="B1095" s="60" t="str">
        <f t="shared" si="138"/>
        <v/>
      </c>
      <c r="V1095" s="60" t="str">
        <f t="shared" si="139"/>
        <v/>
      </c>
      <c r="W1095" s="60" t="str">
        <f t="shared" si="136"/>
        <v/>
      </c>
      <c r="X1095" s="60" t="str">
        <f t="shared" si="140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7"/>
        <v/>
      </c>
      <c r="B1096" s="60" t="str">
        <f t="shared" si="138"/>
        <v/>
      </c>
      <c r="V1096" s="60" t="str">
        <f t="shared" si="139"/>
        <v/>
      </c>
      <c r="W1096" s="60" t="str">
        <f t="shared" si="136"/>
        <v/>
      </c>
      <c r="X1096" s="60" t="str">
        <f t="shared" si="140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7"/>
        <v/>
      </c>
      <c r="B1097" s="60" t="str">
        <f t="shared" si="138"/>
        <v/>
      </c>
      <c r="V1097" s="60" t="str">
        <f t="shared" si="139"/>
        <v/>
      </c>
      <c r="W1097" s="60" t="str">
        <f t="shared" si="136"/>
        <v/>
      </c>
      <c r="X1097" s="60" t="str">
        <f t="shared" si="140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7"/>
        <v/>
      </c>
      <c r="B1098" s="60" t="str">
        <f t="shared" si="138"/>
        <v/>
      </c>
      <c r="V1098" s="60" t="str">
        <f t="shared" si="139"/>
        <v/>
      </c>
      <c r="W1098" s="60" t="str">
        <f t="shared" si="136"/>
        <v/>
      </c>
      <c r="X1098" s="60" t="str">
        <f t="shared" si="140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7"/>
        <v/>
      </c>
      <c r="B1099" s="60" t="str">
        <f t="shared" si="138"/>
        <v/>
      </c>
      <c r="V1099" s="60" t="str">
        <f t="shared" si="139"/>
        <v/>
      </c>
      <c r="W1099" s="60" t="str">
        <f t="shared" si="136"/>
        <v/>
      </c>
      <c r="X1099" s="60" t="str">
        <f t="shared" si="140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7"/>
        <v/>
      </c>
      <c r="B1100" s="60" t="str">
        <f t="shared" si="138"/>
        <v/>
      </c>
      <c r="V1100" s="60" t="str">
        <f t="shared" si="139"/>
        <v/>
      </c>
      <c r="W1100" s="60" t="str">
        <f t="shared" si="136"/>
        <v/>
      </c>
      <c r="X1100" s="60" t="str">
        <f t="shared" si="140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7"/>
        <v/>
      </c>
      <c r="B1101" s="60" t="str">
        <f t="shared" si="138"/>
        <v/>
      </c>
      <c r="V1101" s="60" t="str">
        <f t="shared" si="139"/>
        <v/>
      </c>
      <c r="W1101" s="60" t="str">
        <f t="shared" si="136"/>
        <v/>
      </c>
      <c r="X1101" s="60" t="str">
        <f t="shared" si="140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7"/>
        <v/>
      </c>
      <c r="B1102" s="60" t="str">
        <f t="shared" si="138"/>
        <v/>
      </c>
      <c r="V1102" s="60" t="str">
        <f t="shared" si="139"/>
        <v/>
      </c>
      <c r="W1102" s="60" t="str">
        <f t="shared" si="136"/>
        <v/>
      </c>
      <c r="X1102" s="60" t="str">
        <f t="shared" si="140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7"/>
        <v/>
      </c>
      <c r="B1103" s="60" t="str">
        <f t="shared" si="138"/>
        <v/>
      </c>
      <c r="V1103" s="60" t="str">
        <f t="shared" si="139"/>
        <v/>
      </c>
      <c r="W1103" s="60" t="str">
        <f t="shared" si="136"/>
        <v/>
      </c>
      <c r="X1103" s="60" t="str">
        <f t="shared" si="140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7"/>
        <v/>
      </c>
      <c r="B1104" s="60" t="str">
        <f t="shared" si="138"/>
        <v/>
      </c>
      <c r="V1104" s="60" t="str">
        <f t="shared" si="139"/>
        <v/>
      </c>
      <c r="W1104" s="60" t="str">
        <f t="shared" si="136"/>
        <v/>
      </c>
      <c r="X1104" s="60" t="str">
        <f t="shared" si="140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7"/>
        <v/>
      </c>
      <c r="B1105" s="60" t="str">
        <f t="shared" si="138"/>
        <v/>
      </c>
      <c r="V1105" s="60" t="str">
        <f t="shared" si="139"/>
        <v/>
      </c>
      <c r="W1105" s="60" t="str">
        <f t="shared" si="136"/>
        <v/>
      </c>
      <c r="X1105" s="60" t="str">
        <f t="shared" si="140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7"/>
        <v/>
      </c>
      <c r="B1106" s="60" t="str">
        <f t="shared" si="138"/>
        <v/>
      </c>
      <c r="V1106" s="60" t="str">
        <f t="shared" si="139"/>
        <v/>
      </c>
      <c r="W1106" s="60" t="str">
        <f t="shared" si="136"/>
        <v/>
      </c>
      <c r="X1106" s="60" t="str">
        <f t="shared" si="140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7"/>
        <v/>
      </c>
      <c r="B1107" s="60" t="str">
        <f t="shared" si="138"/>
        <v/>
      </c>
      <c r="V1107" s="60" t="str">
        <f t="shared" si="139"/>
        <v/>
      </c>
      <c r="W1107" s="60" t="str">
        <f t="shared" si="136"/>
        <v/>
      </c>
      <c r="X1107" s="60" t="str">
        <f t="shared" si="140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7"/>
        <v/>
      </c>
      <c r="B1108" s="60" t="str">
        <f t="shared" si="138"/>
        <v/>
      </c>
      <c r="V1108" s="60" t="str">
        <f t="shared" si="139"/>
        <v/>
      </c>
      <c r="W1108" s="60" t="str">
        <f t="shared" si="136"/>
        <v/>
      </c>
      <c r="X1108" s="60" t="str">
        <f t="shared" si="140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7"/>
        <v/>
      </c>
      <c r="B1109" s="60" t="str">
        <f t="shared" si="138"/>
        <v/>
      </c>
      <c r="V1109" s="60" t="str">
        <f t="shared" si="139"/>
        <v/>
      </c>
      <c r="W1109" s="60" t="str">
        <f t="shared" si="136"/>
        <v/>
      </c>
      <c r="X1109" s="60" t="str">
        <f t="shared" si="140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7"/>
        <v/>
      </c>
      <c r="B1110" s="60" t="str">
        <f t="shared" si="138"/>
        <v/>
      </c>
      <c r="V1110" s="60" t="str">
        <f t="shared" si="139"/>
        <v/>
      </c>
      <c r="W1110" s="60" t="str">
        <f t="shared" si="136"/>
        <v/>
      </c>
      <c r="X1110" s="60" t="str">
        <f t="shared" si="140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7"/>
        <v/>
      </c>
      <c r="B1111" s="60" t="str">
        <f t="shared" si="138"/>
        <v/>
      </c>
      <c r="V1111" s="60" t="str">
        <f t="shared" si="139"/>
        <v/>
      </c>
      <c r="W1111" s="60" t="str">
        <f t="shared" si="136"/>
        <v/>
      </c>
      <c r="X1111" s="60" t="str">
        <f t="shared" si="140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7"/>
        <v/>
      </c>
      <c r="B1112" s="60" t="str">
        <f t="shared" si="138"/>
        <v/>
      </c>
      <c r="V1112" s="60" t="str">
        <f t="shared" si="139"/>
        <v/>
      </c>
      <c r="W1112" s="60" t="str">
        <f t="shared" si="136"/>
        <v/>
      </c>
      <c r="X1112" s="60" t="str">
        <f t="shared" si="140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7"/>
        <v/>
      </c>
      <c r="B1113" s="60" t="str">
        <f t="shared" si="138"/>
        <v/>
      </c>
      <c r="V1113" s="60" t="str">
        <f t="shared" si="139"/>
        <v/>
      </c>
      <c r="W1113" s="60" t="str">
        <f t="shared" si="136"/>
        <v/>
      </c>
      <c r="X1113" s="60" t="str">
        <f t="shared" si="140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7"/>
        <v/>
      </c>
      <c r="B1114" s="60" t="str">
        <f t="shared" si="138"/>
        <v/>
      </c>
      <c r="V1114" s="60" t="str">
        <f t="shared" si="139"/>
        <v/>
      </c>
      <c r="W1114" s="60" t="str">
        <f t="shared" si="136"/>
        <v/>
      </c>
      <c r="X1114" s="60" t="str">
        <f t="shared" si="140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7"/>
        <v/>
      </c>
      <c r="B1115" s="60" t="str">
        <f t="shared" si="138"/>
        <v/>
      </c>
      <c r="V1115" s="60" t="str">
        <f t="shared" si="139"/>
        <v/>
      </c>
      <c r="W1115" s="60" t="str">
        <f t="shared" si="136"/>
        <v/>
      </c>
      <c r="X1115" s="60" t="str">
        <f t="shared" si="140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7"/>
        <v/>
      </c>
      <c r="B1116" s="60" t="str">
        <f t="shared" si="138"/>
        <v/>
      </c>
      <c r="V1116" s="60" t="str">
        <f t="shared" si="139"/>
        <v/>
      </c>
      <c r="W1116" s="60" t="str">
        <f t="shared" si="136"/>
        <v/>
      </c>
      <c r="X1116" s="60" t="str">
        <f t="shared" si="140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7"/>
        <v/>
      </c>
      <c r="B1117" s="60" t="str">
        <f t="shared" si="138"/>
        <v/>
      </c>
      <c r="V1117" s="60" t="str">
        <f t="shared" si="139"/>
        <v/>
      </c>
      <c r="W1117" s="60" t="str">
        <f t="shared" si="136"/>
        <v/>
      </c>
      <c r="X1117" s="60" t="str">
        <f t="shared" si="140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7"/>
        <v/>
      </c>
      <c r="B1118" s="60" t="str">
        <f t="shared" si="138"/>
        <v/>
      </c>
      <c r="V1118" s="60" t="str">
        <f t="shared" si="139"/>
        <v/>
      </c>
      <c r="W1118" s="60" t="str">
        <f t="shared" si="136"/>
        <v/>
      </c>
      <c r="X1118" s="60" t="str">
        <f t="shared" si="140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7"/>
        <v/>
      </c>
      <c r="B1119" s="60" t="str">
        <f t="shared" si="138"/>
        <v/>
      </c>
      <c r="V1119" s="60" t="str">
        <f t="shared" si="139"/>
        <v/>
      </c>
      <c r="W1119" s="60" t="str">
        <f t="shared" si="136"/>
        <v/>
      </c>
      <c r="X1119" s="60" t="str">
        <f t="shared" si="140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7"/>
        <v/>
      </c>
      <c r="B1120" s="60" t="str">
        <f t="shared" si="138"/>
        <v/>
      </c>
      <c r="V1120" s="60" t="str">
        <f t="shared" si="139"/>
        <v/>
      </c>
      <c r="W1120" s="60" t="str">
        <f t="shared" si="136"/>
        <v/>
      </c>
      <c r="X1120" s="60" t="str">
        <f t="shared" si="140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7"/>
        <v/>
      </c>
      <c r="B1121" s="60" t="str">
        <f t="shared" si="138"/>
        <v/>
      </c>
      <c r="V1121" s="60" t="str">
        <f t="shared" si="139"/>
        <v/>
      </c>
      <c r="W1121" s="60" t="str">
        <f t="shared" si="136"/>
        <v/>
      </c>
      <c r="X1121" s="60" t="str">
        <f t="shared" si="140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7"/>
        <v/>
      </c>
      <c r="B1122" s="60" t="str">
        <f t="shared" si="138"/>
        <v/>
      </c>
      <c r="V1122" s="60" t="str">
        <f t="shared" si="139"/>
        <v/>
      </c>
      <c r="W1122" s="60" t="str">
        <f t="shared" si="136"/>
        <v/>
      </c>
      <c r="X1122" s="60" t="str">
        <f t="shared" si="140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7"/>
        <v/>
      </c>
      <c r="B1123" s="60" t="str">
        <f t="shared" si="138"/>
        <v/>
      </c>
      <c r="V1123" s="60" t="str">
        <f t="shared" si="139"/>
        <v/>
      </c>
      <c r="W1123" s="60" t="str">
        <f t="shared" si="136"/>
        <v/>
      </c>
      <c r="X1123" s="60" t="str">
        <f t="shared" si="140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7"/>
        <v/>
      </c>
      <c r="B1124" s="60" t="str">
        <f t="shared" si="138"/>
        <v/>
      </c>
      <c r="V1124" s="60" t="str">
        <f t="shared" si="139"/>
        <v/>
      </c>
      <c r="W1124" s="60" t="str">
        <f t="shared" si="136"/>
        <v/>
      </c>
      <c r="X1124" s="60" t="str">
        <f t="shared" si="140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7"/>
        <v/>
      </c>
      <c r="B1125" s="60" t="str">
        <f t="shared" si="138"/>
        <v/>
      </c>
      <c r="V1125" s="60" t="str">
        <f t="shared" si="139"/>
        <v/>
      </c>
      <c r="W1125" s="60" t="str">
        <f t="shared" si="136"/>
        <v/>
      </c>
      <c r="X1125" s="60" t="str">
        <f t="shared" si="140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7"/>
        <v/>
      </c>
      <c r="B1126" s="60" t="str">
        <f t="shared" si="138"/>
        <v/>
      </c>
      <c r="V1126" s="60" t="str">
        <f t="shared" si="139"/>
        <v/>
      </c>
      <c r="W1126" s="60" t="str">
        <f t="shared" si="136"/>
        <v/>
      </c>
      <c r="X1126" s="60" t="str">
        <f t="shared" si="140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7"/>
        <v/>
      </c>
      <c r="B1127" s="60" t="str">
        <f t="shared" si="138"/>
        <v/>
      </c>
      <c r="V1127" s="60" t="str">
        <f t="shared" si="139"/>
        <v/>
      </c>
      <c r="W1127" s="60" t="str">
        <f t="shared" si="136"/>
        <v/>
      </c>
      <c r="X1127" s="60" t="str">
        <f t="shared" si="140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7"/>
        <v/>
      </c>
      <c r="B1128" s="60" t="str">
        <f t="shared" si="138"/>
        <v/>
      </c>
      <c r="V1128" s="60" t="str">
        <f t="shared" si="139"/>
        <v/>
      </c>
      <c r="W1128" s="60" t="str">
        <f t="shared" si="136"/>
        <v/>
      </c>
      <c r="X1128" s="60" t="str">
        <f t="shared" si="140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7"/>
        <v/>
      </c>
      <c r="B1129" s="60" t="str">
        <f t="shared" si="138"/>
        <v/>
      </c>
      <c r="V1129" s="60" t="str">
        <f t="shared" si="139"/>
        <v/>
      </c>
      <c r="W1129" s="60" t="str">
        <f t="shared" si="136"/>
        <v/>
      </c>
      <c r="X1129" s="60" t="str">
        <f t="shared" si="140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7"/>
        <v/>
      </c>
      <c r="B1130" s="60" t="str">
        <f t="shared" si="138"/>
        <v/>
      </c>
      <c r="V1130" s="60" t="str">
        <f t="shared" si="139"/>
        <v/>
      </c>
      <c r="W1130" s="60" t="str">
        <f t="shared" si="136"/>
        <v/>
      </c>
      <c r="X1130" s="60" t="str">
        <f t="shared" si="140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7"/>
        <v/>
      </c>
      <c r="B1131" s="60" t="str">
        <f t="shared" si="138"/>
        <v/>
      </c>
      <c r="V1131" s="60" t="str">
        <f t="shared" si="139"/>
        <v/>
      </c>
      <c r="W1131" s="60" t="str">
        <f t="shared" si="136"/>
        <v/>
      </c>
      <c r="X1131" s="60" t="str">
        <f t="shared" si="140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7"/>
        <v/>
      </c>
      <c r="B1132" s="60" t="str">
        <f t="shared" si="138"/>
        <v/>
      </c>
      <c r="V1132" s="60" t="str">
        <f t="shared" si="139"/>
        <v/>
      </c>
      <c r="W1132" s="60" t="str">
        <f t="shared" si="136"/>
        <v/>
      </c>
      <c r="X1132" s="60" t="str">
        <f t="shared" si="140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7"/>
        <v/>
      </c>
      <c r="B1133" s="60" t="str">
        <f t="shared" si="138"/>
        <v/>
      </c>
      <c r="V1133" s="60" t="str">
        <f t="shared" si="139"/>
        <v/>
      </c>
      <c r="W1133" s="60" t="str">
        <f t="shared" si="136"/>
        <v/>
      </c>
      <c r="X1133" s="60" t="str">
        <f t="shared" si="140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7"/>
        <v/>
      </c>
      <c r="B1134" s="60" t="str">
        <f t="shared" si="138"/>
        <v/>
      </c>
      <c r="V1134" s="60" t="str">
        <f t="shared" si="139"/>
        <v/>
      </c>
      <c r="W1134" s="60" t="str">
        <f t="shared" si="136"/>
        <v/>
      </c>
      <c r="X1134" s="60" t="str">
        <f t="shared" si="140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7"/>
        <v/>
      </c>
      <c r="B1135" s="60" t="str">
        <f t="shared" si="138"/>
        <v/>
      </c>
      <c r="V1135" s="60" t="str">
        <f t="shared" si="139"/>
        <v/>
      </c>
      <c r="W1135" s="60" t="str">
        <f t="shared" si="136"/>
        <v/>
      </c>
      <c r="X1135" s="60" t="str">
        <f t="shared" si="140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7"/>
        <v/>
      </c>
      <c r="B1136" s="60" t="str">
        <f t="shared" si="138"/>
        <v/>
      </c>
      <c r="V1136" s="60" t="str">
        <f t="shared" si="139"/>
        <v/>
      </c>
      <c r="W1136" s="60" t="str">
        <f t="shared" si="136"/>
        <v/>
      </c>
      <c r="X1136" s="60" t="str">
        <f t="shared" si="140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7"/>
        <v/>
      </c>
      <c r="B1137" s="60" t="str">
        <f t="shared" si="138"/>
        <v/>
      </c>
      <c r="V1137" s="60" t="str">
        <f t="shared" si="139"/>
        <v/>
      </c>
      <c r="W1137" s="60" t="str">
        <f t="shared" si="136"/>
        <v/>
      </c>
      <c r="X1137" s="60" t="str">
        <f t="shared" si="140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7"/>
        <v/>
      </c>
      <c r="B1138" s="60" t="str">
        <f t="shared" si="138"/>
        <v/>
      </c>
      <c r="V1138" s="60" t="str">
        <f t="shared" si="139"/>
        <v/>
      </c>
      <c r="W1138" s="60" t="str">
        <f t="shared" si="136"/>
        <v/>
      </c>
      <c r="X1138" s="60" t="str">
        <f t="shared" si="140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7"/>
        <v/>
      </c>
      <c r="B1139" s="60" t="str">
        <f t="shared" si="138"/>
        <v/>
      </c>
      <c r="V1139" s="60" t="str">
        <f t="shared" si="139"/>
        <v/>
      </c>
      <c r="W1139" s="60" t="str">
        <f t="shared" si="136"/>
        <v/>
      </c>
      <c r="X1139" s="60" t="str">
        <f t="shared" si="140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7"/>
        <v/>
      </c>
      <c r="B1140" s="60" t="str">
        <f t="shared" si="138"/>
        <v/>
      </c>
      <c r="V1140" s="60" t="str">
        <f t="shared" si="139"/>
        <v/>
      </c>
      <c r="W1140" s="60" t="str">
        <f t="shared" si="136"/>
        <v/>
      </c>
      <c r="X1140" s="60" t="str">
        <f t="shared" si="140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7"/>
        <v/>
      </c>
      <c r="B1141" s="60" t="str">
        <f t="shared" si="138"/>
        <v/>
      </c>
      <c r="V1141" s="60" t="str">
        <f t="shared" si="139"/>
        <v/>
      </c>
      <c r="W1141" s="60" t="str">
        <f t="shared" si="136"/>
        <v/>
      </c>
      <c r="X1141" s="60" t="str">
        <f t="shared" si="140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7"/>
        <v/>
      </c>
      <c r="B1142" s="60" t="str">
        <f t="shared" si="138"/>
        <v/>
      </c>
      <c r="V1142" s="60" t="str">
        <f t="shared" si="139"/>
        <v/>
      </c>
      <c r="W1142" s="60" t="str">
        <f t="shared" si="136"/>
        <v/>
      </c>
      <c r="X1142" s="60" t="str">
        <f t="shared" si="140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7"/>
        <v/>
      </c>
      <c r="B1143" s="60" t="str">
        <f t="shared" si="138"/>
        <v/>
      </c>
      <c r="V1143" s="60" t="str">
        <f t="shared" si="139"/>
        <v/>
      </c>
      <c r="W1143" s="60" t="str">
        <f t="shared" si="136"/>
        <v/>
      </c>
      <c r="X1143" s="60" t="str">
        <f t="shared" si="140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7"/>
        <v/>
      </c>
      <c r="B1144" s="60" t="str">
        <f t="shared" si="138"/>
        <v/>
      </c>
      <c r="V1144" s="60" t="str">
        <f t="shared" si="139"/>
        <v/>
      </c>
      <c r="W1144" s="60" t="str">
        <f t="shared" si="136"/>
        <v/>
      </c>
      <c r="X1144" s="60" t="str">
        <f t="shared" si="140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7"/>
        <v/>
      </c>
      <c r="B1145" s="60" t="str">
        <f t="shared" si="138"/>
        <v/>
      </c>
      <c r="V1145" s="60" t="str">
        <f t="shared" si="139"/>
        <v/>
      </c>
      <c r="W1145" s="60" t="str">
        <f t="shared" si="136"/>
        <v/>
      </c>
      <c r="X1145" s="60" t="str">
        <f t="shared" si="140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7"/>
        <v/>
      </c>
      <c r="B1146" s="60" t="str">
        <f t="shared" si="138"/>
        <v/>
      </c>
      <c r="V1146" s="60" t="str">
        <f t="shared" si="139"/>
        <v/>
      </c>
      <c r="W1146" s="60" t="str">
        <f t="shared" si="136"/>
        <v/>
      </c>
      <c r="X1146" s="60" t="str">
        <f t="shared" si="140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7"/>
        <v/>
      </c>
      <c r="B1147" s="60" t="str">
        <f t="shared" si="138"/>
        <v/>
      </c>
      <c r="V1147" s="60" t="str">
        <f t="shared" si="139"/>
        <v/>
      </c>
      <c r="W1147" s="60" t="str">
        <f t="shared" si="136"/>
        <v/>
      </c>
      <c r="X1147" s="60" t="str">
        <f t="shared" si="140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7"/>
        <v/>
      </c>
      <c r="B1148" s="60" t="str">
        <f t="shared" si="138"/>
        <v/>
      </c>
      <c r="V1148" s="60" t="str">
        <f t="shared" si="139"/>
        <v/>
      </c>
      <c r="W1148" s="60" t="str">
        <f t="shared" si="136"/>
        <v/>
      </c>
      <c r="X1148" s="60" t="str">
        <f t="shared" si="140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7"/>
        <v/>
      </c>
      <c r="B1149" s="60" t="str">
        <f t="shared" si="138"/>
        <v/>
      </c>
      <c r="V1149" s="60" t="str">
        <f t="shared" si="139"/>
        <v/>
      </c>
      <c r="W1149" s="60" t="str">
        <f t="shared" si="136"/>
        <v/>
      </c>
      <c r="X1149" s="60" t="str">
        <f t="shared" si="140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7"/>
        <v/>
      </c>
      <c r="B1150" s="60" t="str">
        <f t="shared" si="138"/>
        <v/>
      </c>
      <c r="V1150" s="60" t="str">
        <f t="shared" si="139"/>
        <v/>
      </c>
      <c r="W1150" s="60" t="str">
        <f t="shared" si="136"/>
        <v/>
      </c>
      <c r="X1150" s="60" t="str">
        <f t="shared" si="140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7"/>
        <v/>
      </c>
      <c r="B1151" s="60" t="str">
        <f t="shared" si="138"/>
        <v/>
      </c>
      <c r="V1151" s="60" t="str">
        <f t="shared" si="139"/>
        <v/>
      </c>
      <c r="W1151" s="60" t="str">
        <f t="shared" si="136"/>
        <v/>
      </c>
      <c r="X1151" s="60" t="str">
        <f t="shared" si="140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7"/>
        <v/>
      </c>
      <c r="B1152" s="60" t="str">
        <f t="shared" si="138"/>
        <v/>
      </c>
      <c r="V1152" s="60" t="str">
        <f t="shared" si="139"/>
        <v/>
      </c>
      <c r="W1152" s="60" t="str">
        <f t="shared" si="136"/>
        <v/>
      </c>
      <c r="X1152" s="60" t="str">
        <f t="shared" si="140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7"/>
        <v/>
      </c>
      <c r="B1153" s="60" t="str">
        <f t="shared" si="138"/>
        <v/>
      </c>
      <c r="V1153" s="60" t="str">
        <f t="shared" si="139"/>
        <v/>
      </c>
      <c r="W1153" s="60" t="str">
        <f t="shared" si="136"/>
        <v/>
      </c>
      <c r="X1153" s="60" t="str">
        <f t="shared" si="140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7"/>
        <v/>
      </c>
      <c r="B1154" s="60" t="str">
        <f t="shared" si="138"/>
        <v/>
      </c>
      <c r="V1154" s="60" t="str">
        <f t="shared" si="139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si="140"/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5">IF(G1155&amp;Q1155&lt;&gt;"",W1155&amp;Q1155,"")</f>
        <v/>
      </c>
      <c r="B1155" s="60" t="str">
        <f t="shared" ref="B1155:B1218" si="146">IF(C1155&lt;&gt;"",LEFT(C1155,9),"")</f>
        <v/>
      </c>
      <c r="V1155" s="60" t="str">
        <f t="shared" ref="V1155:V1218" si="147">W1155&amp;H1155</f>
        <v/>
      </c>
      <c r="W1155" s="60" t="str">
        <f t="shared" si="144"/>
        <v/>
      </c>
      <c r="X1155" s="60" t="str">
        <f t="shared" ref="X1155:X1218" si="148">IF(A1155&lt;&gt;"",IFERROR(IF(FIND(" ",G1155)&gt;=1,MID(G1155,FIND(" ",G1155)+1,LEN(G1155)),""),""),"")</f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5"/>
        <v/>
      </c>
      <c r="B1156" s="60" t="str">
        <f t="shared" si="146"/>
        <v/>
      </c>
      <c r="V1156" s="60" t="str">
        <f t="shared" si="147"/>
        <v/>
      </c>
      <c r="W1156" s="60" t="str">
        <f t="shared" si="144"/>
        <v/>
      </c>
      <c r="X1156" s="60" t="str">
        <f t="shared" si="148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5"/>
        <v/>
      </c>
      <c r="B1157" s="60" t="str">
        <f t="shared" si="146"/>
        <v/>
      </c>
      <c r="V1157" s="60" t="str">
        <f t="shared" si="147"/>
        <v/>
      </c>
      <c r="W1157" s="60" t="str">
        <f t="shared" si="144"/>
        <v/>
      </c>
      <c r="X1157" s="60" t="str">
        <f t="shared" si="148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5"/>
        <v/>
      </c>
      <c r="B1158" s="60" t="str">
        <f t="shared" si="146"/>
        <v/>
      </c>
      <c r="V1158" s="60" t="str">
        <f t="shared" si="147"/>
        <v/>
      </c>
      <c r="W1158" s="60" t="str">
        <f t="shared" si="144"/>
        <v/>
      </c>
      <c r="X1158" s="60" t="str">
        <f t="shared" si="148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5"/>
        <v/>
      </c>
      <c r="B1159" s="60" t="str">
        <f t="shared" si="146"/>
        <v/>
      </c>
      <c r="V1159" s="60" t="str">
        <f t="shared" si="147"/>
        <v/>
      </c>
      <c r="W1159" s="60" t="str">
        <f t="shared" si="144"/>
        <v/>
      </c>
      <c r="X1159" s="60" t="str">
        <f t="shared" si="148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5"/>
        <v/>
      </c>
      <c r="B1160" s="60" t="str">
        <f t="shared" si="146"/>
        <v/>
      </c>
      <c r="V1160" s="60" t="str">
        <f t="shared" si="147"/>
        <v/>
      </c>
      <c r="W1160" s="60" t="str">
        <f t="shared" si="144"/>
        <v/>
      </c>
      <c r="X1160" s="60" t="str">
        <f t="shared" si="148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5"/>
        <v/>
      </c>
      <c r="B1161" s="60" t="str">
        <f t="shared" si="146"/>
        <v/>
      </c>
      <c r="V1161" s="60" t="str">
        <f t="shared" si="147"/>
        <v/>
      </c>
      <c r="W1161" s="60" t="str">
        <f t="shared" si="144"/>
        <v/>
      </c>
      <c r="X1161" s="60" t="str">
        <f t="shared" si="148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5"/>
        <v/>
      </c>
      <c r="B1162" s="60" t="str">
        <f t="shared" si="146"/>
        <v/>
      </c>
      <c r="V1162" s="60" t="str">
        <f t="shared" si="147"/>
        <v/>
      </c>
      <c r="W1162" s="60" t="str">
        <f t="shared" si="144"/>
        <v/>
      </c>
      <c r="X1162" s="60" t="str">
        <f t="shared" si="148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5"/>
        <v/>
      </c>
      <c r="B1163" s="60" t="str">
        <f t="shared" si="146"/>
        <v/>
      </c>
      <c r="V1163" s="60" t="str">
        <f t="shared" si="147"/>
        <v/>
      </c>
      <c r="W1163" s="60" t="str">
        <f t="shared" si="144"/>
        <v/>
      </c>
      <c r="X1163" s="60" t="str">
        <f t="shared" si="148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5"/>
        <v/>
      </c>
      <c r="B1164" s="60" t="str">
        <f t="shared" si="146"/>
        <v/>
      </c>
      <c r="V1164" s="60" t="str">
        <f t="shared" si="147"/>
        <v/>
      </c>
      <c r="W1164" s="60" t="str">
        <f t="shared" si="144"/>
        <v/>
      </c>
      <c r="X1164" s="60" t="str">
        <f t="shared" si="148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5"/>
        <v/>
      </c>
      <c r="B1165" s="60" t="str">
        <f t="shared" si="146"/>
        <v/>
      </c>
      <c r="V1165" s="60" t="str">
        <f t="shared" si="147"/>
        <v/>
      </c>
      <c r="W1165" s="60" t="str">
        <f t="shared" si="144"/>
        <v/>
      </c>
      <c r="X1165" s="60" t="str">
        <f t="shared" si="148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5"/>
        <v/>
      </c>
      <c r="B1166" s="60" t="str">
        <f t="shared" si="146"/>
        <v/>
      </c>
      <c r="V1166" s="60" t="str">
        <f t="shared" si="147"/>
        <v/>
      </c>
      <c r="W1166" s="60" t="str">
        <f t="shared" si="144"/>
        <v/>
      </c>
      <c r="X1166" s="60" t="str">
        <f t="shared" si="148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5"/>
        <v/>
      </c>
      <c r="B1167" s="60" t="str">
        <f t="shared" si="146"/>
        <v/>
      </c>
      <c r="V1167" s="60" t="str">
        <f t="shared" si="147"/>
        <v/>
      </c>
      <c r="W1167" s="60" t="str">
        <f t="shared" si="144"/>
        <v/>
      </c>
      <c r="X1167" s="60" t="str">
        <f t="shared" si="148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5"/>
        <v/>
      </c>
      <c r="B1168" s="60" t="str">
        <f t="shared" si="146"/>
        <v/>
      </c>
      <c r="V1168" s="60" t="str">
        <f t="shared" si="147"/>
        <v/>
      </c>
      <c r="W1168" s="60" t="str">
        <f t="shared" si="144"/>
        <v/>
      </c>
      <c r="X1168" s="60" t="str">
        <f t="shared" si="148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5"/>
        <v/>
      </c>
      <c r="B1169" s="60" t="str">
        <f t="shared" si="146"/>
        <v/>
      </c>
      <c r="V1169" s="60" t="str">
        <f t="shared" si="147"/>
        <v/>
      </c>
      <c r="W1169" s="60" t="str">
        <f t="shared" si="144"/>
        <v/>
      </c>
      <c r="X1169" s="60" t="str">
        <f t="shared" si="148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5"/>
        <v/>
      </c>
      <c r="B1170" s="60" t="str">
        <f t="shared" si="146"/>
        <v/>
      </c>
      <c r="V1170" s="60" t="str">
        <f t="shared" si="147"/>
        <v/>
      </c>
      <c r="W1170" s="60" t="str">
        <f t="shared" si="144"/>
        <v/>
      </c>
      <c r="X1170" s="60" t="str">
        <f t="shared" si="148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5"/>
        <v/>
      </c>
      <c r="B1171" s="60" t="str">
        <f t="shared" si="146"/>
        <v/>
      </c>
      <c r="V1171" s="60" t="str">
        <f t="shared" si="147"/>
        <v/>
      </c>
      <c r="W1171" s="60" t="str">
        <f t="shared" si="144"/>
        <v/>
      </c>
      <c r="X1171" s="60" t="str">
        <f t="shared" si="148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5"/>
        <v/>
      </c>
      <c r="B1172" s="60" t="str">
        <f t="shared" si="146"/>
        <v/>
      </c>
      <c r="V1172" s="60" t="str">
        <f t="shared" si="147"/>
        <v/>
      </c>
      <c r="W1172" s="60" t="str">
        <f t="shared" si="144"/>
        <v/>
      </c>
      <c r="X1172" s="60" t="str">
        <f t="shared" si="148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5"/>
        <v/>
      </c>
      <c r="B1173" s="60" t="str">
        <f t="shared" si="146"/>
        <v/>
      </c>
      <c r="V1173" s="60" t="str">
        <f t="shared" si="147"/>
        <v/>
      </c>
      <c r="W1173" s="60" t="str">
        <f t="shared" si="144"/>
        <v/>
      </c>
      <c r="X1173" s="60" t="str">
        <f t="shared" si="148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5"/>
        <v/>
      </c>
      <c r="B1174" s="60" t="str">
        <f t="shared" si="146"/>
        <v/>
      </c>
      <c r="V1174" s="60" t="str">
        <f t="shared" si="147"/>
        <v/>
      </c>
      <c r="W1174" s="60" t="str">
        <f t="shared" si="144"/>
        <v/>
      </c>
      <c r="X1174" s="60" t="str">
        <f t="shared" si="148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5"/>
        <v/>
      </c>
      <c r="B1175" s="60" t="str">
        <f t="shared" si="146"/>
        <v/>
      </c>
      <c r="V1175" s="60" t="str">
        <f t="shared" si="147"/>
        <v/>
      </c>
      <c r="W1175" s="60" t="str">
        <f t="shared" si="144"/>
        <v/>
      </c>
      <c r="X1175" s="60" t="str">
        <f t="shared" si="148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5"/>
        <v/>
      </c>
      <c r="B1176" s="60" t="str">
        <f t="shared" si="146"/>
        <v/>
      </c>
      <c r="V1176" s="60" t="str">
        <f t="shared" si="147"/>
        <v/>
      </c>
      <c r="W1176" s="60" t="str">
        <f t="shared" si="144"/>
        <v/>
      </c>
      <c r="X1176" s="60" t="str">
        <f t="shared" si="148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5"/>
        <v/>
      </c>
      <c r="B1177" s="60" t="str">
        <f t="shared" si="146"/>
        <v/>
      </c>
      <c r="V1177" s="60" t="str">
        <f t="shared" si="147"/>
        <v/>
      </c>
      <c r="W1177" s="60" t="str">
        <f t="shared" si="144"/>
        <v/>
      </c>
      <c r="X1177" s="60" t="str">
        <f t="shared" si="148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5"/>
        <v/>
      </c>
      <c r="B1178" s="60" t="str">
        <f t="shared" si="146"/>
        <v/>
      </c>
      <c r="V1178" s="60" t="str">
        <f t="shared" si="147"/>
        <v/>
      </c>
      <c r="W1178" s="60" t="str">
        <f t="shared" si="144"/>
        <v/>
      </c>
      <c r="X1178" s="60" t="str">
        <f t="shared" si="148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5"/>
        <v/>
      </c>
      <c r="B1179" s="60" t="str">
        <f t="shared" si="146"/>
        <v/>
      </c>
      <c r="V1179" s="60" t="str">
        <f t="shared" si="147"/>
        <v/>
      </c>
      <c r="W1179" s="60" t="str">
        <f t="shared" si="144"/>
        <v/>
      </c>
      <c r="X1179" s="60" t="str">
        <f t="shared" si="148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5"/>
        <v/>
      </c>
      <c r="B1180" s="60" t="str">
        <f t="shared" si="146"/>
        <v/>
      </c>
      <c r="V1180" s="60" t="str">
        <f t="shared" si="147"/>
        <v/>
      </c>
      <c r="W1180" s="60" t="str">
        <f t="shared" si="144"/>
        <v/>
      </c>
      <c r="X1180" s="60" t="str">
        <f t="shared" si="148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5"/>
        <v/>
      </c>
      <c r="B1181" s="60" t="str">
        <f t="shared" si="146"/>
        <v/>
      </c>
      <c r="V1181" s="60" t="str">
        <f t="shared" si="147"/>
        <v/>
      </c>
      <c r="W1181" s="60" t="str">
        <f t="shared" si="144"/>
        <v/>
      </c>
      <c r="X1181" s="60" t="str">
        <f t="shared" si="148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5"/>
        <v/>
      </c>
      <c r="B1182" s="60" t="str">
        <f t="shared" si="146"/>
        <v/>
      </c>
      <c r="V1182" s="60" t="str">
        <f t="shared" si="147"/>
        <v/>
      </c>
      <c r="W1182" s="60" t="str">
        <f t="shared" si="144"/>
        <v/>
      </c>
      <c r="X1182" s="60" t="str">
        <f t="shared" si="148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5"/>
        <v/>
      </c>
      <c r="B1183" s="60" t="str">
        <f t="shared" si="146"/>
        <v/>
      </c>
      <c r="V1183" s="60" t="str">
        <f t="shared" si="147"/>
        <v/>
      </c>
      <c r="W1183" s="60" t="str">
        <f t="shared" si="144"/>
        <v/>
      </c>
      <c r="X1183" s="60" t="str">
        <f t="shared" si="148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5"/>
        <v/>
      </c>
      <c r="B1184" s="60" t="str">
        <f t="shared" si="146"/>
        <v/>
      </c>
      <c r="V1184" s="60" t="str">
        <f t="shared" si="147"/>
        <v/>
      </c>
      <c r="W1184" s="60" t="str">
        <f t="shared" si="144"/>
        <v/>
      </c>
      <c r="X1184" s="60" t="str">
        <f t="shared" si="148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5"/>
        <v/>
      </c>
      <c r="B1185" s="60" t="str">
        <f t="shared" si="146"/>
        <v/>
      </c>
      <c r="V1185" s="60" t="str">
        <f t="shared" si="147"/>
        <v/>
      </c>
      <c r="W1185" s="60" t="str">
        <f t="shared" si="144"/>
        <v/>
      </c>
      <c r="X1185" s="60" t="str">
        <f t="shared" si="148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5"/>
        <v/>
      </c>
      <c r="B1186" s="60" t="str">
        <f t="shared" si="146"/>
        <v/>
      </c>
      <c r="V1186" s="60" t="str">
        <f t="shared" si="147"/>
        <v/>
      </c>
      <c r="W1186" s="60" t="str">
        <f t="shared" si="144"/>
        <v/>
      </c>
      <c r="X1186" s="60" t="str">
        <f t="shared" si="148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5"/>
        <v/>
      </c>
      <c r="B1187" s="60" t="str">
        <f t="shared" si="146"/>
        <v/>
      </c>
      <c r="V1187" s="60" t="str">
        <f t="shared" si="147"/>
        <v/>
      </c>
      <c r="W1187" s="60" t="str">
        <f t="shared" si="144"/>
        <v/>
      </c>
      <c r="X1187" s="60" t="str">
        <f t="shared" si="148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5"/>
        <v/>
      </c>
      <c r="B1188" s="60" t="str">
        <f t="shared" si="146"/>
        <v/>
      </c>
      <c r="V1188" s="60" t="str">
        <f t="shared" si="147"/>
        <v/>
      </c>
      <c r="W1188" s="60" t="str">
        <f t="shared" si="144"/>
        <v/>
      </c>
      <c r="X1188" s="60" t="str">
        <f t="shared" si="148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5"/>
        <v/>
      </c>
      <c r="B1189" s="60" t="str">
        <f t="shared" si="146"/>
        <v/>
      </c>
      <c r="V1189" s="60" t="str">
        <f t="shared" si="147"/>
        <v/>
      </c>
      <c r="W1189" s="60" t="str">
        <f t="shared" si="144"/>
        <v/>
      </c>
      <c r="X1189" s="60" t="str">
        <f t="shared" si="148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5"/>
        <v/>
      </c>
      <c r="B1190" s="60" t="str">
        <f t="shared" si="146"/>
        <v/>
      </c>
      <c r="V1190" s="60" t="str">
        <f t="shared" si="147"/>
        <v/>
      </c>
      <c r="W1190" s="60" t="str">
        <f t="shared" si="144"/>
        <v/>
      </c>
      <c r="X1190" s="60" t="str">
        <f t="shared" si="148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5"/>
        <v/>
      </c>
      <c r="B1191" s="60" t="str">
        <f t="shared" si="146"/>
        <v/>
      </c>
      <c r="V1191" s="60" t="str">
        <f t="shared" si="147"/>
        <v/>
      </c>
      <c r="W1191" s="60" t="str">
        <f t="shared" si="144"/>
        <v/>
      </c>
      <c r="X1191" s="60" t="str">
        <f t="shared" si="148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5"/>
        <v/>
      </c>
      <c r="B1192" s="60" t="str">
        <f t="shared" si="146"/>
        <v/>
      </c>
      <c r="V1192" s="60" t="str">
        <f t="shared" si="147"/>
        <v/>
      </c>
      <c r="W1192" s="60" t="str">
        <f t="shared" si="144"/>
        <v/>
      </c>
      <c r="X1192" s="60" t="str">
        <f t="shared" si="148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5"/>
        <v/>
      </c>
      <c r="B1193" s="60" t="str">
        <f t="shared" si="146"/>
        <v/>
      </c>
      <c r="V1193" s="60" t="str">
        <f t="shared" si="147"/>
        <v/>
      </c>
      <c r="W1193" s="60" t="str">
        <f t="shared" si="144"/>
        <v/>
      </c>
      <c r="X1193" s="60" t="str">
        <f t="shared" si="148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5"/>
        <v/>
      </c>
      <c r="B1194" s="60" t="str">
        <f t="shared" si="146"/>
        <v/>
      </c>
      <c r="V1194" s="60" t="str">
        <f t="shared" si="147"/>
        <v/>
      </c>
      <c r="W1194" s="60" t="str">
        <f t="shared" si="144"/>
        <v/>
      </c>
      <c r="X1194" s="60" t="str">
        <f t="shared" si="148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5"/>
        <v/>
      </c>
      <c r="B1195" s="60" t="str">
        <f t="shared" si="146"/>
        <v/>
      </c>
      <c r="V1195" s="60" t="str">
        <f t="shared" si="147"/>
        <v/>
      </c>
      <c r="W1195" s="60" t="str">
        <f t="shared" si="144"/>
        <v/>
      </c>
      <c r="X1195" s="60" t="str">
        <f t="shared" si="148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5"/>
        <v/>
      </c>
      <c r="B1196" s="60" t="str">
        <f t="shared" si="146"/>
        <v/>
      </c>
      <c r="V1196" s="60" t="str">
        <f t="shared" si="147"/>
        <v/>
      </c>
      <c r="W1196" s="60" t="str">
        <f t="shared" si="144"/>
        <v/>
      </c>
      <c r="X1196" s="60" t="str">
        <f t="shared" si="148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5"/>
        <v/>
      </c>
      <c r="B1197" s="60" t="str">
        <f t="shared" si="146"/>
        <v/>
      </c>
      <c r="V1197" s="60" t="str">
        <f t="shared" si="147"/>
        <v/>
      </c>
      <c r="W1197" s="60" t="str">
        <f t="shared" si="144"/>
        <v/>
      </c>
      <c r="X1197" s="60" t="str">
        <f t="shared" si="148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5"/>
        <v/>
      </c>
      <c r="B1198" s="60" t="str">
        <f t="shared" si="146"/>
        <v/>
      </c>
      <c r="V1198" s="60" t="str">
        <f t="shared" si="147"/>
        <v/>
      </c>
      <c r="W1198" s="60" t="str">
        <f t="shared" si="144"/>
        <v/>
      </c>
      <c r="X1198" s="60" t="str">
        <f t="shared" si="148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5"/>
        <v/>
      </c>
      <c r="B1199" s="60" t="str">
        <f t="shared" si="146"/>
        <v/>
      </c>
      <c r="V1199" s="60" t="str">
        <f t="shared" si="147"/>
        <v/>
      </c>
      <c r="W1199" s="60" t="str">
        <f t="shared" si="144"/>
        <v/>
      </c>
      <c r="X1199" s="60" t="str">
        <f t="shared" si="148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5"/>
        <v/>
      </c>
      <c r="B1200" s="60" t="str">
        <f t="shared" si="146"/>
        <v/>
      </c>
      <c r="V1200" s="60" t="str">
        <f t="shared" si="147"/>
        <v/>
      </c>
      <c r="W1200" s="60" t="str">
        <f t="shared" si="144"/>
        <v/>
      </c>
      <c r="X1200" s="60" t="str">
        <f t="shared" si="148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5"/>
        <v/>
      </c>
      <c r="B1201" s="60" t="str">
        <f t="shared" si="146"/>
        <v/>
      </c>
      <c r="V1201" s="60" t="str">
        <f t="shared" si="147"/>
        <v/>
      </c>
      <c r="W1201" s="60" t="str">
        <f t="shared" si="144"/>
        <v/>
      </c>
      <c r="X1201" s="60" t="str">
        <f t="shared" si="148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5"/>
        <v/>
      </c>
      <c r="B1202" s="60" t="str">
        <f t="shared" si="146"/>
        <v/>
      </c>
      <c r="V1202" s="60" t="str">
        <f t="shared" si="147"/>
        <v/>
      </c>
      <c r="W1202" s="60" t="str">
        <f t="shared" si="144"/>
        <v/>
      </c>
      <c r="X1202" s="60" t="str">
        <f t="shared" si="148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5"/>
        <v/>
      </c>
      <c r="B1203" s="60" t="str">
        <f t="shared" si="146"/>
        <v/>
      </c>
      <c r="V1203" s="60" t="str">
        <f t="shared" si="147"/>
        <v/>
      </c>
      <c r="W1203" s="60" t="str">
        <f t="shared" si="144"/>
        <v/>
      </c>
      <c r="X1203" s="60" t="str">
        <f t="shared" si="148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5"/>
        <v/>
      </c>
      <c r="B1204" s="60" t="str">
        <f t="shared" si="146"/>
        <v/>
      </c>
      <c r="V1204" s="60" t="str">
        <f t="shared" si="147"/>
        <v/>
      </c>
      <c r="W1204" s="60" t="str">
        <f t="shared" si="144"/>
        <v/>
      </c>
      <c r="X1204" s="60" t="str">
        <f t="shared" si="148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5"/>
        <v/>
      </c>
      <c r="B1205" s="60" t="str">
        <f t="shared" si="146"/>
        <v/>
      </c>
      <c r="V1205" s="60" t="str">
        <f t="shared" si="147"/>
        <v/>
      </c>
      <c r="W1205" s="60" t="str">
        <f t="shared" si="144"/>
        <v/>
      </c>
      <c r="X1205" s="60" t="str">
        <f t="shared" si="148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5"/>
        <v/>
      </c>
      <c r="B1206" s="60" t="str">
        <f t="shared" si="146"/>
        <v/>
      </c>
      <c r="V1206" s="60" t="str">
        <f t="shared" si="147"/>
        <v/>
      </c>
      <c r="W1206" s="60" t="str">
        <f t="shared" si="144"/>
        <v/>
      </c>
      <c r="X1206" s="60" t="str">
        <f t="shared" si="148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5"/>
        <v/>
      </c>
      <c r="B1207" s="60" t="str">
        <f t="shared" si="146"/>
        <v/>
      </c>
      <c r="V1207" s="60" t="str">
        <f t="shared" si="147"/>
        <v/>
      </c>
      <c r="W1207" s="60" t="str">
        <f t="shared" si="144"/>
        <v/>
      </c>
      <c r="X1207" s="60" t="str">
        <f t="shared" si="148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5"/>
        <v/>
      </c>
      <c r="B1208" s="60" t="str">
        <f t="shared" si="146"/>
        <v/>
      </c>
      <c r="V1208" s="60" t="str">
        <f t="shared" si="147"/>
        <v/>
      </c>
      <c r="W1208" s="60" t="str">
        <f t="shared" si="144"/>
        <v/>
      </c>
      <c r="X1208" s="60" t="str">
        <f t="shared" si="148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5"/>
        <v/>
      </c>
      <c r="B1209" s="60" t="str">
        <f t="shared" si="146"/>
        <v/>
      </c>
      <c r="V1209" s="60" t="str">
        <f t="shared" si="147"/>
        <v/>
      </c>
      <c r="W1209" s="60" t="str">
        <f t="shared" si="144"/>
        <v/>
      </c>
      <c r="X1209" s="60" t="str">
        <f t="shared" si="148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5"/>
        <v/>
      </c>
      <c r="B1210" s="60" t="str">
        <f t="shared" si="146"/>
        <v/>
      </c>
      <c r="V1210" s="60" t="str">
        <f t="shared" si="147"/>
        <v/>
      </c>
      <c r="W1210" s="60" t="str">
        <f t="shared" si="144"/>
        <v/>
      </c>
      <c r="X1210" s="60" t="str">
        <f t="shared" si="148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5"/>
        <v/>
      </c>
      <c r="B1211" s="60" t="str">
        <f t="shared" si="146"/>
        <v/>
      </c>
      <c r="V1211" s="60" t="str">
        <f t="shared" si="147"/>
        <v/>
      </c>
      <c r="W1211" s="60" t="str">
        <f t="shared" si="144"/>
        <v/>
      </c>
      <c r="X1211" s="60" t="str">
        <f t="shared" si="148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5"/>
        <v/>
      </c>
      <c r="B1212" s="60" t="str">
        <f t="shared" si="146"/>
        <v/>
      </c>
      <c r="V1212" s="60" t="str">
        <f t="shared" si="147"/>
        <v/>
      </c>
      <c r="W1212" s="60" t="str">
        <f t="shared" si="144"/>
        <v/>
      </c>
      <c r="X1212" s="60" t="str">
        <f t="shared" si="148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5"/>
        <v/>
      </c>
      <c r="B1213" s="60" t="str">
        <f t="shared" si="146"/>
        <v/>
      </c>
      <c r="V1213" s="60" t="str">
        <f t="shared" si="147"/>
        <v/>
      </c>
      <c r="W1213" s="60" t="str">
        <f t="shared" si="144"/>
        <v/>
      </c>
      <c r="X1213" s="60" t="str">
        <f t="shared" si="148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5"/>
        <v/>
      </c>
      <c r="B1214" s="60" t="str">
        <f t="shared" si="146"/>
        <v/>
      </c>
      <c r="V1214" s="60" t="str">
        <f t="shared" si="147"/>
        <v/>
      </c>
      <c r="W1214" s="60" t="str">
        <f t="shared" si="144"/>
        <v/>
      </c>
      <c r="X1214" s="60" t="str">
        <f t="shared" si="148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5"/>
        <v/>
      </c>
      <c r="B1215" s="60" t="str">
        <f t="shared" si="146"/>
        <v/>
      </c>
      <c r="V1215" s="60" t="str">
        <f t="shared" si="147"/>
        <v/>
      </c>
      <c r="W1215" s="60" t="str">
        <f t="shared" si="144"/>
        <v/>
      </c>
      <c r="X1215" s="60" t="str">
        <f t="shared" si="148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5"/>
        <v/>
      </c>
      <c r="B1216" s="60" t="str">
        <f t="shared" si="146"/>
        <v/>
      </c>
      <c r="V1216" s="60" t="str">
        <f t="shared" si="147"/>
        <v/>
      </c>
      <c r="W1216" s="60" t="str">
        <f t="shared" si="144"/>
        <v/>
      </c>
      <c r="X1216" s="60" t="str">
        <f t="shared" si="148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5"/>
        <v/>
      </c>
      <c r="B1217" s="60" t="str">
        <f t="shared" si="146"/>
        <v/>
      </c>
      <c r="V1217" s="60" t="str">
        <f t="shared" si="147"/>
        <v/>
      </c>
      <c r="W1217" s="60" t="str">
        <f t="shared" si="144"/>
        <v/>
      </c>
      <c r="X1217" s="60" t="str">
        <f t="shared" si="148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5"/>
        <v/>
      </c>
      <c r="B1218" s="60" t="str">
        <f t="shared" si="146"/>
        <v/>
      </c>
      <c r="V1218" s="60" t="str">
        <f t="shared" si="147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si="148"/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3">IF(G1219&amp;Q1219&lt;&gt;"",W1219&amp;Q1219,"")</f>
        <v/>
      </c>
      <c r="B1219" s="60" t="str">
        <f t="shared" ref="B1219:B1282" si="154">IF(C1219&lt;&gt;"",LEFT(C1219,9),"")</f>
        <v/>
      </c>
      <c r="V1219" s="60" t="str">
        <f t="shared" ref="V1219:V1282" si="155">W1219&amp;H1219</f>
        <v/>
      </c>
      <c r="W1219" s="60" t="str">
        <f t="shared" si="152"/>
        <v/>
      </c>
      <c r="X1219" s="60" t="str">
        <f t="shared" ref="X1219:X1282" si="156">IF(A1219&lt;&gt;"",IFERROR(IF(FIND(" ",G1219)&gt;=1,MID(G1219,FIND(" ",G1219)+1,LEN(G1219)),""),""),"")</f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3"/>
        <v/>
      </c>
      <c r="B1220" s="60" t="str">
        <f t="shared" si="154"/>
        <v/>
      </c>
      <c r="V1220" s="60" t="str">
        <f t="shared" si="155"/>
        <v/>
      </c>
      <c r="W1220" s="60" t="str">
        <f t="shared" si="152"/>
        <v/>
      </c>
      <c r="X1220" s="60" t="str">
        <f t="shared" si="156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3"/>
        <v/>
      </c>
      <c r="B1221" s="60" t="str">
        <f t="shared" si="154"/>
        <v/>
      </c>
      <c r="V1221" s="60" t="str">
        <f t="shared" si="155"/>
        <v/>
      </c>
      <c r="W1221" s="60" t="str">
        <f t="shared" si="152"/>
        <v/>
      </c>
      <c r="X1221" s="60" t="str">
        <f t="shared" si="156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3"/>
        <v/>
      </c>
      <c r="B1222" s="60" t="str">
        <f t="shared" si="154"/>
        <v/>
      </c>
      <c r="V1222" s="60" t="str">
        <f t="shared" si="155"/>
        <v/>
      </c>
      <c r="W1222" s="60" t="str">
        <f t="shared" si="152"/>
        <v/>
      </c>
      <c r="X1222" s="60" t="str">
        <f t="shared" si="156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3"/>
        <v/>
      </c>
      <c r="B1223" s="60" t="str">
        <f t="shared" si="154"/>
        <v/>
      </c>
      <c r="V1223" s="60" t="str">
        <f t="shared" si="155"/>
        <v/>
      </c>
      <c r="W1223" s="60" t="str">
        <f t="shared" si="152"/>
        <v/>
      </c>
      <c r="X1223" s="60" t="str">
        <f t="shared" si="156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3"/>
        <v/>
      </c>
      <c r="B1224" s="60" t="str">
        <f t="shared" si="154"/>
        <v/>
      </c>
      <c r="V1224" s="60" t="str">
        <f t="shared" si="155"/>
        <v/>
      </c>
      <c r="W1224" s="60" t="str">
        <f t="shared" si="152"/>
        <v/>
      </c>
      <c r="X1224" s="60" t="str">
        <f t="shared" si="156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3"/>
        <v/>
      </c>
      <c r="B1225" s="60" t="str">
        <f t="shared" si="154"/>
        <v/>
      </c>
      <c r="V1225" s="60" t="str">
        <f t="shared" si="155"/>
        <v/>
      </c>
      <c r="W1225" s="60" t="str">
        <f t="shared" si="152"/>
        <v/>
      </c>
      <c r="X1225" s="60" t="str">
        <f t="shared" si="156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3"/>
        <v/>
      </c>
      <c r="B1226" s="60" t="str">
        <f t="shared" si="154"/>
        <v/>
      </c>
      <c r="V1226" s="60" t="str">
        <f t="shared" si="155"/>
        <v/>
      </c>
      <c r="W1226" s="60" t="str">
        <f t="shared" si="152"/>
        <v/>
      </c>
      <c r="X1226" s="60" t="str">
        <f t="shared" si="156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3"/>
        <v/>
      </c>
      <c r="B1227" s="60" t="str">
        <f t="shared" si="154"/>
        <v/>
      </c>
      <c r="V1227" s="60" t="str">
        <f t="shared" si="155"/>
        <v/>
      </c>
      <c r="W1227" s="60" t="str">
        <f t="shared" si="152"/>
        <v/>
      </c>
      <c r="X1227" s="60" t="str">
        <f t="shared" si="156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3"/>
        <v/>
      </c>
      <c r="B1228" s="60" t="str">
        <f t="shared" si="154"/>
        <v/>
      </c>
      <c r="V1228" s="60" t="str">
        <f t="shared" si="155"/>
        <v/>
      </c>
      <c r="W1228" s="60" t="str">
        <f t="shared" si="152"/>
        <v/>
      </c>
      <c r="X1228" s="60" t="str">
        <f t="shared" si="156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3"/>
        <v/>
      </c>
      <c r="B1229" s="60" t="str">
        <f t="shared" si="154"/>
        <v/>
      </c>
      <c r="V1229" s="60" t="str">
        <f t="shared" si="155"/>
        <v/>
      </c>
      <c r="W1229" s="60" t="str">
        <f t="shared" si="152"/>
        <v/>
      </c>
      <c r="X1229" s="60" t="str">
        <f t="shared" si="156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3"/>
        <v/>
      </c>
      <c r="B1230" s="60" t="str">
        <f t="shared" si="154"/>
        <v/>
      </c>
      <c r="V1230" s="60" t="str">
        <f t="shared" si="155"/>
        <v/>
      </c>
      <c r="W1230" s="60" t="str">
        <f t="shared" si="152"/>
        <v/>
      </c>
      <c r="X1230" s="60" t="str">
        <f t="shared" si="156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3"/>
        <v/>
      </c>
      <c r="B1231" s="60" t="str">
        <f t="shared" si="154"/>
        <v/>
      </c>
      <c r="V1231" s="60" t="str">
        <f t="shared" si="155"/>
        <v/>
      </c>
      <c r="W1231" s="60" t="str">
        <f t="shared" si="152"/>
        <v/>
      </c>
      <c r="X1231" s="60" t="str">
        <f t="shared" si="156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3"/>
        <v/>
      </c>
      <c r="B1232" s="60" t="str">
        <f t="shared" si="154"/>
        <v/>
      </c>
      <c r="V1232" s="60" t="str">
        <f t="shared" si="155"/>
        <v/>
      </c>
      <c r="W1232" s="60" t="str">
        <f t="shared" si="152"/>
        <v/>
      </c>
      <c r="X1232" s="60" t="str">
        <f t="shared" si="156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3"/>
        <v/>
      </c>
      <c r="B1233" s="60" t="str">
        <f t="shared" si="154"/>
        <v/>
      </c>
      <c r="V1233" s="60" t="str">
        <f t="shared" si="155"/>
        <v/>
      </c>
      <c r="W1233" s="60" t="str">
        <f t="shared" si="152"/>
        <v/>
      </c>
      <c r="X1233" s="60" t="str">
        <f t="shared" si="156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3"/>
        <v/>
      </c>
      <c r="B1234" s="60" t="str">
        <f t="shared" si="154"/>
        <v/>
      </c>
      <c r="V1234" s="60" t="str">
        <f t="shared" si="155"/>
        <v/>
      </c>
      <c r="W1234" s="60" t="str">
        <f t="shared" si="152"/>
        <v/>
      </c>
      <c r="X1234" s="60" t="str">
        <f t="shared" si="156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3"/>
        <v/>
      </c>
      <c r="B1235" s="60" t="str">
        <f t="shared" si="154"/>
        <v/>
      </c>
      <c r="V1235" s="60" t="str">
        <f t="shared" si="155"/>
        <v/>
      </c>
      <c r="W1235" s="60" t="str">
        <f t="shared" si="152"/>
        <v/>
      </c>
      <c r="X1235" s="60" t="str">
        <f t="shared" si="156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3"/>
        <v/>
      </c>
      <c r="B1236" s="60" t="str">
        <f t="shared" si="154"/>
        <v/>
      </c>
      <c r="V1236" s="60" t="str">
        <f t="shared" si="155"/>
        <v/>
      </c>
      <c r="W1236" s="60" t="str">
        <f t="shared" si="152"/>
        <v/>
      </c>
      <c r="X1236" s="60" t="str">
        <f t="shared" si="156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3"/>
        <v/>
      </c>
      <c r="B1237" s="60" t="str">
        <f t="shared" si="154"/>
        <v/>
      </c>
      <c r="V1237" s="60" t="str">
        <f t="shared" si="155"/>
        <v/>
      </c>
      <c r="W1237" s="60" t="str">
        <f t="shared" si="152"/>
        <v/>
      </c>
      <c r="X1237" s="60" t="str">
        <f t="shared" si="156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3"/>
        <v/>
      </c>
      <c r="B1238" s="60" t="str">
        <f t="shared" si="154"/>
        <v/>
      </c>
      <c r="V1238" s="60" t="str">
        <f t="shared" si="155"/>
        <v/>
      </c>
      <c r="W1238" s="60" t="str">
        <f t="shared" si="152"/>
        <v/>
      </c>
      <c r="X1238" s="60" t="str">
        <f t="shared" si="156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3"/>
        <v/>
      </c>
      <c r="B1239" s="60" t="str">
        <f t="shared" si="154"/>
        <v/>
      </c>
      <c r="V1239" s="60" t="str">
        <f t="shared" si="155"/>
        <v/>
      </c>
      <c r="W1239" s="60" t="str">
        <f t="shared" si="152"/>
        <v/>
      </c>
      <c r="X1239" s="60" t="str">
        <f t="shared" si="156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3"/>
        <v/>
      </c>
      <c r="B1240" s="60" t="str">
        <f t="shared" si="154"/>
        <v/>
      </c>
      <c r="V1240" s="60" t="str">
        <f t="shared" si="155"/>
        <v/>
      </c>
      <c r="W1240" s="60" t="str">
        <f t="shared" si="152"/>
        <v/>
      </c>
      <c r="X1240" s="60" t="str">
        <f t="shared" si="156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3"/>
        <v/>
      </c>
      <c r="B1241" s="60" t="str">
        <f t="shared" si="154"/>
        <v/>
      </c>
      <c r="V1241" s="60" t="str">
        <f t="shared" si="155"/>
        <v/>
      </c>
      <c r="W1241" s="60" t="str">
        <f t="shared" si="152"/>
        <v/>
      </c>
      <c r="X1241" s="60" t="str">
        <f t="shared" si="156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3"/>
        <v/>
      </c>
      <c r="B1242" s="60" t="str">
        <f t="shared" si="154"/>
        <v/>
      </c>
      <c r="V1242" s="60" t="str">
        <f t="shared" si="155"/>
        <v/>
      </c>
      <c r="W1242" s="60" t="str">
        <f t="shared" si="152"/>
        <v/>
      </c>
      <c r="X1242" s="60" t="str">
        <f t="shared" si="156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3"/>
        <v/>
      </c>
      <c r="B1243" s="60" t="str">
        <f t="shared" si="154"/>
        <v/>
      </c>
      <c r="V1243" s="60" t="str">
        <f t="shared" si="155"/>
        <v/>
      </c>
      <c r="W1243" s="60" t="str">
        <f t="shared" si="152"/>
        <v/>
      </c>
      <c r="X1243" s="60" t="str">
        <f t="shared" si="156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3"/>
        <v/>
      </c>
      <c r="B1244" s="60" t="str">
        <f t="shared" si="154"/>
        <v/>
      </c>
      <c r="V1244" s="60" t="str">
        <f t="shared" si="155"/>
        <v/>
      </c>
      <c r="W1244" s="60" t="str">
        <f t="shared" si="152"/>
        <v/>
      </c>
      <c r="X1244" s="60" t="str">
        <f t="shared" si="156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3"/>
        <v/>
      </c>
      <c r="B1245" s="60" t="str">
        <f t="shared" si="154"/>
        <v/>
      </c>
      <c r="V1245" s="60" t="str">
        <f t="shared" si="155"/>
        <v/>
      </c>
      <c r="W1245" s="60" t="str">
        <f t="shared" si="152"/>
        <v/>
      </c>
      <c r="X1245" s="60" t="str">
        <f t="shared" si="156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3"/>
        <v/>
      </c>
      <c r="B1246" s="60" t="str">
        <f t="shared" si="154"/>
        <v/>
      </c>
      <c r="V1246" s="60" t="str">
        <f t="shared" si="155"/>
        <v/>
      </c>
      <c r="W1246" s="60" t="str">
        <f t="shared" si="152"/>
        <v/>
      </c>
      <c r="X1246" s="60" t="str">
        <f t="shared" si="156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3"/>
        <v/>
      </c>
      <c r="B1247" s="60" t="str">
        <f t="shared" si="154"/>
        <v/>
      </c>
      <c r="V1247" s="60" t="str">
        <f t="shared" si="155"/>
        <v/>
      </c>
      <c r="W1247" s="60" t="str">
        <f t="shared" si="152"/>
        <v/>
      </c>
      <c r="X1247" s="60" t="str">
        <f t="shared" si="156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3"/>
        <v/>
      </c>
      <c r="B1248" s="60" t="str">
        <f t="shared" si="154"/>
        <v/>
      </c>
      <c r="V1248" s="60" t="str">
        <f t="shared" si="155"/>
        <v/>
      </c>
      <c r="W1248" s="60" t="str">
        <f t="shared" si="152"/>
        <v/>
      </c>
      <c r="X1248" s="60" t="str">
        <f t="shared" si="156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3"/>
        <v/>
      </c>
      <c r="B1249" s="60" t="str">
        <f t="shared" si="154"/>
        <v/>
      </c>
      <c r="V1249" s="60" t="str">
        <f t="shared" si="155"/>
        <v/>
      </c>
      <c r="W1249" s="60" t="str">
        <f t="shared" si="152"/>
        <v/>
      </c>
      <c r="X1249" s="60" t="str">
        <f t="shared" si="156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3"/>
        <v/>
      </c>
      <c r="B1250" s="60" t="str">
        <f t="shared" si="154"/>
        <v/>
      </c>
      <c r="V1250" s="60" t="str">
        <f t="shared" si="155"/>
        <v/>
      </c>
      <c r="W1250" s="60" t="str">
        <f t="shared" si="152"/>
        <v/>
      </c>
      <c r="X1250" s="60" t="str">
        <f t="shared" si="156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3"/>
        <v/>
      </c>
      <c r="B1251" s="60" t="str">
        <f t="shared" si="154"/>
        <v/>
      </c>
      <c r="V1251" s="60" t="str">
        <f t="shared" si="155"/>
        <v/>
      </c>
      <c r="W1251" s="60" t="str">
        <f t="shared" si="152"/>
        <v/>
      </c>
      <c r="X1251" s="60" t="str">
        <f t="shared" si="156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3"/>
        <v/>
      </c>
      <c r="B1252" s="60" t="str">
        <f t="shared" si="154"/>
        <v/>
      </c>
      <c r="V1252" s="60" t="str">
        <f t="shared" si="155"/>
        <v/>
      </c>
      <c r="W1252" s="60" t="str">
        <f t="shared" si="152"/>
        <v/>
      </c>
      <c r="X1252" s="60" t="str">
        <f t="shared" si="156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3"/>
        <v/>
      </c>
      <c r="B1253" s="60" t="str">
        <f t="shared" si="154"/>
        <v/>
      </c>
      <c r="V1253" s="60" t="str">
        <f t="shared" si="155"/>
        <v/>
      </c>
      <c r="W1253" s="60" t="str">
        <f t="shared" si="152"/>
        <v/>
      </c>
      <c r="X1253" s="60" t="str">
        <f t="shared" si="156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3"/>
        <v/>
      </c>
      <c r="B1254" s="60" t="str">
        <f t="shared" si="154"/>
        <v/>
      </c>
      <c r="V1254" s="60" t="str">
        <f t="shared" si="155"/>
        <v/>
      </c>
      <c r="W1254" s="60" t="str">
        <f t="shared" si="152"/>
        <v/>
      </c>
      <c r="X1254" s="60" t="str">
        <f t="shared" si="156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3"/>
        <v/>
      </c>
      <c r="B1255" s="60" t="str">
        <f t="shared" si="154"/>
        <v/>
      </c>
      <c r="V1255" s="60" t="str">
        <f t="shared" si="155"/>
        <v/>
      </c>
      <c r="W1255" s="60" t="str">
        <f t="shared" si="152"/>
        <v/>
      </c>
      <c r="X1255" s="60" t="str">
        <f t="shared" si="156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3"/>
        <v/>
      </c>
      <c r="B1256" s="60" t="str">
        <f t="shared" si="154"/>
        <v/>
      </c>
      <c r="V1256" s="60" t="str">
        <f t="shared" si="155"/>
        <v/>
      </c>
      <c r="W1256" s="60" t="str">
        <f t="shared" si="152"/>
        <v/>
      </c>
      <c r="X1256" s="60" t="str">
        <f t="shared" si="156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3"/>
        <v/>
      </c>
      <c r="B1257" s="60" t="str">
        <f t="shared" si="154"/>
        <v/>
      </c>
      <c r="V1257" s="60" t="str">
        <f t="shared" si="155"/>
        <v/>
      </c>
      <c r="W1257" s="60" t="str">
        <f t="shared" si="152"/>
        <v/>
      </c>
      <c r="X1257" s="60" t="str">
        <f t="shared" si="156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3"/>
        <v/>
      </c>
      <c r="B1258" s="60" t="str">
        <f t="shared" si="154"/>
        <v/>
      </c>
      <c r="V1258" s="60" t="str">
        <f t="shared" si="155"/>
        <v/>
      </c>
      <c r="W1258" s="60" t="str">
        <f t="shared" si="152"/>
        <v/>
      </c>
      <c r="X1258" s="60" t="str">
        <f t="shared" si="156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3"/>
        <v/>
      </c>
      <c r="B1259" s="60" t="str">
        <f t="shared" si="154"/>
        <v/>
      </c>
      <c r="V1259" s="60" t="str">
        <f t="shared" si="155"/>
        <v/>
      </c>
      <c r="W1259" s="60" t="str">
        <f t="shared" si="152"/>
        <v/>
      </c>
      <c r="X1259" s="60" t="str">
        <f t="shared" si="156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3"/>
        <v/>
      </c>
      <c r="B1260" s="60" t="str">
        <f t="shared" si="154"/>
        <v/>
      </c>
      <c r="V1260" s="60" t="str">
        <f t="shared" si="155"/>
        <v/>
      </c>
      <c r="W1260" s="60" t="str">
        <f t="shared" si="152"/>
        <v/>
      </c>
      <c r="X1260" s="60" t="str">
        <f t="shared" si="156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3"/>
        <v/>
      </c>
      <c r="B1261" s="60" t="str">
        <f t="shared" si="154"/>
        <v/>
      </c>
      <c r="V1261" s="60" t="str">
        <f t="shared" si="155"/>
        <v/>
      </c>
      <c r="W1261" s="60" t="str">
        <f t="shared" si="152"/>
        <v/>
      </c>
      <c r="X1261" s="60" t="str">
        <f t="shared" si="156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3"/>
        <v/>
      </c>
      <c r="B1262" s="60" t="str">
        <f t="shared" si="154"/>
        <v/>
      </c>
      <c r="V1262" s="60" t="str">
        <f t="shared" si="155"/>
        <v/>
      </c>
      <c r="W1262" s="60" t="str">
        <f t="shared" si="152"/>
        <v/>
      </c>
      <c r="X1262" s="60" t="str">
        <f t="shared" si="156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3"/>
        <v/>
      </c>
      <c r="B1263" s="60" t="str">
        <f t="shared" si="154"/>
        <v/>
      </c>
      <c r="V1263" s="60" t="str">
        <f t="shared" si="155"/>
        <v/>
      </c>
      <c r="W1263" s="60" t="str">
        <f t="shared" si="152"/>
        <v/>
      </c>
      <c r="X1263" s="60" t="str">
        <f t="shared" si="156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3"/>
        <v/>
      </c>
      <c r="B1264" s="60" t="str">
        <f t="shared" si="154"/>
        <v/>
      </c>
      <c r="V1264" s="60" t="str">
        <f t="shared" si="155"/>
        <v/>
      </c>
      <c r="W1264" s="60" t="str">
        <f t="shared" si="152"/>
        <v/>
      </c>
      <c r="X1264" s="60" t="str">
        <f t="shared" si="156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3"/>
        <v/>
      </c>
      <c r="B1265" s="60" t="str">
        <f t="shared" si="154"/>
        <v/>
      </c>
      <c r="V1265" s="60" t="str">
        <f t="shared" si="155"/>
        <v/>
      </c>
      <c r="W1265" s="60" t="str">
        <f t="shared" si="152"/>
        <v/>
      </c>
      <c r="X1265" s="60" t="str">
        <f t="shared" si="156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3"/>
        <v/>
      </c>
      <c r="B1266" s="60" t="str">
        <f t="shared" si="154"/>
        <v/>
      </c>
      <c r="V1266" s="60" t="str">
        <f t="shared" si="155"/>
        <v/>
      </c>
      <c r="W1266" s="60" t="str">
        <f t="shared" si="152"/>
        <v/>
      </c>
      <c r="X1266" s="60" t="str">
        <f t="shared" si="156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3"/>
        <v/>
      </c>
      <c r="B1267" s="60" t="str">
        <f t="shared" si="154"/>
        <v/>
      </c>
      <c r="V1267" s="60" t="str">
        <f t="shared" si="155"/>
        <v/>
      </c>
      <c r="W1267" s="60" t="str">
        <f t="shared" si="152"/>
        <v/>
      </c>
      <c r="X1267" s="60" t="str">
        <f t="shared" si="156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3"/>
        <v/>
      </c>
      <c r="B1268" s="60" t="str">
        <f t="shared" si="154"/>
        <v/>
      </c>
      <c r="V1268" s="60" t="str">
        <f t="shared" si="155"/>
        <v/>
      </c>
      <c r="W1268" s="60" t="str">
        <f t="shared" si="152"/>
        <v/>
      </c>
      <c r="X1268" s="60" t="str">
        <f t="shared" si="156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3"/>
        <v/>
      </c>
      <c r="B1269" s="60" t="str">
        <f t="shared" si="154"/>
        <v/>
      </c>
      <c r="V1269" s="60" t="str">
        <f t="shared" si="155"/>
        <v/>
      </c>
      <c r="W1269" s="60" t="str">
        <f t="shared" si="152"/>
        <v/>
      </c>
      <c r="X1269" s="60" t="str">
        <f t="shared" si="156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3"/>
        <v/>
      </c>
      <c r="B1270" s="60" t="str">
        <f t="shared" si="154"/>
        <v/>
      </c>
      <c r="V1270" s="60" t="str">
        <f t="shared" si="155"/>
        <v/>
      </c>
      <c r="W1270" s="60" t="str">
        <f t="shared" si="152"/>
        <v/>
      </c>
      <c r="X1270" s="60" t="str">
        <f t="shared" si="156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3"/>
        <v/>
      </c>
      <c r="B1271" s="60" t="str">
        <f t="shared" si="154"/>
        <v/>
      </c>
      <c r="V1271" s="60" t="str">
        <f t="shared" si="155"/>
        <v/>
      </c>
      <c r="W1271" s="60" t="str">
        <f t="shared" si="152"/>
        <v/>
      </c>
      <c r="X1271" s="60" t="str">
        <f t="shared" si="156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3"/>
        <v/>
      </c>
      <c r="B1272" s="60" t="str">
        <f t="shared" si="154"/>
        <v/>
      </c>
      <c r="V1272" s="60" t="str">
        <f t="shared" si="155"/>
        <v/>
      </c>
      <c r="W1272" s="60" t="str">
        <f t="shared" si="152"/>
        <v/>
      </c>
      <c r="X1272" s="60" t="str">
        <f t="shared" si="156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3"/>
        <v/>
      </c>
      <c r="B1273" s="60" t="str">
        <f t="shared" si="154"/>
        <v/>
      </c>
      <c r="V1273" s="60" t="str">
        <f t="shared" si="155"/>
        <v/>
      </c>
      <c r="W1273" s="60" t="str">
        <f t="shared" si="152"/>
        <v/>
      </c>
      <c r="X1273" s="60" t="str">
        <f t="shared" si="156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3"/>
        <v/>
      </c>
      <c r="B1274" s="60" t="str">
        <f t="shared" si="154"/>
        <v/>
      </c>
      <c r="V1274" s="60" t="str">
        <f t="shared" si="155"/>
        <v/>
      </c>
      <c r="W1274" s="60" t="str">
        <f t="shared" si="152"/>
        <v/>
      </c>
      <c r="X1274" s="60" t="str">
        <f t="shared" si="156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3"/>
        <v/>
      </c>
      <c r="B1275" s="60" t="str">
        <f t="shared" si="154"/>
        <v/>
      </c>
      <c r="V1275" s="60" t="str">
        <f t="shared" si="155"/>
        <v/>
      </c>
      <c r="W1275" s="60" t="str">
        <f t="shared" si="152"/>
        <v/>
      </c>
      <c r="X1275" s="60" t="str">
        <f t="shared" si="156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3"/>
        <v/>
      </c>
      <c r="B1276" s="60" t="str">
        <f t="shared" si="154"/>
        <v/>
      </c>
      <c r="V1276" s="60" t="str">
        <f t="shared" si="155"/>
        <v/>
      </c>
      <c r="W1276" s="60" t="str">
        <f t="shared" si="152"/>
        <v/>
      </c>
      <c r="X1276" s="60" t="str">
        <f t="shared" si="156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3"/>
        <v/>
      </c>
      <c r="B1277" s="60" t="str">
        <f t="shared" si="154"/>
        <v/>
      </c>
      <c r="V1277" s="60" t="str">
        <f t="shared" si="155"/>
        <v/>
      </c>
      <c r="W1277" s="60" t="str">
        <f t="shared" si="152"/>
        <v/>
      </c>
      <c r="X1277" s="60" t="str">
        <f t="shared" si="156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3"/>
        <v/>
      </c>
      <c r="B1278" s="60" t="str">
        <f t="shared" si="154"/>
        <v/>
      </c>
      <c r="V1278" s="60" t="str">
        <f t="shared" si="155"/>
        <v/>
      </c>
      <c r="W1278" s="60" t="str">
        <f t="shared" si="152"/>
        <v/>
      </c>
      <c r="X1278" s="60" t="str">
        <f t="shared" si="156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3"/>
        <v/>
      </c>
      <c r="B1279" s="60" t="str">
        <f t="shared" si="154"/>
        <v/>
      </c>
      <c r="V1279" s="60" t="str">
        <f t="shared" si="155"/>
        <v/>
      </c>
      <c r="W1279" s="60" t="str">
        <f t="shared" si="152"/>
        <v/>
      </c>
      <c r="X1279" s="60" t="str">
        <f t="shared" si="156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3"/>
        <v/>
      </c>
      <c r="B1280" s="60" t="str">
        <f t="shared" si="154"/>
        <v/>
      </c>
      <c r="V1280" s="60" t="str">
        <f t="shared" si="155"/>
        <v/>
      </c>
      <c r="W1280" s="60" t="str">
        <f t="shared" si="152"/>
        <v/>
      </c>
      <c r="X1280" s="60" t="str">
        <f t="shared" si="156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3"/>
        <v/>
      </c>
      <c r="B1281" s="60" t="str">
        <f t="shared" si="154"/>
        <v/>
      </c>
      <c r="V1281" s="60" t="str">
        <f t="shared" si="155"/>
        <v/>
      </c>
      <c r="W1281" s="60" t="str">
        <f t="shared" si="152"/>
        <v/>
      </c>
      <c r="X1281" s="60" t="str">
        <f t="shared" si="156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3"/>
        <v/>
      </c>
      <c r="B1282" s="60" t="str">
        <f t="shared" si="154"/>
        <v/>
      </c>
      <c r="V1282" s="60" t="str">
        <f t="shared" si="155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si="156"/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1">IF(G1283&amp;Q1283&lt;&gt;"",W1283&amp;Q1283,"")</f>
        <v/>
      </c>
      <c r="B1283" s="60" t="str">
        <f t="shared" ref="B1283:B1346" si="162">IF(C1283&lt;&gt;"",LEFT(C1283,9),"")</f>
        <v/>
      </c>
      <c r="V1283" s="60" t="str">
        <f t="shared" ref="V1283:V1346" si="163">W1283&amp;H1283</f>
        <v/>
      </c>
      <c r="W1283" s="60" t="str">
        <f t="shared" si="160"/>
        <v/>
      </c>
      <c r="X1283" s="60" t="str">
        <f t="shared" ref="X1283:X1346" si="164">IF(A1283&lt;&gt;"",IFERROR(IF(FIND(" ",G1283)&gt;=1,MID(G1283,FIND(" ",G1283)+1,LEN(G1283)),""),""),"")</f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1"/>
        <v/>
      </c>
      <c r="B1284" s="60" t="str">
        <f t="shared" si="162"/>
        <v/>
      </c>
      <c r="V1284" s="60" t="str">
        <f t="shared" si="163"/>
        <v/>
      </c>
      <c r="W1284" s="60" t="str">
        <f t="shared" si="160"/>
        <v/>
      </c>
      <c r="X1284" s="60" t="str">
        <f t="shared" si="164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1"/>
        <v/>
      </c>
      <c r="B1285" s="60" t="str">
        <f t="shared" si="162"/>
        <v/>
      </c>
      <c r="V1285" s="60" t="str">
        <f t="shared" si="163"/>
        <v/>
      </c>
      <c r="W1285" s="60" t="str">
        <f t="shared" si="160"/>
        <v/>
      </c>
      <c r="X1285" s="60" t="str">
        <f t="shared" si="164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1"/>
        <v/>
      </c>
      <c r="B1286" s="60" t="str">
        <f t="shared" si="162"/>
        <v/>
      </c>
      <c r="V1286" s="60" t="str">
        <f t="shared" si="163"/>
        <v/>
      </c>
      <c r="W1286" s="60" t="str">
        <f t="shared" si="160"/>
        <v/>
      </c>
      <c r="X1286" s="60" t="str">
        <f t="shared" si="164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1"/>
        <v/>
      </c>
      <c r="B1287" s="60" t="str">
        <f t="shared" si="162"/>
        <v/>
      </c>
      <c r="V1287" s="60" t="str">
        <f t="shared" si="163"/>
        <v/>
      </c>
      <c r="W1287" s="60" t="str">
        <f t="shared" si="160"/>
        <v/>
      </c>
      <c r="X1287" s="60" t="str">
        <f t="shared" si="164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1"/>
        <v/>
      </c>
      <c r="B1288" s="60" t="str">
        <f t="shared" si="162"/>
        <v/>
      </c>
      <c r="V1288" s="60" t="str">
        <f t="shared" si="163"/>
        <v/>
      </c>
      <c r="W1288" s="60" t="str">
        <f t="shared" si="160"/>
        <v/>
      </c>
      <c r="X1288" s="60" t="str">
        <f t="shared" si="164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1"/>
        <v/>
      </c>
      <c r="B1289" s="60" t="str">
        <f t="shared" si="162"/>
        <v/>
      </c>
      <c r="V1289" s="60" t="str">
        <f t="shared" si="163"/>
        <v/>
      </c>
      <c r="W1289" s="60" t="str">
        <f t="shared" si="160"/>
        <v/>
      </c>
      <c r="X1289" s="60" t="str">
        <f t="shared" si="164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1"/>
        <v/>
      </c>
      <c r="B1290" s="60" t="str">
        <f t="shared" si="162"/>
        <v/>
      </c>
      <c r="V1290" s="60" t="str">
        <f t="shared" si="163"/>
        <v/>
      </c>
      <c r="W1290" s="60" t="str">
        <f t="shared" si="160"/>
        <v/>
      </c>
      <c r="X1290" s="60" t="str">
        <f t="shared" si="164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1"/>
        <v/>
      </c>
      <c r="B1291" s="60" t="str">
        <f t="shared" si="162"/>
        <v/>
      </c>
      <c r="V1291" s="60" t="str">
        <f t="shared" si="163"/>
        <v/>
      </c>
      <c r="W1291" s="60" t="str">
        <f t="shared" si="160"/>
        <v/>
      </c>
      <c r="X1291" s="60" t="str">
        <f t="shared" si="164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1"/>
        <v/>
      </c>
      <c r="B1292" s="60" t="str">
        <f t="shared" si="162"/>
        <v/>
      </c>
      <c r="V1292" s="60" t="str">
        <f t="shared" si="163"/>
        <v/>
      </c>
      <c r="W1292" s="60" t="str">
        <f t="shared" si="160"/>
        <v/>
      </c>
      <c r="X1292" s="60" t="str">
        <f t="shared" si="164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1"/>
        <v/>
      </c>
      <c r="B1293" s="60" t="str">
        <f t="shared" si="162"/>
        <v/>
      </c>
      <c r="V1293" s="60" t="str">
        <f t="shared" si="163"/>
        <v/>
      </c>
      <c r="W1293" s="60" t="str">
        <f t="shared" si="160"/>
        <v/>
      </c>
      <c r="X1293" s="60" t="str">
        <f t="shared" si="164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1"/>
        <v/>
      </c>
      <c r="B1294" s="60" t="str">
        <f t="shared" si="162"/>
        <v/>
      </c>
      <c r="V1294" s="60" t="str">
        <f t="shared" si="163"/>
        <v/>
      </c>
      <c r="W1294" s="60" t="str">
        <f t="shared" si="160"/>
        <v/>
      </c>
      <c r="X1294" s="60" t="str">
        <f t="shared" si="164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1"/>
        <v/>
      </c>
      <c r="B1295" s="60" t="str">
        <f t="shared" si="162"/>
        <v/>
      </c>
      <c r="V1295" s="60" t="str">
        <f t="shared" si="163"/>
        <v/>
      </c>
      <c r="W1295" s="60" t="str">
        <f t="shared" si="160"/>
        <v/>
      </c>
      <c r="X1295" s="60" t="str">
        <f t="shared" si="164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1"/>
        <v/>
      </c>
      <c r="B1296" s="60" t="str">
        <f t="shared" si="162"/>
        <v/>
      </c>
      <c r="V1296" s="60" t="str">
        <f t="shared" si="163"/>
        <v/>
      </c>
      <c r="W1296" s="60" t="str">
        <f t="shared" si="160"/>
        <v/>
      </c>
      <c r="X1296" s="60" t="str">
        <f t="shared" si="164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1"/>
        <v/>
      </c>
      <c r="B1297" s="60" t="str">
        <f t="shared" si="162"/>
        <v/>
      </c>
      <c r="V1297" s="60" t="str">
        <f t="shared" si="163"/>
        <v/>
      </c>
      <c r="W1297" s="60" t="str">
        <f t="shared" si="160"/>
        <v/>
      </c>
      <c r="X1297" s="60" t="str">
        <f t="shared" si="164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1"/>
        <v/>
      </c>
      <c r="B1298" s="60" t="str">
        <f t="shared" si="162"/>
        <v/>
      </c>
      <c r="V1298" s="60" t="str">
        <f t="shared" si="163"/>
        <v/>
      </c>
      <c r="W1298" s="60" t="str">
        <f t="shared" si="160"/>
        <v/>
      </c>
      <c r="X1298" s="60" t="str">
        <f t="shared" si="164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1"/>
        <v/>
      </c>
      <c r="B1299" s="60" t="str">
        <f t="shared" si="162"/>
        <v/>
      </c>
      <c r="V1299" s="60" t="str">
        <f t="shared" si="163"/>
        <v/>
      </c>
      <c r="W1299" s="60" t="str">
        <f t="shared" si="160"/>
        <v/>
      </c>
      <c r="X1299" s="60" t="str">
        <f t="shared" si="164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1"/>
        <v/>
      </c>
      <c r="B1300" s="60" t="str">
        <f t="shared" si="162"/>
        <v/>
      </c>
      <c r="V1300" s="60" t="str">
        <f t="shared" si="163"/>
        <v/>
      </c>
      <c r="W1300" s="60" t="str">
        <f t="shared" si="160"/>
        <v/>
      </c>
      <c r="X1300" s="60" t="str">
        <f t="shared" si="164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1"/>
        <v/>
      </c>
      <c r="B1301" s="60" t="str">
        <f t="shared" si="162"/>
        <v/>
      </c>
      <c r="V1301" s="60" t="str">
        <f t="shared" si="163"/>
        <v/>
      </c>
      <c r="W1301" s="60" t="str">
        <f t="shared" si="160"/>
        <v/>
      </c>
      <c r="X1301" s="60" t="str">
        <f t="shared" si="164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1"/>
        <v/>
      </c>
      <c r="B1302" s="60" t="str">
        <f t="shared" si="162"/>
        <v/>
      </c>
      <c r="V1302" s="60" t="str">
        <f t="shared" si="163"/>
        <v/>
      </c>
      <c r="W1302" s="60" t="str">
        <f t="shared" si="160"/>
        <v/>
      </c>
      <c r="X1302" s="60" t="str">
        <f t="shared" si="164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1"/>
        <v/>
      </c>
      <c r="B1303" s="60" t="str">
        <f t="shared" si="162"/>
        <v/>
      </c>
      <c r="V1303" s="60" t="str">
        <f t="shared" si="163"/>
        <v/>
      </c>
      <c r="W1303" s="60" t="str">
        <f t="shared" si="160"/>
        <v/>
      </c>
      <c r="X1303" s="60" t="str">
        <f t="shared" si="164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1"/>
        <v/>
      </c>
      <c r="B1304" s="60" t="str">
        <f t="shared" si="162"/>
        <v/>
      </c>
      <c r="V1304" s="60" t="str">
        <f t="shared" si="163"/>
        <v/>
      </c>
      <c r="W1304" s="60" t="str">
        <f t="shared" si="160"/>
        <v/>
      </c>
      <c r="X1304" s="60" t="str">
        <f t="shared" si="164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1"/>
        <v/>
      </c>
      <c r="B1305" s="60" t="str">
        <f t="shared" si="162"/>
        <v/>
      </c>
      <c r="V1305" s="60" t="str">
        <f t="shared" si="163"/>
        <v/>
      </c>
      <c r="W1305" s="60" t="str">
        <f t="shared" si="160"/>
        <v/>
      </c>
      <c r="X1305" s="60" t="str">
        <f t="shared" si="164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1"/>
        <v/>
      </c>
      <c r="B1306" s="60" t="str">
        <f t="shared" si="162"/>
        <v/>
      </c>
      <c r="V1306" s="60" t="str">
        <f t="shared" si="163"/>
        <v/>
      </c>
      <c r="W1306" s="60" t="str">
        <f t="shared" si="160"/>
        <v/>
      </c>
      <c r="X1306" s="60" t="str">
        <f t="shared" si="164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1"/>
        <v/>
      </c>
      <c r="B1307" s="60" t="str">
        <f t="shared" si="162"/>
        <v/>
      </c>
      <c r="V1307" s="60" t="str">
        <f t="shared" si="163"/>
        <v/>
      </c>
      <c r="W1307" s="60" t="str">
        <f t="shared" si="160"/>
        <v/>
      </c>
      <c r="X1307" s="60" t="str">
        <f t="shared" si="164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1"/>
        <v/>
      </c>
      <c r="B1308" s="60" t="str">
        <f t="shared" si="162"/>
        <v/>
      </c>
      <c r="V1308" s="60" t="str">
        <f t="shared" si="163"/>
        <v/>
      </c>
      <c r="W1308" s="60" t="str">
        <f t="shared" si="160"/>
        <v/>
      </c>
      <c r="X1308" s="60" t="str">
        <f t="shared" si="164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1"/>
        <v/>
      </c>
      <c r="B1309" s="60" t="str">
        <f t="shared" si="162"/>
        <v/>
      </c>
      <c r="V1309" s="60" t="str">
        <f t="shared" si="163"/>
        <v/>
      </c>
      <c r="W1309" s="60" t="str">
        <f t="shared" si="160"/>
        <v/>
      </c>
      <c r="X1309" s="60" t="str">
        <f t="shared" si="164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1"/>
        <v/>
      </c>
      <c r="B1310" s="60" t="str">
        <f t="shared" si="162"/>
        <v/>
      </c>
      <c r="V1310" s="60" t="str">
        <f t="shared" si="163"/>
        <v/>
      </c>
      <c r="W1310" s="60" t="str">
        <f t="shared" si="160"/>
        <v/>
      </c>
      <c r="X1310" s="60" t="str">
        <f t="shared" si="164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1"/>
        <v/>
      </c>
      <c r="B1311" s="60" t="str">
        <f t="shared" si="162"/>
        <v/>
      </c>
      <c r="V1311" s="60" t="str">
        <f t="shared" si="163"/>
        <v/>
      </c>
      <c r="W1311" s="60" t="str">
        <f t="shared" si="160"/>
        <v/>
      </c>
      <c r="X1311" s="60" t="str">
        <f t="shared" si="164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1"/>
        <v/>
      </c>
      <c r="B1312" s="60" t="str">
        <f t="shared" si="162"/>
        <v/>
      </c>
      <c r="V1312" s="60" t="str">
        <f t="shared" si="163"/>
        <v/>
      </c>
      <c r="W1312" s="60" t="str">
        <f t="shared" si="160"/>
        <v/>
      </c>
      <c r="X1312" s="60" t="str">
        <f t="shared" si="164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1"/>
        <v/>
      </c>
      <c r="B1313" s="60" t="str">
        <f t="shared" si="162"/>
        <v/>
      </c>
      <c r="V1313" s="60" t="str">
        <f t="shared" si="163"/>
        <v/>
      </c>
      <c r="W1313" s="60" t="str">
        <f t="shared" si="160"/>
        <v/>
      </c>
      <c r="X1313" s="60" t="str">
        <f t="shared" si="164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1"/>
        <v/>
      </c>
      <c r="B1314" s="60" t="str">
        <f t="shared" si="162"/>
        <v/>
      </c>
      <c r="V1314" s="60" t="str">
        <f t="shared" si="163"/>
        <v/>
      </c>
      <c r="W1314" s="60" t="str">
        <f t="shared" si="160"/>
        <v/>
      </c>
      <c r="X1314" s="60" t="str">
        <f t="shared" si="164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1"/>
        <v/>
      </c>
      <c r="B1315" s="60" t="str">
        <f t="shared" si="162"/>
        <v/>
      </c>
      <c r="V1315" s="60" t="str">
        <f t="shared" si="163"/>
        <v/>
      </c>
      <c r="W1315" s="60" t="str">
        <f t="shared" si="160"/>
        <v/>
      </c>
      <c r="X1315" s="60" t="str">
        <f t="shared" si="164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1"/>
        <v/>
      </c>
      <c r="B1316" s="60" t="str">
        <f t="shared" si="162"/>
        <v/>
      </c>
      <c r="V1316" s="60" t="str">
        <f t="shared" si="163"/>
        <v/>
      </c>
      <c r="W1316" s="60" t="str">
        <f t="shared" si="160"/>
        <v/>
      </c>
      <c r="X1316" s="60" t="str">
        <f t="shared" si="164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1"/>
        <v/>
      </c>
      <c r="B1317" s="60" t="str">
        <f t="shared" si="162"/>
        <v/>
      </c>
      <c r="V1317" s="60" t="str">
        <f t="shared" si="163"/>
        <v/>
      </c>
      <c r="W1317" s="60" t="str">
        <f t="shared" si="160"/>
        <v/>
      </c>
      <c r="X1317" s="60" t="str">
        <f t="shared" si="164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1"/>
        <v/>
      </c>
      <c r="B1318" s="60" t="str">
        <f t="shared" si="162"/>
        <v/>
      </c>
      <c r="V1318" s="60" t="str">
        <f t="shared" si="163"/>
        <v/>
      </c>
      <c r="W1318" s="60" t="str">
        <f t="shared" si="160"/>
        <v/>
      </c>
      <c r="X1318" s="60" t="str">
        <f t="shared" si="164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1"/>
        <v/>
      </c>
      <c r="B1319" s="60" t="str">
        <f t="shared" si="162"/>
        <v/>
      </c>
      <c r="V1319" s="60" t="str">
        <f t="shared" si="163"/>
        <v/>
      </c>
      <c r="W1319" s="60" t="str">
        <f t="shared" si="160"/>
        <v/>
      </c>
      <c r="X1319" s="60" t="str">
        <f t="shared" si="164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1"/>
        <v/>
      </c>
      <c r="B1320" s="60" t="str">
        <f t="shared" si="162"/>
        <v/>
      </c>
      <c r="V1320" s="60" t="str">
        <f t="shared" si="163"/>
        <v/>
      </c>
      <c r="W1320" s="60" t="str">
        <f t="shared" si="160"/>
        <v/>
      </c>
      <c r="X1320" s="60" t="str">
        <f t="shared" si="164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1"/>
        <v/>
      </c>
      <c r="B1321" s="60" t="str">
        <f t="shared" si="162"/>
        <v/>
      </c>
      <c r="V1321" s="60" t="str">
        <f t="shared" si="163"/>
        <v/>
      </c>
      <c r="W1321" s="60" t="str">
        <f t="shared" si="160"/>
        <v/>
      </c>
      <c r="X1321" s="60" t="str">
        <f t="shared" si="164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1"/>
        <v/>
      </c>
      <c r="B1322" s="60" t="str">
        <f t="shared" si="162"/>
        <v/>
      </c>
      <c r="V1322" s="60" t="str">
        <f t="shared" si="163"/>
        <v/>
      </c>
      <c r="W1322" s="60" t="str">
        <f t="shared" si="160"/>
        <v/>
      </c>
      <c r="X1322" s="60" t="str">
        <f t="shared" si="164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1"/>
        <v/>
      </c>
      <c r="B1323" s="60" t="str">
        <f t="shared" si="162"/>
        <v/>
      </c>
      <c r="V1323" s="60" t="str">
        <f t="shared" si="163"/>
        <v/>
      </c>
      <c r="W1323" s="60" t="str">
        <f t="shared" si="160"/>
        <v/>
      </c>
      <c r="X1323" s="60" t="str">
        <f t="shared" si="164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1"/>
        <v/>
      </c>
      <c r="B1324" s="60" t="str">
        <f t="shared" si="162"/>
        <v/>
      </c>
      <c r="V1324" s="60" t="str">
        <f t="shared" si="163"/>
        <v/>
      </c>
      <c r="W1324" s="60" t="str">
        <f t="shared" si="160"/>
        <v/>
      </c>
      <c r="X1324" s="60" t="str">
        <f t="shared" si="164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1"/>
        <v/>
      </c>
      <c r="B1325" s="60" t="str">
        <f t="shared" si="162"/>
        <v/>
      </c>
      <c r="V1325" s="60" t="str">
        <f t="shared" si="163"/>
        <v/>
      </c>
      <c r="W1325" s="60" t="str">
        <f t="shared" si="160"/>
        <v/>
      </c>
      <c r="X1325" s="60" t="str">
        <f t="shared" si="164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1"/>
        <v/>
      </c>
      <c r="B1326" s="60" t="str">
        <f t="shared" si="162"/>
        <v/>
      </c>
      <c r="V1326" s="60" t="str">
        <f t="shared" si="163"/>
        <v/>
      </c>
      <c r="W1326" s="60" t="str">
        <f t="shared" si="160"/>
        <v/>
      </c>
      <c r="X1326" s="60" t="str">
        <f t="shared" si="164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1"/>
        <v/>
      </c>
      <c r="B1327" s="60" t="str">
        <f t="shared" si="162"/>
        <v/>
      </c>
      <c r="V1327" s="60" t="str">
        <f t="shared" si="163"/>
        <v/>
      </c>
      <c r="W1327" s="60" t="str">
        <f t="shared" si="160"/>
        <v/>
      </c>
      <c r="X1327" s="60" t="str">
        <f t="shared" si="164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1"/>
        <v/>
      </c>
      <c r="B1328" s="60" t="str">
        <f t="shared" si="162"/>
        <v/>
      </c>
      <c r="V1328" s="60" t="str">
        <f t="shared" si="163"/>
        <v/>
      </c>
      <c r="W1328" s="60" t="str">
        <f t="shared" si="160"/>
        <v/>
      </c>
      <c r="X1328" s="60" t="str">
        <f t="shared" si="164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1"/>
        <v/>
      </c>
      <c r="B1329" s="60" t="str">
        <f t="shared" si="162"/>
        <v/>
      </c>
      <c r="V1329" s="60" t="str">
        <f t="shared" si="163"/>
        <v/>
      </c>
      <c r="W1329" s="60" t="str">
        <f t="shared" si="160"/>
        <v/>
      </c>
      <c r="X1329" s="60" t="str">
        <f t="shared" si="164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1"/>
        <v/>
      </c>
      <c r="B1330" s="60" t="str">
        <f t="shared" si="162"/>
        <v/>
      </c>
      <c r="V1330" s="60" t="str">
        <f t="shared" si="163"/>
        <v/>
      </c>
      <c r="W1330" s="60" t="str">
        <f t="shared" si="160"/>
        <v/>
      </c>
      <c r="X1330" s="60" t="str">
        <f t="shared" si="164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1"/>
        <v/>
      </c>
      <c r="B1331" s="60" t="str">
        <f t="shared" si="162"/>
        <v/>
      </c>
      <c r="V1331" s="60" t="str">
        <f t="shared" si="163"/>
        <v/>
      </c>
      <c r="W1331" s="60" t="str">
        <f t="shared" si="160"/>
        <v/>
      </c>
      <c r="X1331" s="60" t="str">
        <f t="shared" si="164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1"/>
        <v/>
      </c>
      <c r="B1332" s="60" t="str">
        <f t="shared" si="162"/>
        <v/>
      </c>
      <c r="V1332" s="60" t="str">
        <f t="shared" si="163"/>
        <v/>
      </c>
      <c r="W1332" s="60" t="str">
        <f t="shared" si="160"/>
        <v/>
      </c>
      <c r="X1332" s="60" t="str">
        <f t="shared" si="164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1"/>
        <v/>
      </c>
      <c r="B1333" s="60" t="str">
        <f t="shared" si="162"/>
        <v/>
      </c>
      <c r="V1333" s="60" t="str">
        <f t="shared" si="163"/>
        <v/>
      </c>
      <c r="W1333" s="60" t="str">
        <f t="shared" si="160"/>
        <v/>
      </c>
      <c r="X1333" s="60" t="str">
        <f t="shared" si="164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1"/>
        <v/>
      </c>
      <c r="B1334" s="60" t="str">
        <f t="shared" si="162"/>
        <v/>
      </c>
      <c r="V1334" s="60" t="str">
        <f t="shared" si="163"/>
        <v/>
      </c>
      <c r="W1334" s="60" t="str">
        <f t="shared" si="160"/>
        <v/>
      </c>
      <c r="X1334" s="60" t="str">
        <f t="shared" si="164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1"/>
        <v/>
      </c>
      <c r="B1335" s="60" t="str">
        <f t="shared" si="162"/>
        <v/>
      </c>
      <c r="V1335" s="60" t="str">
        <f t="shared" si="163"/>
        <v/>
      </c>
      <c r="W1335" s="60" t="str">
        <f t="shared" si="160"/>
        <v/>
      </c>
      <c r="X1335" s="60" t="str">
        <f t="shared" si="164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1"/>
        <v/>
      </c>
      <c r="B1336" s="60" t="str">
        <f t="shared" si="162"/>
        <v/>
      </c>
      <c r="V1336" s="60" t="str">
        <f t="shared" si="163"/>
        <v/>
      </c>
      <c r="W1336" s="60" t="str">
        <f t="shared" si="160"/>
        <v/>
      </c>
      <c r="X1336" s="60" t="str">
        <f t="shared" si="164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1"/>
        <v/>
      </c>
      <c r="B1337" s="60" t="str">
        <f t="shared" si="162"/>
        <v/>
      </c>
      <c r="V1337" s="60" t="str">
        <f t="shared" si="163"/>
        <v/>
      </c>
      <c r="W1337" s="60" t="str">
        <f t="shared" si="160"/>
        <v/>
      </c>
      <c r="X1337" s="60" t="str">
        <f t="shared" si="164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1"/>
        <v/>
      </c>
      <c r="B1338" s="60" t="str">
        <f t="shared" si="162"/>
        <v/>
      </c>
      <c r="V1338" s="60" t="str">
        <f t="shared" si="163"/>
        <v/>
      </c>
      <c r="W1338" s="60" t="str">
        <f t="shared" si="160"/>
        <v/>
      </c>
      <c r="X1338" s="60" t="str">
        <f t="shared" si="164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1"/>
        <v/>
      </c>
      <c r="B1339" s="60" t="str">
        <f t="shared" si="162"/>
        <v/>
      </c>
      <c r="V1339" s="60" t="str">
        <f t="shared" si="163"/>
        <v/>
      </c>
      <c r="W1339" s="60" t="str">
        <f t="shared" si="160"/>
        <v/>
      </c>
      <c r="X1339" s="60" t="str">
        <f t="shared" si="164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1"/>
        <v/>
      </c>
      <c r="B1340" s="60" t="str">
        <f t="shared" si="162"/>
        <v/>
      </c>
      <c r="V1340" s="60" t="str">
        <f t="shared" si="163"/>
        <v/>
      </c>
      <c r="W1340" s="60" t="str">
        <f t="shared" si="160"/>
        <v/>
      </c>
      <c r="X1340" s="60" t="str">
        <f t="shared" si="164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1"/>
        <v/>
      </c>
      <c r="B1341" s="60" t="str">
        <f t="shared" si="162"/>
        <v/>
      </c>
      <c r="V1341" s="60" t="str">
        <f t="shared" si="163"/>
        <v/>
      </c>
      <c r="W1341" s="60" t="str">
        <f t="shared" si="160"/>
        <v/>
      </c>
      <c r="X1341" s="60" t="str">
        <f t="shared" si="164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1"/>
        <v/>
      </c>
      <c r="B1342" s="60" t="str">
        <f t="shared" si="162"/>
        <v/>
      </c>
      <c r="V1342" s="60" t="str">
        <f t="shared" si="163"/>
        <v/>
      </c>
      <c r="W1342" s="60" t="str">
        <f t="shared" si="160"/>
        <v/>
      </c>
      <c r="X1342" s="60" t="str">
        <f t="shared" si="164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1"/>
        <v/>
      </c>
      <c r="B1343" s="60" t="str">
        <f t="shared" si="162"/>
        <v/>
      </c>
      <c r="V1343" s="60" t="str">
        <f t="shared" si="163"/>
        <v/>
      </c>
      <c r="W1343" s="60" t="str">
        <f t="shared" si="160"/>
        <v/>
      </c>
      <c r="X1343" s="60" t="str">
        <f t="shared" si="164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1"/>
        <v/>
      </c>
      <c r="B1344" s="60" t="str">
        <f t="shared" si="162"/>
        <v/>
      </c>
      <c r="V1344" s="60" t="str">
        <f t="shared" si="163"/>
        <v/>
      </c>
      <c r="W1344" s="60" t="str">
        <f t="shared" si="160"/>
        <v/>
      </c>
      <c r="X1344" s="60" t="str">
        <f t="shared" si="164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1"/>
        <v/>
      </c>
      <c r="B1345" s="60" t="str">
        <f t="shared" si="162"/>
        <v/>
      </c>
      <c r="V1345" s="60" t="str">
        <f t="shared" si="163"/>
        <v/>
      </c>
      <c r="W1345" s="60" t="str">
        <f t="shared" si="160"/>
        <v/>
      </c>
      <c r="X1345" s="60" t="str">
        <f t="shared" si="164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1"/>
        <v/>
      </c>
      <c r="B1346" s="60" t="str">
        <f t="shared" si="162"/>
        <v/>
      </c>
      <c r="V1346" s="60" t="str">
        <f t="shared" si="163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si="164"/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69">IF(G1347&amp;Q1347&lt;&gt;"",W1347&amp;Q1347,"")</f>
        <v/>
      </c>
      <c r="B1347" s="60" t="str">
        <f t="shared" ref="B1347:B1410" si="170">IF(C1347&lt;&gt;"",LEFT(C1347,9),"")</f>
        <v/>
      </c>
      <c r="V1347" s="60" t="str">
        <f t="shared" ref="V1347:V1410" si="171">W1347&amp;H1347</f>
        <v/>
      </c>
      <c r="W1347" s="60" t="str">
        <f t="shared" si="168"/>
        <v/>
      </c>
      <c r="X1347" s="60" t="str">
        <f t="shared" ref="X1347:X1410" si="172">IF(A1347&lt;&gt;"",IFERROR(IF(FIND(" ",G1347)&gt;=1,MID(G1347,FIND(" ",G1347)+1,LEN(G1347)),""),""),"")</f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69"/>
        <v/>
      </c>
      <c r="B1348" s="60" t="str">
        <f t="shared" si="170"/>
        <v/>
      </c>
      <c r="V1348" s="60" t="str">
        <f t="shared" si="171"/>
        <v/>
      </c>
      <c r="W1348" s="60" t="str">
        <f t="shared" si="168"/>
        <v/>
      </c>
      <c r="X1348" s="60" t="str">
        <f t="shared" si="172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69"/>
        <v/>
      </c>
      <c r="B1349" s="60" t="str">
        <f t="shared" si="170"/>
        <v/>
      </c>
      <c r="V1349" s="60" t="str">
        <f t="shared" si="171"/>
        <v/>
      </c>
      <c r="W1349" s="60" t="str">
        <f t="shared" si="168"/>
        <v/>
      </c>
      <c r="X1349" s="60" t="str">
        <f t="shared" si="172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69"/>
        <v/>
      </c>
      <c r="B1350" s="60" t="str">
        <f t="shared" si="170"/>
        <v/>
      </c>
      <c r="V1350" s="60" t="str">
        <f t="shared" si="171"/>
        <v/>
      </c>
      <c r="W1350" s="60" t="str">
        <f t="shared" si="168"/>
        <v/>
      </c>
      <c r="X1350" s="60" t="str">
        <f t="shared" si="172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69"/>
        <v/>
      </c>
      <c r="B1351" s="60" t="str">
        <f t="shared" si="170"/>
        <v/>
      </c>
      <c r="V1351" s="60" t="str">
        <f t="shared" si="171"/>
        <v/>
      </c>
      <c r="W1351" s="60" t="str">
        <f t="shared" si="168"/>
        <v/>
      </c>
      <c r="X1351" s="60" t="str">
        <f t="shared" si="172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69"/>
        <v/>
      </c>
      <c r="B1352" s="60" t="str">
        <f t="shared" si="170"/>
        <v/>
      </c>
      <c r="V1352" s="60" t="str">
        <f t="shared" si="171"/>
        <v/>
      </c>
      <c r="W1352" s="60" t="str">
        <f t="shared" si="168"/>
        <v/>
      </c>
      <c r="X1352" s="60" t="str">
        <f t="shared" si="172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69"/>
        <v/>
      </c>
      <c r="B1353" s="60" t="str">
        <f t="shared" si="170"/>
        <v/>
      </c>
      <c r="V1353" s="60" t="str">
        <f t="shared" si="171"/>
        <v/>
      </c>
      <c r="W1353" s="60" t="str">
        <f t="shared" si="168"/>
        <v/>
      </c>
      <c r="X1353" s="60" t="str">
        <f t="shared" si="172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69"/>
        <v/>
      </c>
      <c r="B1354" s="60" t="str">
        <f t="shared" si="170"/>
        <v/>
      </c>
      <c r="V1354" s="60" t="str">
        <f t="shared" si="171"/>
        <v/>
      </c>
      <c r="W1354" s="60" t="str">
        <f t="shared" si="168"/>
        <v/>
      </c>
      <c r="X1354" s="60" t="str">
        <f t="shared" si="172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69"/>
        <v/>
      </c>
      <c r="B1355" s="60" t="str">
        <f t="shared" si="170"/>
        <v/>
      </c>
      <c r="V1355" s="60" t="str">
        <f t="shared" si="171"/>
        <v/>
      </c>
      <c r="W1355" s="60" t="str">
        <f t="shared" si="168"/>
        <v/>
      </c>
      <c r="X1355" s="60" t="str">
        <f t="shared" si="172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69"/>
        <v/>
      </c>
      <c r="B1356" s="60" t="str">
        <f t="shared" si="170"/>
        <v/>
      </c>
      <c r="V1356" s="60" t="str">
        <f t="shared" si="171"/>
        <v/>
      </c>
      <c r="W1356" s="60" t="str">
        <f t="shared" si="168"/>
        <v/>
      </c>
      <c r="X1356" s="60" t="str">
        <f t="shared" si="172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69"/>
        <v/>
      </c>
      <c r="B1357" s="60" t="str">
        <f t="shared" si="170"/>
        <v/>
      </c>
      <c r="V1357" s="60" t="str">
        <f t="shared" si="171"/>
        <v/>
      </c>
      <c r="W1357" s="60" t="str">
        <f t="shared" si="168"/>
        <v/>
      </c>
      <c r="X1357" s="60" t="str">
        <f t="shared" si="172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69"/>
        <v/>
      </c>
      <c r="B1358" s="60" t="str">
        <f t="shared" si="170"/>
        <v/>
      </c>
      <c r="V1358" s="60" t="str">
        <f t="shared" si="171"/>
        <v/>
      </c>
      <c r="W1358" s="60" t="str">
        <f t="shared" si="168"/>
        <v/>
      </c>
      <c r="X1358" s="60" t="str">
        <f t="shared" si="172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69"/>
        <v/>
      </c>
      <c r="B1359" s="60" t="str">
        <f t="shared" si="170"/>
        <v/>
      </c>
      <c r="V1359" s="60" t="str">
        <f t="shared" si="171"/>
        <v/>
      </c>
      <c r="W1359" s="60" t="str">
        <f t="shared" si="168"/>
        <v/>
      </c>
      <c r="X1359" s="60" t="str">
        <f t="shared" si="172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69"/>
        <v/>
      </c>
      <c r="B1360" s="60" t="str">
        <f t="shared" si="170"/>
        <v/>
      </c>
      <c r="V1360" s="60" t="str">
        <f t="shared" si="171"/>
        <v/>
      </c>
      <c r="W1360" s="60" t="str">
        <f t="shared" si="168"/>
        <v/>
      </c>
      <c r="X1360" s="60" t="str">
        <f t="shared" si="172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69"/>
        <v/>
      </c>
      <c r="B1361" s="60" t="str">
        <f t="shared" si="170"/>
        <v/>
      </c>
      <c r="V1361" s="60" t="str">
        <f t="shared" si="171"/>
        <v/>
      </c>
      <c r="W1361" s="60" t="str">
        <f t="shared" si="168"/>
        <v/>
      </c>
      <c r="X1361" s="60" t="str">
        <f t="shared" si="172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69"/>
        <v/>
      </c>
      <c r="B1362" s="60" t="str">
        <f t="shared" si="170"/>
        <v/>
      </c>
      <c r="V1362" s="60" t="str">
        <f t="shared" si="171"/>
        <v/>
      </c>
      <c r="W1362" s="60" t="str">
        <f t="shared" si="168"/>
        <v/>
      </c>
      <c r="X1362" s="60" t="str">
        <f t="shared" si="172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69"/>
        <v/>
      </c>
      <c r="B1363" s="60" t="str">
        <f t="shared" si="170"/>
        <v/>
      </c>
      <c r="V1363" s="60" t="str">
        <f t="shared" si="171"/>
        <v/>
      </c>
      <c r="W1363" s="60" t="str">
        <f t="shared" si="168"/>
        <v/>
      </c>
      <c r="X1363" s="60" t="str">
        <f t="shared" si="172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69"/>
        <v/>
      </c>
      <c r="B1364" s="60" t="str">
        <f t="shared" si="170"/>
        <v/>
      </c>
      <c r="V1364" s="60" t="str">
        <f t="shared" si="171"/>
        <v/>
      </c>
      <c r="W1364" s="60" t="str">
        <f t="shared" si="168"/>
        <v/>
      </c>
      <c r="X1364" s="60" t="str">
        <f t="shared" si="172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69"/>
        <v/>
      </c>
      <c r="B1365" s="60" t="str">
        <f t="shared" si="170"/>
        <v/>
      </c>
      <c r="V1365" s="60" t="str">
        <f t="shared" si="171"/>
        <v/>
      </c>
      <c r="W1365" s="60" t="str">
        <f t="shared" si="168"/>
        <v/>
      </c>
      <c r="X1365" s="60" t="str">
        <f t="shared" si="172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69"/>
        <v/>
      </c>
      <c r="B1366" s="60" t="str">
        <f t="shared" si="170"/>
        <v/>
      </c>
      <c r="V1366" s="60" t="str">
        <f t="shared" si="171"/>
        <v/>
      </c>
      <c r="W1366" s="60" t="str">
        <f t="shared" si="168"/>
        <v/>
      </c>
      <c r="X1366" s="60" t="str">
        <f t="shared" si="172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69"/>
        <v/>
      </c>
      <c r="B1367" s="60" t="str">
        <f t="shared" si="170"/>
        <v/>
      </c>
      <c r="V1367" s="60" t="str">
        <f t="shared" si="171"/>
        <v/>
      </c>
      <c r="W1367" s="60" t="str">
        <f t="shared" si="168"/>
        <v/>
      </c>
      <c r="X1367" s="60" t="str">
        <f t="shared" si="172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69"/>
        <v/>
      </c>
      <c r="B1368" s="60" t="str">
        <f t="shared" si="170"/>
        <v/>
      </c>
      <c r="V1368" s="60" t="str">
        <f t="shared" si="171"/>
        <v/>
      </c>
      <c r="W1368" s="60" t="str">
        <f t="shared" si="168"/>
        <v/>
      </c>
      <c r="X1368" s="60" t="str">
        <f t="shared" si="172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69"/>
        <v/>
      </c>
      <c r="B1369" s="60" t="str">
        <f t="shared" si="170"/>
        <v/>
      </c>
      <c r="V1369" s="60" t="str">
        <f t="shared" si="171"/>
        <v/>
      </c>
      <c r="W1369" s="60" t="str">
        <f t="shared" si="168"/>
        <v/>
      </c>
      <c r="X1369" s="60" t="str">
        <f t="shared" si="172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69"/>
        <v/>
      </c>
      <c r="B1370" s="60" t="str">
        <f t="shared" si="170"/>
        <v/>
      </c>
      <c r="V1370" s="60" t="str">
        <f t="shared" si="171"/>
        <v/>
      </c>
      <c r="W1370" s="60" t="str">
        <f t="shared" si="168"/>
        <v/>
      </c>
      <c r="X1370" s="60" t="str">
        <f t="shared" si="172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69"/>
        <v/>
      </c>
      <c r="B1371" s="60" t="str">
        <f t="shared" si="170"/>
        <v/>
      </c>
      <c r="V1371" s="60" t="str">
        <f t="shared" si="171"/>
        <v/>
      </c>
      <c r="W1371" s="60" t="str">
        <f t="shared" si="168"/>
        <v/>
      </c>
      <c r="X1371" s="60" t="str">
        <f t="shared" si="172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69"/>
        <v/>
      </c>
      <c r="B1372" s="60" t="str">
        <f t="shared" si="170"/>
        <v/>
      </c>
      <c r="V1372" s="60" t="str">
        <f t="shared" si="171"/>
        <v/>
      </c>
      <c r="W1372" s="60" t="str">
        <f t="shared" si="168"/>
        <v/>
      </c>
      <c r="X1372" s="60" t="str">
        <f t="shared" si="172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69"/>
        <v/>
      </c>
      <c r="B1373" s="60" t="str">
        <f t="shared" si="170"/>
        <v/>
      </c>
      <c r="V1373" s="60" t="str">
        <f t="shared" si="171"/>
        <v/>
      </c>
      <c r="W1373" s="60" t="str">
        <f t="shared" si="168"/>
        <v/>
      </c>
      <c r="X1373" s="60" t="str">
        <f t="shared" si="172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69"/>
        <v/>
      </c>
      <c r="B1374" s="60" t="str">
        <f t="shared" si="170"/>
        <v/>
      </c>
      <c r="V1374" s="60" t="str">
        <f t="shared" si="171"/>
        <v/>
      </c>
      <c r="W1374" s="60" t="str">
        <f t="shared" si="168"/>
        <v/>
      </c>
      <c r="X1374" s="60" t="str">
        <f t="shared" si="172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69"/>
        <v/>
      </c>
      <c r="B1375" s="60" t="str">
        <f t="shared" si="170"/>
        <v/>
      </c>
      <c r="V1375" s="60" t="str">
        <f t="shared" si="171"/>
        <v/>
      </c>
      <c r="W1375" s="60" t="str">
        <f t="shared" si="168"/>
        <v/>
      </c>
      <c r="X1375" s="60" t="str">
        <f t="shared" si="172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69"/>
        <v/>
      </c>
      <c r="B1376" s="60" t="str">
        <f t="shared" si="170"/>
        <v/>
      </c>
      <c r="V1376" s="60" t="str">
        <f t="shared" si="171"/>
        <v/>
      </c>
      <c r="W1376" s="60" t="str">
        <f t="shared" si="168"/>
        <v/>
      </c>
      <c r="X1376" s="60" t="str">
        <f t="shared" si="172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69"/>
        <v/>
      </c>
      <c r="B1377" s="60" t="str">
        <f t="shared" si="170"/>
        <v/>
      </c>
      <c r="V1377" s="60" t="str">
        <f t="shared" si="171"/>
        <v/>
      </c>
      <c r="W1377" s="60" t="str">
        <f t="shared" si="168"/>
        <v/>
      </c>
      <c r="X1377" s="60" t="str">
        <f t="shared" si="172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69"/>
        <v/>
      </c>
      <c r="B1378" s="60" t="str">
        <f t="shared" si="170"/>
        <v/>
      </c>
      <c r="V1378" s="60" t="str">
        <f t="shared" si="171"/>
        <v/>
      </c>
      <c r="W1378" s="60" t="str">
        <f t="shared" si="168"/>
        <v/>
      </c>
      <c r="X1378" s="60" t="str">
        <f t="shared" si="172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69"/>
        <v/>
      </c>
      <c r="B1379" s="60" t="str">
        <f t="shared" si="170"/>
        <v/>
      </c>
      <c r="V1379" s="60" t="str">
        <f t="shared" si="171"/>
        <v/>
      </c>
      <c r="W1379" s="60" t="str">
        <f t="shared" si="168"/>
        <v/>
      </c>
      <c r="X1379" s="60" t="str">
        <f t="shared" si="172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69"/>
        <v/>
      </c>
      <c r="B1380" s="60" t="str">
        <f t="shared" si="170"/>
        <v/>
      </c>
      <c r="V1380" s="60" t="str">
        <f t="shared" si="171"/>
        <v/>
      </c>
      <c r="W1380" s="60" t="str">
        <f t="shared" si="168"/>
        <v/>
      </c>
      <c r="X1380" s="60" t="str">
        <f t="shared" si="172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69"/>
        <v/>
      </c>
      <c r="B1381" s="60" t="str">
        <f t="shared" si="170"/>
        <v/>
      </c>
      <c r="V1381" s="60" t="str">
        <f t="shared" si="171"/>
        <v/>
      </c>
      <c r="W1381" s="60" t="str">
        <f t="shared" si="168"/>
        <v/>
      </c>
      <c r="X1381" s="60" t="str">
        <f t="shared" si="172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69"/>
        <v/>
      </c>
      <c r="B1382" s="60" t="str">
        <f t="shared" si="170"/>
        <v/>
      </c>
      <c r="V1382" s="60" t="str">
        <f t="shared" si="171"/>
        <v/>
      </c>
      <c r="W1382" s="60" t="str">
        <f t="shared" si="168"/>
        <v/>
      </c>
      <c r="X1382" s="60" t="str">
        <f t="shared" si="172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69"/>
        <v/>
      </c>
      <c r="B1383" s="60" t="str">
        <f t="shared" si="170"/>
        <v/>
      </c>
      <c r="V1383" s="60" t="str">
        <f t="shared" si="171"/>
        <v/>
      </c>
      <c r="W1383" s="60" t="str">
        <f t="shared" si="168"/>
        <v/>
      </c>
      <c r="X1383" s="60" t="str">
        <f t="shared" si="172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69"/>
        <v/>
      </c>
      <c r="B1384" s="60" t="str">
        <f t="shared" si="170"/>
        <v/>
      </c>
      <c r="V1384" s="60" t="str">
        <f t="shared" si="171"/>
        <v/>
      </c>
      <c r="W1384" s="60" t="str">
        <f t="shared" si="168"/>
        <v/>
      </c>
      <c r="X1384" s="60" t="str">
        <f t="shared" si="172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69"/>
        <v/>
      </c>
      <c r="B1385" s="60" t="str">
        <f t="shared" si="170"/>
        <v/>
      </c>
      <c r="V1385" s="60" t="str">
        <f t="shared" si="171"/>
        <v/>
      </c>
      <c r="W1385" s="60" t="str">
        <f t="shared" si="168"/>
        <v/>
      </c>
      <c r="X1385" s="60" t="str">
        <f t="shared" si="172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69"/>
        <v/>
      </c>
      <c r="B1386" s="60" t="str">
        <f t="shared" si="170"/>
        <v/>
      </c>
      <c r="V1386" s="60" t="str">
        <f t="shared" si="171"/>
        <v/>
      </c>
      <c r="W1386" s="60" t="str">
        <f t="shared" si="168"/>
        <v/>
      </c>
      <c r="X1386" s="60" t="str">
        <f t="shared" si="172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69"/>
        <v/>
      </c>
      <c r="B1387" s="60" t="str">
        <f t="shared" si="170"/>
        <v/>
      </c>
      <c r="V1387" s="60" t="str">
        <f t="shared" si="171"/>
        <v/>
      </c>
      <c r="W1387" s="60" t="str">
        <f t="shared" si="168"/>
        <v/>
      </c>
      <c r="X1387" s="60" t="str">
        <f t="shared" si="172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69"/>
        <v/>
      </c>
      <c r="B1388" s="60" t="str">
        <f t="shared" si="170"/>
        <v/>
      </c>
      <c r="V1388" s="60" t="str">
        <f t="shared" si="171"/>
        <v/>
      </c>
      <c r="W1388" s="60" t="str">
        <f t="shared" si="168"/>
        <v/>
      </c>
      <c r="X1388" s="60" t="str">
        <f t="shared" si="172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69"/>
        <v/>
      </c>
      <c r="B1389" s="60" t="str">
        <f t="shared" si="170"/>
        <v/>
      </c>
      <c r="V1389" s="60" t="str">
        <f t="shared" si="171"/>
        <v/>
      </c>
      <c r="W1389" s="60" t="str">
        <f t="shared" si="168"/>
        <v/>
      </c>
      <c r="X1389" s="60" t="str">
        <f t="shared" si="172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69"/>
        <v/>
      </c>
      <c r="B1390" s="60" t="str">
        <f t="shared" si="170"/>
        <v/>
      </c>
      <c r="V1390" s="60" t="str">
        <f t="shared" si="171"/>
        <v/>
      </c>
      <c r="W1390" s="60" t="str">
        <f t="shared" si="168"/>
        <v/>
      </c>
      <c r="X1390" s="60" t="str">
        <f t="shared" si="172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69"/>
        <v/>
      </c>
      <c r="B1391" s="60" t="str">
        <f t="shared" si="170"/>
        <v/>
      </c>
      <c r="V1391" s="60" t="str">
        <f t="shared" si="171"/>
        <v/>
      </c>
      <c r="W1391" s="60" t="str">
        <f t="shared" si="168"/>
        <v/>
      </c>
      <c r="X1391" s="60" t="str">
        <f t="shared" si="172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69"/>
        <v/>
      </c>
      <c r="B1392" s="60" t="str">
        <f t="shared" si="170"/>
        <v/>
      </c>
      <c r="V1392" s="60" t="str">
        <f t="shared" si="171"/>
        <v/>
      </c>
      <c r="W1392" s="60" t="str">
        <f t="shared" si="168"/>
        <v/>
      </c>
      <c r="X1392" s="60" t="str">
        <f t="shared" si="172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69"/>
        <v/>
      </c>
      <c r="B1393" s="60" t="str">
        <f t="shared" si="170"/>
        <v/>
      </c>
      <c r="V1393" s="60" t="str">
        <f t="shared" si="171"/>
        <v/>
      </c>
      <c r="W1393" s="60" t="str">
        <f t="shared" si="168"/>
        <v/>
      </c>
      <c r="X1393" s="60" t="str">
        <f t="shared" si="172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69"/>
        <v/>
      </c>
      <c r="B1394" s="60" t="str">
        <f t="shared" si="170"/>
        <v/>
      </c>
      <c r="V1394" s="60" t="str">
        <f t="shared" si="171"/>
        <v/>
      </c>
      <c r="W1394" s="60" t="str">
        <f t="shared" si="168"/>
        <v/>
      </c>
      <c r="X1394" s="60" t="str">
        <f t="shared" si="172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69"/>
        <v/>
      </c>
      <c r="B1395" s="60" t="str">
        <f t="shared" si="170"/>
        <v/>
      </c>
      <c r="V1395" s="60" t="str">
        <f t="shared" si="171"/>
        <v/>
      </c>
      <c r="W1395" s="60" t="str">
        <f t="shared" si="168"/>
        <v/>
      </c>
      <c r="X1395" s="60" t="str">
        <f t="shared" si="172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69"/>
        <v/>
      </c>
      <c r="B1396" s="60" t="str">
        <f t="shared" si="170"/>
        <v/>
      </c>
      <c r="V1396" s="60" t="str">
        <f t="shared" si="171"/>
        <v/>
      </c>
      <c r="W1396" s="60" t="str">
        <f t="shared" si="168"/>
        <v/>
      </c>
      <c r="X1396" s="60" t="str">
        <f t="shared" si="172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69"/>
        <v/>
      </c>
      <c r="B1397" s="60" t="str">
        <f t="shared" si="170"/>
        <v/>
      </c>
      <c r="V1397" s="60" t="str">
        <f t="shared" si="171"/>
        <v/>
      </c>
      <c r="W1397" s="60" t="str">
        <f t="shared" si="168"/>
        <v/>
      </c>
      <c r="X1397" s="60" t="str">
        <f t="shared" si="172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69"/>
        <v/>
      </c>
      <c r="B1398" s="60" t="str">
        <f t="shared" si="170"/>
        <v/>
      </c>
      <c r="V1398" s="60" t="str">
        <f t="shared" si="171"/>
        <v/>
      </c>
      <c r="W1398" s="60" t="str">
        <f t="shared" si="168"/>
        <v/>
      </c>
      <c r="X1398" s="60" t="str">
        <f t="shared" si="172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69"/>
        <v/>
      </c>
      <c r="B1399" s="60" t="str">
        <f t="shared" si="170"/>
        <v/>
      </c>
      <c r="V1399" s="60" t="str">
        <f t="shared" si="171"/>
        <v/>
      </c>
      <c r="W1399" s="60" t="str">
        <f t="shared" si="168"/>
        <v/>
      </c>
      <c r="X1399" s="60" t="str">
        <f t="shared" si="172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69"/>
        <v/>
      </c>
      <c r="B1400" s="60" t="str">
        <f t="shared" si="170"/>
        <v/>
      </c>
      <c r="V1400" s="60" t="str">
        <f t="shared" si="171"/>
        <v/>
      </c>
      <c r="W1400" s="60" t="str">
        <f t="shared" si="168"/>
        <v/>
      </c>
      <c r="X1400" s="60" t="str">
        <f t="shared" si="172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69"/>
        <v/>
      </c>
      <c r="B1401" s="60" t="str">
        <f t="shared" si="170"/>
        <v/>
      </c>
      <c r="V1401" s="60" t="str">
        <f t="shared" si="171"/>
        <v/>
      </c>
      <c r="W1401" s="60" t="str">
        <f t="shared" si="168"/>
        <v/>
      </c>
      <c r="X1401" s="60" t="str">
        <f t="shared" si="172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69"/>
        <v/>
      </c>
      <c r="B1402" s="60" t="str">
        <f t="shared" si="170"/>
        <v/>
      </c>
      <c r="V1402" s="60" t="str">
        <f t="shared" si="171"/>
        <v/>
      </c>
      <c r="W1402" s="60" t="str">
        <f t="shared" si="168"/>
        <v/>
      </c>
      <c r="X1402" s="60" t="str">
        <f t="shared" si="172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69"/>
        <v/>
      </c>
      <c r="B1403" s="60" t="str">
        <f t="shared" si="170"/>
        <v/>
      </c>
      <c r="V1403" s="60" t="str">
        <f t="shared" si="171"/>
        <v/>
      </c>
      <c r="W1403" s="60" t="str">
        <f t="shared" si="168"/>
        <v/>
      </c>
      <c r="X1403" s="60" t="str">
        <f t="shared" si="172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69"/>
        <v/>
      </c>
      <c r="B1404" s="60" t="str">
        <f t="shared" si="170"/>
        <v/>
      </c>
      <c r="V1404" s="60" t="str">
        <f t="shared" si="171"/>
        <v/>
      </c>
      <c r="W1404" s="60" t="str">
        <f t="shared" si="168"/>
        <v/>
      </c>
      <c r="X1404" s="60" t="str">
        <f t="shared" si="172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69"/>
        <v/>
      </c>
      <c r="B1405" s="60" t="str">
        <f t="shared" si="170"/>
        <v/>
      </c>
      <c r="V1405" s="60" t="str">
        <f t="shared" si="171"/>
        <v/>
      </c>
      <c r="W1405" s="60" t="str">
        <f t="shared" si="168"/>
        <v/>
      </c>
      <c r="X1405" s="60" t="str">
        <f t="shared" si="172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69"/>
        <v/>
      </c>
      <c r="B1406" s="60" t="str">
        <f t="shared" si="170"/>
        <v/>
      </c>
      <c r="V1406" s="60" t="str">
        <f t="shared" si="171"/>
        <v/>
      </c>
      <c r="W1406" s="60" t="str">
        <f t="shared" si="168"/>
        <v/>
      </c>
      <c r="X1406" s="60" t="str">
        <f t="shared" si="172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69"/>
        <v/>
      </c>
      <c r="B1407" s="60" t="str">
        <f t="shared" si="170"/>
        <v/>
      </c>
      <c r="V1407" s="60" t="str">
        <f t="shared" si="171"/>
        <v/>
      </c>
      <c r="W1407" s="60" t="str">
        <f t="shared" si="168"/>
        <v/>
      </c>
      <c r="X1407" s="60" t="str">
        <f t="shared" si="172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69"/>
        <v/>
      </c>
      <c r="B1408" s="60" t="str">
        <f t="shared" si="170"/>
        <v/>
      </c>
      <c r="V1408" s="60" t="str">
        <f t="shared" si="171"/>
        <v/>
      </c>
      <c r="W1408" s="60" t="str">
        <f t="shared" si="168"/>
        <v/>
      </c>
      <c r="X1408" s="60" t="str">
        <f t="shared" si="172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69"/>
        <v/>
      </c>
      <c r="B1409" s="60" t="str">
        <f t="shared" si="170"/>
        <v/>
      </c>
      <c r="V1409" s="60" t="str">
        <f t="shared" si="171"/>
        <v/>
      </c>
      <c r="W1409" s="60" t="str">
        <f t="shared" si="168"/>
        <v/>
      </c>
      <c r="X1409" s="60" t="str">
        <f t="shared" si="172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69"/>
        <v/>
      </c>
      <c r="B1410" s="60" t="str">
        <f t="shared" si="170"/>
        <v/>
      </c>
      <c r="V1410" s="60" t="str">
        <f t="shared" si="171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si="172"/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7">IF(G1411&amp;Q1411&lt;&gt;"",W1411&amp;Q1411,"")</f>
        <v/>
      </c>
      <c r="B1411" s="60" t="str">
        <f t="shared" ref="B1411:B1474" si="178">IF(C1411&lt;&gt;"",LEFT(C1411,9),"")</f>
        <v/>
      </c>
      <c r="V1411" s="60" t="str">
        <f t="shared" ref="V1411:V1474" si="179">W1411&amp;H1411</f>
        <v/>
      </c>
      <c r="W1411" s="60" t="str">
        <f t="shared" si="176"/>
        <v/>
      </c>
      <c r="X1411" s="60" t="str">
        <f t="shared" ref="X1411:X1474" si="180">IF(A1411&lt;&gt;"",IFERROR(IF(FIND(" ",G1411)&gt;=1,MID(G1411,FIND(" ",G1411)+1,LEN(G1411)),""),""),"")</f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7"/>
        <v/>
      </c>
      <c r="B1412" s="60" t="str">
        <f t="shared" si="178"/>
        <v/>
      </c>
      <c r="V1412" s="60" t="str">
        <f t="shared" si="179"/>
        <v/>
      </c>
      <c r="W1412" s="60" t="str">
        <f t="shared" si="176"/>
        <v/>
      </c>
      <c r="X1412" s="60" t="str">
        <f t="shared" si="180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7"/>
        <v/>
      </c>
      <c r="B1413" s="60" t="str">
        <f t="shared" si="178"/>
        <v/>
      </c>
      <c r="V1413" s="60" t="str">
        <f t="shared" si="179"/>
        <v/>
      </c>
      <c r="W1413" s="60" t="str">
        <f t="shared" si="176"/>
        <v/>
      </c>
      <c r="X1413" s="60" t="str">
        <f t="shared" si="180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7"/>
        <v/>
      </c>
      <c r="B1414" s="60" t="str">
        <f t="shared" si="178"/>
        <v/>
      </c>
      <c r="V1414" s="60" t="str">
        <f t="shared" si="179"/>
        <v/>
      </c>
      <c r="W1414" s="60" t="str">
        <f t="shared" si="176"/>
        <v/>
      </c>
      <c r="X1414" s="60" t="str">
        <f t="shared" si="180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7"/>
        <v/>
      </c>
      <c r="B1415" s="60" t="str">
        <f t="shared" si="178"/>
        <v/>
      </c>
      <c r="V1415" s="60" t="str">
        <f t="shared" si="179"/>
        <v/>
      </c>
      <c r="W1415" s="60" t="str">
        <f t="shared" si="176"/>
        <v/>
      </c>
      <c r="X1415" s="60" t="str">
        <f t="shared" si="180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7"/>
        <v/>
      </c>
      <c r="B1416" s="60" t="str">
        <f t="shared" si="178"/>
        <v/>
      </c>
      <c r="V1416" s="60" t="str">
        <f t="shared" si="179"/>
        <v/>
      </c>
      <c r="W1416" s="60" t="str">
        <f t="shared" si="176"/>
        <v/>
      </c>
      <c r="X1416" s="60" t="str">
        <f t="shared" si="180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7"/>
        <v/>
      </c>
      <c r="B1417" s="60" t="str">
        <f t="shared" si="178"/>
        <v/>
      </c>
      <c r="V1417" s="60" t="str">
        <f t="shared" si="179"/>
        <v/>
      </c>
      <c r="W1417" s="60" t="str">
        <f t="shared" si="176"/>
        <v/>
      </c>
      <c r="X1417" s="60" t="str">
        <f t="shared" si="180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7"/>
        <v/>
      </c>
      <c r="B1418" s="60" t="str">
        <f t="shared" si="178"/>
        <v/>
      </c>
      <c r="V1418" s="60" t="str">
        <f t="shared" si="179"/>
        <v/>
      </c>
      <c r="W1418" s="60" t="str">
        <f t="shared" si="176"/>
        <v/>
      </c>
      <c r="X1418" s="60" t="str">
        <f t="shared" si="180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7"/>
        <v/>
      </c>
      <c r="B1419" s="60" t="str">
        <f t="shared" si="178"/>
        <v/>
      </c>
      <c r="V1419" s="60" t="str">
        <f t="shared" si="179"/>
        <v/>
      </c>
      <c r="W1419" s="60" t="str">
        <f t="shared" si="176"/>
        <v/>
      </c>
      <c r="X1419" s="60" t="str">
        <f t="shared" si="180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7"/>
        <v/>
      </c>
      <c r="B1420" s="60" t="str">
        <f t="shared" si="178"/>
        <v/>
      </c>
      <c r="V1420" s="60" t="str">
        <f t="shared" si="179"/>
        <v/>
      </c>
      <c r="W1420" s="60" t="str">
        <f t="shared" si="176"/>
        <v/>
      </c>
      <c r="X1420" s="60" t="str">
        <f t="shared" si="180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7"/>
        <v/>
      </c>
      <c r="B1421" s="60" t="str">
        <f t="shared" si="178"/>
        <v/>
      </c>
      <c r="V1421" s="60" t="str">
        <f t="shared" si="179"/>
        <v/>
      </c>
      <c r="W1421" s="60" t="str">
        <f t="shared" si="176"/>
        <v/>
      </c>
      <c r="X1421" s="60" t="str">
        <f t="shared" si="180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7"/>
        <v/>
      </c>
      <c r="B1422" s="60" t="str">
        <f t="shared" si="178"/>
        <v/>
      </c>
      <c r="V1422" s="60" t="str">
        <f t="shared" si="179"/>
        <v/>
      </c>
      <c r="W1422" s="60" t="str">
        <f t="shared" si="176"/>
        <v/>
      </c>
      <c r="X1422" s="60" t="str">
        <f t="shared" si="180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7"/>
        <v/>
      </c>
      <c r="B1423" s="60" t="str">
        <f t="shared" si="178"/>
        <v/>
      </c>
      <c r="V1423" s="60" t="str">
        <f t="shared" si="179"/>
        <v/>
      </c>
      <c r="W1423" s="60" t="str">
        <f t="shared" si="176"/>
        <v/>
      </c>
      <c r="X1423" s="60" t="str">
        <f t="shared" si="180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7"/>
        <v/>
      </c>
      <c r="B1424" s="60" t="str">
        <f t="shared" si="178"/>
        <v/>
      </c>
      <c r="V1424" s="60" t="str">
        <f t="shared" si="179"/>
        <v/>
      </c>
      <c r="W1424" s="60" t="str">
        <f t="shared" si="176"/>
        <v/>
      </c>
      <c r="X1424" s="60" t="str">
        <f t="shared" si="180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7"/>
        <v/>
      </c>
      <c r="B1425" s="60" t="str">
        <f t="shared" si="178"/>
        <v/>
      </c>
      <c r="V1425" s="60" t="str">
        <f t="shared" si="179"/>
        <v/>
      </c>
      <c r="W1425" s="60" t="str">
        <f t="shared" si="176"/>
        <v/>
      </c>
      <c r="X1425" s="60" t="str">
        <f t="shared" si="180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7"/>
        <v/>
      </c>
      <c r="B1426" s="60" t="str">
        <f t="shared" si="178"/>
        <v/>
      </c>
      <c r="V1426" s="60" t="str">
        <f t="shared" si="179"/>
        <v/>
      </c>
      <c r="W1426" s="60" t="str">
        <f t="shared" si="176"/>
        <v/>
      </c>
      <c r="X1426" s="60" t="str">
        <f t="shared" si="180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7"/>
        <v/>
      </c>
      <c r="B1427" s="60" t="str">
        <f t="shared" si="178"/>
        <v/>
      </c>
      <c r="V1427" s="60" t="str">
        <f t="shared" si="179"/>
        <v/>
      </c>
      <c r="W1427" s="60" t="str">
        <f t="shared" si="176"/>
        <v/>
      </c>
      <c r="X1427" s="60" t="str">
        <f t="shared" si="180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7"/>
        <v/>
      </c>
      <c r="B1428" s="60" t="str">
        <f t="shared" si="178"/>
        <v/>
      </c>
      <c r="V1428" s="60" t="str">
        <f t="shared" si="179"/>
        <v/>
      </c>
      <c r="W1428" s="60" t="str">
        <f t="shared" si="176"/>
        <v/>
      </c>
      <c r="X1428" s="60" t="str">
        <f t="shared" si="180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7"/>
        <v/>
      </c>
      <c r="B1429" s="60" t="str">
        <f t="shared" si="178"/>
        <v/>
      </c>
      <c r="V1429" s="60" t="str">
        <f t="shared" si="179"/>
        <v/>
      </c>
      <c r="W1429" s="60" t="str">
        <f t="shared" si="176"/>
        <v/>
      </c>
      <c r="X1429" s="60" t="str">
        <f t="shared" si="180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7"/>
        <v/>
      </c>
      <c r="B1430" s="60" t="str">
        <f t="shared" si="178"/>
        <v/>
      </c>
      <c r="V1430" s="60" t="str">
        <f t="shared" si="179"/>
        <v/>
      </c>
      <c r="W1430" s="60" t="str">
        <f t="shared" si="176"/>
        <v/>
      </c>
      <c r="X1430" s="60" t="str">
        <f t="shared" si="180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7"/>
        <v/>
      </c>
      <c r="B1431" s="60" t="str">
        <f t="shared" si="178"/>
        <v/>
      </c>
      <c r="V1431" s="60" t="str">
        <f t="shared" si="179"/>
        <v/>
      </c>
      <c r="W1431" s="60" t="str">
        <f t="shared" si="176"/>
        <v/>
      </c>
      <c r="X1431" s="60" t="str">
        <f t="shared" si="180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7"/>
        <v/>
      </c>
      <c r="B1432" s="60" t="str">
        <f t="shared" si="178"/>
        <v/>
      </c>
      <c r="V1432" s="60" t="str">
        <f t="shared" si="179"/>
        <v/>
      </c>
      <c r="W1432" s="60" t="str">
        <f t="shared" si="176"/>
        <v/>
      </c>
      <c r="X1432" s="60" t="str">
        <f t="shared" si="180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7"/>
        <v/>
      </c>
      <c r="B1433" s="60" t="str">
        <f t="shared" si="178"/>
        <v/>
      </c>
      <c r="V1433" s="60" t="str">
        <f t="shared" si="179"/>
        <v/>
      </c>
      <c r="W1433" s="60" t="str">
        <f t="shared" si="176"/>
        <v/>
      </c>
      <c r="X1433" s="60" t="str">
        <f t="shared" si="180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7"/>
        <v/>
      </c>
      <c r="B1434" s="60" t="str">
        <f t="shared" si="178"/>
        <v/>
      </c>
      <c r="V1434" s="60" t="str">
        <f t="shared" si="179"/>
        <v/>
      </c>
      <c r="W1434" s="60" t="str">
        <f t="shared" si="176"/>
        <v/>
      </c>
      <c r="X1434" s="60" t="str">
        <f t="shared" si="180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7"/>
        <v/>
      </c>
      <c r="B1435" s="60" t="str">
        <f t="shared" si="178"/>
        <v/>
      </c>
      <c r="V1435" s="60" t="str">
        <f t="shared" si="179"/>
        <v/>
      </c>
      <c r="W1435" s="60" t="str">
        <f t="shared" si="176"/>
        <v/>
      </c>
      <c r="X1435" s="60" t="str">
        <f t="shared" si="180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7"/>
        <v/>
      </c>
      <c r="B1436" s="60" t="str">
        <f t="shared" si="178"/>
        <v/>
      </c>
      <c r="V1436" s="60" t="str">
        <f t="shared" si="179"/>
        <v/>
      </c>
      <c r="W1436" s="60" t="str">
        <f t="shared" si="176"/>
        <v/>
      </c>
      <c r="X1436" s="60" t="str">
        <f t="shared" si="180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7"/>
        <v/>
      </c>
      <c r="B1437" s="60" t="str">
        <f t="shared" si="178"/>
        <v/>
      </c>
      <c r="V1437" s="60" t="str">
        <f t="shared" si="179"/>
        <v/>
      </c>
      <c r="W1437" s="60" t="str">
        <f t="shared" si="176"/>
        <v/>
      </c>
      <c r="X1437" s="60" t="str">
        <f t="shared" si="180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7"/>
        <v/>
      </c>
      <c r="B1438" s="60" t="str">
        <f t="shared" si="178"/>
        <v/>
      </c>
      <c r="V1438" s="60" t="str">
        <f t="shared" si="179"/>
        <v/>
      </c>
      <c r="W1438" s="60" t="str">
        <f t="shared" si="176"/>
        <v/>
      </c>
      <c r="X1438" s="60" t="str">
        <f t="shared" si="180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7"/>
        <v/>
      </c>
      <c r="B1439" s="60" t="str">
        <f t="shared" si="178"/>
        <v/>
      </c>
      <c r="V1439" s="60" t="str">
        <f t="shared" si="179"/>
        <v/>
      </c>
      <c r="W1439" s="60" t="str">
        <f t="shared" si="176"/>
        <v/>
      </c>
      <c r="X1439" s="60" t="str">
        <f t="shared" si="180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7"/>
        <v/>
      </c>
      <c r="B1440" s="60" t="str">
        <f t="shared" si="178"/>
        <v/>
      </c>
      <c r="V1440" s="60" t="str">
        <f t="shared" si="179"/>
        <v/>
      </c>
      <c r="W1440" s="60" t="str">
        <f t="shared" si="176"/>
        <v/>
      </c>
      <c r="X1440" s="60" t="str">
        <f t="shared" si="180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7"/>
        <v/>
      </c>
      <c r="B1441" s="60" t="str">
        <f t="shared" si="178"/>
        <v/>
      </c>
      <c r="V1441" s="60" t="str">
        <f t="shared" si="179"/>
        <v/>
      </c>
      <c r="W1441" s="60" t="str">
        <f t="shared" si="176"/>
        <v/>
      </c>
      <c r="X1441" s="60" t="str">
        <f t="shared" si="180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7"/>
        <v/>
      </c>
      <c r="B1442" s="60" t="str">
        <f t="shared" si="178"/>
        <v/>
      </c>
      <c r="V1442" s="60" t="str">
        <f t="shared" si="179"/>
        <v/>
      </c>
      <c r="W1442" s="60" t="str">
        <f t="shared" si="176"/>
        <v/>
      </c>
      <c r="X1442" s="60" t="str">
        <f t="shared" si="180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7"/>
        <v/>
      </c>
      <c r="B1443" s="60" t="str">
        <f t="shared" si="178"/>
        <v/>
      </c>
      <c r="V1443" s="60" t="str">
        <f t="shared" si="179"/>
        <v/>
      </c>
      <c r="W1443" s="60" t="str">
        <f t="shared" si="176"/>
        <v/>
      </c>
      <c r="X1443" s="60" t="str">
        <f t="shared" si="180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7"/>
        <v/>
      </c>
      <c r="B1444" s="60" t="str">
        <f t="shared" si="178"/>
        <v/>
      </c>
      <c r="V1444" s="60" t="str">
        <f t="shared" si="179"/>
        <v/>
      </c>
      <c r="W1444" s="60" t="str">
        <f t="shared" si="176"/>
        <v/>
      </c>
      <c r="X1444" s="60" t="str">
        <f t="shared" si="180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7"/>
        <v/>
      </c>
      <c r="B1445" s="60" t="str">
        <f t="shared" si="178"/>
        <v/>
      </c>
      <c r="V1445" s="60" t="str">
        <f t="shared" si="179"/>
        <v/>
      </c>
      <c r="W1445" s="60" t="str">
        <f t="shared" si="176"/>
        <v/>
      </c>
      <c r="X1445" s="60" t="str">
        <f t="shared" si="180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7"/>
        <v/>
      </c>
      <c r="B1446" s="60" t="str">
        <f t="shared" si="178"/>
        <v/>
      </c>
      <c r="V1446" s="60" t="str">
        <f t="shared" si="179"/>
        <v/>
      </c>
      <c r="W1446" s="60" t="str">
        <f t="shared" si="176"/>
        <v/>
      </c>
      <c r="X1446" s="60" t="str">
        <f t="shared" si="180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7"/>
        <v/>
      </c>
      <c r="B1447" s="60" t="str">
        <f t="shared" si="178"/>
        <v/>
      </c>
      <c r="V1447" s="60" t="str">
        <f t="shared" si="179"/>
        <v/>
      </c>
      <c r="W1447" s="60" t="str">
        <f t="shared" si="176"/>
        <v/>
      </c>
      <c r="X1447" s="60" t="str">
        <f t="shared" si="180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7"/>
        <v/>
      </c>
      <c r="B1448" s="60" t="str">
        <f t="shared" si="178"/>
        <v/>
      </c>
      <c r="V1448" s="60" t="str">
        <f t="shared" si="179"/>
        <v/>
      </c>
      <c r="W1448" s="60" t="str">
        <f t="shared" si="176"/>
        <v/>
      </c>
      <c r="X1448" s="60" t="str">
        <f t="shared" si="180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7"/>
        <v/>
      </c>
      <c r="B1449" s="60" t="str">
        <f t="shared" si="178"/>
        <v/>
      </c>
      <c r="V1449" s="60" t="str">
        <f t="shared" si="179"/>
        <v/>
      </c>
      <c r="W1449" s="60" t="str">
        <f t="shared" si="176"/>
        <v/>
      </c>
      <c r="X1449" s="60" t="str">
        <f t="shared" si="180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7"/>
        <v/>
      </c>
      <c r="B1450" s="60" t="str">
        <f t="shared" si="178"/>
        <v/>
      </c>
      <c r="V1450" s="60" t="str">
        <f t="shared" si="179"/>
        <v/>
      </c>
      <c r="W1450" s="60" t="str">
        <f t="shared" si="176"/>
        <v/>
      </c>
      <c r="X1450" s="60" t="str">
        <f t="shared" si="180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7"/>
        <v/>
      </c>
      <c r="B1451" s="60" t="str">
        <f t="shared" si="178"/>
        <v/>
      </c>
      <c r="V1451" s="60" t="str">
        <f t="shared" si="179"/>
        <v/>
      </c>
      <c r="W1451" s="60" t="str">
        <f t="shared" si="176"/>
        <v/>
      </c>
      <c r="X1451" s="60" t="str">
        <f t="shared" si="180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7"/>
        <v/>
      </c>
      <c r="B1452" s="60" t="str">
        <f t="shared" si="178"/>
        <v/>
      </c>
      <c r="V1452" s="60" t="str">
        <f t="shared" si="179"/>
        <v/>
      </c>
      <c r="W1452" s="60" t="str">
        <f t="shared" si="176"/>
        <v/>
      </c>
      <c r="X1452" s="60" t="str">
        <f t="shared" si="180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7"/>
        <v/>
      </c>
      <c r="B1453" s="60" t="str">
        <f t="shared" si="178"/>
        <v/>
      </c>
      <c r="V1453" s="60" t="str">
        <f t="shared" si="179"/>
        <v/>
      </c>
      <c r="W1453" s="60" t="str">
        <f t="shared" si="176"/>
        <v/>
      </c>
      <c r="X1453" s="60" t="str">
        <f t="shared" si="180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7"/>
        <v/>
      </c>
      <c r="B1454" s="60" t="str">
        <f t="shared" si="178"/>
        <v/>
      </c>
      <c r="V1454" s="60" t="str">
        <f t="shared" si="179"/>
        <v/>
      </c>
      <c r="W1454" s="60" t="str">
        <f t="shared" si="176"/>
        <v/>
      </c>
      <c r="X1454" s="60" t="str">
        <f t="shared" si="180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7"/>
        <v/>
      </c>
      <c r="B1455" s="60" t="str">
        <f t="shared" si="178"/>
        <v/>
      </c>
      <c r="V1455" s="60" t="str">
        <f t="shared" si="179"/>
        <v/>
      </c>
      <c r="W1455" s="60" t="str">
        <f t="shared" si="176"/>
        <v/>
      </c>
      <c r="X1455" s="60" t="str">
        <f t="shared" si="180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7"/>
        <v/>
      </c>
      <c r="B1456" s="60" t="str">
        <f t="shared" si="178"/>
        <v/>
      </c>
      <c r="V1456" s="60" t="str">
        <f t="shared" si="179"/>
        <v/>
      </c>
      <c r="W1456" s="60" t="str">
        <f t="shared" si="176"/>
        <v/>
      </c>
      <c r="X1456" s="60" t="str">
        <f t="shared" si="180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7"/>
        <v/>
      </c>
      <c r="B1457" s="60" t="str">
        <f t="shared" si="178"/>
        <v/>
      </c>
      <c r="V1457" s="60" t="str">
        <f t="shared" si="179"/>
        <v/>
      </c>
      <c r="W1457" s="60" t="str">
        <f t="shared" si="176"/>
        <v/>
      </c>
      <c r="X1457" s="60" t="str">
        <f t="shared" si="180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7"/>
        <v/>
      </c>
      <c r="B1458" s="60" t="str">
        <f t="shared" si="178"/>
        <v/>
      </c>
      <c r="V1458" s="60" t="str">
        <f t="shared" si="179"/>
        <v/>
      </c>
      <c r="W1458" s="60" t="str">
        <f t="shared" si="176"/>
        <v/>
      </c>
      <c r="X1458" s="60" t="str">
        <f t="shared" si="180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7"/>
        <v/>
      </c>
      <c r="B1459" s="60" t="str">
        <f t="shared" si="178"/>
        <v/>
      </c>
      <c r="V1459" s="60" t="str">
        <f t="shared" si="179"/>
        <v/>
      </c>
      <c r="W1459" s="60" t="str">
        <f t="shared" si="176"/>
        <v/>
      </c>
      <c r="X1459" s="60" t="str">
        <f t="shared" si="180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7"/>
        <v/>
      </c>
      <c r="B1460" s="60" t="str">
        <f t="shared" si="178"/>
        <v/>
      </c>
      <c r="V1460" s="60" t="str">
        <f t="shared" si="179"/>
        <v/>
      </c>
      <c r="W1460" s="60" t="str">
        <f t="shared" si="176"/>
        <v/>
      </c>
      <c r="X1460" s="60" t="str">
        <f t="shared" si="180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7"/>
        <v/>
      </c>
      <c r="B1461" s="60" t="str">
        <f t="shared" si="178"/>
        <v/>
      </c>
      <c r="V1461" s="60" t="str">
        <f t="shared" si="179"/>
        <v/>
      </c>
      <c r="W1461" s="60" t="str">
        <f t="shared" si="176"/>
        <v/>
      </c>
      <c r="X1461" s="60" t="str">
        <f t="shared" si="180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7"/>
        <v/>
      </c>
      <c r="B1462" s="60" t="str">
        <f t="shared" si="178"/>
        <v/>
      </c>
      <c r="V1462" s="60" t="str">
        <f t="shared" si="179"/>
        <v/>
      </c>
      <c r="W1462" s="60" t="str">
        <f t="shared" si="176"/>
        <v/>
      </c>
      <c r="X1462" s="60" t="str">
        <f t="shared" si="180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7"/>
        <v/>
      </c>
      <c r="B1463" s="60" t="str">
        <f t="shared" si="178"/>
        <v/>
      </c>
      <c r="V1463" s="60" t="str">
        <f t="shared" si="179"/>
        <v/>
      </c>
      <c r="W1463" s="60" t="str">
        <f t="shared" si="176"/>
        <v/>
      </c>
      <c r="X1463" s="60" t="str">
        <f t="shared" si="180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7"/>
        <v/>
      </c>
      <c r="B1464" s="60" t="str">
        <f t="shared" si="178"/>
        <v/>
      </c>
      <c r="V1464" s="60" t="str">
        <f t="shared" si="179"/>
        <v/>
      </c>
      <c r="W1464" s="60" t="str">
        <f t="shared" si="176"/>
        <v/>
      </c>
      <c r="X1464" s="60" t="str">
        <f t="shared" si="180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7"/>
        <v/>
      </c>
      <c r="B1465" s="60" t="str">
        <f t="shared" si="178"/>
        <v/>
      </c>
      <c r="V1465" s="60" t="str">
        <f t="shared" si="179"/>
        <v/>
      </c>
      <c r="W1465" s="60" t="str">
        <f t="shared" si="176"/>
        <v/>
      </c>
      <c r="X1465" s="60" t="str">
        <f t="shared" si="180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7"/>
        <v/>
      </c>
      <c r="B1466" s="60" t="str">
        <f t="shared" si="178"/>
        <v/>
      </c>
      <c r="V1466" s="60" t="str">
        <f t="shared" si="179"/>
        <v/>
      </c>
      <c r="W1466" s="60" t="str">
        <f t="shared" si="176"/>
        <v/>
      </c>
      <c r="X1466" s="60" t="str">
        <f t="shared" si="180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7"/>
        <v/>
      </c>
      <c r="B1467" s="60" t="str">
        <f t="shared" si="178"/>
        <v/>
      </c>
      <c r="V1467" s="60" t="str">
        <f t="shared" si="179"/>
        <v/>
      </c>
      <c r="W1467" s="60" t="str">
        <f t="shared" si="176"/>
        <v/>
      </c>
      <c r="X1467" s="60" t="str">
        <f t="shared" si="180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7"/>
        <v/>
      </c>
      <c r="B1468" s="60" t="str">
        <f t="shared" si="178"/>
        <v/>
      </c>
      <c r="V1468" s="60" t="str">
        <f t="shared" si="179"/>
        <v/>
      </c>
      <c r="W1468" s="60" t="str">
        <f t="shared" si="176"/>
        <v/>
      </c>
      <c r="X1468" s="60" t="str">
        <f t="shared" si="180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7"/>
        <v/>
      </c>
      <c r="B1469" s="60" t="str">
        <f t="shared" si="178"/>
        <v/>
      </c>
      <c r="V1469" s="60" t="str">
        <f t="shared" si="179"/>
        <v/>
      </c>
      <c r="W1469" s="60" t="str">
        <f t="shared" si="176"/>
        <v/>
      </c>
      <c r="X1469" s="60" t="str">
        <f t="shared" si="180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7"/>
        <v/>
      </c>
      <c r="B1470" s="60" t="str">
        <f t="shared" si="178"/>
        <v/>
      </c>
      <c r="V1470" s="60" t="str">
        <f t="shared" si="179"/>
        <v/>
      </c>
      <c r="W1470" s="60" t="str">
        <f t="shared" si="176"/>
        <v/>
      </c>
      <c r="X1470" s="60" t="str">
        <f t="shared" si="180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7"/>
        <v/>
      </c>
      <c r="B1471" s="60" t="str">
        <f t="shared" si="178"/>
        <v/>
      </c>
      <c r="V1471" s="60" t="str">
        <f t="shared" si="179"/>
        <v/>
      </c>
      <c r="W1471" s="60" t="str">
        <f t="shared" si="176"/>
        <v/>
      </c>
      <c r="X1471" s="60" t="str">
        <f t="shared" si="180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7"/>
        <v/>
      </c>
      <c r="B1472" s="60" t="str">
        <f t="shared" si="178"/>
        <v/>
      </c>
      <c r="V1472" s="60" t="str">
        <f t="shared" si="179"/>
        <v/>
      </c>
      <c r="W1472" s="60" t="str">
        <f t="shared" si="176"/>
        <v/>
      </c>
      <c r="X1472" s="60" t="str">
        <f t="shared" si="180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7"/>
        <v/>
      </c>
      <c r="B1473" s="60" t="str">
        <f t="shared" si="178"/>
        <v/>
      </c>
      <c r="V1473" s="60" t="str">
        <f t="shared" si="179"/>
        <v/>
      </c>
      <c r="W1473" s="60" t="str">
        <f t="shared" si="176"/>
        <v/>
      </c>
      <c r="X1473" s="60" t="str">
        <f t="shared" si="180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7"/>
        <v/>
      </c>
      <c r="B1474" s="60" t="str">
        <f t="shared" si="178"/>
        <v/>
      </c>
      <c r="V1474" s="60" t="str">
        <f t="shared" si="179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si="180"/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5">IF(G1475&amp;Q1475&lt;&gt;"",W1475&amp;Q1475,"")</f>
        <v/>
      </c>
      <c r="B1475" s="60" t="str">
        <f t="shared" ref="B1475:B1538" si="186">IF(C1475&lt;&gt;"",LEFT(C1475,9),"")</f>
        <v/>
      </c>
      <c r="V1475" s="60" t="str">
        <f t="shared" ref="V1475:V1538" si="187">W1475&amp;H1475</f>
        <v/>
      </c>
      <c r="W1475" s="60" t="str">
        <f t="shared" si="184"/>
        <v/>
      </c>
      <c r="X1475" s="60" t="str">
        <f t="shared" ref="X1475:X1538" si="188">IF(A1475&lt;&gt;"",IFERROR(IF(FIND(" ",G1475)&gt;=1,MID(G1475,FIND(" ",G1475)+1,LEN(G1475)),""),""),"")</f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5"/>
        <v/>
      </c>
      <c r="B1476" s="60" t="str">
        <f t="shared" si="186"/>
        <v/>
      </c>
      <c r="V1476" s="60" t="str">
        <f t="shared" si="187"/>
        <v/>
      </c>
      <c r="W1476" s="60" t="str">
        <f t="shared" si="184"/>
        <v/>
      </c>
      <c r="X1476" s="60" t="str">
        <f t="shared" si="188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5"/>
        <v/>
      </c>
      <c r="B1477" s="60" t="str">
        <f t="shared" si="186"/>
        <v/>
      </c>
      <c r="V1477" s="60" t="str">
        <f t="shared" si="187"/>
        <v/>
      </c>
      <c r="W1477" s="60" t="str">
        <f t="shared" si="184"/>
        <v/>
      </c>
      <c r="X1477" s="60" t="str">
        <f t="shared" si="188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5"/>
        <v/>
      </c>
      <c r="B1478" s="60" t="str">
        <f t="shared" si="186"/>
        <v/>
      </c>
      <c r="V1478" s="60" t="str">
        <f t="shared" si="187"/>
        <v/>
      </c>
      <c r="W1478" s="60" t="str">
        <f t="shared" si="184"/>
        <v/>
      </c>
      <c r="X1478" s="60" t="str">
        <f t="shared" si="188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5"/>
        <v/>
      </c>
      <c r="B1479" s="60" t="str">
        <f t="shared" si="186"/>
        <v/>
      </c>
      <c r="V1479" s="60" t="str">
        <f t="shared" si="187"/>
        <v/>
      </c>
      <c r="W1479" s="60" t="str">
        <f t="shared" si="184"/>
        <v/>
      </c>
      <c r="X1479" s="60" t="str">
        <f t="shared" si="188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5"/>
        <v/>
      </c>
      <c r="B1480" s="60" t="str">
        <f t="shared" si="186"/>
        <v/>
      </c>
      <c r="V1480" s="60" t="str">
        <f t="shared" si="187"/>
        <v/>
      </c>
      <c r="W1480" s="60" t="str">
        <f t="shared" si="184"/>
        <v/>
      </c>
      <c r="X1480" s="60" t="str">
        <f t="shared" si="188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5"/>
        <v/>
      </c>
      <c r="B1481" s="60" t="str">
        <f t="shared" si="186"/>
        <v/>
      </c>
      <c r="V1481" s="60" t="str">
        <f t="shared" si="187"/>
        <v/>
      </c>
      <c r="W1481" s="60" t="str">
        <f t="shared" si="184"/>
        <v/>
      </c>
      <c r="X1481" s="60" t="str">
        <f t="shared" si="188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5"/>
        <v/>
      </c>
      <c r="B1482" s="60" t="str">
        <f t="shared" si="186"/>
        <v/>
      </c>
      <c r="V1482" s="60" t="str">
        <f t="shared" si="187"/>
        <v/>
      </c>
      <c r="W1482" s="60" t="str">
        <f t="shared" si="184"/>
        <v/>
      </c>
      <c r="X1482" s="60" t="str">
        <f t="shared" si="188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5"/>
        <v/>
      </c>
      <c r="B1483" s="60" t="str">
        <f t="shared" si="186"/>
        <v/>
      </c>
      <c r="V1483" s="60" t="str">
        <f t="shared" si="187"/>
        <v/>
      </c>
      <c r="W1483" s="60" t="str">
        <f t="shared" si="184"/>
        <v/>
      </c>
      <c r="X1483" s="60" t="str">
        <f t="shared" si="188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5"/>
        <v/>
      </c>
      <c r="B1484" s="60" t="str">
        <f t="shared" si="186"/>
        <v/>
      </c>
      <c r="V1484" s="60" t="str">
        <f t="shared" si="187"/>
        <v/>
      </c>
      <c r="W1484" s="60" t="str">
        <f t="shared" si="184"/>
        <v/>
      </c>
      <c r="X1484" s="60" t="str">
        <f t="shared" si="188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5"/>
        <v/>
      </c>
      <c r="B1485" s="60" t="str">
        <f t="shared" si="186"/>
        <v/>
      </c>
      <c r="V1485" s="60" t="str">
        <f t="shared" si="187"/>
        <v/>
      </c>
      <c r="W1485" s="60" t="str">
        <f t="shared" si="184"/>
        <v/>
      </c>
      <c r="X1485" s="60" t="str">
        <f t="shared" si="188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5"/>
        <v/>
      </c>
      <c r="B1486" s="60" t="str">
        <f t="shared" si="186"/>
        <v/>
      </c>
      <c r="V1486" s="60" t="str">
        <f t="shared" si="187"/>
        <v/>
      </c>
      <c r="W1486" s="60" t="str">
        <f t="shared" si="184"/>
        <v/>
      </c>
      <c r="X1486" s="60" t="str">
        <f t="shared" si="188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5"/>
        <v/>
      </c>
      <c r="B1487" s="60" t="str">
        <f t="shared" si="186"/>
        <v/>
      </c>
      <c r="V1487" s="60" t="str">
        <f t="shared" si="187"/>
        <v/>
      </c>
      <c r="W1487" s="60" t="str">
        <f t="shared" si="184"/>
        <v/>
      </c>
      <c r="X1487" s="60" t="str">
        <f t="shared" si="188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5"/>
        <v/>
      </c>
      <c r="B1488" s="60" t="str">
        <f t="shared" si="186"/>
        <v/>
      </c>
      <c r="V1488" s="60" t="str">
        <f t="shared" si="187"/>
        <v/>
      </c>
      <c r="W1488" s="60" t="str">
        <f t="shared" si="184"/>
        <v/>
      </c>
      <c r="X1488" s="60" t="str">
        <f t="shared" si="188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5"/>
        <v/>
      </c>
      <c r="B1489" s="60" t="str">
        <f t="shared" si="186"/>
        <v/>
      </c>
      <c r="V1489" s="60" t="str">
        <f t="shared" si="187"/>
        <v/>
      </c>
      <c r="W1489" s="60" t="str">
        <f t="shared" si="184"/>
        <v/>
      </c>
      <c r="X1489" s="60" t="str">
        <f t="shared" si="188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5"/>
        <v/>
      </c>
      <c r="B1490" s="60" t="str">
        <f t="shared" si="186"/>
        <v/>
      </c>
      <c r="V1490" s="60" t="str">
        <f t="shared" si="187"/>
        <v/>
      </c>
      <c r="W1490" s="60" t="str">
        <f t="shared" si="184"/>
        <v/>
      </c>
      <c r="X1490" s="60" t="str">
        <f t="shared" si="188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5"/>
        <v/>
      </c>
      <c r="B1491" s="60" t="str">
        <f t="shared" si="186"/>
        <v/>
      </c>
      <c r="V1491" s="60" t="str">
        <f t="shared" si="187"/>
        <v/>
      </c>
      <c r="W1491" s="60" t="str">
        <f t="shared" si="184"/>
        <v/>
      </c>
      <c r="X1491" s="60" t="str">
        <f t="shared" si="188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5"/>
        <v/>
      </c>
      <c r="B1492" s="60" t="str">
        <f t="shared" si="186"/>
        <v/>
      </c>
      <c r="V1492" s="60" t="str">
        <f t="shared" si="187"/>
        <v/>
      </c>
      <c r="W1492" s="60" t="str">
        <f t="shared" si="184"/>
        <v/>
      </c>
      <c r="X1492" s="60" t="str">
        <f t="shared" si="188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5"/>
        <v/>
      </c>
      <c r="B1493" s="60" t="str">
        <f t="shared" si="186"/>
        <v/>
      </c>
      <c r="V1493" s="60" t="str">
        <f t="shared" si="187"/>
        <v/>
      </c>
      <c r="W1493" s="60" t="str">
        <f t="shared" si="184"/>
        <v/>
      </c>
      <c r="X1493" s="60" t="str">
        <f t="shared" si="188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5"/>
        <v/>
      </c>
      <c r="B1494" s="60" t="str">
        <f t="shared" si="186"/>
        <v/>
      </c>
      <c r="V1494" s="60" t="str">
        <f t="shared" si="187"/>
        <v/>
      </c>
      <c r="W1494" s="60" t="str">
        <f t="shared" si="184"/>
        <v/>
      </c>
      <c r="X1494" s="60" t="str">
        <f t="shared" si="188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5"/>
        <v/>
      </c>
      <c r="B1495" s="60" t="str">
        <f t="shared" si="186"/>
        <v/>
      </c>
      <c r="V1495" s="60" t="str">
        <f t="shared" si="187"/>
        <v/>
      </c>
      <c r="W1495" s="60" t="str">
        <f t="shared" si="184"/>
        <v/>
      </c>
      <c r="X1495" s="60" t="str">
        <f t="shared" si="188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5"/>
        <v/>
      </c>
      <c r="B1496" s="60" t="str">
        <f t="shared" si="186"/>
        <v/>
      </c>
      <c r="V1496" s="60" t="str">
        <f t="shared" si="187"/>
        <v/>
      </c>
      <c r="W1496" s="60" t="str">
        <f t="shared" si="184"/>
        <v/>
      </c>
      <c r="X1496" s="60" t="str">
        <f t="shared" si="188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5"/>
        <v/>
      </c>
      <c r="B1497" s="60" t="str">
        <f t="shared" si="186"/>
        <v/>
      </c>
      <c r="V1497" s="60" t="str">
        <f t="shared" si="187"/>
        <v/>
      </c>
      <c r="W1497" s="60" t="str">
        <f t="shared" si="184"/>
        <v/>
      </c>
      <c r="X1497" s="60" t="str">
        <f t="shared" si="188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5"/>
        <v/>
      </c>
      <c r="B1498" s="60" t="str">
        <f t="shared" si="186"/>
        <v/>
      </c>
      <c r="V1498" s="60" t="str">
        <f t="shared" si="187"/>
        <v/>
      </c>
      <c r="W1498" s="60" t="str">
        <f t="shared" si="184"/>
        <v/>
      </c>
      <c r="X1498" s="60" t="str">
        <f t="shared" si="188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5"/>
        <v/>
      </c>
      <c r="B1499" s="60" t="str">
        <f t="shared" si="186"/>
        <v/>
      </c>
      <c r="V1499" s="60" t="str">
        <f t="shared" si="187"/>
        <v/>
      </c>
      <c r="W1499" s="60" t="str">
        <f t="shared" si="184"/>
        <v/>
      </c>
      <c r="X1499" s="60" t="str">
        <f t="shared" si="188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5"/>
        <v/>
      </c>
      <c r="B1500" s="60" t="str">
        <f t="shared" si="186"/>
        <v/>
      </c>
      <c r="V1500" s="60" t="str">
        <f t="shared" si="187"/>
        <v/>
      </c>
      <c r="W1500" s="60" t="str">
        <f t="shared" si="184"/>
        <v/>
      </c>
      <c r="X1500" s="60" t="str">
        <f t="shared" si="188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5"/>
        <v/>
      </c>
      <c r="B1501" s="60" t="str">
        <f t="shared" si="186"/>
        <v/>
      </c>
      <c r="V1501" s="60" t="str">
        <f t="shared" si="187"/>
        <v/>
      </c>
      <c r="W1501" s="60" t="str">
        <f t="shared" si="184"/>
        <v/>
      </c>
      <c r="X1501" s="60" t="str">
        <f t="shared" si="188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5"/>
        <v/>
      </c>
      <c r="B1502" s="60" t="str">
        <f t="shared" si="186"/>
        <v/>
      </c>
      <c r="V1502" s="60" t="str">
        <f t="shared" si="187"/>
        <v/>
      </c>
      <c r="W1502" s="60" t="str">
        <f t="shared" si="184"/>
        <v/>
      </c>
      <c r="X1502" s="60" t="str">
        <f t="shared" si="188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5"/>
        <v/>
      </c>
      <c r="B1503" s="60" t="str">
        <f t="shared" si="186"/>
        <v/>
      </c>
      <c r="V1503" s="60" t="str">
        <f t="shared" si="187"/>
        <v/>
      </c>
      <c r="W1503" s="60" t="str">
        <f t="shared" si="184"/>
        <v/>
      </c>
      <c r="X1503" s="60" t="str">
        <f t="shared" si="188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5"/>
        <v/>
      </c>
      <c r="B1504" s="60" t="str">
        <f t="shared" si="186"/>
        <v/>
      </c>
      <c r="V1504" s="60" t="str">
        <f t="shared" si="187"/>
        <v/>
      </c>
      <c r="W1504" s="60" t="str">
        <f t="shared" si="184"/>
        <v/>
      </c>
      <c r="X1504" s="60" t="str">
        <f t="shared" si="188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5"/>
        <v/>
      </c>
      <c r="B1505" s="60" t="str">
        <f t="shared" si="186"/>
        <v/>
      </c>
      <c r="V1505" s="60" t="str">
        <f t="shared" si="187"/>
        <v/>
      </c>
      <c r="W1505" s="60" t="str">
        <f t="shared" si="184"/>
        <v/>
      </c>
      <c r="X1505" s="60" t="str">
        <f t="shared" si="188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5"/>
        <v/>
      </c>
      <c r="B1506" s="60" t="str">
        <f t="shared" si="186"/>
        <v/>
      </c>
      <c r="V1506" s="60" t="str">
        <f t="shared" si="187"/>
        <v/>
      </c>
      <c r="W1506" s="60" t="str">
        <f t="shared" si="184"/>
        <v/>
      </c>
      <c r="X1506" s="60" t="str">
        <f t="shared" si="188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5"/>
        <v/>
      </c>
      <c r="B1507" s="60" t="str">
        <f t="shared" si="186"/>
        <v/>
      </c>
      <c r="V1507" s="60" t="str">
        <f t="shared" si="187"/>
        <v/>
      </c>
      <c r="W1507" s="60" t="str">
        <f t="shared" si="184"/>
        <v/>
      </c>
      <c r="X1507" s="60" t="str">
        <f t="shared" si="188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5"/>
        <v/>
      </c>
      <c r="B1508" s="60" t="str">
        <f t="shared" si="186"/>
        <v/>
      </c>
      <c r="V1508" s="60" t="str">
        <f t="shared" si="187"/>
        <v/>
      </c>
      <c r="W1508" s="60" t="str">
        <f t="shared" si="184"/>
        <v/>
      </c>
      <c r="X1508" s="60" t="str">
        <f t="shared" si="188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5"/>
        <v/>
      </c>
      <c r="B1509" s="60" t="str">
        <f t="shared" si="186"/>
        <v/>
      </c>
      <c r="V1509" s="60" t="str">
        <f t="shared" si="187"/>
        <v/>
      </c>
      <c r="W1509" s="60" t="str">
        <f t="shared" si="184"/>
        <v/>
      </c>
      <c r="X1509" s="60" t="str">
        <f t="shared" si="188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5"/>
        <v/>
      </c>
      <c r="B1510" s="60" t="str">
        <f t="shared" si="186"/>
        <v/>
      </c>
      <c r="V1510" s="60" t="str">
        <f t="shared" si="187"/>
        <v/>
      </c>
      <c r="W1510" s="60" t="str">
        <f t="shared" si="184"/>
        <v/>
      </c>
      <c r="X1510" s="60" t="str">
        <f t="shared" si="188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5"/>
        <v/>
      </c>
      <c r="B1511" s="60" t="str">
        <f t="shared" si="186"/>
        <v/>
      </c>
      <c r="V1511" s="60" t="str">
        <f t="shared" si="187"/>
        <v/>
      </c>
      <c r="W1511" s="60" t="str">
        <f t="shared" si="184"/>
        <v/>
      </c>
      <c r="X1511" s="60" t="str">
        <f t="shared" si="188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5"/>
        <v/>
      </c>
      <c r="B1512" s="60" t="str">
        <f t="shared" si="186"/>
        <v/>
      </c>
      <c r="V1512" s="60" t="str">
        <f t="shared" si="187"/>
        <v/>
      </c>
      <c r="W1512" s="60" t="str">
        <f t="shared" si="184"/>
        <v/>
      </c>
      <c r="X1512" s="60" t="str">
        <f t="shared" si="188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5"/>
        <v/>
      </c>
      <c r="B1513" s="60" t="str">
        <f t="shared" si="186"/>
        <v/>
      </c>
      <c r="V1513" s="60" t="str">
        <f t="shared" si="187"/>
        <v/>
      </c>
      <c r="W1513" s="60" t="str">
        <f t="shared" si="184"/>
        <v/>
      </c>
      <c r="X1513" s="60" t="str">
        <f t="shared" si="188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5"/>
        <v/>
      </c>
      <c r="B1514" s="60" t="str">
        <f t="shared" si="186"/>
        <v/>
      </c>
      <c r="V1514" s="60" t="str">
        <f t="shared" si="187"/>
        <v/>
      </c>
      <c r="W1514" s="60" t="str">
        <f t="shared" si="184"/>
        <v/>
      </c>
      <c r="X1514" s="60" t="str">
        <f t="shared" si="188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5"/>
        <v/>
      </c>
      <c r="B1515" s="60" t="str">
        <f t="shared" si="186"/>
        <v/>
      </c>
      <c r="V1515" s="60" t="str">
        <f t="shared" si="187"/>
        <v/>
      </c>
      <c r="W1515" s="60" t="str">
        <f t="shared" si="184"/>
        <v/>
      </c>
      <c r="X1515" s="60" t="str">
        <f t="shared" si="188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5"/>
        <v/>
      </c>
      <c r="B1516" s="60" t="str">
        <f t="shared" si="186"/>
        <v/>
      </c>
      <c r="V1516" s="60" t="str">
        <f t="shared" si="187"/>
        <v/>
      </c>
      <c r="W1516" s="60" t="str">
        <f t="shared" si="184"/>
        <v/>
      </c>
      <c r="X1516" s="60" t="str">
        <f t="shared" si="188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5"/>
        <v/>
      </c>
      <c r="B1517" s="60" t="str">
        <f t="shared" si="186"/>
        <v/>
      </c>
      <c r="V1517" s="60" t="str">
        <f t="shared" si="187"/>
        <v/>
      </c>
      <c r="W1517" s="60" t="str">
        <f t="shared" si="184"/>
        <v/>
      </c>
      <c r="X1517" s="60" t="str">
        <f t="shared" si="188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5"/>
        <v/>
      </c>
      <c r="B1518" s="60" t="str">
        <f t="shared" si="186"/>
        <v/>
      </c>
      <c r="V1518" s="60" t="str">
        <f t="shared" si="187"/>
        <v/>
      </c>
      <c r="W1518" s="60" t="str">
        <f t="shared" si="184"/>
        <v/>
      </c>
      <c r="X1518" s="60" t="str">
        <f t="shared" si="188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5"/>
        <v/>
      </c>
      <c r="B1519" s="60" t="str">
        <f t="shared" si="186"/>
        <v/>
      </c>
      <c r="V1519" s="60" t="str">
        <f t="shared" si="187"/>
        <v/>
      </c>
      <c r="W1519" s="60" t="str">
        <f t="shared" si="184"/>
        <v/>
      </c>
      <c r="X1519" s="60" t="str">
        <f t="shared" si="188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5"/>
        <v/>
      </c>
      <c r="B1520" s="60" t="str">
        <f t="shared" si="186"/>
        <v/>
      </c>
      <c r="V1520" s="60" t="str">
        <f t="shared" si="187"/>
        <v/>
      </c>
      <c r="W1520" s="60" t="str">
        <f t="shared" si="184"/>
        <v/>
      </c>
      <c r="X1520" s="60" t="str">
        <f t="shared" si="188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5"/>
        <v/>
      </c>
      <c r="B1521" s="60" t="str">
        <f t="shared" si="186"/>
        <v/>
      </c>
      <c r="V1521" s="60" t="str">
        <f t="shared" si="187"/>
        <v/>
      </c>
      <c r="W1521" s="60" t="str">
        <f t="shared" si="184"/>
        <v/>
      </c>
      <c r="X1521" s="60" t="str">
        <f t="shared" si="188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5"/>
        <v/>
      </c>
      <c r="B1522" s="60" t="str">
        <f t="shared" si="186"/>
        <v/>
      </c>
      <c r="V1522" s="60" t="str">
        <f t="shared" si="187"/>
        <v/>
      </c>
      <c r="W1522" s="60" t="str">
        <f t="shared" si="184"/>
        <v/>
      </c>
      <c r="X1522" s="60" t="str">
        <f t="shared" si="188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5"/>
        <v/>
      </c>
      <c r="B1523" s="60" t="str">
        <f t="shared" si="186"/>
        <v/>
      </c>
      <c r="V1523" s="60" t="str">
        <f t="shared" si="187"/>
        <v/>
      </c>
      <c r="W1523" s="60" t="str">
        <f t="shared" si="184"/>
        <v/>
      </c>
      <c r="X1523" s="60" t="str">
        <f t="shared" si="188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5"/>
        <v/>
      </c>
      <c r="B1524" s="60" t="str">
        <f t="shared" si="186"/>
        <v/>
      </c>
      <c r="V1524" s="60" t="str">
        <f t="shared" si="187"/>
        <v/>
      </c>
      <c r="W1524" s="60" t="str">
        <f t="shared" si="184"/>
        <v/>
      </c>
      <c r="X1524" s="60" t="str">
        <f t="shared" si="188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5"/>
        <v/>
      </c>
      <c r="B1525" s="60" t="str">
        <f t="shared" si="186"/>
        <v/>
      </c>
      <c r="V1525" s="60" t="str">
        <f t="shared" si="187"/>
        <v/>
      </c>
      <c r="W1525" s="60" t="str">
        <f t="shared" si="184"/>
        <v/>
      </c>
      <c r="X1525" s="60" t="str">
        <f t="shared" si="188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5"/>
        <v/>
      </c>
      <c r="B1526" s="60" t="str">
        <f t="shared" si="186"/>
        <v/>
      </c>
      <c r="V1526" s="60" t="str">
        <f t="shared" si="187"/>
        <v/>
      </c>
      <c r="W1526" s="60" t="str">
        <f t="shared" si="184"/>
        <v/>
      </c>
      <c r="X1526" s="60" t="str">
        <f t="shared" si="188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5"/>
        <v/>
      </c>
      <c r="B1527" s="60" t="str">
        <f t="shared" si="186"/>
        <v/>
      </c>
      <c r="V1527" s="60" t="str">
        <f t="shared" si="187"/>
        <v/>
      </c>
      <c r="W1527" s="60" t="str">
        <f t="shared" si="184"/>
        <v/>
      </c>
      <c r="X1527" s="60" t="str">
        <f t="shared" si="188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5"/>
        <v/>
      </c>
      <c r="B1528" s="60" t="str">
        <f t="shared" si="186"/>
        <v/>
      </c>
      <c r="V1528" s="60" t="str">
        <f t="shared" si="187"/>
        <v/>
      </c>
      <c r="W1528" s="60" t="str">
        <f t="shared" si="184"/>
        <v/>
      </c>
      <c r="X1528" s="60" t="str">
        <f t="shared" si="188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5"/>
        <v/>
      </c>
      <c r="B1529" s="60" t="str">
        <f t="shared" si="186"/>
        <v/>
      </c>
      <c r="V1529" s="60" t="str">
        <f t="shared" si="187"/>
        <v/>
      </c>
      <c r="W1529" s="60" t="str">
        <f t="shared" si="184"/>
        <v/>
      </c>
      <c r="X1529" s="60" t="str">
        <f t="shared" si="188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5"/>
        <v/>
      </c>
      <c r="B1530" s="60" t="str">
        <f t="shared" si="186"/>
        <v/>
      </c>
      <c r="V1530" s="60" t="str">
        <f t="shared" si="187"/>
        <v/>
      </c>
      <c r="W1530" s="60" t="str">
        <f t="shared" si="184"/>
        <v/>
      </c>
      <c r="X1530" s="60" t="str">
        <f t="shared" si="188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5"/>
        <v/>
      </c>
      <c r="B1531" s="60" t="str">
        <f t="shared" si="186"/>
        <v/>
      </c>
      <c r="V1531" s="60" t="str">
        <f t="shared" si="187"/>
        <v/>
      </c>
      <c r="W1531" s="60" t="str">
        <f t="shared" si="184"/>
        <v/>
      </c>
      <c r="X1531" s="60" t="str">
        <f t="shared" si="188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5"/>
        <v/>
      </c>
      <c r="B1532" s="60" t="str">
        <f t="shared" si="186"/>
        <v/>
      </c>
      <c r="V1532" s="60" t="str">
        <f t="shared" si="187"/>
        <v/>
      </c>
      <c r="W1532" s="60" t="str">
        <f t="shared" si="184"/>
        <v/>
      </c>
      <c r="X1532" s="60" t="str">
        <f t="shared" si="188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5"/>
        <v/>
      </c>
      <c r="B1533" s="60" t="str">
        <f t="shared" si="186"/>
        <v/>
      </c>
      <c r="V1533" s="60" t="str">
        <f t="shared" si="187"/>
        <v/>
      </c>
      <c r="W1533" s="60" t="str">
        <f t="shared" si="184"/>
        <v/>
      </c>
      <c r="X1533" s="60" t="str">
        <f t="shared" si="188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5"/>
        <v/>
      </c>
      <c r="B1534" s="60" t="str">
        <f t="shared" si="186"/>
        <v/>
      </c>
      <c r="V1534" s="60" t="str">
        <f t="shared" si="187"/>
        <v/>
      </c>
      <c r="W1534" s="60" t="str">
        <f t="shared" si="184"/>
        <v/>
      </c>
      <c r="X1534" s="60" t="str">
        <f t="shared" si="188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5"/>
        <v/>
      </c>
      <c r="B1535" s="60" t="str">
        <f t="shared" si="186"/>
        <v/>
      </c>
      <c r="V1535" s="60" t="str">
        <f t="shared" si="187"/>
        <v/>
      </c>
      <c r="W1535" s="60" t="str">
        <f t="shared" si="184"/>
        <v/>
      </c>
      <c r="X1535" s="60" t="str">
        <f t="shared" si="188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5"/>
        <v/>
      </c>
      <c r="B1536" s="60" t="str">
        <f t="shared" si="186"/>
        <v/>
      </c>
      <c r="V1536" s="60" t="str">
        <f t="shared" si="187"/>
        <v/>
      </c>
      <c r="W1536" s="60" t="str">
        <f t="shared" si="184"/>
        <v/>
      </c>
      <c r="X1536" s="60" t="str">
        <f t="shared" si="188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5"/>
        <v/>
      </c>
      <c r="B1537" s="60" t="str">
        <f t="shared" si="186"/>
        <v/>
      </c>
      <c r="V1537" s="60" t="str">
        <f t="shared" si="187"/>
        <v/>
      </c>
      <c r="W1537" s="60" t="str">
        <f t="shared" si="184"/>
        <v/>
      </c>
      <c r="X1537" s="60" t="str">
        <f t="shared" si="188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5"/>
        <v/>
      </c>
      <c r="B1538" s="60" t="str">
        <f t="shared" si="186"/>
        <v/>
      </c>
      <c r="V1538" s="60" t="str">
        <f t="shared" si="187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si="188"/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3">IF(G1539&amp;Q1539&lt;&gt;"",W1539&amp;Q1539,"")</f>
        <v/>
      </c>
      <c r="B1539" s="60" t="str">
        <f t="shared" ref="B1539:B1602" si="194">IF(C1539&lt;&gt;"",LEFT(C1539,9),"")</f>
        <v/>
      </c>
      <c r="V1539" s="60" t="str">
        <f t="shared" ref="V1539:V1602" si="195">W1539&amp;H1539</f>
        <v/>
      </c>
      <c r="W1539" s="60" t="str">
        <f t="shared" si="192"/>
        <v/>
      </c>
      <c r="X1539" s="60" t="str">
        <f t="shared" ref="X1539:X1602" si="196">IF(A1539&lt;&gt;"",IFERROR(IF(FIND(" ",G1539)&gt;=1,MID(G1539,FIND(" ",G1539)+1,LEN(G1539)),""),""),"")</f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3"/>
        <v/>
      </c>
      <c r="B1540" s="60" t="str">
        <f t="shared" si="194"/>
        <v/>
      </c>
      <c r="V1540" s="60" t="str">
        <f t="shared" si="195"/>
        <v/>
      </c>
      <c r="W1540" s="60" t="str">
        <f t="shared" si="192"/>
        <v/>
      </c>
      <c r="X1540" s="60" t="str">
        <f t="shared" si="196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3"/>
        <v/>
      </c>
      <c r="B1541" s="60" t="str">
        <f t="shared" si="194"/>
        <v/>
      </c>
      <c r="V1541" s="60" t="str">
        <f t="shared" si="195"/>
        <v/>
      </c>
      <c r="W1541" s="60" t="str">
        <f t="shared" si="192"/>
        <v/>
      </c>
      <c r="X1541" s="60" t="str">
        <f t="shared" si="196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3"/>
        <v/>
      </c>
      <c r="B1542" s="60" t="str">
        <f t="shared" si="194"/>
        <v/>
      </c>
      <c r="V1542" s="60" t="str">
        <f t="shared" si="195"/>
        <v/>
      </c>
      <c r="W1542" s="60" t="str">
        <f t="shared" si="192"/>
        <v/>
      </c>
      <c r="X1542" s="60" t="str">
        <f t="shared" si="196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3"/>
        <v/>
      </c>
      <c r="B1543" s="60" t="str">
        <f t="shared" si="194"/>
        <v/>
      </c>
      <c r="V1543" s="60" t="str">
        <f t="shared" si="195"/>
        <v/>
      </c>
      <c r="W1543" s="60" t="str">
        <f t="shared" si="192"/>
        <v/>
      </c>
      <c r="X1543" s="60" t="str">
        <f t="shared" si="196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3"/>
        <v/>
      </c>
      <c r="B1544" s="60" t="str">
        <f t="shared" si="194"/>
        <v/>
      </c>
      <c r="V1544" s="60" t="str">
        <f t="shared" si="195"/>
        <v/>
      </c>
      <c r="W1544" s="60" t="str">
        <f t="shared" si="192"/>
        <v/>
      </c>
      <c r="X1544" s="60" t="str">
        <f t="shared" si="196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3"/>
        <v/>
      </c>
      <c r="B1545" s="60" t="str">
        <f t="shared" si="194"/>
        <v/>
      </c>
      <c r="V1545" s="60" t="str">
        <f t="shared" si="195"/>
        <v/>
      </c>
      <c r="W1545" s="60" t="str">
        <f t="shared" si="192"/>
        <v/>
      </c>
      <c r="X1545" s="60" t="str">
        <f t="shared" si="196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3"/>
        <v/>
      </c>
      <c r="B1546" s="60" t="str">
        <f t="shared" si="194"/>
        <v/>
      </c>
      <c r="V1546" s="60" t="str">
        <f t="shared" si="195"/>
        <v/>
      </c>
      <c r="W1546" s="60" t="str">
        <f t="shared" si="192"/>
        <v/>
      </c>
      <c r="X1546" s="60" t="str">
        <f t="shared" si="196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3"/>
        <v/>
      </c>
      <c r="B1547" s="60" t="str">
        <f t="shared" si="194"/>
        <v/>
      </c>
      <c r="V1547" s="60" t="str">
        <f t="shared" si="195"/>
        <v/>
      </c>
      <c r="W1547" s="60" t="str">
        <f t="shared" si="192"/>
        <v/>
      </c>
      <c r="X1547" s="60" t="str">
        <f t="shared" si="196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3"/>
        <v/>
      </c>
      <c r="B1548" s="60" t="str">
        <f t="shared" si="194"/>
        <v/>
      </c>
      <c r="V1548" s="60" t="str">
        <f t="shared" si="195"/>
        <v/>
      </c>
      <c r="W1548" s="60" t="str">
        <f t="shared" si="192"/>
        <v/>
      </c>
      <c r="X1548" s="60" t="str">
        <f t="shared" si="196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3"/>
        <v/>
      </c>
      <c r="B1549" s="60" t="str">
        <f t="shared" si="194"/>
        <v/>
      </c>
      <c r="V1549" s="60" t="str">
        <f t="shared" si="195"/>
        <v/>
      </c>
      <c r="W1549" s="60" t="str">
        <f t="shared" si="192"/>
        <v/>
      </c>
      <c r="X1549" s="60" t="str">
        <f t="shared" si="196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3"/>
        <v/>
      </c>
      <c r="B1550" s="60" t="str">
        <f t="shared" si="194"/>
        <v/>
      </c>
      <c r="V1550" s="60" t="str">
        <f t="shared" si="195"/>
        <v/>
      </c>
      <c r="W1550" s="60" t="str">
        <f t="shared" si="192"/>
        <v/>
      </c>
      <c r="X1550" s="60" t="str">
        <f t="shared" si="196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3"/>
        <v/>
      </c>
      <c r="B1551" s="60" t="str">
        <f t="shared" si="194"/>
        <v/>
      </c>
      <c r="V1551" s="60" t="str">
        <f t="shared" si="195"/>
        <v/>
      </c>
      <c r="W1551" s="60" t="str">
        <f t="shared" si="192"/>
        <v/>
      </c>
      <c r="X1551" s="60" t="str">
        <f t="shared" si="196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3"/>
        <v/>
      </c>
      <c r="B1552" s="60" t="str">
        <f t="shared" si="194"/>
        <v/>
      </c>
      <c r="V1552" s="60" t="str">
        <f t="shared" si="195"/>
        <v/>
      </c>
      <c r="W1552" s="60" t="str">
        <f t="shared" si="192"/>
        <v/>
      </c>
      <c r="X1552" s="60" t="str">
        <f t="shared" si="196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3"/>
        <v/>
      </c>
      <c r="B1553" s="60" t="str">
        <f t="shared" si="194"/>
        <v/>
      </c>
      <c r="V1553" s="60" t="str">
        <f t="shared" si="195"/>
        <v/>
      </c>
      <c r="W1553" s="60" t="str">
        <f t="shared" si="192"/>
        <v/>
      </c>
      <c r="X1553" s="60" t="str">
        <f t="shared" si="196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3"/>
        <v/>
      </c>
      <c r="B1554" s="60" t="str">
        <f t="shared" si="194"/>
        <v/>
      </c>
      <c r="V1554" s="60" t="str">
        <f t="shared" si="195"/>
        <v/>
      </c>
      <c r="W1554" s="60" t="str">
        <f t="shared" si="192"/>
        <v/>
      </c>
      <c r="X1554" s="60" t="str">
        <f t="shared" si="196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3"/>
        <v/>
      </c>
      <c r="B1555" s="60" t="str">
        <f t="shared" si="194"/>
        <v/>
      </c>
      <c r="V1555" s="60" t="str">
        <f t="shared" si="195"/>
        <v/>
      </c>
      <c r="W1555" s="60" t="str">
        <f t="shared" si="192"/>
        <v/>
      </c>
      <c r="X1555" s="60" t="str">
        <f t="shared" si="196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3"/>
        <v/>
      </c>
      <c r="B1556" s="60" t="str">
        <f t="shared" si="194"/>
        <v/>
      </c>
      <c r="V1556" s="60" t="str">
        <f t="shared" si="195"/>
        <v/>
      </c>
      <c r="W1556" s="60" t="str">
        <f t="shared" si="192"/>
        <v/>
      </c>
      <c r="X1556" s="60" t="str">
        <f t="shared" si="196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3"/>
        <v/>
      </c>
      <c r="B1557" s="60" t="str">
        <f t="shared" si="194"/>
        <v/>
      </c>
      <c r="V1557" s="60" t="str">
        <f t="shared" si="195"/>
        <v/>
      </c>
      <c r="W1557" s="60" t="str">
        <f t="shared" si="192"/>
        <v/>
      </c>
      <c r="X1557" s="60" t="str">
        <f t="shared" si="196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3"/>
        <v/>
      </c>
      <c r="B1558" s="60" t="str">
        <f t="shared" si="194"/>
        <v/>
      </c>
      <c r="V1558" s="60" t="str">
        <f t="shared" si="195"/>
        <v/>
      </c>
      <c r="W1558" s="60" t="str">
        <f t="shared" si="192"/>
        <v/>
      </c>
      <c r="X1558" s="60" t="str">
        <f t="shared" si="196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3"/>
        <v/>
      </c>
      <c r="B1559" s="60" t="str">
        <f t="shared" si="194"/>
        <v/>
      </c>
      <c r="V1559" s="60" t="str">
        <f t="shared" si="195"/>
        <v/>
      </c>
      <c r="W1559" s="60" t="str">
        <f t="shared" si="192"/>
        <v/>
      </c>
      <c r="X1559" s="60" t="str">
        <f t="shared" si="196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3"/>
        <v/>
      </c>
      <c r="B1560" s="60" t="str">
        <f t="shared" si="194"/>
        <v/>
      </c>
      <c r="V1560" s="60" t="str">
        <f t="shared" si="195"/>
        <v/>
      </c>
      <c r="W1560" s="60" t="str">
        <f t="shared" si="192"/>
        <v/>
      </c>
      <c r="X1560" s="60" t="str">
        <f t="shared" si="196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3"/>
        <v/>
      </c>
      <c r="B1561" s="60" t="str">
        <f t="shared" si="194"/>
        <v/>
      </c>
      <c r="V1561" s="60" t="str">
        <f t="shared" si="195"/>
        <v/>
      </c>
      <c r="W1561" s="60" t="str">
        <f t="shared" si="192"/>
        <v/>
      </c>
      <c r="X1561" s="60" t="str">
        <f t="shared" si="196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3"/>
        <v/>
      </c>
      <c r="B1562" s="60" t="str">
        <f t="shared" si="194"/>
        <v/>
      </c>
      <c r="V1562" s="60" t="str">
        <f t="shared" si="195"/>
        <v/>
      </c>
      <c r="W1562" s="60" t="str">
        <f t="shared" si="192"/>
        <v/>
      </c>
      <c r="X1562" s="60" t="str">
        <f t="shared" si="196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3"/>
        <v/>
      </c>
      <c r="B1563" s="60" t="str">
        <f t="shared" si="194"/>
        <v/>
      </c>
      <c r="V1563" s="60" t="str">
        <f t="shared" si="195"/>
        <v/>
      </c>
      <c r="W1563" s="60" t="str">
        <f t="shared" si="192"/>
        <v/>
      </c>
      <c r="X1563" s="60" t="str">
        <f t="shared" si="196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3"/>
        <v/>
      </c>
      <c r="B1564" s="60" t="str">
        <f t="shared" si="194"/>
        <v/>
      </c>
      <c r="V1564" s="60" t="str">
        <f t="shared" si="195"/>
        <v/>
      </c>
      <c r="W1564" s="60" t="str">
        <f t="shared" si="192"/>
        <v/>
      </c>
      <c r="X1564" s="60" t="str">
        <f t="shared" si="196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3"/>
        <v/>
      </c>
      <c r="B1565" s="60" t="str">
        <f t="shared" si="194"/>
        <v/>
      </c>
      <c r="V1565" s="60" t="str">
        <f t="shared" si="195"/>
        <v/>
      </c>
      <c r="W1565" s="60" t="str">
        <f t="shared" si="192"/>
        <v/>
      </c>
      <c r="X1565" s="60" t="str">
        <f t="shared" si="196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3"/>
        <v/>
      </c>
      <c r="B1566" s="60" t="str">
        <f t="shared" si="194"/>
        <v/>
      </c>
      <c r="V1566" s="60" t="str">
        <f t="shared" si="195"/>
        <v/>
      </c>
      <c r="W1566" s="60" t="str">
        <f t="shared" si="192"/>
        <v/>
      </c>
      <c r="X1566" s="60" t="str">
        <f t="shared" si="196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3"/>
        <v/>
      </c>
      <c r="B1567" s="60" t="str">
        <f t="shared" si="194"/>
        <v/>
      </c>
      <c r="V1567" s="60" t="str">
        <f t="shared" si="195"/>
        <v/>
      </c>
      <c r="W1567" s="60" t="str">
        <f t="shared" si="192"/>
        <v/>
      </c>
      <c r="X1567" s="60" t="str">
        <f t="shared" si="196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3"/>
        <v/>
      </c>
      <c r="B1568" s="60" t="str">
        <f t="shared" si="194"/>
        <v/>
      </c>
      <c r="V1568" s="60" t="str">
        <f t="shared" si="195"/>
        <v/>
      </c>
      <c r="W1568" s="60" t="str">
        <f t="shared" si="192"/>
        <v/>
      </c>
      <c r="X1568" s="60" t="str">
        <f t="shared" si="196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3"/>
        <v/>
      </c>
      <c r="B1569" s="60" t="str">
        <f t="shared" si="194"/>
        <v/>
      </c>
      <c r="V1569" s="60" t="str">
        <f t="shared" si="195"/>
        <v/>
      </c>
      <c r="W1569" s="60" t="str">
        <f t="shared" si="192"/>
        <v/>
      </c>
      <c r="X1569" s="60" t="str">
        <f t="shared" si="196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3"/>
        <v/>
      </c>
      <c r="B1570" s="60" t="str">
        <f t="shared" si="194"/>
        <v/>
      </c>
      <c r="V1570" s="60" t="str">
        <f t="shared" si="195"/>
        <v/>
      </c>
      <c r="W1570" s="60" t="str">
        <f t="shared" si="192"/>
        <v/>
      </c>
      <c r="X1570" s="60" t="str">
        <f t="shared" si="196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3"/>
        <v/>
      </c>
      <c r="B1571" s="60" t="str">
        <f t="shared" si="194"/>
        <v/>
      </c>
      <c r="V1571" s="60" t="str">
        <f t="shared" si="195"/>
        <v/>
      </c>
      <c r="W1571" s="60" t="str">
        <f t="shared" si="192"/>
        <v/>
      </c>
      <c r="X1571" s="60" t="str">
        <f t="shared" si="196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3"/>
        <v/>
      </c>
      <c r="B1572" s="60" t="str">
        <f t="shared" si="194"/>
        <v/>
      </c>
      <c r="V1572" s="60" t="str">
        <f t="shared" si="195"/>
        <v/>
      </c>
      <c r="W1572" s="60" t="str">
        <f t="shared" si="192"/>
        <v/>
      </c>
      <c r="X1572" s="60" t="str">
        <f t="shared" si="196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3"/>
        <v/>
      </c>
      <c r="B1573" s="60" t="str">
        <f t="shared" si="194"/>
        <v/>
      </c>
      <c r="V1573" s="60" t="str">
        <f t="shared" si="195"/>
        <v/>
      </c>
      <c r="W1573" s="60" t="str">
        <f t="shared" si="192"/>
        <v/>
      </c>
      <c r="X1573" s="60" t="str">
        <f t="shared" si="196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3"/>
        <v/>
      </c>
      <c r="B1574" s="60" t="str">
        <f t="shared" si="194"/>
        <v/>
      </c>
      <c r="V1574" s="60" t="str">
        <f t="shared" si="195"/>
        <v/>
      </c>
      <c r="W1574" s="60" t="str">
        <f t="shared" si="192"/>
        <v/>
      </c>
      <c r="X1574" s="60" t="str">
        <f t="shared" si="196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3"/>
        <v/>
      </c>
      <c r="B1575" s="60" t="str">
        <f t="shared" si="194"/>
        <v/>
      </c>
      <c r="V1575" s="60" t="str">
        <f t="shared" si="195"/>
        <v/>
      </c>
      <c r="W1575" s="60" t="str">
        <f t="shared" si="192"/>
        <v/>
      </c>
      <c r="X1575" s="60" t="str">
        <f t="shared" si="196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3"/>
        <v/>
      </c>
      <c r="B1576" s="60" t="str">
        <f t="shared" si="194"/>
        <v/>
      </c>
      <c r="V1576" s="60" t="str">
        <f t="shared" si="195"/>
        <v/>
      </c>
      <c r="W1576" s="60" t="str">
        <f t="shared" si="192"/>
        <v/>
      </c>
      <c r="X1576" s="60" t="str">
        <f t="shared" si="196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3"/>
        <v/>
      </c>
      <c r="B1577" s="60" t="str">
        <f t="shared" si="194"/>
        <v/>
      </c>
      <c r="V1577" s="60" t="str">
        <f t="shared" si="195"/>
        <v/>
      </c>
      <c r="W1577" s="60" t="str">
        <f t="shared" si="192"/>
        <v/>
      </c>
      <c r="X1577" s="60" t="str">
        <f t="shared" si="196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3"/>
        <v/>
      </c>
      <c r="B1578" s="60" t="str">
        <f t="shared" si="194"/>
        <v/>
      </c>
      <c r="V1578" s="60" t="str">
        <f t="shared" si="195"/>
        <v/>
      </c>
      <c r="W1578" s="60" t="str">
        <f t="shared" si="192"/>
        <v/>
      </c>
      <c r="X1578" s="60" t="str">
        <f t="shared" si="196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3"/>
        <v/>
      </c>
      <c r="B1579" s="60" t="str">
        <f t="shared" si="194"/>
        <v/>
      </c>
      <c r="V1579" s="60" t="str">
        <f t="shared" si="195"/>
        <v/>
      </c>
      <c r="W1579" s="60" t="str">
        <f t="shared" si="192"/>
        <v/>
      </c>
      <c r="X1579" s="60" t="str">
        <f t="shared" si="196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3"/>
        <v/>
      </c>
      <c r="B1580" s="60" t="str">
        <f t="shared" si="194"/>
        <v/>
      </c>
      <c r="V1580" s="60" t="str">
        <f t="shared" si="195"/>
        <v/>
      </c>
      <c r="W1580" s="60" t="str">
        <f t="shared" si="192"/>
        <v/>
      </c>
      <c r="X1580" s="60" t="str">
        <f t="shared" si="196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3"/>
        <v/>
      </c>
      <c r="B1581" s="60" t="str">
        <f t="shared" si="194"/>
        <v/>
      </c>
      <c r="V1581" s="60" t="str">
        <f t="shared" si="195"/>
        <v/>
      </c>
      <c r="W1581" s="60" t="str">
        <f t="shared" si="192"/>
        <v/>
      </c>
      <c r="X1581" s="60" t="str">
        <f t="shared" si="196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3"/>
        <v/>
      </c>
      <c r="B1582" s="60" t="str">
        <f t="shared" si="194"/>
        <v/>
      </c>
      <c r="V1582" s="60" t="str">
        <f t="shared" si="195"/>
        <v/>
      </c>
      <c r="W1582" s="60" t="str">
        <f t="shared" si="192"/>
        <v/>
      </c>
      <c r="X1582" s="60" t="str">
        <f t="shared" si="196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3"/>
        <v/>
      </c>
      <c r="B1583" s="60" t="str">
        <f t="shared" si="194"/>
        <v/>
      </c>
      <c r="V1583" s="60" t="str">
        <f t="shared" si="195"/>
        <v/>
      </c>
      <c r="W1583" s="60" t="str">
        <f t="shared" si="192"/>
        <v/>
      </c>
      <c r="X1583" s="60" t="str">
        <f t="shared" si="196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3"/>
        <v/>
      </c>
      <c r="B1584" s="60" t="str">
        <f t="shared" si="194"/>
        <v/>
      </c>
      <c r="V1584" s="60" t="str">
        <f t="shared" si="195"/>
        <v/>
      </c>
      <c r="W1584" s="60" t="str">
        <f t="shared" si="192"/>
        <v/>
      </c>
      <c r="X1584" s="60" t="str">
        <f t="shared" si="196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3"/>
        <v/>
      </c>
      <c r="B1585" s="60" t="str">
        <f t="shared" si="194"/>
        <v/>
      </c>
      <c r="V1585" s="60" t="str">
        <f t="shared" si="195"/>
        <v/>
      </c>
      <c r="W1585" s="60" t="str">
        <f t="shared" si="192"/>
        <v/>
      </c>
      <c r="X1585" s="60" t="str">
        <f t="shared" si="196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3"/>
        <v/>
      </c>
      <c r="B1586" s="60" t="str">
        <f t="shared" si="194"/>
        <v/>
      </c>
      <c r="V1586" s="60" t="str">
        <f t="shared" si="195"/>
        <v/>
      </c>
      <c r="W1586" s="60" t="str">
        <f t="shared" si="192"/>
        <v/>
      </c>
      <c r="X1586" s="60" t="str">
        <f t="shared" si="196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3"/>
        <v/>
      </c>
      <c r="B1587" s="60" t="str">
        <f t="shared" si="194"/>
        <v/>
      </c>
      <c r="V1587" s="60" t="str">
        <f t="shared" si="195"/>
        <v/>
      </c>
      <c r="W1587" s="60" t="str">
        <f t="shared" si="192"/>
        <v/>
      </c>
      <c r="X1587" s="60" t="str">
        <f t="shared" si="196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3"/>
        <v/>
      </c>
      <c r="B1588" s="60" t="str">
        <f t="shared" si="194"/>
        <v/>
      </c>
      <c r="V1588" s="60" t="str">
        <f t="shared" si="195"/>
        <v/>
      </c>
      <c r="W1588" s="60" t="str">
        <f t="shared" si="192"/>
        <v/>
      </c>
      <c r="X1588" s="60" t="str">
        <f t="shared" si="196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3"/>
        <v/>
      </c>
      <c r="B1589" s="60" t="str">
        <f t="shared" si="194"/>
        <v/>
      </c>
      <c r="V1589" s="60" t="str">
        <f t="shared" si="195"/>
        <v/>
      </c>
      <c r="W1589" s="60" t="str">
        <f t="shared" si="192"/>
        <v/>
      </c>
      <c r="X1589" s="60" t="str">
        <f t="shared" si="196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3"/>
        <v/>
      </c>
      <c r="B1590" s="60" t="str">
        <f t="shared" si="194"/>
        <v/>
      </c>
      <c r="V1590" s="60" t="str">
        <f t="shared" si="195"/>
        <v/>
      </c>
      <c r="W1590" s="60" t="str">
        <f t="shared" si="192"/>
        <v/>
      </c>
      <c r="X1590" s="60" t="str">
        <f t="shared" si="196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3"/>
        <v/>
      </c>
      <c r="B1591" s="60" t="str">
        <f t="shared" si="194"/>
        <v/>
      </c>
      <c r="V1591" s="60" t="str">
        <f t="shared" si="195"/>
        <v/>
      </c>
      <c r="W1591" s="60" t="str">
        <f t="shared" si="192"/>
        <v/>
      </c>
      <c r="X1591" s="60" t="str">
        <f t="shared" si="196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3"/>
        <v/>
      </c>
      <c r="B1592" s="60" t="str">
        <f t="shared" si="194"/>
        <v/>
      </c>
      <c r="V1592" s="60" t="str">
        <f t="shared" si="195"/>
        <v/>
      </c>
      <c r="W1592" s="60" t="str">
        <f t="shared" si="192"/>
        <v/>
      </c>
      <c r="X1592" s="60" t="str">
        <f t="shared" si="196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3"/>
        <v/>
      </c>
      <c r="B1593" s="60" t="str">
        <f t="shared" si="194"/>
        <v/>
      </c>
      <c r="V1593" s="60" t="str">
        <f t="shared" si="195"/>
        <v/>
      </c>
      <c r="W1593" s="60" t="str">
        <f t="shared" si="192"/>
        <v/>
      </c>
      <c r="X1593" s="60" t="str">
        <f t="shared" si="196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3"/>
        <v/>
      </c>
      <c r="B1594" s="60" t="str">
        <f t="shared" si="194"/>
        <v/>
      </c>
      <c r="V1594" s="60" t="str">
        <f t="shared" si="195"/>
        <v/>
      </c>
      <c r="W1594" s="60" t="str">
        <f t="shared" si="192"/>
        <v/>
      </c>
      <c r="X1594" s="60" t="str">
        <f t="shared" si="196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3"/>
        <v/>
      </c>
      <c r="B1595" s="60" t="str">
        <f t="shared" si="194"/>
        <v/>
      </c>
      <c r="V1595" s="60" t="str">
        <f t="shared" si="195"/>
        <v/>
      </c>
      <c r="W1595" s="60" t="str">
        <f t="shared" si="192"/>
        <v/>
      </c>
      <c r="X1595" s="60" t="str">
        <f t="shared" si="196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3"/>
        <v/>
      </c>
      <c r="B1596" s="60" t="str">
        <f t="shared" si="194"/>
        <v/>
      </c>
      <c r="V1596" s="60" t="str">
        <f t="shared" si="195"/>
        <v/>
      </c>
      <c r="W1596" s="60" t="str">
        <f t="shared" si="192"/>
        <v/>
      </c>
      <c r="X1596" s="60" t="str">
        <f t="shared" si="196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3"/>
        <v/>
      </c>
      <c r="B1597" s="60" t="str">
        <f t="shared" si="194"/>
        <v/>
      </c>
      <c r="V1597" s="60" t="str">
        <f t="shared" si="195"/>
        <v/>
      </c>
      <c r="W1597" s="60" t="str">
        <f t="shared" si="192"/>
        <v/>
      </c>
      <c r="X1597" s="60" t="str">
        <f t="shared" si="196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3"/>
        <v/>
      </c>
      <c r="B1598" s="60" t="str">
        <f t="shared" si="194"/>
        <v/>
      </c>
      <c r="V1598" s="60" t="str">
        <f t="shared" si="195"/>
        <v/>
      </c>
      <c r="W1598" s="60" t="str">
        <f t="shared" si="192"/>
        <v/>
      </c>
      <c r="X1598" s="60" t="str">
        <f t="shared" si="196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3"/>
        <v/>
      </c>
      <c r="B1599" s="60" t="str">
        <f t="shared" si="194"/>
        <v/>
      </c>
      <c r="V1599" s="60" t="str">
        <f t="shared" si="195"/>
        <v/>
      </c>
      <c r="W1599" s="60" t="str">
        <f t="shared" si="192"/>
        <v/>
      </c>
      <c r="X1599" s="60" t="str">
        <f t="shared" si="196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3"/>
        <v/>
      </c>
      <c r="B1600" s="60" t="str">
        <f t="shared" si="194"/>
        <v/>
      </c>
      <c r="V1600" s="60" t="str">
        <f t="shared" si="195"/>
        <v/>
      </c>
      <c r="W1600" s="60" t="str">
        <f t="shared" si="192"/>
        <v/>
      </c>
      <c r="X1600" s="60" t="str">
        <f t="shared" si="196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3"/>
        <v/>
      </c>
      <c r="B1601" s="60" t="str">
        <f t="shared" si="194"/>
        <v/>
      </c>
      <c r="V1601" s="60" t="str">
        <f t="shared" si="195"/>
        <v/>
      </c>
      <c r="W1601" s="60" t="str">
        <f t="shared" si="192"/>
        <v/>
      </c>
      <c r="X1601" s="60" t="str">
        <f t="shared" si="196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3"/>
        <v/>
      </c>
      <c r="B1602" s="60" t="str">
        <f t="shared" si="194"/>
        <v/>
      </c>
      <c r="V1602" s="60" t="str">
        <f t="shared" si="195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si="196"/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1">IF(G1603&amp;Q1603&lt;&gt;"",W1603&amp;Q1603,"")</f>
        <v/>
      </c>
      <c r="B1603" s="60" t="str">
        <f t="shared" ref="B1603:B1666" si="202">IF(C1603&lt;&gt;"",LEFT(C1603,9),"")</f>
        <v/>
      </c>
      <c r="V1603" s="60" t="str">
        <f t="shared" ref="V1603:V1666" si="203">W1603&amp;H1603</f>
        <v/>
      </c>
      <c r="W1603" s="60" t="str">
        <f t="shared" si="200"/>
        <v/>
      </c>
      <c r="X1603" s="60" t="str">
        <f t="shared" ref="X1603:X1666" si="204">IF(A1603&lt;&gt;"",IFERROR(IF(FIND(" ",G1603)&gt;=1,MID(G1603,FIND(" ",G1603)+1,LEN(G1603)),""),""),"")</f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1"/>
        <v/>
      </c>
      <c r="B1604" s="60" t="str">
        <f t="shared" si="202"/>
        <v/>
      </c>
      <c r="V1604" s="60" t="str">
        <f t="shared" si="203"/>
        <v/>
      </c>
      <c r="W1604" s="60" t="str">
        <f t="shared" si="200"/>
        <v/>
      </c>
      <c r="X1604" s="60" t="str">
        <f t="shared" si="204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1"/>
        <v/>
      </c>
      <c r="B1605" s="60" t="str">
        <f t="shared" si="202"/>
        <v/>
      </c>
      <c r="V1605" s="60" t="str">
        <f t="shared" si="203"/>
        <v/>
      </c>
      <c r="W1605" s="60" t="str">
        <f t="shared" si="200"/>
        <v/>
      </c>
      <c r="X1605" s="60" t="str">
        <f t="shared" si="204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1"/>
        <v/>
      </c>
      <c r="B1606" s="60" t="str">
        <f t="shared" si="202"/>
        <v/>
      </c>
      <c r="V1606" s="60" t="str">
        <f t="shared" si="203"/>
        <v/>
      </c>
      <c r="W1606" s="60" t="str">
        <f t="shared" si="200"/>
        <v/>
      </c>
      <c r="X1606" s="60" t="str">
        <f t="shared" si="204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1"/>
        <v/>
      </c>
      <c r="B1607" s="60" t="str">
        <f t="shared" si="202"/>
        <v/>
      </c>
      <c r="V1607" s="60" t="str">
        <f t="shared" si="203"/>
        <v/>
      </c>
      <c r="W1607" s="60" t="str">
        <f t="shared" si="200"/>
        <v/>
      </c>
      <c r="X1607" s="60" t="str">
        <f t="shared" si="204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1"/>
        <v/>
      </c>
      <c r="B1608" s="60" t="str">
        <f t="shared" si="202"/>
        <v/>
      </c>
      <c r="V1608" s="60" t="str">
        <f t="shared" si="203"/>
        <v/>
      </c>
      <c r="W1608" s="60" t="str">
        <f t="shared" si="200"/>
        <v/>
      </c>
      <c r="X1608" s="60" t="str">
        <f t="shared" si="204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1"/>
        <v/>
      </c>
      <c r="B1609" s="60" t="str">
        <f t="shared" si="202"/>
        <v/>
      </c>
      <c r="V1609" s="60" t="str">
        <f t="shared" si="203"/>
        <v/>
      </c>
      <c r="W1609" s="60" t="str">
        <f t="shared" si="200"/>
        <v/>
      </c>
      <c r="X1609" s="60" t="str">
        <f t="shared" si="204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1"/>
        <v/>
      </c>
      <c r="B1610" s="60" t="str">
        <f t="shared" si="202"/>
        <v/>
      </c>
      <c r="V1610" s="60" t="str">
        <f t="shared" si="203"/>
        <v/>
      </c>
      <c r="W1610" s="60" t="str">
        <f t="shared" si="200"/>
        <v/>
      </c>
      <c r="X1610" s="60" t="str">
        <f t="shared" si="204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1"/>
        <v/>
      </c>
      <c r="B1611" s="60" t="str">
        <f t="shared" si="202"/>
        <v/>
      </c>
      <c r="V1611" s="60" t="str">
        <f t="shared" si="203"/>
        <v/>
      </c>
      <c r="W1611" s="60" t="str">
        <f t="shared" si="200"/>
        <v/>
      </c>
      <c r="X1611" s="60" t="str">
        <f t="shared" si="204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1"/>
        <v/>
      </c>
      <c r="B1612" s="60" t="str">
        <f t="shared" si="202"/>
        <v/>
      </c>
      <c r="V1612" s="60" t="str">
        <f t="shared" si="203"/>
        <v/>
      </c>
      <c r="W1612" s="60" t="str">
        <f t="shared" si="200"/>
        <v/>
      </c>
      <c r="X1612" s="60" t="str">
        <f t="shared" si="204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1"/>
        <v/>
      </c>
      <c r="B1613" s="60" t="str">
        <f t="shared" si="202"/>
        <v/>
      </c>
      <c r="V1613" s="60" t="str">
        <f t="shared" si="203"/>
        <v/>
      </c>
      <c r="W1613" s="60" t="str">
        <f t="shared" si="200"/>
        <v/>
      </c>
      <c r="X1613" s="60" t="str">
        <f t="shared" si="204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1"/>
        <v/>
      </c>
      <c r="B1614" s="60" t="str">
        <f t="shared" si="202"/>
        <v/>
      </c>
      <c r="V1614" s="60" t="str">
        <f t="shared" si="203"/>
        <v/>
      </c>
      <c r="W1614" s="60" t="str">
        <f t="shared" si="200"/>
        <v/>
      </c>
      <c r="X1614" s="60" t="str">
        <f t="shared" si="204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1"/>
        <v/>
      </c>
      <c r="B1615" s="60" t="str">
        <f t="shared" si="202"/>
        <v/>
      </c>
      <c r="V1615" s="60" t="str">
        <f t="shared" si="203"/>
        <v/>
      </c>
      <c r="W1615" s="60" t="str">
        <f t="shared" si="200"/>
        <v/>
      </c>
      <c r="X1615" s="60" t="str">
        <f t="shared" si="204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1"/>
        <v/>
      </c>
      <c r="B1616" s="60" t="str">
        <f t="shared" si="202"/>
        <v/>
      </c>
      <c r="V1616" s="60" t="str">
        <f t="shared" si="203"/>
        <v/>
      </c>
      <c r="W1616" s="60" t="str">
        <f t="shared" si="200"/>
        <v/>
      </c>
      <c r="X1616" s="60" t="str">
        <f t="shared" si="204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1"/>
        <v/>
      </c>
      <c r="B1617" s="60" t="str">
        <f t="shared" si="202"/>
        <v/>
      </c>
      <c r="V1617" s="60" t="str">
        <f t="shared" si="203"/>
        <v/>
      </c>
      <c r="W1617" s="60" t="str">
        <f t="shared" si="200"/>
        <v/>
      </c>
      <c r="X1617" s="60" t="str">
        <f t="shared" si="204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1"/>
        <v/>
      </c>
      <c r="B1618" s="60" t="str">
        <f t="shared" si="202"/>
        <v/>
      </c>
      <c r="V1618" s="60" t="str">
        <f t="shared" si="203"/>
        <v/>
      </c>
      <c r="W1618" s="60" t="str">
        <f t="shared" si="200"/>
        <v/>
      </c>
      <c r="X1618" s="60" t="str">
        <f t="shared" si="204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1"/>
        <v/>
      </c>
      <c r="B1619" s="60" t="str">
        <f t="shared" si="202"/>
        <v/>
      </c>
      <c r="V1619" s="60" t="str">
        <f t="shared" si="203"/>
        <v/>
      </c>
      <c r="W1619" s="60" t="str">
        <f t="shared" si="200"/>
        <v/>
      </c>
      <c r="X1619" s="60" t="str">
        <f t="shared" si="204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1"/>
        <v/>
      </c>
      <c r="B1620" s="60" t="str">
        <f t="shared" si="202"/>
        <v/>
      </c>
      <c r="V1620" s="60" t="str">
        <f t="shared" si="203"/>
        <v/>
      </c>
      <c r="W1620" s="60" t="str">
        <f t="shared" si="200"/>
        <v/>
      </c>
      <c r="X1620" s="60" t="str">
        <f t="shared" si="204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1"/>
        <v/>
      </c>
      <c r="B1621" s="60" t="str">
        <f t="shared" si="202"/>
        <v/>
      </c>
      <c r="V1621" s="60" t="str">
        <f t="shared" si="203"/>
        <v/>
      </c>
      <c r="W1621" s="60" t="str">
        <f t="shared" si="200"/>
        <v/>
      </c>
      <c r="X1621" s="60" t="str">
        <f t="shared" si="204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1"/>
        <v/>
      </c>
      <c r="B1622" s="60" t="str">
        <f t="shared" si="202"/>
        <v/>
      </c>
      <c r="V1622" s="60" t="str">
        <f t="shared" si="203"/>
        <v/>
      </c>
      <c r="W1622" s="60" t="str">
        <f t="shared" si="200"/>
        <v/>
      </c>
      <c r="X1622" s="60" t="str">
        <f t="shared" si="204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1"/>
        <v/>
      </c>
      <c r="B1623" s="60" t="str">
        <f t="shared" si="202"/>
        <v/>
      </c>
      <c r="V1623" s="60" t="str">
        <f t="shared" si="203"/>
        <v/>
      </c>
      <c r="W1623" s="60" t="str">
        <f t="shared" si="200"/>
        <v/>
      </c>
      <c r="X1623" s="60" t="str">
        <f t="shared" si="204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1"/>
        <v/>
      </c>
      <c r="B1624" s="60" t="str">
        <f t="shared" si="202"/>
        <v/>
      </c>
      <c r="V1624" s="60" t="str">
        <f t="shared" si="203"/>
        <v/>
      </c>
      <c r="W1624" s="60" t="str">
        <f t="shared" si="200"/>
        <v/>
      </c>
      <c r="X1624" s="60" t="str">
        <f t="shared" si="204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1"/>
        <v/>
      </c>
      <c r="B1625" s="60" t="str">
        <f t="shared" si="202"/>
        <v/>
      </c>
      <c r="V1625" s="60" t="str">
        <f t="shared" si="203"/>
        <v/>
      </c>
      <c r="W1625" s="60" t="str">
        <f t="shared" si="200"/>
        <v/>
      </c>
      <c r="X1625" s="60" t="str">
        <f t="shared" si="204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1"/>
        <v/>
      </c>
      <c r="B1626" s="60" t="str">
        <f t="shared" si="202"/>
        <v/>
      </c>
      <c r="V1626" s="60" t="str">
        <f t="shared" si="203"/>
        <v/>
      </c>
      <c r="W1626" s="60" t="str">
        <f t="shared" si="200"/>
        <v/>
      </c>
      <c r="X1626" s="60" t="str">
        <f t="shared" si="204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1"/>
        <v/>
      </c>
      <c r="B1627" s="60" t="str">
        <f t="shared" si="202"/>
        <v/>
      </c>
      <c r="V1627" s="60" t="str">
        <f t="shared" si="203"/>
        <v/>
      </c>
      <c r="W1627" s="60" t="str">
        <f t="shared" si="200"/>
        <v/>
      </c>
      <c r="X1627" s="60" t="str">
        <f t="shared" si="204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1"/>
        <v/>
      </c>
      <c r="B1628" s="60" t="str">
        <f t="shared" si="202"/>
        <v/>
      </c>
      <c r="V1628" s="60" t="str">
        <f t="shared" si="203"/>
        <v/>
      </c>
      <c r="W1628" s="60" t="str">
        <f t="shared" si="200"/>
        <v/>
      </c>
      <c r="X1628" s="60" t="str">
        <f t="shared" si="204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1"/>
        <v/>
      </c>
      <c r="B1629" s="60" t="str">
        <f t="shared" si="202"/>
        <v/>
      </c>
      <c r="V1629" s="60" t="str">
        <f t="shared" si="203"/>
        <v/>
      </c>
      <c r="W1629" s="60" t="str">
        <f t="shared" si="200"/>
        <v/>
      </c>
      <c r="X1629" s="60" t="str">
        <f t="shared" si="204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1"/>
        <v/>
      </c>
      <c r="B1630" s="60" t="str">
        <f t="shared" si="202"/>
        <v/>
      </c>
      <c r="V1630" s="60" t="str">
        <f t="shared" si="203"/>
        <v/>
      </c>
      <c r="W1630" s="60" t="str">
        <f t="shared" si="200"/>
        <v/>
      </c>
      <c r="X1630" s="60" t="str">
        <f t="shared" si="204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1"/>
        <v/>
      </c>
      <c r="B1631" s="60" t="str">
        <f t="shared" si="202"/>
        <v/>
      </c>
      <c r="V1631" s="60" t="str">
        <f t="shared" si="203"/>
        <v/>
      </c>
      <c r="W1631" s="60" t="str">
        <f t="shared" si="200"/>
        <v/>
      </c>
      <c r="X1631" s="60" t="str">
        <f t="shared" si="204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1"/>
        <v/>
      </c>
      <c r="B1632" s="60" t="str">
        <f t="shared" si="202"/>
        <v/>
      </c>
      <c r="V1632" s="60" t="str">
        <f t="shared" si="203"/>
        <v/>
      </c>
      <c r="W1632" s="60" t="str">
        <f t="shared" si="200"/>
        <v/>
      </c>
      <c r="X1632" s="60" t="str">
        <f t="shared" si="204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1"/>
        <v/>
      </c>
      <c r="B1633" s="60" t="str">
        <f t="shared" si="202"/>
        <v/>
      </c>
      <c r="V1633" s="60" t="str">
        <f t="shared" si="203"/>
        <v/>
      </c>
      <c r="W1633" s="60" t="str">
        <f t="shared" si="200"/>
        <v/>
      </c>
      <c r="X1633" s="60" t="str">
        <f t="shared" si="204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1"/>
        <v/>
      </c>
      <c r="B1634" s="60" t="str">
        <f t="shared" si="202"/>
        <v/>
      </c>
      <c r="V1634" s="60" t="str">
        <f t="shared" si="203"/>
        <v/>
      </c>
      <c r="W1634" s="60" t="str">
        <f t="shared" si="200"/>
        <v/>
      </c>
      <c r="X1634" s="60" t="str">
        <f t="shared" si="204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1"/>
        <v/>
      </c>
      <c r="B1635" s="60" t="str">
        <f t="shared" si="202"/>
        <v/>
      </c>
      <c r="V1635" s="60" t="str">
        <f t="shared" si="203"/>
        <v/>
      </c>
      <c r="W1635" s="60" t="str">
        <f t="shared" si="200"/>
        <v/>
      </c>
      <c r="X1635" s="60" t="str">
        <f t="shared" si="204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1"/>
        <v/>
      </c>
      <c r="B1636" s="60" t="str">
        <f t="shared" si="202"/>
        <v/>
      </c>
      <c r="V1636" s="60" t="str">
        <f t="shared" si="203"/>
        <v/>
      </c>
      <c r="W1636" s="60" t="str">
        <f t="shared" si="200"/>
        <v/>
      </c>
      <c r="X1636" s="60" t="str">
        <f t="shared" si="204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1"/>
        <v/>
      </c>
      <c r="B1637" s="60" t="str">
        <f t="shared" si="202"/>
        <v/>
      </c>
      <c r="V1637" s="60" t="str">
        <f t="shared" si="203"/>
        <v/>
      </c>
      <c r="W1637" s="60" t="str">
        <f t="shared" si="200"/>
        <v/>
      </c>
      <c r="X1637" s="60" t="str">
        <f t="shared" si="204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1"/>
        <v/>
      </c>
      <c r="B1638" s="60" t="str">
        <f t="shared" si="202"/>
        <v/>
      </c>
      <c r="V1638" s="60" t="str">
        <f t="shared" si="203"/>
        <v/>
      </c>
      <c r="W1638" s="60" t="str">
        <f t="shared" si="200"/>
        <v/>
      </c>
      <c r="X1638" s="60" t="str">
        <f t="shared" si="204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1"/>
        <v/>
      </c>
      <c r="B1639" s="60" t="str">
        <f t="shared" si="202"/>
        <v/>
      </c>
      <c r="V1639" s="60" t="str">
        <f t="shared" si="203"/>
        <v/>
      </c>
      <c r="W1639" s="60" t="str">
        <f t="shared" si="200"/>
        <v/>
      </c>
      <c r="X1639" s="60" t="str">
        <f t="shared" si="204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1"/>
        <v/>
      </c>
      <c r="B1640" s="60" t="str">
        <f t="shared" si="202"/>
        <v/>
      </c>
      <c r="V1640" s="60" t="str">
        <f t="shared" si="203"/>
        <v/>
      </c>
      <c r="W1640" s="60" t="str">
        <f t="shared" si="200"/>
        <v/>
      </c>
      <c r="X1640" s="60" t="str">
        <f t="shared" si="204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1"/>
        <v/>
      </c>
      <c r="B1641" s="60" t="str">
        <f t="shared" si="202"/>
        <v/>
      </c>
      <c r="V1641" s="60" t="str">
        <f t="shared" si="203"/>
        <v/>
      </c>
      <c r="W1641" s="60" t="str">
        <f t="shared" si="200"/>
        <v/>
      </c>
      <c r="X1641" s="60" t="str">
        <f t="shared" si="204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1"/>
        <v/>
      </c>
      <c r="B1642" s="60" t="str">
        <f t="shared" si="202"/>
        <v/>
      </c>
      <c r="V1642" s="60" t="str">
        <f t="shared" si="203"/>
        <v/>
      </c>
      <c r="W1642" s="60" t="str">
        <f t="shared" si="200"/>
        <v/>
      </c>
      <c r="X1642" s="60" t="str">
        <f t="shared" si="204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1"/>
        <v/>
      </c>
      <c r="B1643" s="60" t="str">
        <f t="shared" si="202"/>
        <v/>
      </c>
      <c r="V1643" s="60" t="str">
        <f t="shared" si="203"/>
        <v/>
      </c>
      <c r="W1643" s="60" t="str">
        <f t="shared" si="200"/>
        <v/>
      </c>
      <c r="X1643" s="60" t="str">
        <f t="shared" si="204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1"/>
        <v/>
      </c>
      <c r="B1644" s="60" t="str">
        <f t="shared" si="202"/>
        <v/>
      </c>
      <c r="V1644" s="60" t="str">
        <f t="shared" si="203"/>
        <v/>
      </c>
      <c r="W1644" s="60" t="str">
        <f t="shared" si="200"/>
        <v/>
      </c>
      <c r="X1644" s="60" t="str">
        <f t="shared" si="204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1"/>
        <v/>
      </c>
      <c r="B1645" s="60" t="str">
        <f t="shared" si="202"/>
        <v/>
      </c>
      <c r="V1645" s="60" t="str">
        <f t="shared" si="203"/>
        <v/>
      </c>
      <c r="W1645" s="60" t="str">
        <f t="shared" si="200"/>
        <v/>
      </c>
      <c r="X1645" s="60" t="str">
        <f t="shared" si="204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1"/>
        <v/>
      </c>
      <c r="B1646" s="60" t="str">
        <f t="shared" si="202"/>
        <v/>
      </c>
      <c r="V1646" s="60" t="str">
        <f t="shared" si="203"/>
        <v/>
      </c>
      <c r="W1646" s="60" t="str">
        <f t="shared" si="200"/>
        <v/>
      </c>
      <c r="X1646" s="60" t="str">
        <f t="shared" si="204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1"/>
        <v/>
      </c>
      <c r="B1647" s="60" t="str">
        <f t="shared" si="202"/>
        <v/>
      </c>
      <c r="V1647" s="60" t="str">
        <f t="shared" si="203"/>
        <v/>
      </c>
      <c r="W1647" s="60" t="str">
        <f t="shared" si="200"/>
        <v/>
      </c>
      <c r="X1647" s="60" t="str">
        <f t="shared" si="204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1"/>
        <v/>
      </c>
      <c r="B1648" s="60" t="str">
        <f t="shared" si="202"/>
        <v/>
      </c>
      <c r="V1648" s="60" t="str">
        <f t="shared" si="203"/>
        <v/>
      </c>
      <c r="W1648" s="60" t="str">
        <f t="shared" si="200"/>
        <v/>
      </c>
      <c r="X1648" s="60" t="str">
        <f t="shared" si="204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1"/>
        <v/>
      </c>
      <c r="B1649" s="60" t="str">
        <f t="shared" si="202"/>
        <v/>
      </c>
      <c r="V1649" s="60" t="str">
        <f t="shared" si="203"/>
        <v/>
      </c>
      <c r="W1649" s="60" t="str">
        <f t="shared" si="200"/>
        <v/>
      </c>
      <c r="X1649" s="60" t="str">
        <f t="shared" si="204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1"/>
        <v/>
      </c>
      <c r="B1650" s="60" t="str">
        <f t="shared" si="202"/>
        <v/>
      </c>
      <c r="V1650" s="60" t="str">
        <f t="shared" si="203"/>
        <v/>
      </c>
      <c r="W1650" s="60" t="str">
        <f t="shared" si="200"/>
        <v/>
      </c>
      <c r="X1650" s="60" t="str">
        <f t="shared" si="204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1"/>
        <v/>
      </c>
      <c r="B1651" s="60" t="str">
        <f t="shared" si="202"/>
        <v/>
      </c>
      <c r="V1651" s="60" t="str">
        <f t="shared" si="203"/>
        <v/>
      </c>
      <c r="W1651" s="60" t="str">
        <f t="shared" si="200"/>
        <v/>
      </c>
      <c r="X1651" s="60" t="str">
        <f t="shared" si="204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1"/>
        <v/>
      </c>
      <c r="B1652" s="60" t="str">
        <f t="shared" si="202"/>
        <v/>
      </c>
      <c r="V1652" s="60" t="str">
        <f t="shared" si="203"/>
        <v/>
      </c>
      <c r="W1652" s="60" t="str">
        <f t="shared" si="200"/>
        <v/>
      </c>
      <c r="X1652" s="60" t="str">
        <f t="shared" si="204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1"/>
        <v/>
      </c>
      <c r="B1653" s="60" t="str">
        <f t="shared" si="202"/>
        <v/>
      </c>
      <c r="V1653" s="60" t="str">
        <f t="shared" si="203"/>
        <v/>
      </c>
      <c r="W1653" s="60" t="str">
        <f t="shared" si="200"/>
        <v/>
      </c>
      <c r="X1653" s="60" t="str">
        <f t="shared" si="204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1"/>
        <v/>
      </c>
      <c r="B1654" s="60" t="str">
        <f t="shared" si="202"/>
        <v/>
      </c>
      <c r="V1654" s="60" t="str">
        <f t="shared" si="203"/>
        <v/>
      </c>
      <c r="W1654" s="60" t="str">
        <f t="shared" si="200"/>
        <v/>
      </c>
      <c r="X1654" s="60" t="str">
        <f t="shared" si="204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1"/>
        <v/>
      </c>
      <c r="B1655" s="60" t="str">
        <f t="shared" si="202"/>
        <v/>
      </c>
      <c r="V1655" s="60" t="str">
        <f t="shared" si="203"/>
        <v/>
      </c>
      <c r="W1655" s="60" t="str">
        <f t="shared" si="200"/>
        <v/>
      </c>
      <c r="X1655" s="60" t="str">
        <f t="shared" si="204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1"/>
        <v/>
      </c>
      <c r="B1656" s="60" t="str">
        <f t="shared" si="202"/>
        <v/>
      </c>
      <c r="V1656" s="60" t="str">
        <f t="shared" si="203"/>
        <v/>
      </c>
      <c r="W1656" s="60" t="str">
        <f t="shared" si="200"/>
        <v/>
      </c>
      <c r="X1656" s="60" t="str">
        <f t="shared" si="204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1"/>
        <v/>
      </c>
      <c r="B1657" s="60" t="str">
        <f t="shared" si="202"/>
        <v/>
      </c>
      <c r="V1657" s="60" t="str">
        <f t="shared" si="203"/>
        <v/>
      </c>
      <c r="W1657" s="60" t="str">
        <f t="shared" si="200"/>
        <v/>
      </c>
      <c r="X1657" s="60" t="str">
        <f t="shared" si="204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1"/>
        <v/>
      </c>
      <c r="B1658" s="60" t="str">
        <f t="shared" si="202"/>
        <v/>
      </c>
      <c r="V1658" s="60" t="str">
        <f t="shared" si="203"/>
        <v/>
      </c>
      <c r="W1658" s="60" t="str">
        <f t="shared" si="200"/>
        <v/>
      </c>
      <c r="X1658" s="60" t="str">
        <f t="shared" si="204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1"/>
        <v/>
      </c>
      <c r="B1659" s="60" t="str">
        <f t="shared" si="202"/>
        <v/>
      </c>
      <c r="V1659" s="60" t="str">
        <f t="shared" si="203"/>
        <v/>
      </c>
      <c r="W1659" s="60" t="str">
        <f t="shared" si="200"/>
        <v/>
      </c>
      <c r="X1659" s="60" t="str">
        <f t="shared" si="204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1"/>
        <v/>
      </c>
      <c r="B1660" s="60" t="str">
        <f t="shared" si="202"/>
        <v/>
      </c>
      <c r="V1660" s="60" t="str">
        <f t="shared" si="203"/>
        <v/>
      </c>
      <c r="W1660" s="60" t="str">
        <f t="shared" si="200"/>
        <v/>
      </c>
      <c r="X1660" s="60" t="str">
        <f t="shared" si="204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1"/>
        <v/>
      </c>
      <c r="B1661" s="60" t="str">
        <f t="shared" si="202"/>
        <v/>
      </c>
      <c r="V1661" s="60" t="str">
        <f t="shared" si="203"/>
        <v/>
      </c>
      <c r="W1661" s="60" t="str">
        <f t="shared" si="200"/>
        <v/>
      </c>
      <c r="X1661" s="60" t="str">
        <f t="shared" si="204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1"/>
        <v/>
      </c>
      <c r="B1662" s="60" t="str">
        <f t="shared" si="202"/>
        <v/>
      </c>
      <c r="V1662" s="60" t="str">
        <f t="shared" si="203"/>
        <v/>
      </c>
      <c r="W1662" s="60" t="str">
        <f t="shared" si="200"/>
        <v/>
      </c>
      <c r="X1662" s="60" t="str">
        <f t="shared" si="204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1"/>
        <v/>
      </c>
      <c r="B1663" s="60" t="str">
        <f t="shared" si="202"/>
        <v/>
      </c>
      <c r="V1663" s="60" t="str">
        <f t="shared" si="203"/>
        <v/>
      </c>
      <c r="W1663" s="60" t="str">
        <f t="shared" si="200"/>
        <v/>
      </c>
      <c r="X1663" s="60" t="str">
        <f t="shared" si="204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1"/>
        <v/>
      </c>
      <c r="B1664" s="60" t="str">
        <f t="shared" si="202"/>
        <v/>
      </c>
      <c r="V1664" s="60" t="str">
        <f t="shared" si="203"/>
        <v/>
      </c>
      <c r="W1664" s="60" t="str">
        <f t="shared" si="200"/>
        <v/>
      </c>
      <c r="X1664" s="60" t="str">
        <f t="shared" si="204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1"/>
        <v/>
      </c>
      <c r="B1665" s="60" t="str">
        <f t="shared" si="202"/>
        <v/>
      </c>
      <c r="V1665" s="60" t="str">
        <f t="shared" si="203"/>
        <v/>
      </c>
      <c r="W1665" s="60" t="str">
        <f t="shared" si="200"/>
        <v/>
      </c>
      <c r="X1665" s="60" t="str">
        <f t="shared" si="204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1"/>
        <v/>
      </c>
      <c r="B1666" s="60" t="str">
        <f t="shared" si="202"/>
        <v/>
      </c>
      <c r="V1666" s="60" t="str">
        <f t="shared" si="203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si="204"/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09">IF(G1667&amp;Q1667&lt;&gt;"",W1667&amp;Q1667,"")</f>
        <v/>
      </c>
      <c r="B1667" s="60" t="str">
        <f t="shared" ref="B1667:B1730" si="210">IF(C1667&lt;&gt;"",LEFT(C1667,9),"")</f>
        <v/>
      </c>
      <c r="V1667" s="60" t="str">
        <f t="shared" ref="V1667:V1730" si="211">W1667&amp;H1667</f>
        <v/>
      </c>
      <c r="W1667" s="60" t="str">
        <f t="shared" si="208"/>
        <v/>
      </c>
      <c r="X1667" s="60" t="str">
        <f t="shared" ref="X1667:X1730" si="212">IF(A1667&lt;&gt;"",IFERROR(IF(FIND(" ",G1667)&gt;=1,MID(G1667,FIND(" ",G1667)+1,LEN(G1667)),""),""),"")</f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09"/>
        <v/>
      </c>
      <c r="B1668" s="60" t="str">
        <f t="shared" si="210"/>
        <v/>
      </c>
      <c r="V1668" s="60" t="str">
        <f t="shared" si="211"/>
        <v/>
      </c>
      <c r="W1668" s="60" t="str">
        <f t="shared" si="208"/>
        <v/>
      </c>
      <c r="X1668" s="60" t="str">
        <f t="shared" si="212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09"/>
        <v/>
      </c>
      <c r="B1669" s="60" t="str">
        <f t="shared" si="210"/>
        <v/>
      </c>
      <c r="V1669" s="60" t="str">
        <f t="shared" si="211"/>
        <v/>
      </c>
      <c r="W1669" s="60" t="str">
        <f t="shared" si="208"/>
        <v/>
      </c>
      <c r="X1669" s="60" t="str">
        <f t="shared" si="212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09"/>
        <v/>
      </c>
      <c r="B1670" s="60" t="str">
        <f t="shared" si="210"/>
        <v/>
      </c>
      <c r="V1670" s="60" t="str">
        <f t="shared" si="211"/>
        <v/>
      </c>
      <c r="W1670" s="60" t="str">
        <f t="shared" si="208"/>
        <v/>
      </c>
      <c r="X1670" s="60" t="str">
        <f t="shared" si="212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09"/>
        <v/>
      </c>
      <c r="B1671" s="60" t="str">
        <f t="shared" si="210"/>
        <v/>
      </c>
      <c r="V1671" s="60" t="str">
        <f t="shared" si="211"/>
        <v/>
      </c>
      <c r="W1671" s="60" t="str">
        <f t="shared" si="208"/>
        <v/>
      </c>
      <c r="X1671" s="60" t="str">
        <f t="shared" si="212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09"/>
        <v/>
      </c>
      <c r="B1672" s="60" t="str">
        <f t="shared" si="210"/>
        <v/>
      </c>
      <c r="V1672" s="60" t="str">
        <f t="shared" si="211"/>
        <v/>
      </c>
      <c r="W1672" s="60" t="str">
        <f t="shared" si="208"/>
        <v/>
      </c>
      <c r="X1672" s="60" t="str">
        <f t="shared" si="212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09"/>
        <v/>
      </c>
      <c r="B1673" s="60" t="str">
        <f t="shared" si="210"/>
        <v/>
      </c>
      <c r="V1673" s="60" t="str">
        <f t="shared" si="211"/>
        <v/>
      </c>
      <c r="W1673" s="60" t="str">
        <f t="shared" si="208"/>
        <v/>
      </c>
      <c r="X1673" s="60" t="str">
        <f t="shared" si="212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09"/>
        <v/>
      </c>
      <c r="B1674" s="60" t="str">
        <f t="shared" si="210"/>
        <v/>
      </c>
      <c r="V1674" s="60" t="str">
        <f t="shared" si="211"/>
        <v/>
      </c>
      <c r="W1674" s="60" t="str">
        <f t="shared" si="208"/>
        <v/>
      </c>
      <c r="X1674" s="60" t="str">
        <f t="shared" si="212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09"/>
        <v/>
      </c>
      <c r="B1675" s="60" t="str">
        <f t="shared" si="210"/>
        <v/>
      </c>
      <c r="V1675" s="60" t="str">
        <f t="shared" si="211"/>
        <v/>
      </c>
      <c r="W1675" s="60" t="str">
        <f t="shared" si="208"/>
        <v/>
      </c>
      <c r="X1675" s="60" t="str">
        <f t="shared" si="212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09"/>
        <v/>
      </c>
      <c r="B1676" s="60" t="str">
        <f t="shared" si="210"/>
        <v/>
      </c>
      <c r="V1676" s="60" t="str">
        <f t="shared" si="211"/>
        <v/>
      </c>
      <c r="W1676" s="60" t="str">
        <f t="shared" si="208"/>
        <v/>
      </c>
      <c r="X1676" s="60" t="str">
        <f t="shared" si="212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09"/>
        <v/>
      </c>
      <c r="B1677" s="60" t="str">
        <f t="shared" si="210"/>
        <v/>
      </c>
      <c r="V1677" s="60" t="str">
        <f t="shared" si="211"/>
        <v/>
      </c>
      <c r="W1677" s="60" t="str">
        <f t="shared" si="208"/>
        <v/>
      </c>
      <c r="X1677" s="60" t="str">
        <f t="shared" si="212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09"/>
        <v/>
      </c>
      <c r="B1678" s="60" t="str">
        <f t="shared" si="210"/>
        <v/>
      </c>
      <c r="V1678" s="60" t="str">
        <f t="shared" si="211"/>
        <v/>
      </c>
      <c r="W1678" s="60" t="str">
        <f t="shared" si="208"/>
        <v/>
      </c>
      <c r="X1678" s="60" t="str">
        <f t="shared" si="212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09"/>
        <v/>
      </c>
      <c r="B1679" s="60" t="str">
        <f t="shared" si="210"/>
        <v/>
      </c>
      <c r="V1679" s="60" t="str">
        <f t="shared" si="211"/>
        <v/>
      </c>
      <c r="W1679" s="60" t="str">
        <f t="shared" si="208"/>
        <v/>
      </c>
      <c r="X1679" s="60" t="str">
        <f t="shared" si="212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09"/>
        <v/>
      </c>
      <c r="B1680" s="60" t="str">
        <f t="shared" si="210"/>
        <v/>
      </c>
      <c r="V1680" s="60" t="str">
        <f t="shared" si="211"/>
        <v/>
      </c>
      <c r="W1680" s="60" t="str">
        <f t="shared" si="208"/>
        <v/>
      </c>
      <c r="X1680" s="60" t="str">
        <f t="shared" si="212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09"/>
        <v/>
      </c>
      <c r="B1681" s="60" t="str">
        <f t="shared" si="210"/>
        <v/>
      </c>
      <c r="V1681" s="60" t="str">
        <f t="shared" si="211"/>
        <v/>
      </c>
      <c r="W1681" s="60" t="str">
        <f t="shared" si="208"/>
        <v/>
      </c>
      <c r="X1681" s="60" t="str">
        <f t="shared" si="212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09"/>
        <v/>
      </c>
      <c r="B1682" s="60" t="str">
        <f t="shared" si="210"/>
        <v/>
      </c>
      <c r="V1682" s="60" t="str">
        <f t="shared" si="211"/>
        <v/>
      </c>
      <c r="W1682" s="60" t="str">
        <f t="shared" si="208"/>
        <v/>
      </c>
      <c r="X1682" s="60" t="str">
        <f t="shared" si="212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09"/>
        <v/>
      </c>
      <c r="B1683" s="60" t="str">
        <f t="shared" si="210"/>
        <v/>
      </c>
      <c r="V1683" s="60" t="str">
        <f t="shared" si="211"/>
        <v/>
      </c>
      <c r="W1683" s="60" t="str">
        <f t="shared" si="208"/>
        <v/>
      </c>
      <c r="X1683" s="60" t="str">
        <f t="shared" si="212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09"/>
        <v/>
      </c>
      <c r="B1684" s="60" t="str">
        <f t="shared" si="210"/>
        <v/>
      </c>
      <c r="V1684" s="60" t="str">
        <f t="shared" si="211"/>
        <v/>
      </c>
      <c r="W1684" s="60" t="str">
        <f t="shared" si="208"/>
        <v/>
      </c>
      <c r="X1684" s="60" t="str">
        <f t="shared" si="212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09"/>
        <v/>
      </c>
      <c r="B1685" s="60" t="str">
        <f t="shared" si="210"/>
        <v/>
      </c>
      <c r="V1685" s="60" t="str">
        <f t="shared" si="211"/>
        <v/>
      </c>
      <c r="W1685" s="60" t="str">
        <f t="shared" si="208"/>
        <v/>
      </c>
      <c r="X1685" s="60" t="str">
        <f t="shared" si="212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09"/>
        <v/>
      </c>
      <c r="B1686" s="60" t="str">
        <f t="shared" si="210"/>
        <v/>
      </c>
      <c r="V1686" s="60" t="str">
        <f t="shared" si="211"/>
        <v/>
      </c>
      <c r="W1686" s="60" t="str">
        <f t="shared" si="208"/>
        <v/>
      </c>
      <c r="X1686" s="60" t="str">
        <f t="shared" si="212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09"/>
        <v/>
      </c>
      <c r="B1687" s="60" t="str">
        <f t="shared" si="210"/>
        <v/>
      </c>
      <c r="V1687" s="60" t="str">
        <f t="shared" si="211"/>
        <v/>
      </c>
      <c r="W1687" s="60" t="str">
        <f t="shared" si="208"/>
        <v/>
      </c>
      <c r="X1687" s="60" t="str">
        <f t="shared" si="212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09"/>
        <v/>
      </c>
      <c r="B1688" s="60" t="str">
        <f t="shared" si="210"/>
        <v/>
      </c>
      <c r="V1688" s="60" t="str">
        <f t="shared" si="211"/>
        <v/>
      </c>
      <c r="W1688" s="60" t="str">
        <f t="shared" si="208"/>
        <v/>
      </c>
      <c r="X1688" s="60" t="str">
        <f t="shared" si="212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09"/>
        <v/>
      </c>
      <c r="B1689" s="60" t="str">
        <f t="shared" si="210"/>
        <v/>
      </c>
      <c r="V1689" s="60" t="str">
        <f t="shared" si="211"/>
        <v/>
      </c>
      <c r="W1689" s="60" t="str">
        <f t="shared" si="208"/>
        <v/>
      </c>
      <c r="X1689" s="60" t="str">
        <f t="shared" si="212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09"/>
        <v/>
      </c>
      <c r="B1690" s="60" t="str">
        <f t="shared" si="210"/>
        <v/>
      </c>
      <c r="V1690" s="60" t="str">
        <f t="shared" si="211"/>
        <v/>
      </c>
      <c r="W1690" s="60" t="str">
        <f t="shared" si="208"/>
        <v/>
      </c>
      <c r="X1690" s="60" t="str">
        <f t="shared" si="212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09"/>
        <v/>
      </c>
      <c r="B1691" s="60" t="str">
        <f t="shared" si="210"/>
        <v/>
      </c>
      <c r="V1691" s="60" t="str">
        <f t="shared" si="211"/>
        <v/>
      </c>
      <c r="W1691" s="60" t="str">
        <f t="shared" si="208"/>
        <v/>
      </c>
      <c r="X1691" s="60" t="str">
        <f t="shared" si="212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09"/>
        <v/>
      </c>
      <c r="B1692" s="60" t="str">
        <f t="shared" si="210"/>
        <v/>
      </c>
      <c r="V1692" s="60" t="str">
        <f t="shared" si="211"/>
        <v/>
      </c>
      <c r="W1692" s="60" t="str">
        <f t="shared" si="208"/>
        <v/>
      </c>
      <c r="X1692" s="60" t="str">
        <f t="shared" si="212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09"/>
        <v/>
      </c>
      <c r="B1693" s="60" t="str">
        <f t="shared" si="210"/>
        <v/>
      </c>
      <c r="V1693" s="60" t="str">
        <f t="shared" si="211"/>
        <v/>
      </c>
      <c r="W1693" s="60" t="str">
        <f t="shared" si="208"/>
        <v/>
      </c>
      <c r="X1693" s="60" t="str">
        <f t="shared" si="212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09"/>
        <v/>
      </c>
      <c r="B1694" s="60" t="str">
        <f t="shared" si="210"/>
        <v/>
      </c>
      <c r="V1694" s="60" t="str">
        <f t="shared" si="211"/>
        <v/>
      </c>
      <c r="W1694" s="60" t="str">
        <f t="shared" si="208"/>
        <v/>
      </c>
      <c r="X1694" s="60" t="str">
        <f t="shared" si="212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09"/>
        <v/>
      </c>
      <c r="B1695" s="60" t="str">
        <f t="shared" si="210"/>
        <v/>
      </c>
      <c r="V1695" s="60" t="str">
        <f t="shared" si="211"/>
        <v/>
      </c>
      <c r="W1695" s="60" t="str">
        <f t="shared" si="208"/>
        <v/>
      </c>
      <c r="X1695" s="60" t="str">
        <f t="shared" si="212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09"/>
        <v/>
      </c>
      <c r="B1696" s="60" t="str">
        <f t="shared" si="210"/>
        <v/>
      </c>
      <c r="V1696" s="60" t="str">
        <f t="shared" si="211"/>
        <v/>
      </c>
      <c r="W1696" s="60" t="str">
        <f t="shared" si="208"/>
        <v/>
      </c>
      <c r="X1696" s="60" t="str">
        <f t="shared" si="212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09"/>
        <v/>
      </c>
      <c r="B1697" s="60" t="str">
        <f t="shared" si="210"/>
        <v/>
      </c>
      <c r="V1697" s="60" t="str">
        <f t="shared" si="211"/>
        <v/>
      </c>
      <c r="W1697" s="60" t="str">
        <f t="shared" si="208"/>
        <v/>
      </c>
      <c r="X1697" s="60" t="str">
        <f t="shared" si="212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09"/>
        <v/>
      </c>
      <c r="B1698" s="60" t="str">
        <f t="shared" si="210"/>
        <v/>
      </c>
      <c r="V1698" s="60" t="str">
        <f t="shared" si="211"/>
        <v/>
      </c>
      <c r="W1698" s="60" t="str">
        <f t="shared" si="208"/>
        <v/>
      </c>
      <c r="X1698" s="60" t="str">
        <f t="shared" si="212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09"/>
        <v/>
      </c>
      <c r="B1699" s="60" t="str">
        <f t="shared" si="210"/>
        <v/>
      </c>
      <c r="V1699" s="60" t="str">
        <f t="shared" si="211"/>
        <v/>
      </c>
      <c r="W1699" s="60" t="str">
        <f t="shared" si="208"/>
        <v/>
      </c>
      <c r="X1699" s="60" t="str">
        <f t="shared" si="212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09"/>
        <v/>
      </c>
      <c r="B1700" s="60" t="str">
        <f t="shared" si="210"/>
        <v/>
      </c>
      <c r="V1700" s="60" t="str">
        <f t="shared" si="211"/>
        <v/>
      </c>
      <c r="W1700" s="60" t="str">
        <f t="shared" si="208"/>
        <v/>
      </c>
      <c r="X1700" s="60" t="str">
        <f t="shared" si="212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09"/>
        <v/>
      </c>
      <c r="B1701" s="60" t="str">
        <f t="shared" si="210"/>
        <v/>
      </c>
      <c r="V1701" s="60" t="str">
        <f t="shared" si="211"/>
        <v/>
      </c>
      <c r="W1701" s="60" t="str">
        <f t="shared" si="208"/>
        <v/>
      </c>
      <c r="X1701" s="60" t="str">
        <f t="shared" si="212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09"/>
        <v/>
      </c>
      <c r="B1702" s="60" t="str">
        <f t="shared" si="210"/>
        <v/>
      </c>
      <c r="V1702" s="60" t="str">
        <f t="shared" si="211"/>
        <v/>
      </c>
      <c r="W1702" s="60" t="str">
        <f t="shared" si="208"/>
        <v/>
      </c>
      <c r="X1702" s="60" t="str">
        <f t="shared" si="212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09"/>
        <v/>
      </c>
      <c r="B1703" s="60" t="str">
        <f t="shared" si="210"/>
        <v/>
      </c>
      <c r="V1703" s="60" t="str">
        <f t="shared" si="211"/>
        <v/>
      </c>
      <c r="W1703" s="60" t="str">
        <f t="shared" si="208"/>
        <v/>
      </c>
      <c r="X1703" s="60" t="str">
        <f t="shared" si="212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09"/>
        <v/>
      </c>
      <c r="B1704" s="60" t="str">
        <f t="shared" si="210"/>
        <v/>
      </c>
      <c r="V1704" s="60" t="str">
        <f t="shared" si="211"/>
        <v/>
      </c>
      <c r="W1704" s="60" t="str">
        <f t="shared" si="208"/>
        <v/>
      </c>
      <c r="X1704" s="60" t="str">
        <f t="shared" si="212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09"/>
        <v/>
      </c>
      <c r="B1705" s="60" t="str">
        <f t="shared" si="210"/>
        <v/>
      </c>
      <c r="V1705" s="60" t="str">
        <f t="shared" si="211"/>
        <v/>
      </c>
      <c r="W1705" s="60" t="str">
        <f t="shared" si="208"/>
        <v/>
      </c>
      <c r="X1705" s="60" t="str">
        <f t="shared" si="212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09"/>
        <v/>
      </c>
      <c r="B1706" s="60" t="str">
        <f t="shared" si="210"/>
        <v/>
      </c>
      <c r="V1706" s="60" t="str">
        <f t="shared" si="211"/>
        <v/>
      </c>
      <c r="W1706" s="60" t="str">
        <f t="shared" si="208"/>
        <v/>
      </c>
      <c r="X1706" s="60" t="str">
        <f t="shared" si="212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09"/>
        <v/>
      </c>
      <c r="B1707" s="60" t="str">
        <f t="shared" si="210"/>
        <v/>
      </c>
      <c r="V1707" s="60" t="str">
        <f t="shared" si="211"/>
        <v/>
      </c>
      <c r="W1707" s="60" t="str">
        <f t="shared" si="208"/>
        <v/>
      </c>
      <c r="X1707" s="60" t="str">
        <f t="shared" si="212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09"/>
        <v/>
      </c>
      <c r="B1708" s="60" t="str">
        <f t="shared" si="210"/>
        <v/>
      </c>
      <c r="V1708" s="60" t="str">
        <f t="shared" si="211"/>
        <v/>
      </c>
      <c r="W1708" s="60" t="str">
        <f t="shared" si="208"/>
        <v/>
      </c>
      <c r="X1708" s="60" t="str">
        <f t="shared" si="212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09"/>
        <v/>
      </c>
      <c r="B1709" s="60" t="str">
        <f t="shared" si="210"/>
        <v/>
      </c>
      <c r="V1709" s="60" t="str">
        <f t="shared" si="211"/>
        <v/>
      </c>
      <c r="W1709" s="60" t="str">
        <f t="shared" si="208"/>
        <v/>
      </c>
      <c r="X1709" s="60" t="str">
        <f t="shared" si="212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09"/>
        <v/>
      </c>
      <c r="B1710" s="60" t="str">
        <f t="shared" si="210"/>
        <v/>
      </c>
      <c r="V1710" s="60" t="str">
        <f t="shared" si="211"/>
        <v/>
      </c>
      <c r="W1710" s="60" t="str">
        <f t="shared" si="208"/>
        <v/>
      </c>
      <c r="X1710" s="60" t="str">
        <f t="shared" si="212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09"/>
        <v/>
      </c>
      <c r="B1711" s="60" t="str">
        <f t="shared" si="210"/>
        <v/>
      </c>
      <c r="V1711" s="60" t="str">
        <f t="shared" si="211"/>
        <v/>
      </c>
      <c r="W1711" s="60" t="str">
        <f t="shared" si="208"/>
        <v/>
      </c>
      <c r="X1711" s="60" t="str">
        <f t="shared" si="212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09"/>
        <v/>
      </c>
      <c r="B1712" s="60" t="str">
        <f t="shared" si="210"/>
        <v/>
      </c>
      <c r="V1712" s="60" t="str">
        <f t="shared" si="211"/>
        <v/>
      </c>
      <c r="W1712" s="60" t="str">
        <f t="shared" si="208"/>
        <v/>
      </c>
      <c r="X1712" s="60" t="str">
        <f t="shared" si="212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09"/>
        <v/>
      </c>
      <c r="B1713" s="60" t="str">
        <f t="shared" si="210"/>
        <v/>
      </c>
      <c r="V1713" s="60" t="str">
        <f t="shared" si="211"/>
        <v/>
      </c>
      <c r="W1713" s="60" t="str">
        <f t="shared" si="208"/>
        <v/>
      </c>
      <c r="X1713" s="60" t="str">
        <f t="shared" si="212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09"/>
        <v/>
      </c>
      <c r="B1714" s="60" t="str">
        <f t="shared" si="210"/>
        <v/>
      </c>
      <c r="V1714" s="60" t="str">
        <f t="shared" si="211"/>
        <v/>
      </c>
      <c r="W1714" s="60" t="str">
        <f t="shared" si="208"/>
        <v/>
      </c>
      <c r="X1714" s="60" t="str">
        <f t="shared" si="212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09"/>
        <v/>
      </c>
      <c r="B1715" s="60" t="str">
        <f t="shared" si="210"/>
        <v/>
      </c>
      <c r="V1715" s="60" t="str">
        <f t="shared" si="211"/>
        <v/>
      </c>
      <c r="W1715" s="60" t="str">
        <f t="shared" si="208"/>
        <v/>
      </c>
      <c r="X1715" s="60" t="str">
        <f t="shared" si="212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09"/>
        <v/>
      </c>
      <c r="B1716" s="60" t="str">
        <f t="shared" si="210"/>
        <v/>
      </c>
      <c r="V1716" s="60" t="str">
        <f t="shared" si="211"/>
        <v/>
      </c>
      <c r="W1716" s="60" t="str">
        <f t="shared" si="208"/>
        <v/>
      </c>
      <c r="X1716" s="60" t="str">
        <f t="shared" si="212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09"/>
        <v/>
      </c>
      <c r="B1717" s="60" t="str">
        <f t="shared" si="210"/>
        <v/>
      </c>
      <c r="V1717" s="60" t="str">
        <f t="shared" si="211"/>
        <v/>
      </c>
      <c r="W1717" s="60" t="str">
        <f t="shared" si="208"/>
        <v/>
      </c>
      <c r="X1717" s="60" t="str">
        <f t="shared" si="212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09"/>
        <v/>
      </c>
      <c r="B1718" s="60" t="str">
        <f t="shared" si="210"/>
        <v/>
      </c>
      <c r="V1718" s="60" t="str">
        <f t="shared" si="211"/>
        <v/>
      </c>
      <c r="W1718" s="60" t="str">
        <f t="shared" si="208"/>
        <v/>
      </c>
      <c r="X1718" s="60" t="str">
        <f t="shared" si="212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09"/>
        <v/>
      </c>
      <c r="B1719" s="60" t="str">
        <f t="shared" si="210"/>
        <v/>
      </c>
      <c r="V1719" s="60" t="str">
        <f t="shared" si="211"/>
        <v/>
      </c>
      <c r="W1719" s="60" t="str">
        <f t="shared" si="208"/>
        <v/>
      </c>
      <c r="X1719" s="60" t="str">
        <f t="shared" si="212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09"/>
        <v/>
      </c>
      <c r="B1720" s="60" t="str">
        <f t="shared" si="210"/>
        <v/>
      </c>
      <c r="V1720" s="60" t="str">
        <f t="shared" si="211"/>
        <v/>
      </c>
      <c r="W1720" s="60" t="str">
        <f t="shared" si="208"/>
        <v/>
      </c>
      <c r="X1720" s="60" t="str">
        <f t="shared" si="212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09"/>
        <v/>
      </c>
      <c r="B1721" s="60" t="str">
        <f t="shared" si="210"/>
        <v/>
      </c>
      <c r="V1721" s="60" t="str">
        <f t="shared" si="211"/>
        <v/>
      </c>
      <c r="W1721" s="60" t="str">
        <f t="shared" si="208"/>
        <v/>
      </c>
      <c r="X1721" s="60" t="str">
        <f t="shared" si="212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09"/>
        <v/>
      </c>
      <c r="B1722" s="60" t="str">
        <f t="shared" si="210"/>
        <v/>
      </c>
      <c r="V1722" s="60" t="str">
        <f t="shared" si="211"/>
        <v/>
      </c>
      <c r="W1722" s="60" t="str">
        <f t="shared" si="208"/>
        <v/>
      </c>
      <c r="X1722" s="60" t="str">
        <f t="shared" si="212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09"/>
        <v/>
      </c>
      <c r="B1723" s="60" t="str">
        <f t="shared" si="210"/>
        <v/>
      </c>
      <c r="V1723" s="60" t="str">
        <f t="shared" si="211"/>
        <v/>
      </c>
      <c r="W1723" s="60" t="str">
        <f t="shared" si="208"/>
        <v/>
      </c>
      <c r="X1723" s="60" t="str">
        <f t="shared" si="212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09"/>
        <v/>
      </c>
      <c r="B1724" s="60" t="str">
        <f t="shared" si="210"/>
        <v/>
      </c>
      <c r="V1724" s="60" t="str">
        <f t="shared" si="211"/>
        <v/>
      </c>
      <c r="W1724" s="60" t="str">
        <f t="shared" si="208"/>
        <v/>
      </c>
      <c r="X1724" s="60" t="str">
        <f t="shared" si="212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09"/>
        <v/>
      </c>
      <c r="B1725" s="60" t="str">
        <f t="shared" si="210"/>
        <v/>
      </c>
      <c r="V1725" s="60" t="str">
        <f t="shared" si="211"/>
        <v/>
      </c>
      <c r="W1725" s="60" t="str">
        <f t="shared" si="208"/>
        <v/>
      </c>
      <c r="X1725" s="60" t="str">
        <f t="shared" si="212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09"/>
        <v/>
      </c>
      <c r="B1726" s="60" t="str">
        <f t="shared" si="210"/>
        <v/>
      </c>
      <c r="V1726" s="60" t="str">
        <f t="shared" si="211"/>
        <v/>
      </c>
      <c r="W1726" s="60" t="str">
        <f t="shared" si="208"/>
        <v/>
      </c>
      <c r="X1726" s="60" t="str">
        <f t="shared" si="212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09"/>
        <v/>
      </c>
      <c r="B1727" s="60" t="str">
        <f t="shared" si="210"/>
        <v/>
      </c>
      <c r="V1727" s="60" t="str">
        <f t="shared" si="211"/>
        <v/>
      </c>
      <c r="W1727" s="60" t="str">
        <f t="shared" si="208"/>
        <v/>
      </c>
      <c r="X1727" s="60" t="str">
        <f t="shared" si="212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09"/>
        <v/>
      </c>
      <c r="B1728" s="60" t="str">
        <f t="shared" si="210"/>
        <v/>
      </c>
      <c r="V1728" s="60" t="str">
        <f t="shared" si="211"/>
        <v/>
      </c>
      <c r="W1728" s="60" t="str">
        <f t="shared" si="208"/>
        <v/>
      </c>
      <c r="X1728" s="60" t="str">
        <f t="shared" si="212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09"/>
        <v/>
      </c>
      <c r="B1729" s="60" t="str">
        <f t="shared" si="210"/>
        <v/>
      </c>
      <c r="V1729" s="60" t="str">
        <f t="shared" si="211"/>
        <v/>
      </c>
      <c r="W1729" s="60" t="str">
        <f t="shared" si="208"/>
        <v/>
      </c>
      <c r="X1729" s="60" t="str">
        <f t="shared" si="212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09"/>
        <v/>
      </c>
      <c r="B1730" s="60" t="str">
        <f t="shared" si="210"/>
        <v/>
      </c>
      <c r="V1730" s="60" t="str">
        <f t="shared" si="211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si="212"/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7">IF(G1731&amp;Q1731&lt;&gt;"",W1731&amp;Q1731,"")</f>
        <v/>
      </c>
      <c r="B1731" s="60" t="str">
        <f t="shared" ref="B1731:B1794" si="218">IF(C1731&lt;&gt;"",LEFT(C1731,9),"")</f>
        <v/>
      </c>
      <c r="V1731" s="60" t="str">
        <f t="shared" ref="V1731:V1794" si="219">W1731&amp;H1731</f>
        <v/>
      </c>
      <c r="W1731" s="60" t="str">
        <f t="shared" si="216"/>
        <v/>
      </c>
      <c r="X1731" s="60" t="str">
        <f t="shared" ref="X1731:X1794" si="220">IF(A1731&lt;&gt;"",IFERROR(IF(FIND(" ",G1731)&gt;=1,MID(G1731,FIND(" ",G1731)+1,LEN(G1731)),""),""),"")</f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7"/>
        <v/>
      </c>
      <c r="B1732" s="60" t="str">
        <f t="shared" si="218"/>
        <v/>
      </c>
      <c r="V1732" s="60" t="str">
        <f t="shared" si="219"/>
        <v/>
      </c>
      <c r="W1732" s="60" t="str">
        <f t="shared" si="216"/>
        <v/>
      </c>
      <c r="X1732" s="60" t="str">
        <f t="shared" si="220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7"/>
        <v/>
      </c>
      <c r="B1733" s="60" t="str">
        <f t="shared" si="218"/>
        <v/>
      </c>
      <c r="V1733" s="60" t="str">
        <f t="shared" si="219"/>
        <v/>
      </c>
      <c r="W1733" s="60" t="str">
        <f t="shared" si="216"/>
        <v/>
      </c>
      <c r="X1733" s="60" t="str">
        <f t="shared" si="220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7"/>
        <v/>
      </c>
      <c r="B1734" s="60" t="str">
        <f t="shared" si="218"/>
        <v/>
      </c>
      <c r="V1734" s="60" t="str">
        <f t="shared" si="219"/>
        <v/>
      </c>
      <c r="W1734" s="60" t="str">
        <f t="shared" si="216"/>
        <v/>
      </c>
      <c r="X1734" s="60" t="str">
        <f t="shared" si="220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7"/>
        <v/>
      </c>
      <c r="B1735" s="60" t="str">
        <f t="shared" si="218"/>
        <v/>
      </c>
      <c r="V1735" s="60" t="str">
        <f t="shared" si="219"/>
        <v/>
      </c>
      <c r="W1735" s="60" t="str">
        <f t="shared" si="216"/>
        <v/>
      </c>
      <c r="X1735" s="60" t="str">
        <f t="shared" si="220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7"/>
        <v/>
      </c>
      <c r="B1736" s="60" t="str">
        <f t="shared" si="218"/>
        <v/>
      </c>
      <c r="V1736" s="60" t="str">
        <f t="shared" si="219"/>
        <v/>
      </c>
      <c r="W1736" s="60" t="str">
        <f t="shared" si="216"/>
        <v/>
      </c>
      <c r="X1736" s="60" t="str">
        <f t="shared" si="220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7"/>
        <v/>
      </c>
      <c r="B1737" s="60" t="str">
        <f t="shared" si="218"/>
        <v/>
      </c>
      <c r="V1737" s="60" t="str">
        <f t="shared" si="219"/>
        <v/>
      </c>
      <c r="W1737" s="60" t="str">
        <f t="shared" si="216"/>
        <v/>
      </c>
      <c r="X1737" s="60" t="str">
        <f t="shared" si="220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7"/>
        <v/>
      </c>
      <c r="B1738" s="60" t="str">
        <f t="shared" si="218"/>
        <v/>
      </c>
      <c r="V1738" s="60" t="str">
        <f t="shared" si="219"/>
        <v/>
      </c>
      <c r="W1738" s="60" t="str">
        <f t="shared" si="216"/>
        <v/>
      </c>
      <c r="X1738" s="60" t="str">
        <f t="shared" si="220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7"/>
        <v/>
      </c>
      <c r="B1739" s="60" t="str">
        <f t="shared" si="218"/>
        <v/>
      </c>
      <c r="V1739" s="60" t="str">
        <f t="shared" si="219"/>
        <v/>
      </c>
      <c r="W1739" s="60" t="str">
        <f t="shared" si="216"/>
        <v/>
      </c>
      <c r="X1739" s="60" t="str">
        <f t="shared" si="220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7"/>
        <v/>
      </c>
      <c r="B1740" s="60" t="str">
        <f t="shared" si="218"/>
        <v/>
      </c>
      <c r="V1740" s="60" t="str">
        <f t="shared" si="219"/>
        <v/>
      </c>
      <c r="W1740" s="60" t="str">
        <f t="shared" si="216"/>
        <v/>
      </c>
      <c r="X1740" s="60" t="str">
        <f t="shared" si="220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7"/>
        <v/>
      </c>
      <c r="B1741" s="60" t="str">
        <f t="shared" si="218"/>
        <v/>
      </c>
      <c r="V1741" s="60" t="str">
        <f t="shared" si="219"/>
        <v/>
      </c>
      <c r="W1741" s="60" t="str">
        <f t="shared" si="216"/>
        <v/>
      </c>
      <c r="X1741" s="60" t="str">
        <f t="shared" si="220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7"/>
        <v/>
      </c>
      <c r="B1742" s="60" t="str">
        <f t="shared" si="218"/>
        <v/>
      </c>
      <c r="V1742" s="60" t="str">
        <f t="shared" si="219"/>
        <v/>
      </c>
      <c r="W1742" s="60" t="str">
        <f t="shared" si="216"/>
        <v/>
      </c>
      <c r="X1742" s="60" t="str">
        <f t="shared" si="220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7"/>
        <v/>
      </c>
      <c r="B1743" s="60" t="str">
        <f t="shared" si="218"/>
        <v/>
      </c>
      <c r="V1743" s="60" t="str">
        <f t="shared" si="219"/>
        <v/>
      </c>
      <c r="W1743" s="60" t="str">
        <f t="shared" si="216"/>
        <v/>
      </c>
      <c r="X1743" s="60" t="str">
        <f t="shared" si="220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7"/>
        <v/>
      </c>
      <c r="B1744" s="60" t="str">
        <f t="shared" si="218"/>
        <v/>
      </c>
      <c r="V1744" s="60" t="str">
        <f t="shared" si="219"/>
        <v/>
      </c>
      <c r="W1744" s="60" t="str">
        <f t="shared" si="216"/>
        <v/>
      </c>
      <c r="X1744" s="60" t="str">
        <f t="shared" si="220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7"/>
        <v/>
      </c>
      <c r="B1745" s="60" t="str">
        <f t="shared" si="218"/>
        <v/>
      </c>
      <c r="V1745" s="60" t="str">
        <f t="shared" si="219"/>
        <v/>
      </c>
      <c r="W1745" s="60" t="str">
        <f t="shared" si="216"/>
        <v/>
      </c>
      <c r="X1745" s="60" t="str">
        <f t="shared" si="220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7"/>
        <v/>
      </c>
      <c r="B1746" s="60" t="str">
        <f t="shared" si="218"/>
        <v/>
      </c>
      <c r="V1746" s="60" t="str">
        <f t="shared" si="219"/>
        <v/>
      </c>
      <c r="W1746" s="60" t="str">
        <f t="shared" si="216"/>
        <v/>
      </c>
      <c r="X1746" s="60" t="str">
        <f t="shared" si="220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7"/>
        <v/>
      </c>
      <c r="B1747" s="60" t="str">
        <f t="shared" si="218"/>
        <v/>
      </c>
      <c r="V1747" s="60" t="str">
        <f t="shared" si="219"/>
        <v/>
      </c>
      <c r="W1747" s="60" t="str">
        <f t="shared" si="216"/>
        <v/>
      </c>
      <c r="X1747" s="60" t="str">
        <f t="shared" si="220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7"/>
        <v/>
      </c>
      <c r="B1748" s="60" t="str">
        <f t="shared" si="218"/>
        <v/>
      </c>
      <c r="V1748" s="60" t="str">
        <f t="shared" si="219"/>
        <v/>
      </c>
      <c r="W1748" s="60" t="str">
        <f t="shared" si="216"/>
        <v/>
      </c>
      <c r="X1748" s="60" t="str">
        <f t="shared" si="220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7"/>
        <v/>
      </c>
      <c r="B1749" s="60" t="str">
        <f t="shared" si="218"/>
        <v/>
      </c>
      <c r="V1749" s="60" t="str">
        <f t="shared" si="219"/>
        <v/>
      </c>
      <c r="W1749" s="60" t="str">
        <f t="shared" si="216"/>
        <v/>
      </c>
      <c r="X1749" s="60" t="str">
        <f t="shared" si="220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7"/>
        <v/>
      </c>
      <c r="B1750" s="60" t="str">
        <f t="shared" si="218"/>
        <v/>
      </c>
      <c r="V1750" s="60" t="str">
        <f t="shared" si="219"/>
        <v/>
      </c>
      <c r="W1750" s="60" t="str">
        <f t="shared" si="216"/>
        <v/>
      </c>
      <c r="X1750" s="60" t="str">
        <f t="shared" si="220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7"/>
        <v/>
      </c>
      <c r="B1751" s="60" t="str">
        <f t="shared" si="218"/>
        <v/>
      </c>
      <c r="V1751" s="60" t="str">
        <f t="shared" si="219"/>
        <v/>
      </c>
      <c r="W1751" s="60" t="str">
        <f t="shared" si="216"/>
        <v/>
      </c>
      <c r="X1751" s="60" t="str">
        <f t="shared" si="220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7"/>
        <v/>
      </c>
      <c r="B1752" s="60" t="str">
        <f t="shared" si="218"/>
        <v/>
      </c>
      <c r="V1752" s="60" t="str">
        <f t="shared" si="219"/>
        <v/>
      </c>
      <c r="W1752" s="60" t="str">
        <f t="shared" si="216"/>
        <v/>
      </c>
      <c r="X1752" s="60" t="str">
        <f t="shared" si="220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7"/>
        <v/>
      </c>
      <c r="B1753" s="60" t="str">
        <f t="shared" si="218"/>
        <v/>
      </c>
      <c r="V1753" s="60" t="str">
        <f t="shared" si="219"/>
        <v/>
      </c>
      <c r="W1753" s="60" t="str">
        <f t="shared" si="216"/>
        <v/>
      </c>
      <c r="X1753" s="60" t="str">
        <f t="shared" si="220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7"/>
        <v/>
      </c>
      <c r="B1754" s="60" t="str">
        <f t="shared" si="218"/>
        <v/>
      </c>
      <c r="V1754" s="60" t="str">
        <f t="shared" si="219"/>
        <v/>
      </c>
      <c r="W1754" s="60" t="str">
        <f t="shared" si="216"/>
        <v/>
      </c>
      <c r="X1754" s="60" t="str">
        <f t="shared" si="220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7"/>
        <v/>
      </c>
      <c r="B1755" s="60" t="str">
        <f t="shared" si="218"/>
        <v/>
      </c>
      <c r="V1755" s="60" t="str">
        <f t="shared" si="219"/>
        <v/>
      </c>
      <c r="W1755" s="60" t="str">
        <f t="shared" si="216"/>
        <v/>
      </c>
      <c r="X1755" s="60" t="str">
        <f t="shared" si="220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7"/>
        <v/>
      </c>
      <c r="B1756" s="60" t="str">
        <f t="shared" si="218"/>
        <v/>
      </c>
      <c r="V1756" s="60" t="str">
        <f t="shared" si="219"/>
        <v/>
      </c>
      <c r="W1756" s="60" t="str">
        <f t="shared" si="216"/>
        <v/>
      </c>
      <c r="X1756" s="60" t="str">
        <f t="shared" si="220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7"/>
        <v/>
      </c>
      <c r="B1757" s="60" t="str">
        <f t="shared" si="218"/>
        <v/>
      </c>
      <c r="V1757" s="60" t="str">
        <f t="shared" si="219"/>
        <v/>
      </c>
      <c r="W1757" s="60" t="str">
        <f t="shared" si="216"/>
        <v/>
      </c>
      <c r="X1757" s="60" t="str">
        <f t="shared" si="220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7"/>
        <v/>
      </c>
      <c r="B1758" s="60" t="str">
        <f t="shared" si="218"/>
        <v/>
      </c>
      <c r="V1758" s="60" t="str">
        <f t="shared" si="219"/>
        <v/>
      </c>
      <c r="W1758" s="60" t="str">
        <f t="shared" si="216"/>
        <v/>
      </c>
      <c r="X1758" s="60" t="str">
        <f t="shared" si="220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7"/>
        <v/>
      </c>
      <c r="B1759" s="60" t="str">
        <f t="shared" si="218"/>
        <v/>
      </c>
      <c r="V1759" s="60" t="str">
        <f t="shared" si="219"/>
        <v/>
      </c>
      <c r="W1759" s="60" t="str">
        <f t="shared" si="216"/>
        <v/>
      </c>
      <c r="X1759" s="60" t="str">
        <f t="shared" si="220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7"/>
        <v/>
      </c>
      <c r="B1760" s="60" t="str">
        <f t="shared" si="218"/>
        <v/>
      </c>
      <c r="V1760" s="60" t="str">
        <f t="shared" si="219"/>
        <v/>
      </c>
      <c r="W1760" s="60" t="str">
        <f t="shared" si="216"/>
        <v/>
      </c>
      <c r="X1760" s="60" t="str">
        <f t="shared" si="220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7"/>
        <v/>
      </c>
      <c r="B1761" s="60" t="str">
        <f t="shared" si="218"/>
        <v/>
      </c>
      <c r="V1761" s="60" t="str">
        <f t="shared" si="219"/>
        <v/>
      </c>
      <c r="W1761" s="60" t="str">
        <f t="shared" si="216"/>
        <v/>
      </c>
      <c r="X1761" s="60" t="str">
        <f t="shared" si="220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7"/>
        <v/>
      </c>
      <c r="B1762" s="60" t="str">
        <f t="shared" si="218"/>
        <v/>
      </c>
      <c r="V1762" s="60" t="str">
        <f t="shared" si="219"/>
        <v/>
      </c>
      <c r="W1762" s="60" t="str">
        <f t="shared" si="216"/>
        <v/>
      </c>
      <c r="X1762" s="60" t="str">
        <f t="shared" si="220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7"/>
        <v/>
      </c>
      <c r="B1763" s="60" t="str">
        <f t="shared" si="218"/>
        <v/>
      </c>
      <c r="V1763" s="60" t="str">
        <f t="shared" si="219"/>
        <v/>
      </c>
      <c r="W1763" s="60" t="str">
        <f t="shared" si="216"/>
        <v/>
      </c>
      <c r="X1763" s="60" t="str">
        <f t="shared" si="220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7"/>
        <v/>
      </c>
      <c r="B1764" s="60" t="str">
        <f t="shared" si="218"/>
        <v/>
      </c>
      <c r="V1764" s="60" t="str">
        <f t="shared" si="219"/>
        <v/>
      </c>
      <c r="W1764" s="60" t="str">
        <f t="shared" si="216"/>
        <v/>
      </c>
      <c r="X1764" s="60" t="str">
        <f t="shared" si="220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7"/>
        <v/>
      </c>
      <c r="B1765" s="60" t="str">
        <f t="shared" si="218"/>
        <v/>
      </c>
      <c r="V1765" s="60" t="str">
        <f t="shared" si="219"/>
        <v/>
      </c>
      <c r="W1765" s="60" t="str">
        <f t="shared" si="216"/>
        <v/>
      </c>
      <c r="X1765" s="60" t="str">
        <f t="shared" si="220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7"/>
        <v/>
      </c>
      <c r="B1766" s="60" t="str">
        <f t="shared" si="218"/>
        <v/>
      </c>
      <c r="V1766" s="60" t="str">
        <f t="shared" si="219"/>
        <v/>
      </c>
      <c r="W1766" s="60" t="str">
        <f t="shared" si="216"/>
        <v/>
      </c>
      <c r="X1766" s="60" t="str">
        <f t="shared" si="220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7"/>
        <v/>
      </c>
      <c r="B1767" s="60" t="str">
        <f t="shared" si="218"/>
        <v/>
      </c>
      <c r="V1767" s="60" t="str">
        <f t="shared" si="219"/>
        <v/>
      </c>
      <c r="W1767" s="60" t="str">
        <f t="shared" si="216"/>
        <v/>
      </c>
      <c r="X1767" s="60" t="str">
        <f t="shared" si="220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7"/>
        <v/>
      </c>
      <c r="B1768" s="60" t="str">
        <f t="shared" si="218"/>
        <v/>
      </c>
      <c r="V1768" s="60" t="str">
        <f t="shared" si="219"/>
        <v/>
      </c>
      <c r="W1768" s="60" t="str">
        <f t="shared" si="216"/>
        <v/>
      </c>
      <c r="X1768" s="60" t="str">
        <f t="shared" si="220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7"/>
        <v/>
      </c>
      <c r="B1769" s="60" t="str">
        <f t="shared" si="218"/>
        <v/>
      </c>
      <c r="V1769" s="60" t="str">
        <f t="shared" si="219"/>
        <v/>
      </c>
      <c r="W1769" s="60" t="str">
        <f t="shared" si="216"/>
        <v/>
      </c>
      <c r="X1769" s="60" t="str">
        <f t="shared" si="220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7"/>
        <v/>
      </c>
      <c r="B1770" s="60" t="str">
        <f t="shared" si="218"/>
        <v/>
      </c>
      <c r="V1770" s="60" t="str">
        <f t="shared" si="219"/>
        <v/>
      </c>
      <c r="W1770" s="60" t="str">
        <f t="shared" si="216"/>
        <v/>
      </c>
      <c r="X1770" s="60" t="str">
        <f t="shared" si="220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7"/>
        <v/>
      </c>
      <c r="B1771" s="60" t="str">
        <f t="shared" si="218"/>
        <v/>
      </c>
      <c r="V1771" s="60" t="str">
        <f t="shared" si="219"/>
        <v/>
      </c>
      <c r="W1771" s="60" t="str">
        <f t="shared" si="216"/>
        <v/>
      </c>
      <c r="X1771" s="60" t="str">
        <f t="shared" si="220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7"/>
        <v/>
      </c>
      <c r="B1772" s="60" t="str">
        <f t="shared" si="218"/>
        <v/>
      </c>
      <c r="V1772" s="60" t="str">
        <f t="shared" si="219"/>
        <v/>
      </c>
      <c r="W1772" s="60" t="str">
        <f t="shared" si="216"/>
        <v/>
      </c>
      <c r="X1772" s="60" t="str">
        <f t="shared" si="220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7"/>
        <v/>
      </c>
      <c r="B1773" s="60" t="str">
        <f t="shared" si="218"/>
        <v/>
      </c>
      <c r="V1773" s="60" t="str">
        <f t="shared" si="219"/>
        <v/>
      </c>
      <c r="W1773" s="60" t="str">
        <f t="shared" si="216"/>
        <v/>
      </c>
      <c r="X1773" s="60" t="str">
        <f t="shared" si="220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7"/>
        <v/>
      </c>
      <c r="B1774" s="60" t="str">
        <f t="shared" si="218"/>
        <v/>
      </c>
      <c r="V1774" s="60" t="str">
        <f t="shared" si="219"/>
        <v/>
      </c>
      <c r="W1774" s="60" t="str">
        <f t="shared" si="216"/>
        <v/>
      </c>
      <c r="X1774" s="60" t="str">
        <f t="shared" si="220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7"/>
        <v/>
      </c>
      <c r="B1775" s="60" t="str">
        <f t="shared" si="218"/>
        <v/>
      </c>
      <c r="V1775" s="60" t="str">
        <f t="shared" si="219"/>
        <v/>
      </c>
      <c r="W1775" s="60" t="str">
        <f t="shared" si="216"/>
        <v/>
      </c>
      <c r="X1775" s="60" t="str">
        <f t="shared" si="220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7"/>
        <v/>
      </c>
      <c r="B1776" s="60" t="str">
        <f t="shared" si="218"/>
        <v/>
      </c>
      <c r="V1776" s="60" t="str">
        <f t="shared" si="219"/>
        <v/>
      </c>
      <c r="W1776" s="60" t="str">
        <f t="shared" si="216"/>
        <v/>
      </c>
      <c r="X1776" s="60" t="str">
        <f t="shared" si="220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7"/>
        <v/>
      </c>
      <c r="B1777" s="60" t="str">
        <f t="shared" si="218"/>
        <v/>
      </c>
      <c r="V1777" s="60" t="str">
        <f t="shared" si="219"/>
        <v/>
      </c>
      <c r="W1777" s="60" t="str">
        <f t="shared" si="216"/>
        <v/>
      </c>
      <c r="X1777" s="60" t="str">
        <f t="shared" si="220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7"/>
        <v/>
      </c>
      <c r="B1778" s="60" t="str">
        <f t="shared" si="218"/>
        <v/>
      </c>
      <c r="V1778" s="60" t="str">
        <f t="shared" si="219"/>
        <v/>
      </c>
      <c r="W1778" s="60" t="str">
        <f t="shared" si="216"/>
        <v/>
      </c>
      <c r="X1778" s="60" t="str">
        <f t="shared" si="220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7"/>
        <v/>
      </c>
      <c r="B1779" s="60" t="str">
        <f t="shared" si="218"/>
        <v/>
      </c>
      <c r="V1779" s="60" t="str">
        <f t="shared" si="219"/>
        <v/>
      </c>
      <c r="W1779" s="60" t="str">
        <f t="shared" si="216"/>
        <v/>
      </c>
      <c r="X1779" s="60" t="str">
        <f t="shared" si="220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7"/>
        <v/>
      </c>
      <c r="B1780" s="60" t="str">
        <f t="shared" si="218"/>
        <v/>
      </c>
      <c r="V1780" s="60" t="str">
        <f t="shared" si="219"/>
        <v/>
      </c>
      <c r="W1780" s="60" t="str">
        <f t="shared" si="216"/>
        <v/>
      </c>
      <c r="X1780" s="60" t="str">
        <f t="shared" si="220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7"/>
        <v/>
      </c>
      <c r="B1781" s="60" t="str">
        <f t="shared" si="218"/>
        <v/>
      </c>
      <c r="V1781" s="60" t="str">
        <f t="shared" si="219"/>
        <v/>
      </c>
      <c r="W1781" s="60" t="str">
        <f t="shared" si="216"/>
        <v/>
      </c>
      <c r="X1781" s="60" t="str">
        <f t="shared" si="220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7"/>
        <v/>
      </c>
      <c r="B1782" s="60" t="str">
        <f t="shared" si="218"/>
        <v/>
      </c>
      <c r="V1782" s="60" t="str">
        <f t="shared" si="219"/>
        <v/>
      </c>
      <c r="W1782" s="60" t="str">
        <f t="shared" si="216"/>
        <v/>
      </c>
      <c r="X1782" s="60" t="str">
        <f t="shared" si="220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7"/>
        <v/>
      </c>
      <c r="B1783" s="60" t="str">
        <f t="shared" si="218"/>
        <v/>
      </c>
      <c r="V1783" s="60" t="str">
        <f t="shared" si="219"/>
        <v/>
      </c>
      <c r="W1783" s="60" t="str">
        <f t="shared" si="216"/>
        <v/>
      </c>
      <c r="X1783" s="60" t="str">
        <f t="shared" si="220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7"/>
        <v/>
      </c>
      <c r="B1784" s="60" t="str">
        <f t="shared" si="218"/>
        <v/>
      </c>
      <c r="V1784" s="60" t="str">
        <f t="shared" si="219"/>
        <v/>
      </c>
      <c r="W1784" s="60" t="str">
        <f t="shared" si="216"/>
        <v/>
      </c>
      <c r="X1784" s="60" t="str">
        <f t="shared" si="220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7"/>
        <v/>
      </c>
      <c r="B1785" s="60" t="str">
        <f t="shared" si="218"/>
        <v/>
      </c>
      <c r="V1785" s="60" t="str">
        <f t="shared" si="219"/>
        <v/>
      </c>
      <c r="W1785" s="60" t="str">
        <f t="shared" si="216"/>
        <v/>
      </c>
      <c r="X1785" s="60" t="str">
        <f t="shared" si="220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7"/>
        <v/>
      </c>
      <c r="B1786" s="60" t="str">
        <f t="shared" si="218"/>
        <v/>
      </c>
      <c r="V1786" s="60" t="str">
        <f t="shared" si="219"/>
        <v/>
      </c>
      <c r="W1786" s="60" t="str">
        <f t="shared" si="216"/>
        <v/>
      </c>
      <c r="X1786" s="60" t="str">
        <f t="shared" si="220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7"/>
        <v/>
      </c>
      <c r="B1787" s="60" t="str">
        <f t="shared" si="218"/>
        <v/>
      </c>
      <c r="V1787" s="60" t="str">
        <f t="shared" si="219"/>
        <v/>
      </c>
      <c r="W1787" s="60" t="str">
        <f t="shared" si="216"/>
        <v/>
      </c>
      <c r="X1787" s="60" t="str">
        <f t="shared" si="220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7"/>
        <v/>
      </c>
      <c r="B1788" s="60" t="str">
        <f t="shared" si="218"/>
        <v/>
      </c>
      <c r="V1788" s="60" t="str">
        <f t="shared" si="219"/>
        <v/>
      </c>
      <c r="W1788" s="60" t="str">
        <f t="shared" si="216"/>
        <v/>
      </c>
      <c r="X1788" s="60" t="str">
        <f t="shared" si="220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7"/>
        <v/>
      </c>
      <c r="B1789" s="60" t="str">
        <f t="shared" si="218"/>
        <v/>
      </c>
      <c r="V1789" s="60" t="str">
        <f t="shared" si="219"/>
        <v/>
      </c>
      <c r="W1789" s="60" t="str">
        <f t="shared" si="216"/>
        <v/>
      </c>
      <c r="X1789" s="60" t="str">
        <f t="shared" si="220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7"/>
        <v/>
      </c>
      <c r="B1790" s="60" t="str">
        <f t="shared" si="218"/>
        <v/>
      </c>
      <c r="V1790" s="60" t="str">
        <f t="shared" si="219"/>
        <v/>
      </c>
      <c r="W1790" s="60" t="str">
        <f t="shared" si="216"/>
        <v/>
      </c>
      <c r="X1790" s="60" t="str">
        <f t="shared" si="220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7"/>
        <v/>
      </c>
      <c r="B1791" s="60" t="str">
        <f t="shared" si="218"/>
        <v/>
      </c>
      <c r="V1791" s="60" t="str">
        <f t="shared" si="219"/>
        <v/>
      </c>
      <c r="W1791" s="60" t="str">
        <f t="shared" si="216"/>
        <v/>
      </c>
      <c r="X1791" s="60" t="str">
        <f t="shared" si="220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7"/>
        <v/>
      </c>
      <c r="B1792" s="60" t="str">
        <f t="shared" si="218"/>
        <v/>
      </c>
      <c r="V1792" s="60" t="str">
        <f t="shared" si="219"/>
        <v/>
      </c>
      <c r="W1792" s="60" t="str">
        <f t="shared" si="216"/>
        <v/>
      </c>
      <c r="X1792" s="60" t="str">
        <f t="shared" si="220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7"/>
        <v/>
      </c>
      <c r="B1793" s="60" t="str">
        <f t="shared" si="218"/>
        <v/>
      </c>
      <c r="V1793" s="60" t="str">
        <f t="shared" si="219"/>
        <v/>
      </c>
      <c r="W1793" s="60" t="str">
        <f t="shared" si="216"/>
        <v/>
      </c>
      <c r="X1793" s="60" t="str">
        <f t="shared" si="220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7"/>
        <v/>
      </c>
      <c r="B1794" s="60" t="str">
        <f t="shared" si="218"/>
        <v/>
      </c>
      <c r="V1794" s="60" t="str">
        <f t="shared" si="219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si="220"/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5">IF(G1795&amp;Q1795&lt;&gt;"",W1795&amp;Q1795,"")</f>
        <v/>
      </c>
      <c r="B1795" s="60" t="str">
        <f t="shared" ref="B1795:B1858" si="226">IF(C1795&lt;&gt;"",LEFT(C1795,9),"")</f>
        <v/>
      </c>
      <c r="V1795" s="60" t="str">
        <f t="shared" ref="V1795:V1858" si="227">W1795&amp;H1795</f>
        <v/>
      </c>
      <c r="W1795" s="60" t="str">
        <f t="shared" si="224"/>
        <v/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5"/>
        <v/>
      </c>
      <c r="B1796" s="60" t="str">
        <f t="shared" si="226"/>
        <v/>
      </c>
      <c r="V1796" s="60" t="str">
        <f t="shared" si="227"/>
        <v/>
      </c>
      <c r="W1796" s="60" t="str">
        <f t="shared" si="224"/>
        <v/>
      </c>
      <c r="X1796" s="60" t="str">
        <f t="shared" si="228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5"/>
        <v/>
      </c>
      <c r="B1797" s="60" t="str">
        <f t="shared" si="226"/>
        <v/>
      </c>
      <c r="V1797" s="60" t="str">
        <f t="shared" si="227"/>
        <v/>
      </c>
      <c r="W1797" s="60" t="str">
        <f t="shared" si="224"/>
        <v/>
      </c>
      <c r="X1797" s="60" t="str">
        <f t="shared" si="228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5"/>
        <v/>
      </c>
      <c r="B1798" s="60" t="str">
        <f t="shared" si="226"/>
        <v/>
      </c>
      <c r="V1798" s="60" t="str">
        <f t="shared" si="227"/>
        <v/>
      </c>
      <c r="W1798" s="60" t="str">
        <f t="shared" si="224"/>
        <v/>
      </c>
      <c r="X1798" s="60" t="str">
        <f t="shared" si="228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5"/>
        <v/>
      </c>
      <c r="B1799" s="60" t="str">
        <f t="shared" si="226"/>
        <v/>
      </c>
      <c r="V1799" s="60" t="str">
        <f t="shared" si="227"/>
        <v/>
      </c>
      <c r="W1799" s="60" t="str">
        <f t="shared" si="224"/>
        <v/>
      </c>
      <c r="X1799" s="60" t="str">
        <f t="shared" si="228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5"/>
        <v/>
      </c>
      <c r="B1800" s="60" t="str">
        <f t="shared" si="226"/>
        <v/>
      </c>
      <c r="V1800" s="60" t="str">
        <f t="shared" si="227"/>
        <v/>
      </c>
      <c r="W1800" s="60" t="str">
        <f t="shared" si="224"/>
        <v/>
      </c>
      <c r="X1800" s="60" t="str">
        <f t="shared" si="228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5"/>
        <v/>
      </c>
      <c r="B1801" s="60" t="str">
        <f t="shared" si="226"/>
        <v/>
      </c>
      <c r="V1801" s="60" t="str">
        <f t="shared" si="227"/>
        <v/>
      </c>
      <c r="W1801" s="60" t="str">
        <f t="shared" si="224"/>
        <v/>
      </c>
      <c r="X1801" s="60" t="str">
        <f t="shared" si="228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5"/>
        <v/>
      </c>
      <c r="B1802" s="60" t="str">
        <f t="shared" si="226"/>
        <v/>
      </c>
      <c r="V1802" s="60" t="str">
        <f t="shared" si="227"/>
        <v/>
      </c>
      <c r="W1802" s="60" t="str">
        <f t="shared" si="224"/>
        <v/>
      </c>
      <c r="X1802" s="60" t="str">
        <f t="shared" si="228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5"/>
        <v/>
      </c>
      <c r="B1803" s="60" t="str">
        <f t="shared" si="226"/>
        <v/>
      </c>
      <c r="V1803" s="60" t="str">
        <f t="shared" si="227"/>
        <v/>
      </c>
      <c r="W1803" s="60" t="str">
        <f t="shared" si="224"/>
        <v/>
      </c>
      <c r="X1803" s="60" t="str">
        <f t="shared" si="228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5"/>
        <v/>
      </c>
      <c r="B1804" s="60" t="str">
        <f t="shared" si="226"/>
        <v/>
      </c>
      <c r="V1804" s="60" t="str">
        <f t="shared" si="227"/>
        <v/>
      </c>
      <c r="W1804" s="60" t="str">
        <f t="shared" si="224"/>
        <v/>
      </c>
      <c r="X1804" s="60" t="str">
        <f t="shared" si="228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5"/>
        <v/>
      </c>
      <c r="B1805" s="60" t="str">
        <f t="shared" si="226"/>
        <v/>
      </c>
      <c r="V1805" s="60" t="str">
        <f t="shared" si="227"/>
        <v/>
      </c>
      <c r="W1805" s="60" t="str">
        <f t="shared" si="224"/>
        <v/>
      </c>
      <c r="X1805" s="60" t="str">
        <f t="shared" si="228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5"/>
        <v/>
      </c>
      <c r="B1806" s="60" t="str">
        <f t="shared" si="226"/>
        <v/>
      </c>
      <c r="V1806" s="60" t="str">
        <f t="shared" si="227"/>
        <v/>
      </c>
      <c r="W1806" s="60" t="str">
        <f t="shared" si="224"/>
        <v/>
      </c>
      <c r="X1806" s="60" t="str">
        <f t="shared" si="228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5"/>
        <v/>
      </c>
      <c r="B1807" s="60" t="str">
        <f t="shared" si="226"/>
        <v/>
      </c>
      <c r="V1807" s="60" t="str">
        <f t="shared" si="227"/>
        <v/>
      </c>
      <c r="W1807" s="60" t="str">
        <f t="shared" si="224"/>
        <v/>
      </c>
      <c r="X1807" s="60" t="str">
        <f t="shared" si="228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5"/>
        <v/>
      </c>
      <c r="B1808" s="60" t="str">
        <f t="shared" si="226"/>
        <v/>
      </c>
      <c r="V1808" s="60" t="str">
        <f t="shared" si="227"/>
        <v/>
      </c>
      <c r="W1808" s="60" t="str">
        <f t="shared" si="224"/>
        <v/>
      </c>
      <c r="X1808" s="60" t="str">
        <f t="shared" si="228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5"/>
        <v/>
      </c>
      <c r="B1809" s="60" t="str">
        <f t="shared" si="226"/>
        <v/>
      </c>
      <c r="V1809" s="60" t="str">
        <f t="shared" si="227"/>
        <v/>
      </c>
      <c r="W1809" s="60" t="str">
        <f t="shared" si="224"/>
        <v/>
      </c>
      <c r="X1809" s="60" t="str">
        <f t="shared" si="228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5"/>
        <v/>
      </c>
      <c r="B1810" s="60" t="str">
        <f t="shared" si="226"/>
        <v/>
      </c>
      <c r="V1810" s="60" t="str">
        <f t="shared" si="227"/>
        <v/>
      </c>
      <c r="W1810" s="60" t="str">
        <f t="shared" si="224"/>
        <v/>
      </c>
      <c r="X1810" s="60" t="str">
        <f t="shared" si="228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5"/>
        <v/>
      </c>
      <c r="B1811" s="60" t="str">
        <f t="shared" si="226"/>
        <v/>
      </c>
      <c r="V1811" s="60" t="str">
        <f t="shared" si="227"/>
        <v/>
      </c>
      <c r="W1811" s="60" t="str">
        <f t="shared" si="224"/>
        <v/>
      </c>
      <c r="X1811" s="60" t="str">
        <f t="shared" si="228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5"/>
        <v/>
      </c>
      <c r="B1812" s="60" t="str">
        <f t="shared" si="226"/>
        <v/>
      </c>
      <c r="V1812" s="60" t="str">
        <f t="shared" si="227"/>
        <v/>
      </c>
      <c r="W1812" s="60" t="str">
        <f t="shared" si="224"/>
        <v/>
      </c>
      <c r="X1812" s="60" t="str">
        <f t="shared" si="228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5"/>
        <v/>
      </c>
      <c r="B1813" s="60" t="str">
        <f t="shared" si="226"/>
        <v/>
      </c>
      <c r="V1813" s="60" t="str">
        <f t="shared" si="227"/>
        <v/>
      </c>
      <c r="W1813" s="60" t="str">
        <f t="shared" si="224"/>
        <v/>
      </c>
      <c r="X1813" s="60" t="str">
        <f t="shared" si="228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5"/>
        <v/>
      </c>
      <c r="B1814" s="60" t="str">
        <f t="shared" si="226"/>
        <v/>
      </c>
      <c r="V1814" s="60" t="str">
        <f t="shared" si="227"/>
        <v/>
      </c>
      <c r="W1814" s="60" t="str">
        <f t="shared" si="224"/>
        <v/>
      </c>
      <c r="X1814" s="60" t="str">
        <f t="shared" si="228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5"/>
        <v/>
      </c>
      <c r="B1815" s="60" t="str">
        <f t="shared" si="226"/>
        <v/>
      </c>
      <c r="V1815" s="60" t="str">
        <f t="shared" si="227"/>
        <v/>
      </c>
      <c r="W1815" s="60" t="str">
        <f t="shared" si="224"/>
        <v/>
      </c>
      <c r="X1815" s="60" t="str">
        <f t="shared" si="228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5"/>
        <v/>
      </c>
      <c r="B1816" s="60" t="str">
        <f t="shared" si="226"/>
        <v/>
      </c>
      <c r="V1816" s="60" t="str">
        <f t="shared" si="227"/>
        <v/>
      </c>
      <c r="W1816" s="60" t="str">
        <f t="shared" si="224"/>
        <v/>
      </c>
      <c r="X1816" s="60" t="str">
        <f t="shared" si="228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5"/>
        <v/>
      </c>
      <c r="B1817" s="60" t="str">
        <f t="shared" si="226"/>
        <v/>
      </c>
      <c r="V1817" s="60" t="str">
        <f t="shared" si="227"/>
        <v/>
      </c>
      <c r="W1817" s="60" t="str">
        <f t="shared" si="224"/>
        <v/>
      </c>
      <c r="X1817" s="60" t="str">
        <f t="shared" si="228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5"/>
        <v/>
      </c>
      <c r="B1818" s="60" t="str">
        <f t="shared" si="226"/>
        <v/>
      </c>
      <c r="V1818" s="60" t="str">
        <f t="shared" si="227"/>
        <v/>
      </c>
      <c r="W1818" s="60" t="str">
        <f t="shared" si="224"/>
        <v/>
      </c>
      <c r="X1818" s="60" t="str">
        <f t="shared" si="228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5"/>
        <v/>
      </c>
      <c r="B1819" s="60" t="str">
        <f t="shared" si="226"/>
        <v/>
      </c>
      <c r="V1819" s="60" t="str">
        <f t="shared" si="227"/>
        <v/>
      </c>
      <c r="W1819" s="60" t="str">
        <f t="shared" si="224"/>
        <v/>
      </c>
      <c r="X1819" s="60" t="str">
        <f t="shared" si="228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5"/>
        <v/>
      </c>
      <c r="B1820" s="60" t="str">
        <f t="shared" si="226"/>
        <v/>
      </c>
      <c r="V1820" s="60" t="str">
        <f t="shared" si="227"/>
        <v/>
      </c>
      <c r="W1820" s="60" t="str">
        <f t="shared" si="224"/>
        <v/>
      </c>
      <c r="X1820" s="60" t="str">
        <f t="shared" si="228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5"/>
        <v/>
      </c>
      <c r="B1821" s="60" t="str">
        <f t="shared" si="226"/>
        <v/>
      </c>
      <c r="V1821" s="60" t="str">
        <f t="shared" si="227"/>
        <v/>
      </c>
      <c r="W1821" s="60" t="str">
        <f t="shared" si="224"/>
        <v/>
      </c>
      <c r="X1821" s="60" t="str">
        <f t="shared" si="228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5"/>
        <v/>
      </c>
      <c r="B1822" s="60" t="str">
        <f t="shared" si="226"/>
        <v/>
      </c>
      <c r="V1822" s="60" t="str">
        <f t="shared" si="227"/>
        <v/>
      </c>
      <c r="W1822" s="60" t="str">
        <f t="shared" si="224"/>
        <v/>
      </c>
      <c r="X1822" s="60" t="str">
        <f t="shared" si="228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5"/>
        <v/>
      </c>
      <c r="B1823" s="60" t="str">
        <f t="shared" si="226"/>
        <v/>
      </c>
      <c r="V1823" s="60" t="str">
        <f t="shared" si="227"/>
        <v/>
      </c>
      <c r="W1823" s="60" t="str">
        <f t="shared" si="224"/>
        <v/>
      </c>
      <c r="X1823" s="60" t="str">
        <f t="shared" si="228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5"/>
        <v/>
      </c>
      <c r="B1824" s="60" t="str">
        <f t="shared" si="226"/>
        <v/>
      </c>
      <c r="V1824" s="60" t="str">
        <f t="shared" si="227"/>
        <v/>
      </c>
      <c r="W1824" s="60" t="str">
        <f t="shared" si="224"/>
        <v/>
      </c>
      <c r="X1824" s="60" t="str">
        <f t="shared" si="228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5"/>
        <v/>
      </c>
      <c r="B1825" s="60" t="str">
        <f t="shared" si="226"/>
        <v/>
      </c>
      <c r="V1825" s="60" t="str">
        <f t="shared" si="227"/>
        <v/>
      </c>
      <c r="W1825" s="60" t="str">
        <f t="shared" si="224"/>
        <v/>
      </c>
      <c r="X1825" s="60" t="str">
        <f t="shared" si="228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5"/>
        <v/>
      </c>
      <c r="B1826" s="60" t="str">
        <f t="shared" si="226"/>
        <v/>
      </c>
      <c r="V1826" s="60" t="str">
        <f t="shared" si="227"/>
        <v/>
      </c>
      <c r="W1826" s="60" t="str">
        <f t="shared" si="224"/>
        <v/>
      </c>
      <c r="X1826" s="60" t="str">
        <f t="shared" si="228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5"/>
        <v/>
      </c>
      <c r="B1827" s="60" t="str">
        <f t="shared" si="226"/>
        <v/>
      </c>
      <c r="V1827" s="60" t="str">
        <f t="shared" si="227"/>
        <v/>
      </c>
      <c r="W1827" s="60" t="str">
        <f t="shared" si="224"/>
        <v/>
      </c>
      <c r="X1827" s="60" t="str">
        <f t="shared" si="228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5"/>
        <v/>
      </c>
      <c r="B1828" s="60" t="str">
        <f t="shared" si="226"/>
        <v/>
      </c>
      <c r="V1828" s="60" t="str">
        <f t="shared" si="227"/>
        <v/>
      </c>
      <c r="W1828" s="60" t="str">
        <f t="shared" si="224"/>
        <v/>
      </c>
      <c r="X1828" s="60" t="str">
        <f t="shared" si="228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5"/>
        <v/>
      </c>
      <c r="B1829" s="60" t="str">
        <f t="shared" si="226"/>
        <v/>
      </c>
      <c r="V1829" s="60" t="str">
        <f t="shared" si="227"/>
        <v/>
      </c>
      <c r="W1829" s="60" t="str">
        <f t="shared" si="224"/>
        <v/>
      </c>
      <c r="X1829" s="60" t="str">
        <f t="shared" si="228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5"/>
        <v/>
      </c>
      <c r="B1830" s="60" t="str">
        <f t="shared" si="226"/>
        <v/>
      </c>
      <c r="V1830" s="60" t="str">
        <f t="shared" si="227"/>
        <v/>
      </c>
      <c r="W1830" s="60" t="str">
        <f t="shared" si="224"/>
        <v/>
      </c>
      <c r="X1830" s="60" t="str">
        <f t="shared" si="228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5"/>
        <v/>
      </c>
      <c r="B1831" s="60" t="str">
        <f t="shared" si="226"/>
        <v/>
      </c>
      <c r="V1831" s="60" t="str">
        <f t="shared" si="227"/>
        <v/>
      </c>
      <c r="W1831" s="60" t="str">
        <f t="shared" si="224"/>
        <v/>
      </c>
      <c r="X1831" s="60" t="str">
        <f t="shared" si="228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5"/>
        <v/>
      </c>
      <c r="B1832" s="60" t="str">
        <f t="shared" si="226"/>
        <v/>
      </c>
      <c r="V1832" s="60" t="str">
        <f t="shared" si="227"/>
        <v/>
      </c>
      <c r="W1832" s="60" t="str">
        <f t="shared" si="224"/>
        <v/>
      </c>
      <c r="X1832" s="60" t="str">
        <f t="shared" si="228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5"/>
        <v/>
      </c>
      <c r="B1833" s="60" t="str">
        <f t="shared" si="226"/>
        <v/>
      </c>
      <c r="V1833" s="60" t="str">
        <f t="shared" si="227"/>
        <v/>
      </c>
      <c r="W1833" s="60" t="str">
        <f t="shared" si="224"/>
        <v/>
      </c>
      <c r="X1833" s="60" t="str">
        <f t="shared" si="228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5"/>
        <v/>
      </c>
      <c r="B1834" s="60" t="str">
        <f t="shared" si="226"/>
        <v/>
      </c>
      <c r="V1834" s="60" t="str">
        <f t="shared" si="227"/>
        <v/>
      </c>
      <c r="W1834" s="60" t="str">
        <f t="shared" si="224"/>
        <v/>
      </c>
      <c r="X1834" s="60" t="str">
        <f t="shared" si="228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5"/>
        <v/>
      </c>
      <c r="B1835" s="60" t="str">
        <f t="shared" si="226"/>
        <v/>
      </c>
      <c r="V1835" s="60" t="str">
        <f t="shared" si="227"/>
        <v/>
      </c>
      <c r="W1835" s="60" t="str">
        <f t="shared" si="224"/>
        <v/>
      </c>
      <c r="X1835" s="60" t="str">
        <f t="shared" si="228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5"/>
        <v/>
      </c>
      <c r="B1836" s="60" t="str">
        <f t="shared" si="226"/>
        <v/>
      </c>
      <c r="V1836" s="60" t="str">
        <f t="shared" si="227"/>
        <v/>
      </c>
      <c r="W1836" s="60" t="str">
        <f t="shared" si="224"/>
        <v/>
      </c>
      <c r="X1836" s="60" t="str">
        <f t="shared" si="228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5"/>
        <v/>
      </c>
      <c r="B1837" s="60" t="str">
        <f t="shared" si="226"/>
        <v/>
      </c>
      <c r="V1837" s="60" t="str">
        <f t="shared" si="227"/>
        <v/>
      </c>
      <c r="W1837" s="60" t="str">
        <f t="shared" si="224"/>
        <v/>
      </c>
      <c r="X1837" s="60" t="str">
        <f t="shared" si="228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5"/>
        <v/>
      </c>
      <c r="B1838" s="60" t="str">
        <f t="shared" si="226"/>
        <v/>
      </c>
      <c r="V1838" s="60" t="str">
        <f t="shared" si="227"/>
        <v/>
      </c>
      <c r="W1838" s="60" t="str">
        <f t="shared" si="224"/>
        <v/>
      </c>
      <c r="X1838" s="60" t="str">
        <f t="shared" si="228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5"/>
        <v/>
      </c>
      <c r="B1839" s="60" t="str">
        <f t="shared" si="226"/>
        <v/>
      </c>
      <c r="V1839" s="60" t="str">
        <f t="shared" si="227"/>
        <v/>
      </c>
      <c r="W1839" s="60" t="str">
        <f t="shared" si="224"/>
        <v/>
      </c>
      <c r="X1839" s="60" t="str">
        <f t="shared" si="228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5"/>
        <v/>
      </c>
      <c r="B1840" s="60" t="str">
        <f t="shared" si="226"/>
        <v/>
      </c>
      <c r="V1840" s="60" t="str">
        <f t="shared" si="227"/>
        <v/>
      </c>
      <c r="W1840" s="60" t="str">
        <f t="shared" si="224"/>
        <v/>
      </c>
      <c r="X1840" s="60" t="str">
        <f t="shared" si="228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5"/>
        <v/>
      </c>
      <c r="B1841" s="60" t="str">
        <f t="shared" si="226"/>
        <v/>
      </c>
      <c r="V1841" s="60" t="str">
        <f t="shared" si="227"/>
        <v/>
      </c>
      <c r="W1841" s="60" t="str">
        <f t="shared" si="224"/>
        <v/>
      </c>
      <c r="X1841" s="60" t="str">
        <f t="shared" si="228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5"/>
        <v/>
      </c>
      <c r="B1842" s="60" t="str">
        <f t="shared" si="226"/>
        <v/>
      </c>
      <c r="V1842" s="60" t="str">
        <f t="shared" si="227"/>
        <v/>
      </c>
      <c r="W1842" s="60" t="str">
        <f t="shared" si="224"/>
        <v/>
      </c>
      <c r="X1842" s="60" t="str">
        <f t="shared" si="228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5"/>
        <v/>
      </c>
      <c r="B1843" s="60" t="str">
        <f t="shared" si="226"/>
        <v/>
      </c>
      <c r="V1843" s="60" t="str">
        <f t="shared" si="227"/>
        <v/>
      </c>
      <c r="W1843" s="60" t="str">
        <f t="shared" si="224"/>
        <v/>
      </c>
      <c r="X1843" s="60" t="str">
        <f t="shared" si="228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5"/>
        <v/>
      </c>
      <c r="B1844" s="60" t="str">
        <f t="shared" si="226"/>
        <v/>
      </c>
      <c r="V1844" s="60" t="str">
        <f t="shared" si="227"/>
        <v/>
      </c>
      <c r="W1844" s="60" t="str">
        <f t="shared" si="224"/>
        <v/>
      </c>
      <c r="X1844" s="60" t="str">
        <f t="shared" si="228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5"/>
        <v/>
      </c>
      <c r="B1845" s="60" t="str">
        <f t="shared" si="226"/>
        <v/>
      </c>
      <c r="V1845" s="60" t="str">
        <f t="shared" si="227"/>
        <v/>
      </c>
      <c r="W1845" s="60" t="str">
        <f t="shared" si="224"/>
        <v/>
      </c>
      <c r="X1845" s="60" t="str">
        <f t="shared" si="228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5"/>
        <v/>
      </c>
      <c r="B1846" s="60" t="str">
        <f t="shared" si="226"/>
        <v/>
      </c>
      <c r="V1846" s="60" t="str">
        <f t="shared" si="227"/>
        <v/>
      </c>
      <c r="W1846" s="60" t="str">
        <f t="shared" si="224"/>
        <v/>
      </c>
      <c r="X1846" s="60" t="str">
        <f t="shared" si="228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5"/>
        <v/>
      </c>
      <c r="B1847" s="60" t="str">
        <f t="shared" si="226"/>
        <v/>
      </c>
      <c r="V1847" s="60" t="str">
        <f t="shared" si="227"/>
        <v/>
      </c>
      <c r="W1847" s="60" t="str">
        <f t="shared" si="224"/>
        <v/>
      </c>
      <c r="X1847" s="60" t="str">
        <f t="shared" si="228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5"/>
        <v/>
      </c>
      <c r="B1848" s="60" t="str">
        <f t="shared" si="226"/>
        <v/>
      </c>
      <c r="V1848" s="60" t="str">
        <f t="shared" si="227"/>
        <v/>
      </c>
      <c r="W1848" s="60" t="str">
        <f t="shared" si="224"/>
        <v/>
      </c>
      <c r="X1848" s="60" t="str">
        <f t="shared" si="228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5"/>
        <v/>
      </c>
      <c r="B1849" s="60" t="str">
        <f t="shared" si="226"/>
        <v/>
      </c>
      <c r="V1849" s="60" t="str">
        <f t="shared" si="227"/>
        <v/>
      </c>
      <c r="W1849" s="60" t="str">
        <f t="shared" si="224"/>
        <v/>
      </c>
      <c r="X1849" s="60" t="str">
        <f t="shared" si="228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5"/>
        <v/>
      </c>
      <c r="B1850" s="60" t="str">
        <f t="shared" si="226"/>
        <v/>
      </c>
      <c r="V1850" s="60" t="str">
        <f t="shared" si="227"/>
        <v/>
      </c>
      <c r="W1850" s="60" t="str">
        <f t="shared" si="224"/>
        <v/>
      </c>
      <c r="X1850" s="60" t="str">
        <f t="shared" si="228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5"/>
        <v/>
      </c>
      <c r="B1851" s="60" t="str">
        <f t="shared" si="226"/>
        <v/>
      </c>
      <c r="V1851" s="60" t="str">
        <f t="shared" si="227"/>
        <v/>
      </c>
      <c r="W1851" s="60" t="str">
        <f t="shared" si="224"/>
        <v/>
      </c>
      <c r="X1851" s="60" t="str">
        <f t="shared" si="228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5"/>
        <v/>
      </c>
      <c r="B1852" s="60" t="str">
        <f t="shared" si="226"/>
        <v/>
      </c>
      <c r="V1852" s="60" t="str">
        <f t="shared" si="227"/>
        <v/>
      </c>
      <c r="W1852" s="60" t="str">
        <f t="shared" si="224"/>
        <v/>
      </c>
      <c r="X1852" s="60" t="str">
        <f t="shared" si="228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5"/>
        <v/>
      </c>
      <c r="B1853" s="60" t="str">
        <f t="shared" si="226"/>
        <v/>
      </c>
      <c r="V1853" s="60" t="str">
        <f t="shared" si="227"/>
        <v/>
      </c>
      <c r="W1853" s="60" t="str">
        <f t="shared" si="224"/>
        <v/>
      </c>
      <c r="X1853" s="60" t="str">
        <f t="shared" si="228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5"/>
        <v/>
      </c>
      <c r="B1854" s="60" t="str">
        <f t="shared" si="226"/>
        <v/>
      </c>
      <c r="V1854" s="60" t="str">
        <f t="shared" si="227"/>
        <v/>
      </c>
      <c r="W1854" s="60" t="str">
        <f t="shared" si="224"/>
        <v/>
      </c>
      <c r="X1854" s="60" t="str">
        <f t="shared" si="228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5"/>
        <v/>
      </c>
      <c r="B1855" s="60" t="str">
        <f t="shared" si="226"/>
        <v/>
      </c>
      <c r="V1855" s="60" t="str">
        <f t="shared" si="227"/>
        <v/>
      </c>
      <c r="W1855" s="60" t="str">
        <f t="shared" si="224"/>
        <v/>
      </c>
      <c r="X1855" s="60" t="str">
        <f t="shared" si="228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5"/>
        <v/>
      </c>
      <c r="B1856" s="60" t="str">
        <f t="shared" si="226"/>
        <v/>
      </c>
      <c r="V1856" s="60" t="str">
        <f t="shared" si="227"/>
        <v/>
      </c>
      <c r="W1856" s="60" t="str">
        <f t="shared" si="224"/>
        <v/>
      </c>
      <c r="X1856" s="60" t="str">
        <f t="shared" si="228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5"/>
        <v/>
      </c>
      <c r="B1857" s="60" t="str">
        <f t="shared" si="226"/>
        <v/>
      </c>
      <c r="V1857" s="60" t="str">
        <f t="shared" si="227"/>
        <v/>
      </c>
      <c r="W1857" s="60" t="str">
        <f t="shared" si="224"/>
        <v/>
      </c>
      <c r="X1857" s="60" t="str">
        <f t="shared" si="228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5"/>
        <v/>
      </c>
      <c r="B1858" s="60" t="str">
        <f t="shared" si="226"/>
        <v/>
      </c>
      <c r="V1858" s="60" t="str">
        <f t="shared" si="227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si="228"/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3">IF(G1859&amp;Q1859&lt;&gt;"",W1859&amp;Q1859,"")</f>
        <v/>
      </c>
      <c r="B1859" s="60" t="str">
        <f t="shared" ref="B1859:B1922" si="234">IF(C1859&lt;&gt;"",LEFT(C1859,9),"")</f>
        <v/>
      </c>
      <c r="V1859" s="60" t="str">
        <f t="shared" ref="V1859:V1922" si="235">W1859&amp;H1859</f>
        <v/>
      </c>
      <c r="W1859" s="60" t="str">
        <f t="shared" si="232"/>
        <v/>
      </c>
      <c r="X1859" s="60" t="str">
        <f t="shared" ref="X1859:X1922" si="236">IF(A1859&lt;&gt;"",IFERROR(IF(FIND(" ",G1859)&gt;=1,MID(G1859,FIND(" ",G1859)+1,LEN(G1859)),""),""),"")</f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3"/>
        <v/>
      </c>
      <c r="B1860" s="60" t="str">
        <f t="shared" si="234"/>
        <v/>
      </c>
      <c r="V1860" s="60" t="str">
        <f t="shared" si="235"/>
        <v/>
      </c>
      <c r="W1860" s="60" t="str">
        <f t="shared" si="232"/>
        <v/>
      </c>
      <c r="X1860" s="60" t="str">
        <f t="shared" si="236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3"/>
        <v/>
      </c>
      <c r="B1861" s="60" t="str">
        <f t="shared" si="234"/>
        <v/>
      </c>
      <c r="V1861" s="60" t="str">
        <f t="shared" si="235"/>
        <v/>
      </c>
      <c r="W1861" s="60" t="str">
        <f t="shared" si="232"/>
        <v/>
      </c>
      <c r="X1861" s="60" t="str">
        <f t="shared" si="236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3"/>
        <v/>
      </c>
      <c r="B1862" s="60" t="str">
        <f t="shared" si="234"/>
        <v/>
      </c>
      <c r="V1862" s="60" t="str">
        <f t="shared" si="235"/>
        <v/>
      </c>
      <c r="W1862" s="60" t="str">
        <f t="shared" si="232"/>
        <v/>
      </c>
      <c r="X1862" s="60" t="str">
        <f t="shared" si="236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3"/>
        <v/>
      </c>
      <c r="B1863" s="60" t="str">
        <f t="shared" si="234"/>
        <v/>
      </c>
      <c r="V1863" s="60" t="str">
        <f t="shared" si="235"/>
        <v/>
      </c>
      <c r="W1863" s="60" t="str">
        <f t="shared" si="232"/>
        <v/>
      </c>
      <c r="X1863" s="60" t="str">
        <f t="shared" si="236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3"/>
        <v/>
      </c>
      <c r="B1864" s="60" t="str">
        <f t="shared" si="234"/>
        <v/>
      </c>
      <c r="V1864" s="60" t="str">
        <f t="shared" si="235"/>
        <v/>
      </c>
      <c r="W1864" s="60" t="str">
        <f t="shared" si="232"/>
        <v/>
      </c>
      <c r="X1864" s="60" t="str">
        <f t="shared" si="236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3"/>
        <v/>
      </c>
      <c r="B1865" s="60" t="str">
        <f t="shared" si="234"/>
        <v/>
      </c>
      <c r="V1865" s="60" t="str">
        <f t="shared" si="235"/>
        <v/>
      </c>
      <c r="W1865" s="60" t="str">
        <f t="shared" si="232"/>
        <v/>
      </c>
      <c r="X1865" s="60" t="str">
        <f t="shared" si="236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3"/>
        <v/>
      </c>
      <c r="B1866" s="60" t="str">
        <f t="shared" si="234"/>
        <v/>
      </c>
      <c r="V1866" s="60" t="str">
        <f t="shared" si="235"/>
        <v/>
      </c>
      <c r="W1866" s="60" t="str">
        <f t="shared" si="232"/>
        <v/>
      </c>
      <c r="X1866" s="60" t="str">
        <f t="shared" si="236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3"/>
        <v/>
      </c>
      <c r="B1867" s="60" t="str">
        <f t="shared" si="234"/>
        <v/>
      </c>
      <c r="V1867" s="60" t="str">
        <f t="shared" si="235"/>
        <v/>
      </c>
      <c r="W1867" s="60" t="str">
        <f t="shared" si="232"/>
        <v/>
      </c>
      <c r="X1867" s="60" t="str">
        <f t="shared" si="236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3"/>
        <v/>
      </c>
      <c r="B1868" s="60" t="str">
        <f t="shared" si="234"/>
        <v/>
      </c>
      <c r="V1868" s="60" t="str">
        <f t="shared" si="235"/>
        <v/>
      </c>
      <c r="W1868" s="60" t="str">
        <f t="shared" si="232"/>
        <v/>
      </c>
      <c r="X1868" s="60" t="str">
        <f t="shared" si="236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3"/>
        <v/>
      </c>
      <c r="B1869" s="60" t="str">
        <f t="shared" si="234"/>
        <v/>
      </c>
      <c r="V1869" s="60" t="str">
        <f t="shared" si="235"/>
        <v/>
      </c>
      <c r="W1869" s="60" t="str">
        <f t="shared" si="232"/>
        <v/>
      </c>
      <c r="X1869" s="60" t="str">
        <f t="shared" si="236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3"/>
        <v/>
      </c>
      <c r="B1870" s="60" t="str">
        <f t="shared" si="234"/>
        <v/>
      </c>
      <c r="V1870" s="60" t="str">
        <f t="shared" si="235"/>
        <v/>
      </c>
      <c r="W1870" s="60" t="str">
        <f t="shared" si="232"/>
        <v/>
      </c>
      <c r="X1870" s="60" t="str">
        <f t="shared" si="236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3"/>
        <v/>
      </c>
      <c r="B1871" s="60" t="str">
        <f t="shared" si="234"/>
        <v/>
      </c>
      <c r="V1871" s="60" t="str">
        <f t="shared" si="235"/>
        <v/>
      </c>
      <c r="W1871" s="60" t="str">
        <f t="shared" si="232"/>
        <v/>
      </c>
      <c r="X1871" s="60" t="str">
        <f t="shared" si="236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3"/>
        <v/>
      </c>
      <c r="B1872" s="60" t="str">
        <f t="shared" si="234"/>
        <v/>
      </c>
      <c r="V1872" s="60" t="str">
        <f t="shared" si="235"/>
        <v/>
      </c>
      <c r="W1872" s="60" t="str">
        <f t="shared" si="232"/>
        <v/>
      </c>
      <c r="X1872" s="60" t="str">
        <f t="shared" si="236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3"/>
        <v/>
      </c>
      <c r="B1873" s="60" t="str">
        <f t="shared" si="234"/>
        <v/>
      </c>
      <c r="V1873" s="60" t="str">
        <f t="shared" si="235"/>
        <v/>
      </c>
      <c r="W1873" s="60" t="str">
        <f t="shared" si="232"/>
        <v/>
      </c>
      <c r="X1873" s="60" t="str">
        <f t="shared" si="236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3"/>
        <v/>
      </c>
      <c r="B1874" s="60" t="str">
        <f t="shared" si="234"/>
        <v/>
      </c>
      <c r="V1874" s="60" t="str">
        <f t="shared" si="235"/>
        <v/>
      </c>
      <c r="W1874" s="60" t="str">
        <f t="shared" si="232"/>
        <v/>
      </c>
      <c r="X1874" s="60" t="str">
        <f t="shared" si="236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3"/>
        <v/>
      </c>
      <c r="B1875" s="60" t="str">
        <f t="shared" si="234"/>
        <v/>
      </c>
      <c r="V1875" s="60" t="str">
        <f t="shared" si="235"/>
        <v/>
      </c>
      <c r="W1875" s="60" t="str">
        <f t="shared" si="232"/>
        <v/>
      </c>
      <c r="X1875" s="60" t="str">
        <f t="shared" si="236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3"/>
        <v/>
      </c>
      <c r="B1876" s="60" t="str">
        <f t="shared" si="234"/>
        <v/>
      </c>
      <c r="V1876" s="60" t="str">
        <f t="shared" si="235"/>
        <v/>
      </c>
      <c r="W1876" s="60" t="str">
        <f t="shared" si="232"/>
        <v/>
      </c>
      <c r="X1876" s="60" t="str">
        <f t="shared" si="236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3"/>
        <v/>
      </c>
      <c r="B1877" s="60" t="str">
        <f t="shared" si="234"/>
        <v/>
      </c>
      <c r="V1877" s="60" t="str">
        <f t="shared" si="235"/>
        <v/>
      </c>
      <c r="W1877" s="60" t="str">
        <f t="shared" si="232"/>
        <v/>
      </c>
      <c r="X1877" s="60" t="str">
        <f t="shared" si="236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3"/>
        <v/>
      </c>
      <c r="B1878" s="60" t="str">
        <f t="shared" si="234"/>
        <v/>
      </c>
      <c r="V1878" s="60" t="str">
        <f t="shared" si="235"/>
        <v/>
      </c>
      <c r="W1878" s="60" t="str">
        <f t="shared" si="232"/>
        <v/>
      </c>
      <c r="X1878" s="60" t="str">
        <f t="shared" si="236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3"/>
        <v/>
      </c>
      <c r="B1879" s="60" t="str">
        <f t="shared" si="234"/>
        <v/>
      </c>
      <c r="V1879" s="60" t="str">
        <f t="shared" si="235"/>
        <v/>
      </c>
      <c r="W1879" s="60" t="str">
        <f t="shared" si="232"/>
        <v/>
      </c>
      <c r="X1879" s="60" t="str">
        <f t="shared" si="236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3"/>
        <v/>
      </c>
      <c r="B1880" s="60" t="str">
        <f t="shared" si="234"/>
        <v/>
      </c>
      <c r="V1880" s="60" t="str">
        <f t="shared" si="235"/>
        <v/>
      </c>
      <c r="W1880" s="60" t="str">
        <f t="shared" si="232"/>
        <v/>
      </c>
      <c r="X1880" s="60" t="str">
        <f t="shared" si="236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3"/>
        <v/>
      </c>
      <c r="B1881" s="60" t="str">
        <f t="shared" si="234"/>
        <v/>
      </c>
      <c r="V1881" s="60" t="str">
        <f t="shared" si="235"/>
        <v/>
      </c>
      <c r="W1881" s="60" t="str">
        <f t="shared" si="232"/>
        <v/>
      </c>
      <c r="X1881" s="60" t="str">
        <f t="shared" si="236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3"/>
        <v/>
      </c>
      <c r="B1882" s="60" t="str">
        <f t="shared" si="234"/>
        <v/>
      </c>
      <c r="V1882" s="60" t="str">
        <f t="shared" si="235"/>
        <v/>
      </c>
      <c r="W1882" s="60" t="str">
        <f t="shared" si="232"/>
        <v/>
      </c>
      <c r="X1882" s="60" t="str">
        <f t="shared" si="236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3"/>
        <v/>
      </c>
      <c r="B1883" s="60" t="str">
        <f t="shared" si="234"/>
        <v/>
      </c>
      <c r="V1883" s="60" t="str">
        <f t="shared" si="235"/>
        <v/>
      </c>
      <c r="W1883" s="60" t="str">
        <f t="shared" si="232"/>
        <v/>
      </c>
      <c r="X1883" s="60" t="str">
        <f t="shared" si="236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3"/>
        <v/>
      </c>
      <c r="B1884" s="60" t="str">
        <f t="shared" si="234"/>
        <v/>
      </c>
      <c r="V1884" s="60" t="str">
        <f t="shared" si="235"/>
        <v/>
      </c>
      <c r="W1884" s="60" t="str">
        <f t="shared" si="232"/>
        <v/>
      </c>
      <c r="X1884" s="60" t="str">
        <f t="shared" si="236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3"/>
        <v/>
      </c>
      <c r="B1885" s="60" t="str">
        <f t="shared" si="234"/>
        <v/>
      </c>
      <c r="V1885" s="60" t="str">
        <f t="shared" si="235"/>
        <v/>
      </c>
      <c r="W1885" s="60" t="str">
        <f t="shared" si="232"/>
        <v/>
      </c>
      <c r="X1885" s="60" t="str">
        <f t="shared" si="236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3"/>
        <v/>
      </c>
      <c r="B1886" s="60" t="str">
        <f t="shared" si="234"/>
        <v/>
      </c>
      <c r="V1886" s="60" t="str">
        <f t="shared" si="235"/>
        <v/>
      </c>
      <c r="W1886" s="60" t="str">
        <f t="shared" si="232"/>
        <v/>
      </c>
      <c r="X1886" s="60" t="str">
        <f t="shared" si="236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3"/>
        <v/>
      </c>
      <c r="B1887" s="60" t="str">
        <f t="shared" si="234"/>
        <v/>
      </c>
      <c r="V1887" s="60" t="str">
        <f t="shared" si="235"/>
        <v/>
      </c>
      <c r="W1887" s="60" t="str">
        <f t="shared" si="232"/>
        <v/>
      </c>
      <c r="X1887" s="60" t="str">
        <f t="shared" si="236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3"/>
        <v/>
      </c>
      <c r="B1888" s="60" t="str">
        <f t="shared" si="234"/>
        <v/>
      </c>
      <c r="V1888" s="60" t="str">
        <f t="shared" si="235"/>
        <v/>
      </c>
      <c r="W1888" s="60" t="str">
        <f t="shared" si="232"/>
        <v/>
      </c>
      <c r="X1888" s="60" t="str">
        <f t="shared" si="236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3"/>
        <v/>
      </c>
      <c r="B1889" s="60" t="str">
        <f t="shared" si="234"/>
        <v/>
      </c>
      <c r="V1889" s="60" t="str">
        <f t="shared" si="235"/>
        <v/>
      </c>
      <c r="W1889" s="60" t="str">
        <f t="shared" si="232"/>
        <v/>
      </c>
      <c r="X1889" s="60" t="str">
        <f t="shared" si="236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3"/>
        <v/>
      </c>
      <c r="B1890" s="60" t="str">
        <f t="shared" si="234"/>
        <v/>
      </c>
      <c r="V1890" s="60" t="str">
        <f t="shared" si="235"/>
        <v/>
      </c>
      <c r="W1890" s="60" t="str">
        <f t="shared" si="232"/>
        <v/>
      </c>
      <c r="X1890" s="60" t="str">
        <f t="shared" si="236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3"/>
        <v/>
      </c>
      <c r="B1891" s="60" t="str">
        <f t="shared" si="234"/>
        <v/>
      </c>
      <c r="V1891" s="60" t="str">
        <f t="shared" si="235"/>
        <v/>
      </c>
      <c r="W1891" s="60" t="str">
        <f t="shared" si="232"/>
        <v/>
      </c>
      <c r="X1891" s="60" t="str">
        <f t="shared" si="236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3"/>
        <v/>
      </c>
      <c r="B1892" s="60" t="str">
        <f t="shared" si="234"/>
        <v/>
      </c>
      <c r="V1892" s="60" t="str">
        <f t="shared" si="235"/>
        <v/>
      </c>
      <c r="W1892" s="60" t="str">
        <f t="shared" si="232"/>
        <v/>
      </c>
      <c r="X1892" s="60" t="str">
        <f t="shared" si="236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3"/>
        <v/>
      </c>
      <c r="B1893" s="60" t="str">
        <f t="shared" si="234"/>
        <v/>
      </c>
      <c r="V1893" s="60" t="str">
        <f t="shared" si="235"/>
        <v/>
      </c>
      <c r="W1893" s="60" t="str">
        <f t="shared" si="232"/>
        <v/>
      </c>
      <c r="X1893" s="60" t="str">
        <f t="shared" si="236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3"/>
        <v/>
      </c>
      <c r="B1894" s="60" t="str">
        <f t="shared" si="234"/>
        <v/>
      </c>
      <c r="V1894" s="60" t="str">
        <f t="shared" si="235"/>
        <v/>
      </c>
      <c r="W1894" s="60" t="str">
        <f t="shared" si="232"/>
        <v/>
      </c>
      <c r="X1894" s="60" t="str">
        <f t="shared" si="236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3"/>
        <v/>
      </c>
      <c r="B1895" s="60" t="str">
        <f t="shared" si="234"/>
        <v/>
      </c>
      <c r="V1895" s="60" t="str">
        <f t="shared" si="235"/>
        <v/>
      </c>
      <c r="W1895" s="60" t="str">
        <f t="shared" si="232"/>
        <v/>
      </c>
      <c r="X1895" s="60" t="str">
        <f t="shared" si="236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3"/>
        <v/>
      </c>
      <c r="B1896" s="60" t="str">
        <f t="shared" si="234"/>
        <v/>
      </c>
      <c r="V1896" s="60" t="str">
        <f t="shared" si="235"/>
        <v/>
      </c>
      <c r="W1896" s="60" t="str">
        <f t="shared" si="232"/>
        <v/>
      </c>
      <c r="X1896" s="60" t="str">
        <f t="shared" si="236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3"/>
        <v/>
      </c>
      <c r="B1897" s="60" t="str">
        <f t="shared" si="234"/>
        <v/>
      </c>
      <c r="V1897" s="60" t="str">
        <f t="shared" si="235"/>
        <v/>
      </c>
      <c r="W1897" s="60" t="str">
        <f t="shared" si="232"/>
        <v/>
      </c>
      <c r="X1897" s="60" t="str">
        <f t="shared" si="236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3"/>
        <v/>
      </c>
      <c r="B1898" s="60" t="str">
        <f t="shared" si="234"/>
        <v/>
      </c>
      <c r="V1898" s="60" t="str">
        <f t="shared" si="235"/>
        <v/>
      </c>
      <c r="W1898" s="60" t="str">
        <f t="shared" si="232"/>
        <v/>
      </c>
      <c r="X1898" s="60" t="str">
        <f t="shared" si="236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3"/>
        <v/>
      </c>
      <c r="B1899" s="60" t="str">
        <f t="shared" si="234"/>
        <v/>
      </c>
      <c r="V1899" s="60" t="str">
        <f t="shared" si="235"/>
        <v/>
      </c>
      <c r="W1899" s="60" t="str">
        <f t="shared" si="232"/>
        <v/>
      </c>
      <c r="X1899" s="60" t="str">
        <f t="shared" si="236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3"/>
        <v/>
      </c>
      <c r="B1900" s="60" t="str">
        <f t="shared" si="234"/>
        <v/>
      </c>
      <c r="V1900" s="60" t="str">
        <f t="shared" si="235"/>
        <v/>
      </c>
      <c r="W1900" s="60" t="str">
        <f t="shared" si="232"/>
        <v/>
      </c>
      <c r="X1900" s="60" t="str">
        <f t="shared" si="236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3"/>
        <v/>
      </c>
      <c r="B1901" s="60" t="str">
        <f t="shared" si="234"/>
        <v/>
      </c>
      <c r="V1901" s="60" t="str">
        <f t="shared" si="235"/>
        <v/>
      </c>
      <c r="W1901" s="60" t="str">
        <f t="shared" si="232"/>
        <v/>
      </c>
      <c r="X1901" s="60" t="str">
        <f t="shared" si="236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3"/>
        <v/>
      </c>
      <c r="B1902" s="60" t="str">
        <f t="shared" si="234"/>
        <v/>
      </c>
      <c r="V1902" s="60" t="str">
        <f t="shared" si="235"/>
        <v/>
      </c>
      <c r="W1902" s="60" t="str">
        <f t="shared" si="232"/>
        <v/>
      </c>
      <c r="X1902" s="60" t="str">
        <f t="shared" si="236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3"/>
        <v/>
      </c>
      <c r="B1903" s="60" t="str">
        <f t="shared" si="234"/>
        <v/>
      </c>
      <c r="V1903" s="60" t="str">
        <f t="shared" si="235"/>
        <v/>
      </c>
      <c r="W1903" s="60" t="str">
        <f t="shared" si="232"/>
        <v/>
      </c>
      <c r="X1903" s="60" t="str">
        <f t="shared" si="236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3"/>
        <v/>
      </c>
      <c r="B1904" s="60" t="str">
        <f t="shared" si="234"/>
        <v/>
      </c>
      <c r="V1904" s="60" t="str">
        <f t="shared" si="235"/>
        <v/>
      </c>
      <c r="W1904" s="60" t="str">
        <f t="shared" si="232"/>
        <v/>
      </c>
      <c r="X1904" s="60" t="str">
        <f t="shared" si="236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3"/>
        <v/>
      </c>
      <c r="B1905" s="60" t="str">
        <f t="shared" si="234"/>
        <v/>
      </c>
      <c r="V1905" s="60" t="str">
        <f t="shared" si="235"/>
        <v/>
      </c>
      <c r="W1905" s="60" t="str">
        <f t="shared" si="232"/>
        <v/>
      </c>
      <c r="X1905" s="60" t="str">
        <f t="shared" si="236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3"/>
        <v/>
      </c>
      <c r="B1906" s="60" t="str">
        <f t="shared" si="234"/>
        <v/>
      </c>
      <c r="V1906" s="60" t="str">
        <f t="shared" si="235"/>
        <v/>
      </c>
      <c r="W1906" s="60" t="str">
        <f t="shared" si="232"/>
        <v/>
      </c>
      <c r="X1906" s="60" t="str">
        <f t="shared" si="236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3"/>
        <v/>
      </c>
      <c r="B1907" s="60" t="str">
        <f t="shared" si="234"/>
        <v/>
      </c>
      <c r="V1907" s="60" t="str">
        <f t="shared" si="235"/>
        <v/>
      </c>
      <c r="W1907" s="60" t="str">
        <f t="shared" si="232"/>
        <v/>
      </c>
      <c r="X1907" s="60" t="str">
        <f t="shared" si="236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3"/>
        <v/>
      </c>
      <c r="B1908" s="60" t="str">
        <f t="shared" si="234"/>
        <v/>
      </c>
      <c r="V1908" s="60" t="str">
        <f t="shared" si="235"/>
        <v/>
      </c>
      <c r="W1908" s="60" t="str">
        <f t="shared" si="232"/>
        <v/>
      </c>
      <c r="X1908" s="60" t="str">
        <f t="shared" si="236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3"/>
        <v/>
      </c>
      <c r="B1909" s="60" t="str">
        <f t="shared" si="234"/>
        <v/>
      </c>
      <c r="V1909" s="60" t="str">
        <f t="shared" si="235"/>
        <v/>
      </c>
      <c r="W1909" s="60" t="str">
        <f t="shared" si="232"/>
        <v/>
      </c>
      <c r="X1909" s="60" t="str">
        <f t="shared" si="236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3"/>
        <v/>
      </c>
      <c r="B1910" s="60" t="str">
        <f t="shared" si="234"/>
        <v/>
      </c>
      <c r="V1910" s="60" t="str">
        <f t="shared" si="235"/>
        <v/>
      </c>
      <c r="W1910" s="60" t="str">
        <f t="shared" si="232"/>
        <v/>
      </c>
      <c r="X1910" s="60" t="str">
        <f t="shared" si="236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3"/>
        <v/>
      </c>
      <c r="B1911" s="60" t="str">
        <f t="shared" si="234"/>
        <v/>
      </c>
      <c r="V1911" s="60" t="str">
        <f t="shared" si="235"/>
        <v/>
      </c>
      <c r="W1911" s="60" t="str">
        <f t="shared" si="232"/>
        <v/>
      </c>
      <c r="X1911" s="60" t="str">
        <f t="shared" si="236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3"/>
        <v/>
      </c>
      <c r="B1912" s="60" t="str">
        <f t="shared" si="234"/>
        <v/>
      </c>
      <c r="V1912" s="60" t="str">
        <f t="shared" si="235"/>
        <v/>
      </c>
      <c r="W1912" s="60" t="str">
        <f t="shared" si="232"/>
        <v/>
      </c>
      <c r="X1912" s="60" t="str">
        <f t="shared" si="236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3"/>
        <v/>
      </c>
      <c r="B1913" s="60" t="str">
        <f t="shared" si="234"/>
        <v/>
      </c>
      <c r="V1913" s="60" t="str">
        <f t="shared" si="235"/>
        <v/>
      </c>
      <c r="W1913" s="60" t="str">
        <f t="shared" si="232"/>
        <v/>
      </c>
      <c r="X1913" s="60" t="str">
        <f t="shared" si="236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3"/>
        <v/>
      </c>
      <c r="B1914" s="60" t="str">
        <f t="shared" si="234"/>
        <v/>
      </c>
      <c r="V1914" s="60" t="str">
        <f t="shared" si="235"/>
        <v/>
      </c>
      <c r="W1914" s="60" t="str">
        <f t="shared" si="232"/>
        <v/>
      </c>
      <c r="X1914" s="60" t="str">
        <f t="shared" si="236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3"/>
        <v/>
      </c>
      <c r="B1915" s="60" t="str">
        <f t="shared" si="234"/>
        <v/>
      </c>
      <c r="V1915" s="60" t="str">
        <f t="shared" si="235"/>
        <v/>
      </c>
      <c r="W1915" s="60" t="str">
        <f t="shared" si="232"/>
        <v/>
      </c>
      <c r="X1915" s="60" t="str">
        <f t="shared" si="236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3"/>
        <v/>
      </c>
      <c r="B1916" s="60" t="str">
        <f t="shared" si="234"/>
        <v/>
      </c>
      <c r="V1916" s="60" t="str">
        <f t="shared" si="235"/>
        <v/>
      </c>
      <c r="W1916" s="60" t="str">
        <f t="shared" si="232"/>
        <v/>
      </c>
      <c r="X1916" s="60" t="str">
        <f t="shared" si="236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3"/>
        <v/>
      </c>
      <c r="B1917" s="60" t="str">
        <f t="shared" si="234"/>
        <v/>
      </c>
      <c r="V1917" s="60" t="str">
        <f t="shared" si="235"/>
        <v/>
      </c>
      <c r="W1917" s="60" t="str">
        <f t="shared" si="232"/>
        <v/>
      </c>
      <c r="X1917" s="60" t="str">
        <f t="shared" si="236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3"/>
        <v/>
      </c>
      <c r="B1918" s="60" t="str">
        <f t="shared" si="234"/>
        <v/>
      </c>
      <c r="V1918" s="60" t="str">
        <f t="shared" si="235"/>
        <v/>
      </c>
      <c r="W1918" s="60" t="str">
        <f t="shared" si="232"/>
        <v/>
      </c>
      <c r="X1918" s="60" t="str">
        <f t="shared" si="236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3"/>
        <v/>
      </c>
      <c r="B1919" s="60" t="str">
        <f t="shared" si="234"/>
        <v/>
      </c>
      <c r="V1919" s="60" t="str">
        <f t="shared" si="235"/>
        <v/>
      </c>
      <c r="W1919" s="60" t="str">
        <f t="shared" si="232"/>
        <v/>
      </c>
      <c r="X1919" s="60" t="str">
        <f t="shared" si="236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3"/>
        <v/>
      </c>
      <c r="B1920" s="60" t="str">
        <f t="shared" si="234"/>
        <v/>
      </c>
      <c r="V1920" s="60" t="str">
        <f t="shared" si="235"/>
        <v/>
      </c>
      <c r="W1920" s="60" t="str">
        <f t="shared" si="232"/>
        <v/>
      </c>
      <c r="X1920" s="60" t="str">
        <f t="shared" si="236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3"/>
        <v/>
      </c>
      <c r="B1921" s="60" t="str">
        <f t="shared" si="234"/>
        <v/>
      </c>
      <c r="V1921" s="60" t="str">
        <f t="shared" si="235"/>
        <v/>
      </c>
      <c r="W1921" s="60" t="str">
        <f t="shared" si="232"/>
        <v/>
      </c>
      <c r="X1921" s="60" t="str">
        <f t="shared" si="236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3"/>
        <v/>
      </c>
      <c r="B1922" s="60" t="str">
        <f t="shared" si="234"/>
        <v/>
      </c>
      <c r="V1922" s="60" t="str">
        <f t="shared" si="235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si="236"/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1">IF(G1923&amp;Q1923&lt;&gt;"",W1923&amp;Q1923,"")</f>
        <v/>
      </c>
      <c r="B1923" s="60" t="str">
        <f t="shared" ref="B1923:B1986" si="242">IF(C1923&lt;&gt;"",LEFT(C1923,9),"")</f>
        <v/>
      </c>
      <c r="V1923" s="60" t="str">
        <f t="shared" ref="V1923:V1986" si="243">W1923&amp;H1923</f>
        <v/>
      </c>
      <c r="W1923" s="60" t="str">
        <f t="shared" si="240"/>
        <v/>
      </c>
      <c r="X1923" s="60" t="str">
        <f t="shared" ref="X1923:X1986" si="244">IF(A1923&lt;&gt;"",IFERROR(IF(FIND(" ",G1923)&gt;=1,MID(G1923,FIND(" ",G1923)+1,LEN(G1923)),""),""),"")</f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1"/>
        <v/>
      </c>
      <c r="B1924" s="60" t="str">
        <f t="shared" si="242"/>
        <v/>
      </c>
      <c r="V1924" s="60" t="str">
        <f t="shared" si="243"/>
        <v/>
      </c>
      <c r="W1924" s="60" t="str">
        <f t="shared" si="240"/>
        <v/>
      </c>
      <c r="X1924" s="60" t="str">
        <f t="shared" si="244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1"/>
        <v/>
      </c>
      <c r="B1925" s="60" t="str">
        <f t="shared" si="242"/>
        <v/>
      </c>
      <c r="V1925" s="60" t="str">
        <f t="shared" si="243"/>
        <v/>
      </c>
      <c r="W1925" s="60" t="str">
        <f t="shared" si="240"/>
        <v/>
      </c>
      <c r="X1925" s="60" t="str">
        <f t="shared" si="244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1"/>
        <v/>
      </c>
      <c r="B1926" s="60" t="str">
        <f t="shared" si="242"/>
        <v/>
      </c>
      <c r="V1926" s="60" t="str">
        <f t="shared" si="243"/>
        <v/>
      </c>
      <c r="W1926" s="60" t="str">
        <f t="shared" si="240"/>
        <v/>
      </c>
      <c r="X1926" s="60" t="str">
        <f t="shared" si="244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1"/>
        <v/>
      </c>
      <c r="B1927" s="60" t="str">
        <f t="shared" si="242"/>
        <v/>
      </c>
      <c r="V1927" s="60" t="str">
        <f t="shared" si="243"/>
        <v/>
      </c>
      <c r="W1927" s="60" t="str">
        <f t="shared" si="240"/>
        <v/>
      </c>
      <c r="X1927" s="60" t="str">
        <f t="shared" si="244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1"/>
        <v/>
      </c>
      <c r="B1928" s="60" t="str">
        <f t="shared" si="242"/>
        <v/>
      </c>
      <c r="V1928" s="60" t="str">
        <f t="shared" si="243"/>
        <v/>
      </c>
      <c r="W1928" s="60" t="str">
        <f t="shared" si="240"/>
        <v/>
      </c>
      <c r="X1928" s="60" t="str">
        <f t="shared" si="244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1"/>
        <v/>
      </c>
      <c r="B1929" s="60" t="str">
        <f t="shared" si="242"/>
        <v/>
      </c>
      <c r="V1929" s="60" t="str">
        <f t="shared" si="243"/>
        <v/>
      </c>
      <c r="W1929" s="60" t="str">
        <f t="shared" si="240"/>
        <v/>
      </c>
      <c r="X1929" s="60" t="str">
        <f t="shared" si="244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1"/>
        <v/>
      </c>
      <c r="B1930" s="60" t="str">
        <f t="shared" si="242"/>
        <v/>
      </c>
      <c r="V1930" s="60" t="str">
        <f t="shared" si="243"/>
        <v/>
      </c>
      <c r="W1930" s="60" t="str">
        <f t="shared" si="240"/>
        <v/>
      </c>
      <c r="X1930" s="60" t="str">
        <f t="shared" si="244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1"/>
        <v/>
      </c>
      <c r="B1931" s="60" t="str">
        <f t="shared" si="242"/>
        <v/>
      </c>
      <c r="V1931" s="60" t="str">
        <f t="shared" si="243"/>
        <v/>
      </c>
      <c r="W1931" s="60" t="str">
        <f t="shared" si="240"/>
        <v/>
      </c>
      <c r="X1931" s="60" t="str">
        <f t="shared" si="244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1"/>
        <v/>
      </c>
      <c r="B1932" s="60" t="str">
        <f t="shared" si="242"/>
        <v/>
      </c>
      <c r="V1932" s="60" t="str">
        <f t="shared" si="243"/>
        <v/>
      </c>
      <c r="W1932" s="60" t="str">
        <f t="shared" si="240"/>
        <v/>
      </c>
      <c r="X1932" s="60" t="str">
        <f t="shared" si="244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1"/>
        <v/>
      </c>
      <c r="B1933" s="60" t="str">
        <f t="shared" si="242"/>
        <v/>
      </c>
      <c r="V1933" s="60" t="str">
        <f t="shared" si="243"/>
        <v/>
      </c>
      <c r="W1933" s="60" t="str">
        <f t="shared" si="240"/>
        <v/>
      </c>
      <c r="X1933" s="60" t="str">
        <f t="shared" si="244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1"/>
        <v/>
      </c>
      <c r="B1934" s="60" t="str">
        <f t="shared" si="242"/>
        <v/>
      </c>
      <c r="V1934" s="60" t="str">
        <f t="shared" si="243"/>
        <v/>
      </c>
      <c r="W1934" s="60" t="str">
        <f t="shared" si="240"/>
        <v/>
      </c>
      <c r="X1934" s="60" t="str">
        <f t="shared" si="244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1"/>
        <v/>
      </c>
      <c r="B1935" s="60" t="str">
        <f t="shared" si="242"/>
        <v/>
      </c>
      <c r="V1935" s="60" t="str">
        <f t="shared" si="243"/>
        <v/>
      </c>
      <c r="W1935" s="60" t="str">
        <f t="shared" si="240"/>
        <v/>
      </c>
      <c r="X1935" s="60" t="str">
        <f t="shared" si="244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1"/>
        <v/>
      </c>
      <c r="B1936" s="60" t="str">
        <f t="shared" si="242"/>
        <v/>
      </c>
      <c r="V1936" s="60" t="str">
        <f t="shared" si="243"/>
        <v/>
      </c>
      <c r="W1936" s="60" t="str">
        <f t="shared" si="240"/>
        <v/>
      </c>
      <c r="X1936" s="60" t="str">
        <f t="shared" si="244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1"/>
        <v/>
      </c>
      <c r="B1937" s="60" t="str">
        <f t="shared" si="242"/>
        <v/>
      </c>
      <c r="V1937" s="60" t="str">
        <f t="shared" si="243"/>
        <v/>
      </c>
      <c r="W1937" s="60" t="str">
        <f t="shared" si="240"/>
        <v/>
      </c>
      <c r="X1937" s="60" t="str">
        <f t="shared" si="244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1"/>
        <v/>
      </c>
      <c r="B1938" s="60" t="str">
        <f t="shared" si="242"/>
        <v/>
      </c>
      <c r="V1938" s="60" t="str">
        <f t="shared" si="243"/>
        <v/>
      </c>
      <c r="W1938" s="60" t="str">
        <f t="shared" si="240"/>
        <v/>
      </c>
      <c r="X1938" s="60" t="str">
        <f t="shared" si="244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1"/>
        <v/>
      </c>
      <c r="B1939" s="60" t="str">
        <f t="shared" si="242"/>
        <v/>
      </c>
      <c r="V1939" s="60" t="str">
        <f t="shared" si="243"/>
        <v/>
      </c>
      <c r="W1939" s="60" t="str">
        <f t="shared" si="240"/>
        <v/>
      </c>
      <c r="X1939" s="60" t="str">
        <f t="shared" si="244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1"/>
        <v/>
      </c>
      <c r="B1940" s="60" t="str">
        <f t="shared" si="242"/>
        <v/>
      </c>
      <c r="V1940" s="60" t="str">
        <f t="shared" si="243"/>
        <v/>
      </c>
      <c r="W1940" s="60" t="str">
        <f t="shared" si="240"/>
        <v/>
      </c>
      <c r="X1940" s="60" t="str">
        <f t="shared" si="244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1"/>
        <v/>
      </c>
      <c r="B1941" s="60" t="str">
        <f t="shared" si="242"/>
        <v/>
      </c>
      <c r="V1941" s="60" t="str">
        <f t="shared" si="243"/>
        <v/>
      </c>
      <c r="W1941" s="60" t="str">
        <f t="shared" si="240"/>
        <v/>
      </c>
      <c r="X1941" s="60" t="str">
        <f t="shared" si="244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1"/>
        <v/>
      </c>
      <c r="B1942" s="60" t="str">
        <f t="shared" si="242"/>
        <v/>
      </c>
      <c r="V1942" s="60" t="str">
        <f t="shared" si="243"/>
        <v/>
      </c>
      <c r="W1942" s="60" t="str">
        <f t="shared" si="240"/>
        <v/>
      </c>
      <c r="X1942" s="60" t="str">
        <f t="shared" si="244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1"/>
        <v/>
      </c>
      <c r="B1943" s="60" t="str">
        <f t="shared" si="242"/>
        <v/>
      </c>
      <c r="V1943" s="60" t="str">
        <f t="shared" si="243"/>
        <v/>
      </c>
      <c r="W1943" s="60" t="str">
        <f t="shared" si="240"/>
        <v/>
      </c>
      <c r="X1943" s="60" t="str">
        <f t="shared" si="244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1"/>
        <v/>
      </c>
      <c r="B1944" s="60" t="str">
        <f t="shared" si="242"/>
        <v/>
      </c>
      <c r="V1944" s="60" t="str">
        <f t="shared" si="243"/>
        <v/>
      </c>
      <c r="W1944" s="60" t="str">
        <f t="shared" si="240"/>
        <v/>
      </c>
      <c r="X1944" s="60" t="str">
        <f t="shared" si="244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1"/>
        <v/>
      </c>
      <c r="B1945" s="60" t="str">
        <f t="shared" si="242"/>
        <v/>
      </c>
      <c r="V1945" s="60" t="str">
        <f t="shared" si="243"/>
        <v/>
      </c>
      <c r="W1945" s="60" t="str">
        <f t="shared" si="240"/>
        <v/>
      </c>
      <c r="X1945" s="60" t="str">
        <f t="shared" si="244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1"/>
        <v/>
      </c>
      <c r="B1946" s="60" t="str">
        <f t="shared" si="242"/>
        <v/>
      </c>
      <c r="V1946" s="60" t="str">
        <f t="shared" si="243"/>
        <v/>
      </c>
      <c r="W1946" s="60" t="str">
        <f t="shared" si="240"/>
        <v/>
      </c>
      <c r="X1946" s="60" t="str">
        <f t="shared" si="244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1"/>
        <v/>
      </c>
      <c r="B1947" s="60" t="str">
        <f t="shared" si="242"/>
        <v/>
      </c>
      <c r="V1947" s="60" t="str">
        <f t="shared" si="243"/>
        <v/>
      </c>
      <c r="W1947" s="60" t="str">
        <f t="shared" si="240"/>
        <v/>
      </c>
      <c r="X1947" s="60" t="str">
        <f t="shared" si="244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1"/>
        <v/>
      </c>
      <c r="B1948" s="60" t="str">
        <f t="shared" si="242"/>
        <v/>
      </c>
      <c r="V1948" s="60" t="str">
        <f t="shared" si="243"/>
        <v/>
      </c>
      <c r="W1948" s="60" t="str">
        <f t="shared" si="240"/>
        <v/>
      </c>
      <c r="X1948" s="60" t="str">
        <f t="shared" si="244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1"/>
        <v/>
      </c>
      <c r="B1949" s="60" t="str">
        <f t="shared" si="242"/>
        <v/>
      </c>
      <c r="V1949" s="60" t="str">
        <f t="shared" si="243"/>
        <v/>
      </c>
      <c r="W1949" s="60" t="str">
        <f t="shared" si="240"/>
        <v/>
      </c>
      <c r="X1949" s="60" t="str">
        <f t="shared" si="244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1"/>
        <v/>
      </c>
      <c r="B1950" s="60" t="str">
        <f t="shared" si="242"/>
        <v/>
      </c>
      <c r="V1950" s="60" t="str">
        <f t="shared" si="243"/>
        <v/>
      </c>
      <c r="W1950" s="60" t="str">
        <f t="shared" si="240"/>
        <v/>
      </c>
      <c r="X1950" s="60" t="str">
        <f t="shared" si="244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1"/>
        <v/>
      </c>
      <c r="B1951" s="60" t="str">
        <f t="shared" si="242"/>
        <v/>
      </c>
      <c r="V1951" s="60" t="str">
        <f t="shared" si="243"/>
        <v/>
      </c>
      <c r="W1951" s="60" t="str">
        <f t="shared" si="240"/>
        <v/>
      </c>
      <c r="X1951" s="60" t="str">
        <f t="shared" si="244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1"/>
        <v/>
      </c>
      <c r="B1952" s="60" t="str">
        <f t="shared" si="242"/>
        <v/>
      </c>
      <c r="V1952" s="60" t="str">
        <f t="shared" si="243"/>
        <v/>
      </c>
      <c r="W1952" s="60" t="str">
        <f t="shared" si="240"/>
        <v/>
      </c>
      <c r="X1952" s="60" t="str">
        <f t="shared" si="244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1"/>
        <v/>
      </c>
      <c r="B1953" s="60" t="str">
        <f t="shared" si="242"/>
        <v/>
      </c>
      <c r="V1953" s="60" t="str">
        <f t="shared" si="243"/>
        <v/>
      </c>
      <c r="W1953" s="60" t="str">
        <f t="shared" si="240"/>
        <v/>
      </c>
      <c r="X1953" s="60" t="str">
        <f t="shared" si="244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1"/>
        <v/>
      </c>
      <c r="B1954" s="60" t="str">
        <f t="shared" si="242"/>
        <v/>
      </c>
      <c r="V1954" s="60" t="str">
        <f t="shared" si="243"/>
        <v/>
      </c>
      <c r="W1954" s="60" t="str">
        <f t="shared" si="240"/>
        <v/>
      </c>
      <c r="X1954" s="60" t="str">
        <f t="shared" si="244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1"/>
        <v/>
      </c>
      <c r="B1955" s="60" t="str">
        <f t="shared" si="242"/>
        <v/>
      </c>
      <c r="V1955" s="60" t="str">
        <f t="shared" si="243"/>
        <v/>
      </c>
      <c r="W1955" s="60" t="str">
        <f t="shared" si="240"/>
        <v/>
      </c>
      <c r="X1955" s="60" t="str">
        <f t="shared" si="244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1"/>
        <v/>
      </c>
      <c r="B1956" s="60" t="str">
        <f t="shared" si="242"/>
        <v/>
      </c>
      <c r="V1956" s="60" t="str">
        <f t="shared" si="243"/>
        <v/>
      </c>
      <c r="W1956" s="60" t="str">
        <f t="shared" si="240"/>
        <v/>
      </c>
      <c r="X1956" s="60" t="str">
        <f t="shared" si="244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1"/>
        <v/>
      </c>
      <c r="B1957" s="60" t="str">
        <f t="shared" si="242"/>
        <v/>
      </c>
      <c r="V1957" s="60" t="str">
        <f t="shared" si="243"/>
        <v/>
      </c>
      <c r="W1957" s="60" t="str">
        <f t="shared" si="240"/>
        <v/>
      </c>
      <c r="X1957" s="60" t="str">
        <f t="shared" si="244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1"/>
        <v/>
      </c>
      <c r="B1958" s="60" t="str">
        <f t="shared" si="242"/>
        <v/>
      </c>
      <c r="V1958" s="60" t="str">
        <f t="shared" si="243"/>
        <v/>
      </c>
      <c r="W1958" s="60" t="str">
        <f t="shared" si="240"/>
        <v/>
      </c>
      <c r="X1958" s="60" t="str">
        <f t="shared" si="244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1"/>
        <v/>
      </c>
      <c r="B1959" s="60" t="str">
        <f t="shared" si="242"/>
        <v/>
      </c>
      <c r="V1959" s="60" t="str">
        <f t="shared" si="243"/>
        <v/>
      </c>
      <c r="W1959" s="60" t="str">
        <f t="shared" si="240"/>
        <v/>
      </c>
      <c r="X1959" s="60" t="str">
        <f t="shared" si="244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1"/>
        <v/>
      </c>
      <c r="B1960" s="60" t="str">
        <f t="shared" si="242"/>
        <v/>
      </c>
      <c r="V1960" s="60" t="str">
        <f t="shared" si="243"/>
        <v/>
      </c>
      <c r="W1960" s="60" t="str">
        <f t="shared" si="240"/>
        <v/>
      </c>
      <c r="X1960" s="60" t="str">
        <f t="shared" si="244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1"/>
        <v/>
      </c>
      <c r="B1961" s="60" t="str">
        <f t="shared" si="242"/>
        <v/>
      </c>
      <c r="V1961" s="60" t="str">
        <f t="shared" si="243"/>
        <v/>
      </c>
      <c r="W1961" s="60" t="str">
        <f t="shared" si="240"/>
        <v/>
      </c>
      <c r="X1961" s="60" t="str">
        <f t="shared" si="244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1"/>
        <v/>
      </c>
      <c r="B1962" s="60" t="str">
        <f t="shared" si="242"/>
        <v/>
      </c>
      <c r="V1962" s="60" t="str">
        <f t="shared" si="243"/>
        <v/>
      </c>
      <c r="W1962" s="60" t="str">
        <f t="shared" si="240"/>
        <v/>
      </c>
      <c r="X1962" s="60" t="str">
        <f t="shared" si="244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1"/>
        <v/>
      </c>
      <c r="B1963" s="60" t="str">
        <f t="shared" si="242"/>
        <v/>
      </c>
      <c r="V1963" s="60" t="str">
        <f t="shared" si="243"/>
        <v/>
      </c>
      <c r="W1963" s="60" t="str">
        <f t="shared" si="240"/>
        <v/>
      </c>
      <c r="X1963" s="60" t="str">
        <f t="shared" si="244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1"/>
        <v/>
      </c>
      <c r="B1964" s="60" t="str">
        <f t="shared" si="242"/>
        <v/>
      </c>
      <c r="V1964" s="60" t="str">
        <f t="shared" si="243"/>
        <v/>
      </c>
      <c r="W1964" s="60" t="str">
        <f t="shared" si="240"/>
        <v/>
      </c>
      <c r="X1964" s="60" t="str">
        <f t="shared" si="244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1"/>
        <v/>
      </c>
      <c r="B1965" s="60" t="str">
        <f t="shared" si="242"/>
        <v/>
      </c>
      <c r="V1965" s="60" t="str">
        <f t="shared" si="243"/>
        <v/>
      </c>
      <c r="W1965" s="60" t="str">
        <f t="shared" si="240"/>
        <v/>
      </c>
      <c r="X1965" s="60" t="str">
        <f t="shared" si="244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1"/>
        <v/>
      </c>
      <c r="B1966" s="60" t="str">
        <f t="shared" si="242"/>
        <v/>
      </c>
      <c r="V1966" s="60" t="str">
        <f t="shared" si="243"/>
        <v/>
      </c>
      <c r="W1966" s="60" t="str">
        <f t="shared" si="240"/>
        <v/>
      </c>
      <c r="X1966" s="60" t="str">
        <f t="shared" si="244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1"/>
        <v/>
      </c>
      <c r="B1967" s="60" t="str">
        <f t="shared" si="242"/>
        <v/>
      </c>
      <c r="V1967" s="60" t="str">
        <f t="shared" si="243"/>
        <v/>
      </c>
      <c r="W1967" s="60" t="str">
        <f t="shared" si="240"/>
        <v/>
      </c>
      <c r="X1967" s="60" t="str">
        <f t="shared" si="244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1"/>
        <v/>
      </c>
      <c r="B1968" s="60" t="str">
        <f t="shared" si="242"/>
        <v/>
      </c>
      <c r="V1968" s="60" t="str">
        <f t="shared" si="243"/>
        <v/>
      </c>
      <c r="W1968" s="60" t="str">
        <f t="shared" si="240"/>
        <v/>
      </c>
      <c r="X1968" s="60" t="str">
        <f t="shared" si="244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1"/>
        <v/>
      </c>
      <c r="B1969" s="60" t="str">
        <f t="shared" si="242"/>
        <v/>
      </c>
      <c r="V1969" s="60" t="str">
        <f t="shared" si="243"/>
        <v/>
      </c>
      <c r="W1969" s="60" t="str">
        <f t="shared" si="240"/>
        <v/>
      </c>
      <c r="X1969" s="60" t="str">
        <f t="shared" si="244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1"/>
        <v/>
      </c>
      <c r="B1970" s="60" t="str">
        <f t="shared" si="242"/>
        <v/>
      </c>
      <c r="V1970" s="60" t="str">
        <f t="shared" si="243"/>
        <v/>
      </c>
      <c r="W1970" s="60" t="str">
        <f t="shared" si="240"/>
        <v/>
      </c>
      <c r="X1970" s="60" t="str">
        <f t="shared" si="244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1"/>
        <v/>
      </c>
      <c r="B1971" s="60" t="str">
        <f t="shared" si="242"/>
        <v/>
      </c>
      <c r="V1971" s="60" t="str">
        <f t="shared" si="243"/>
        <v/>
      </c>
      <c r="W1971" s="60" t="str">
        <f t="shared" si="240"/>
        <v/>
      </c>
      <c r="X1971" s="60" t="str">
        <f t="shared" si="244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1"/>
        <v/>
      </c>
      <c r="B1972" s="60" t="str">
        <f t="shared" si="242"/>
        <v/>
      </c>
      <c r="V1972" s="60" t="str">
        <f t="shared" si="243"/>
        <v/>
      </c>
      <c r="W1972" s="60" t="str">
        <f t="shared" si="240"/>
        <v/>
      </c>
      <c r="X1972" s="60" t="str">
        <f t="shared" si="244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1"/>
        <v/>
      </c>
      <c r="B1973" s="60" t="str">
        <f t="shared" si="242"/>
        <v/>
      </c>
      <c r="V1973" s="60" t="str">
        <f t="shared" si="243"/>
        <v/>
      </c>
      <c r="W1973" s="60" t="str">
        <f t="shared" si="240"/>
        <v/>
      </c>
      <c r="X1973" s="60" t="str">
        <f t="shared" si="244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1"/>
        <v/>
      </c>
      <c r="B1974" s="60" t="str">
        <f t="shared" si="242"/>
        <v/>
      </c>
      <c r="V1974" s="60" t="str">
        <f t="shared" si="243"/>
        <v/>
      </c>
      <c r="W1974" s="60" t="str">
        <f t="shared" si="240"/>
        <v/>
      </c>
      <c r="X1974" s="60" t="str">
        <f t="shared" si="244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1"/>
        <v/>
      </c>
      <c r="B1975" s="60" t="str">
        <f t="shared" si="242"/>
        <v/>
      </c>
      <c r="V1975" s="60" t="str">
        <f t="shared" si="243"/>
        <v/>
      </c>
      <c r="W1975" s="60" t="str">
        <f t="shared" si="240"/>
        <v/>
      </c>
      <c r="X1975" s="60" t="str">
        <f t="shared" si="244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1"/>
        <v/>
      </c>
      <c r="B1976" s="60" t="str">
        <f t="shared" si="242"/>
        <v/>
      </c>
      <c r="V1976" s="60" t="str">
        <f t="shared" si="243"/>
        <v/>
      </c>
      <c r="W1976" s="60" t="str">
        <f t="shared" si="240"/>
        <v/>
      </c>
      <c r="X1976" s="60" t="str">
        <f t="shared" si="244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1"/>
        <v/>
      </c>
      <c r="B1977" s="60" t="str">
        <f t="shared" si="242"/>
        <v/>
      </c>
      <c r="V1977" s="60" t="str">
        <f t="shared" si="243"/>
        <v/>
      </c>
      <c r="W1977" s="60" t="str">
        <f t="shared" si="240"/>
        <v/>
      </c>
      <c r="X1977" s="60" t="str">
        <f t="shared" si="244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1"/>
        <v/>
      </c>
      <c r="B1978" s="60" t="str">
        <f t="shared" si="242"/>
        <v/>
      </c>
      <c r="V1978" s="60" t="str">
        <f t="shared" si="243"/>
        <v/>
      </c>
      <c r="W1978" s="60" t="str">
        <f t="shared" si="240"/>
        <v/>
      </c>
      <c r="X1978" s="60" t="str">
        <f t="shared" si="244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1"/>
        <v/>
      </c>
      <c r="B1979" s="60" t="str">
        <f t="shared" si="242"/>
        <v/>
      </c>
      <c r="V1979" s="60" t="str">
        <f t="shared" si="243"/>
        <v/>
      </c>
      <c r="W1979" s="60" t="str">
        <f t="shared" si="240"/>
        <v/>
      </c>
      <c r="X1979" s="60" t="str">
        <f t="shared" si="244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1"/>
        <v/>
      </c>
      <c r="B1980" s="60" t="str">
        <f t="shared" si="242"/>
        <v/>
      </c>
      <c r="V1980" s="60" t="str">
        <f t="shared" si="243"/>
        <v/>
      </c>
      <c r="W1980" s="60" t="str">
        <f t="shared" si="240"/>
        <v/>
      </c>
      <c r="X1980" s="60" t="str">
        <f t="shared" si="244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1"/>
        <v/>
      </c>
      <c r="B1981" s="60" t="str">
        <f t="shared" si="242"/>
        <v/>
      </c>
      <c r="V1981" s="60" t="str">
        <f t="shared" si="243"/>
        <v/>
      </c>
      <c r="W1981" s="60" t="str">
        <f t="shared" si="240"/>
        <v/>
      </c>
      <c r="X1981" s="60" t="str">
        <f t="shared" si="244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1"/>
        <v/>
      </c>
      <c r="B1982" s="60" t="str">
        <f t="shared" si="242"/>
        <v/>
      </c>
      <c r="V1982" s="60" t="str">
        <f t="shared" si="243"/>
        <v/>
      </c>
      <c r="W1982" s="60" t="str">
        <f t="shared" si="240"/>
        <v/>
      </c>
      <c r="X1982" s="60" t="str">
        <f t="shared" si="244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1"/>
        <v/>
      </c>
      <c r="B1983" s="60" t="str">
        <f t="shared" si="242"/>
        <v/>
      </c>
      <c r="V1983" s="60" t="str">
        <f t="shared" si="243"/>
        <v/>
      </c>
      <c r="W1983" s="60" t="str">
        <f t="shared" si="240"/>
        <v/>
      </c>
      <c r="X1983" s="60" t="str">
        <f t="shared" si="244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1"/>
        <v/>
      </c>
      <c r="B1984" s="60" t="str">
        <f t="shared" si="242"/>
        <v/>
      </c>
      <c r="V1984" s="60" t="str">
        <f t="shared" si="243"/>
        <v/>
      </c>
      <c r="W1984" s="60" t="str">
        <f t="shared" si="240"/>
        <v/>
      </c>
      <c r="X1984" s="60" t="str">
        <f t="shared" si="244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1"/>
        <v/>
      </c>
      <c r="B1985" s="60" t="str">
        <f t="shared" si="242"/>
        <v/>
      </c>
      <c r="V1985" s="60" t="str">
        <f t="shared" si="243"/>
        <v/>
      </c>
      <c r="W1985" s="60" t="str">
        <f t="shared" si="240"/>
        <v/>
      </c>
      <c r="X1985" s="60" t="str">
        <f t="shared" si="244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1"/>
        <v/>
      </c>
      <c r="B1986" s="60" t="str">
        <f t="shared" si="242"/>
        <v/>
      </c>
      <c r="V1986" s="60" t="str">
        <f t="shared" si="243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si="244"/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49">IF(G1987&amp;Q1987&lt;&gt;"",W1987&amp;Q1987,"")</f>
        <v/>
      </c>
      <c r="B1987" s="60" t="str">
        <f t="shared" ref="B1987:B2050" si="250">IF(C1987&lt;&gt;"",LEFT(C1987,9),"")</f>
        <v/>
      </c>
      <c r="V1987" s="60" t="str">
        <f t="shared" ref="V1987:V2050" si="251">W1987&amp;H1987</f>
        <v/>
      </c>
      <c r="W1987" s="60" t="str">
        <f t="shared" si="248"/>
        <v/>
      </c>
      <c r="X1987" s="60" t="str">
        <f t="shared" ref="X1987:X2050" si="252">IF(A1987&lt;&gt;"",IFERROR(IF(FIND(" ",G1987)&gt;=1,MID(G1987,FIND(" ",G1987)+1,LEN(G1987)),""),""),"")</f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49"/>
        <v/>
      </c>
      <c r="B1988" s="60" t="str">
        <f t="shared" si="250"/>
        <v/>
      </c>
      <c r="V1988" s="60" t="str">
        <f t="shared" si="251"/>
        <v/>
      </c>
      <c r="W1988" s="60" t="str">
        <f t="shared" si="248"/>
        <v/>
      </c>
      <c r="X1988" s="60" t="str">
        <f t="shared" si="252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49"/>
        <v/>
      </c>
      <c r="B1989" s="60" t="str">
        <f t="shared" si="250"/>
        <v/>
      </c>
      <c r="V1989" s="60" t="str">
        <f t="shared" si="251"/>
        <v/>
      </c>
      <c r="W1989" s="60" t="str">
        <f t="shared" si="248"/>
        <v/>
      </c>
      <c r="X1989" s="60" t="str">
        <f t="shared" si="252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49"/>
        <v/>
      </c>
      <c r="B1990" s="60" t="str">
        <f t="shared" si="250"/>
        <v/>
      </c>
      <c r="V1990" s="60" t="str">
        <f t="shared" si="251"/>
        <v/>
      </c>
      <c r="W1990" s="60" t="str">
        <f t="shared" si="248"/>
        <v/>
      </c>
      <c r="X1990" s="60" t="str">
        <f t="shared" si="252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49"/>
        <v/>
      </c>
      <c r="B1991" s="60" t="str">
        <f t="shared" si="250"/>
        <v/>
      </c>
      <c r="V1991" s="60" t="str">
        <f t="shared" si="251"/>
        <v/>
      </c>
      <c r="W1991" s="60" t="str">
        <f t="shared" si="248"/>
        <v/>
      </c>
      <c r="X1991" s="60" t="str">
        <f t="shared" si="252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49"/>
        <v/>
      </c>
      <c r="B1992" s="60" t="str">
        <f t="shared" si="250"/>
        <v/>
      </c>
      <c r="V1992" s="60" t="str">
        <f t="shared" si="251"/>
        <v/>
      </c>
      <c r="W1992" s="60" t="str">
        <f t="shared" si="248"/>
        <v/>
      </c>
      <c r="X1992" s="60" t="str">
        <f t="shared" si="252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49"/>
        <v/>
      </c>
      <c r="B1993" s="60" t="str">
        <f t="shared" si="250"/>
        <v/>
      </c>
      <c r="V1993" s="60" t="str">
        <f t="shared" si="251"/>
        <v/>
      </c>
      <c r="W1993" s="60" t="str">
        <f t="shared" si="248"/>
        <v/>
      </c>
      <c r="X1993" s="60" t="str">
        <f t="shared" si="252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49"/>
        <v/>
      </c>
      <c r="B1994" s="60" t="str">
        <f t="shared" si="250"/>
        <v/>
      </c>
      <c r="V1994" s="60" t="str">
        <f t="shared" si="251"/>
        <v/>
      </c>
      <c r="W1994" s="60" t="str">
        <f t="shared" si="248"/>
        <v/>
      </c>
      <c r="X1994" s="60" t="str">
        <f t="shared" si="252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49"/>
        <v/>
      </c>
      <c r="B1995" s="60" t="str">
        <f t="shared" si="250"/>
        <v/>
      </c>
      <c r="V1995" s="60" t="str">
        <f t="shared" si="251"/>
        <v/>
      </c>
      <c r="W1995" s="60" t="str">
        <f t="shared" si="248"/>
        <v/>
      </c>
      <c r="X1995" s="60" t="str">
        <f t="shared" si="252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49"/>
        <v/>
      </c>
      <c r="B1996" s="60" t="str">
        <f t="shared" si="250"/>
        <v/>
      </c>
      <c r="V1996" s="60" t="str">
        <f t="shared" si="251"/>
        <v/>
      </c>
      <c r="W1996" s="60" t="str">
        <f t="shared" si="248"/>
        <v/>
      </c>
      <c r="X1996" s="60" t="str">
        <f t="shared" si="252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49"/>
        <v/>
      </c>
      <c r="B1997" s="60" t="str">
        <f t="shared" si="250"/>
        <v/>
      </c>
      <c r="V1997" s="60" t="str">
        <f t="shared" si="251"/>
        <v/>
      </c>
      <c r="W1997" s="60" t="str">
        <f t="shared" si="248"/>
        <v/>
      </c>
      <c r="X1997" s="60" t="str">
        <f t="shared" si="252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49"/>
        <v/>
      </c>
      <c r="B1998" s="60" t="str">
        <f t="shared" si="250"/>
        <v/>
      </c>
      <c r="V1998" s="60" t="str">
        <f t="shared" si="251"/>
        <v/>
      </c>
      <c r="W1998" s="60" t="str">
        <f t="shared" si="248"/>
        <v/>
      </c>
      <c r="X1998" s="60" t="str">
        <f t="shared" si="252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49"/>
        <v/>
      </c>
      <c r="B1999" s="60" t="str">
        <f t="shared" si="250"/>
        <v/>
      </c>
      <c r="V1999" s="60" t="str">
        <f t="shared" si="251"/>
        <v/>
      </c>
      <c r="W1999" s="60" t="str">
        <f t="shared" si="248"/>
        <v/>
      </c>
      <c r="X1999" s="60" t="str">
        <f t="shared" si="252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49"/>
        <v/>
      </c>
      <c r="B2000" s="60" t="str">
        <f t="shared" si="250"/>
        <v/>
      </c>
      <c r="V2000" s="60" t="str">
        <f t="shared" si="251"/>
        <v/>
      </c>
      <c r="W2000" s="60" t="str">
        <f t="shared" si="248"/>
        <v/>
      </c>
      <c r="X2000" s="60" t="str">
        <f t="shared" si="252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49"/>
        <v/>
      </c>
      <c r="B2001" s="60" t="str">
        <f t="shared" si="250"/>
        <v/>
      </c>
      <c r="V2001" s="60" t="str">
        <f t="shared" si="251"/>
        <v/>
      </c>
      <c r="W2001" s="60" t="str">
        <f t="shared" si="248"/>
        <v/>
      </c>
      <c r="X2001" s="60" t="str">
        <f t="shared" si="252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49"/>
        <v/>
      </c>
      <c r="B2002" s="60" t="str">
        <f t="shared" si="250"/>
        <v/>
      </c>
      <c r="V2002" s="60" t="str">
        <f t="shared" si="251"/>
        <v/>
      </c>
      <c r="W2002" s="60" t="str">
        <f t="shared" si="248"/>
        <v/>
      </c>
      <c r="X2002" s="60" t="str">
        <f t="shared" si="252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49"/>
        <v/>
      </c>
      <c r="B2003" s="60" t="str">
        <f t="shared" si="250"/>
        <v/>
      </c>
      <c r="V2003" s="60" t="str">
        <f t="shared" si="251"/>
        <v/>
      </c>
      <c r="W2003" s="60" t="str">
        <f t="shared" si="248"/>
        <v/>
      </c>
      <c r="X2003" s="60" t="str">
        <f t="shared" si="252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49"/>
        <v/>
      </c>
      <c r="B2004" s="60" t="str">
        <f t="shared" si="250"/>
        <v/>
      </c>
      <c r="V2004" s="60" t="str">
        <f t="shared" si="251"/>
        <v/>
      </c>
      <c r="W2004" s="60" t="str">
        <f t="shared" si="248"/>
        <v/>
      </c>
      <c r="X2004" s="60" t="str">
        <f t="shared" si="252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49"/>
        <v/>
      </c>
      <c r="B2005" s="60" t="str">
        <f t="shared" si="250"/>
        <v/>
      </c>
      <c r="V2005" s="60" t="str">
        <f t="shared" si="251"/>
        <v/>
      </c>
      <c r="W2005" s="60" t="str">
        <f t="shared" si="248"/>
        <v/>
      </c>
      <c r="X2005" s="60" t="str">
        <f t="shared" si="252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49"/>
        <v/>
      </c>
      <c r="B2006" s="60" t="str">
        <f t="shared" si="250"/>
        <v/>
      </c>
      <c r="V2006" s="60" t="str">
        <f t="shared" si="251"/>
        <v/>
      </c>
      <c r="W2006" s="60" t="str">
        <f t="shared" si="248"/>
        <v/>
      </c>
      <c r="X2006" s="60" t="str">
        <f t="shared" si="252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49"/>
        <v/>
      </c>
      <c r="B2007" s="60" t="str">
        <f t="shared" si="250"/>
        <v/>
      </c>
      <c r="V2007" s="60" t="str">
        <f t="shared" si="251"/>
        <v/>
      </c>
      <c r="W2007" s="60" t="str">
        <f t="shared" si="248"/>
        <v/>
      </c>
      <c r="X2007" s="60" t="str">
        <f t="shared" si="252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49"/>
        <v/>
      </c>
      <c r="B2008" s="60" t="str">
        <f t="shared" si="250"/>
        <v/>
      </c>
      <c r="V2008" s="60" t="str">
        <f t="shared" si="251"/>
        <v/>
      </c>
      <c r="W2008" s="60" t="str">
        <f t="shared" si="248"/>
        <v/>
      </c>
      <c r="X2008" s="60" t="str">
        <f t="shared" si="252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49"/>
        <v/>
      </c>
      <c r="B2009" s="60" t="str">
        <f t="shared" si="250"/>
        <v/>
      </c>
      <c r="V2009" s="60" t="str">
        <f t="shared" si="251"/>
        <v/>
      </c>
      <c r="W2009" s="60" t="str">
        <f t="shared" si="248"/>
        <v/>
      </c>
      <c r="X2009" s="60" t="str">
        <f t="shared" si="252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49"/>
        <v/>
      </c>
      <c r="B2010" s="60" t="str">
        <f t="shared" si="250"/>
        <v/>
      </c>
      <c r="V2010" s="60" t="str">
        <f t="shared" si="251"/>
        <v/>
      </c>
      <c r="W2010" s="60" t="str">
        <f t="shared" si="248"/>
        <v/>
      </c>
      <c r="X2010" s="60" t="str">
        <f t="shared" si="252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49"/>
        <v/>
      </c>
      <c r="B2011" s="60" t="str">
        <f t="shared" si="250"/>
        <v/>
      </c>
      <c r="V2011" s="60" t="str">
        <f t="shared" si="251"/>
        <v/>
      </c>
      <c r="W2011" s="60" t="str">
        <f t="shared" si="248"/>
        <v/>
      </c>
      <c r="X2011" s="60" t="str">
        <f t="shared" si="252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49"/>
        <v/>
      </c>
      <c r="B2012" s="60" t="str">
        <f t="shared" si="250"/>
        <v/>
      </c>
      <c r="V2012" s="60" t="str">
        <f t="shared" si="251"/>
        <v/>
      </c>
      <c r="W2012" s="60" t="str">
        <f t="shared" si="248"/>
        <v/>
      </c>
      <c r="X2012" s="60" t="str">
        <f t="shared" si="252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49"/>
        <v/>
      </c>
      <c r="B2013" s="60" t="str">
        <f t="shared" si="250"/>
        <v/>
      </c>
      <c r="V2013" s="60" t="str">
        <f t="shared" si="251"/>
        <v/>
      </c>
      <c r="W2013" s="60" t="str">
        <f t="shared" si="248"/>
        <v/>
      </c>
      <c r="X2013" s="60" t="str">
        <f t="shared" si="252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49"/>
        <v/>
      </c>
      <c r="B2014" s="60" t="str">
        <f t="shared" si="250"/>
        <v/>
      </c>
      <c r="V2014" s="60" t="str">
        <f t="shared" si="251"/>
        <v/>
      </c>
      <c r="W2014" s="60" t="str">
        <f t="shared" si="248"/>
        <v/>
      </c>
      <c r="X2014" s="60" t="str">
        <f t="shared" si="252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49"/>
        <v/>
      </c>
      <c r="B2015" s="60" t="str">
        <f t="shared" si="250"/>
        <v/>
      </c>
      <c r="V2015" s="60" t="str">
        <f t="shared" si="251"/>
        <v/>
      </c>
      <c r="W2015" s="60" t="str">
        <f t="shared" si="248"/>
        <v/>
      </c>
      <c r="X2015" s="60" t="str">
        <f t="shared" si="252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49"/>
        <v/>
      </c>
      <c r="B2016" s="60" t="str">
        <f t="shared" si="250"/>
        <v/>
      </c>
      <c r="V2016" s="60" t="str">
        <f t="shared" si="251"/>
        <v/>
      </c>
      <c r="W2016" s="60" t="str">
        <f t="shared" si="248"/>
        <v/>
      </c>
      <c r="X2016" s="60" t="str">
        <f t="shared" si="252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49"/>
        <v/>
      </c>
      <c r="B2017" s="60" t="str">
        <f t="shared" si="250"/>
        <v/>
      </c>
      <c r="V2017" s="60" t="str">
        <f t="shared" si="251"/>
        <v/>
      </c>
      <c r="W2017" s="60" t="str">
        <f t="shared" si="248"/>
        <v/>
      </c>
      <c r="X2017" s="60" t="str">
        <f t="shared" si="252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49"/>
        <v/>
      </c>
      <c r="B2018" s="60" t="str">
        <f t="shared" si="250"/>
        <v/>
      </c>
      <c r="V2018" s="60" t="str">
        <f t="shared" si="251"/>
        <v/>
      </c>
      <c r="W2018" s="60" t="str">
        <f t="shared" si="248"/>
        <v/>
      </c>
      <c r="X2018" s="60" t="str">
        <f t="shared" si="252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49"/>
        <v/>
      </c>
      <c r="B2019" s="60" t="str">
        <f t="shared" si="250"/>
        <v/>
      </c>
      <c r="V2019" s="60" t="str">
        <f t="shared" si="251"/>
        <v/>
      </c>
      <c r="W2019" s="60" t="str">
        <f t="shared" si="248"/>
        <v/>
      </c>
      <c r="X2019" s="60" t="str">
        <f t="shared" si="252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49"/>
        <v/>
      </c>
      <c r="B2020" s="60" t="str">
        <f t="shared" si="250"/>
        <v/>
      </c>
      <c r="V2020" s="60" t="str">
        <f t="shared" si="251"/>
        <v/>
      </c>
      <c r="W2020" s="60" t="str">
        <f t="shared" si="248"/>
        <v/>
      </c>
      <c r="X2020" s="60" t="str">
        <f t="shared" si="252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49"/>
        <v/>
      </c>
      <c r="B2021" s="60" t="str">
        <f t="shared" si="250"/>
        <v/>
      </c>
      <c r="V2021" s="60" t="str">
        <f t="shared" si="251"/>
        <v/>
      </c>
      <c r="W2021" s="60" t="str">
        <f t="shared" si="248"/>
        <v/>
      </c>
      <c r="X2021" s="60" t="str">
        <f t="shared" si="252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49"/>
        <v/>
      </c>
      <c r="B2022" s="60" t="str">
        <f t="shared" si="250"/>
        <v/>
      </c>
      <c r="V2022" s="60" t="str">
        <f t="shared" si="251"/>
        <v/>
      </c>
      <c r="W2022" s="60" t="str">
        <f t="shared" si="248"/>
        <v/>
      </c>
      <c r="X2022" s="60" t="str">
        <f t="shared" si="252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49"/>
        <v/>
      </c>
      <c r="B2023" s="60" t="str">
        <f t="shared" si="250"/>
        <v/>
      </c>
      <c r="V2023" s="60" t="str">
        <f t="shared" si="251"/>
        <v/>
      </c>
      <c r="W2023" s="60" t="str">
        <f t="shared" si="248"/>
        <v/>
      </c>
      <c r="X2023" s="60" t="str">
        <f t="shared" si="252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49"/>
        <v/>
      </c>
      <c r="B2024" s="60" t="str">
        <f t="shared" si="250"/>
        <v/>
      </c>
      <c r="V2024" s="60" t="str">
        <f t="shared" si="251"/>
        <v/>
      </c>
      <c r="W2024" s="60" t="str">
        <f t="shared" si="248"/>
        <v/>
      </c>
      <c r="X2024" s="60" t="str">
        <f t="shared" si="252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49"/>
        <v/>
      </c>
      <c r="B2025" s="60" t="str">
        <f t="shared" si="250"/>
        <v/>
      </c>
      <c r="V2025" s="60" t="str">
        <f t="shared" si="251"/>
        <v/>
      </c>
      <c r="W2025" s="60" t="str">
        <f t="shared" si="248"/>
        <v/>
      </c>
      <c r="X2025" s="60" t="str">
        <f t="shared" si="252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49"/>
        <v/>
      </c>
      <c r="B2026" s="60" t="str">
        <f t="shared" si="250"/>
        <v/>
      </c>
      <c r="V2026" s="60" t="str">
        <f t="shared" si="251"/>
        <v/>
      </c>
      <c r="W2026" s="60" t="str">
        <f t="shared" si="248"/>
        <v/>
      </c>
      <c r="X2026" s="60" t="str">
        <f t="shared" si="252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49"/>
        <v/>
      </c>
      <c r="B2027" s="60" t="str">
        <f t="shared" si="250"/>
        <v/>
      </c>
      <c r="V2027" s="60" t="str">
        <f t="shared" si="251"/>
        <v/>
      </c>
      <c r="W2027" s="60" t="str">
        <f t="shared" si="248"/>
        <v/>
      </c>
      <c r="X2027" s="60" t="str">
        <f t="shared" si="252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49"/>
        <v/>
      </c>
      <c r="B2028" s="60" t="str">
        <f t="shared" si="250"/>
        <v/>
      </c>
      <c r="V2028" s="60" t="str">
        <f t="shared" si="251"/>
        <v/>
      </c>
      <c r="W2028" s="60" t="str">
        <f t="shared" si="248"/>
        <v/>
      </c>
      <c r="X2028" s="60" t="str">
        <f t="shared" si="252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49"/>
        <v/>
      </c>
      <c r="B2029" s="60" t="str">
        <f t="shared" si="250"/>
        <v/>
      </c>
      <c r="V2029" s="60" t="str">
        <f t="shared" si="251"/>
        <v/>
      </c>
      <c r="W2029" s="60" t="str">
        <f t="shared" si="248"/>
        <v/>
      </c>
      <c r="X2029" s="60" t="str">
        <f t="shared" si="252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49"/>
        <v/>
      </c>
      <c r="B2030" s="60" t="str">
        <f t="shared" si="250"/>
        <v/>
      </c>
      <c r="V2030" s="60" t="str">
        <f t="shared" si="251"/>
        <v/>
      </c>
      <c r="W2030" s="60" t="str">
        <f t="shared" si="248"/>
        <v/>
      </c>
      <c r="X2030" s="60" t="str">
        <f t="shared" si="252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49"/>
        <v/>
      </c>
      <c r="B2031" s="60" t="str">
        <f t="shared" si="250"/>
        <v/>
      </c>
      <c r="V2031" s="60" t="str">
        <f t="shared" si="251"/>
        <v/>
      </c>
      <c r="W2031" s="60" t="str">
        <f t="shared" si="248"/>
        <v/>
      </c>
      <c r="X2031" s="60" t="str">
        <f t="shared" si="252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49"/>
        <v/>
      </c>
      <c r="B2032" s="60" t="str">
        <f t="shared" si="250"/>
        <v/>
      </c>
      <c r="V2032" s="60" t="str">
        <f t="shared" si="251"/>
        <v/>
      </c>
      <c r="W2032" s="60" t="str">
        <f t="shared" si="248"/>
        <v/>
      </c>
      <c r="X2032" s="60" t="str">
        <f t="shared" si="252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49"/>
        <v/>
      </c>
      <c r="B2033" s="60" t="str">
        <f t="shared" si="250"/>
        <v/>
      </c>
      <c r="V2033" s="60" t="str">
        <f t="shared" si="251"/>
        <v/>
      </c>
      <c r="W2033" s="60" t="str">
        <f t="shared" si="248"/>
        <v/>
      </c>
      <c r="X2033" s="60" t="str">
        <f t="shared" si="252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49"/>
        <v/>
      </c>
      <c r="B2034" s="60" t="str">
        <f t="shared" si="250"/>
        <v/>
      </c>
      <c r="V2034" s="60" t="str">
        <f t="shared" si="251"/>
        <v/>
      </c>
      <c r="W2034" s="60" t="str">
        <f t="shared" si="248"/>
        <v/>
      </c>
      <c r="X2034" s="60" t="str">
        <f t="shared" si="252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49"/>
        <v/>
      </c>
      <c r="B2035" s="60" t="str">
        <f t="shared" si="250"/>
        <v/>
      </c>
      <c r="V2035" s="60" t="str">
        <f t="shared" si="251"/>
        <v/>
      </c>
      <c r="W2035" s="60" t="str">
        <f t="shared" si="248"/>
        <v/>
      </c>
      <c r="X2035" s="60" t="str">
        <f t="shared" si="252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49"/>
        <v/>
      </c>
      <c r="B2036" s="60" t="str">
        <f t="shared" si="250"/>
        <v/>
      </c>
      <c r="V2036" s="60" t="str">
        <f t="shared" si="251"/>
        <v/>
      </c>
      <c r="W2036" s="60" t="str">
        <f t="shared" si="248"/>
        <v/>
      </c>
      <c r="X2036" s="60" t="str">
        <f t="shared" si="252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49"/>
        <v/>
      </c>
      <c r="B2037" s="60" t="str">
        <f t="shared" si="250"/>
        <v/>
      </c>
      <c r="V2037" s="60" t="str">
        <f t="shared" si="251"/>
        <v/>
      </c>
      <c r="W2037" s="60" t="str">
        <f t="shared" si="248"/>
        <v/>
      </c>
      <c r="X2037" s="60" t="str">
        <f t="shared" si="252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49"/>
        <v/>
      </c>
      <c r="B2038" s="60" t="str">
        <f t="shared" si="250"/>
        <v/>
      </c>
      <c r="V2038" s="60" t="str">
        <f t="shared" si="251"/>
        <v/>
      </c>
      <c r="W2038" s="60" t="str">
        <f t="shared" si="248"/>
        <v/>
      </c>
      <c r="X2038" s="60" t="str">
        <f t="shared" si="252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49"/>
        <v/>
      </c>
      <c r="B2039" s="60" t="str">
        <f t="shared" si="250"/>
        <v/>
      </c>
      <c r="V2039" s="60" t="str">
        <f t="shared" si="251"/>
        <v/>
      </c>
      <c r="W2039" s="60" t="str">
        <f t="shared" si="248"/>
        <v/>
      </c>
      <c r="X2039" s="60" t="str">
        <f t="shared" si="252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49"/>
        <v/>
      </c>
      <c r="B2040" s="60" t="str">
        <f t="shared" si="250"/>
        <v/>
      </c>
      <c r="V2040" s="60" t="str">
        <f t="shared" si="251"/>
        <v/>
      </c>
      <c r="W2040" s="60" t="str">
        <f t="shared" si="248"/>
        <v/>
      </c>
      <c r="X2040" s="60" t="str">
        <f t="shared" si="252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49"/>
        <v/>
      </c>
      <c r="B2041" s="60" t="str">
        <f t="shared" si="250"/>
        <v/>
      </c>
      <c r="V2041" s="60" t="str">
        <f t="shared" si="251"/>
        <v/>
      </c>
      <c r="W2041" s="60" t="str">
        <f t="shared" si="248"/>
        <v/>
      </c>
      <c r="X2041" s="60" t="str">
        <f t="shared" si="252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49"/>
        <v/>
      </c>
      <c r="B2042" s="60" t="str">
        <f t="shared" si="250"/>
        <v/>
      </c>
      <c r="V2042" s="60" t="str">
        <f t="shared" si="251"/>
        <v/>
      </c>
      <c r="W2042" s="60" t="str">
        <f t="shared" si="248"/>
        <v/>
      </c>
      <c r="X2042" s="60" t="str">
        <f t="shared" si="252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49"/>
        <v/>
      </c>
      <c r="B2043" s="60" t="str">
        <f t="shared" si="250"/>
        <v/>
      </c>
      <c r="V2043" s="60" t="str">
        <f t="shared" si="251"/>
        <v/>
      </c>
      <c r="W2043" s="60" t="str">
        <f t="shared" si="248"/>
        <v/>
      </c>
      <c r="X2043" s="60" t="str">
        <f t="shared" si="252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49"/>
        <v/>
      </c>
      <c r="B2044" s="60" t="str">
        <f t="shared" si="250"/>
        <v/>
      </c>
      <c r="V2044" s="60" t="str">
        <f t="shared" si="251"/>
        <v/>
      </c>
      <c r="W2044" s="60" t="str">
        <f t="shared" si="248"/>
        <v/>
      </c>
      <c r="X2044" s="60" t="str">
        <f t="shared" si="252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49"/>
        <v/>
      </c>
      <c r="B2045" s="60" t="str">
        <f t="shared" si="250"/>
        <v/>
      </c>
      <c r="V2045" s="60" t="str">
        <f t="shared" si="251"/>
        <v/>
      </c>
      <c r="W2045" s="60" t="str">
        <f t="shared" si="248"/>
        <v/>
      </c>
      <c r="X2045" s="60" t="str">
        <f t="shared" si="252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49"/>
        <v/>
      </c>
      <c r="B2046" s="60" t="str">
        <f t="shared" si="250"/>
        <v/>
      </c>
      <c r="V2046" s="60" t="str">
        <f t="shared" si="251"/>
        <v/>
      </c>
      <c r="W2046" s="60" t="str">
        <f t="shared" si="248"/>
        <v/>
      </c>
      <c r="X2046" s="60" t="str">
        <f t="shared" si="252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49"/>
        <v/>
      </c>
      <c r="B2047" s="60" t="str">
        <f t="shared" si="250"/>
        <v/>
      </c>
      <c r="V2047" s="60" t="str">
        <f t="shared" si="251"/>
        <v/>
      </c>
      <c r="W2047" s="60" t="str">
        <f t="shared" si="248"/>
        <v/>
      </c>
      <c r="X2047" s="60" t="str">
        <f t="shared" si="252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49"/>
        <v/>
      </c>
      <c r="B2048" s="60" t="str">
        <f t="shared" si="250"/>
        <v/>
      </c>
      <c r="V2048" s="60" t="str">
        <f t="shared" si="251"/>
        <v/>
      </c>
      <c r="W2048" s="60" t="str">
        <f t="shared" si="248"/>
        <v/>
      </c>
      <c r="X2048" s="60" t="str">
        <f t="shared" si="252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49"/>
        <v/>
      </c>
      <c r="B2049" s="60" t="str">
        <f t="shared" si="250"/>
        <v/>
      </c>
      <c r="V2049" s="60" t="str">
        <f t="shared" si="251"/>
        <v/>
      </c>
      <c r="W2049" s="60" t="str">
        <f t="shared" si="248"/>
        <v/>
      </c>
      <c r="X2049" s="60" t="str">
        <f t="shared" si="252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49"/>
        <v/>
      </c>
      <c r="B2050" s="60" t="str">
        <f t="shared" si="250"/>
        <v/>
      </c>
      <c r="V2050" s="60" t="str">
        <f t="shared" si="251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si="252"/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7">IF(G2051&amp;Q2051&lt;&gt;"",W2051&amp;Q2051,"")</f>
        <v/>
      </c>
      <c r="B2051" s="60" t="str">
        <f t="shared" ref="B2051:B2114" si="258">IF(C2051&lt;&gt;"",LEFT(C2051,9),"")</f>
        <v/>
      </c>
      <c r="V2051" s="60" t="str">
        <f t="shared" ref="V2051:V2114" si="259">W2051&amp;H2051</f>
        <v/>
      </c>
      <c r="W2051" s="60" t="str">
        <f t="shared" si="256"/>
        <v/>
      </c>
      <c r="X2051" s="60" t="str">
        <f t="shared" ref="X2051:X2114" si="260">IF(A2051&lt;&gt;"",IFERROR(IF(FIND(" ",G2051)&gt;=1,MID(G2051,FIND(" ",G2051)+1,LEN(G2051)),""),""),"")</f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7"/>
        <v/>
      </c>
      <c r="B2052" s="60" t="str">
        <f t="shared" si="258"/>
        <v/>
      </c>
      <c r="V2052" s="60" t="str">
        <f t="shared" si="259"/>
        <v/>
      </c>
      <c r="W2052" s="60" t="str">
        <f t="shared" si="256"/>
        <v/>
      </c>
      <c r="X2052" s="60" t="str">
        <f t="shared" si="260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7"/>
        <v/>
      </c>
      <c r="B2053" s="60" t="str">
        <f t="shared" si="258"/>
        <v/>
      </c>
      <c r="V2053" s="60" t="str">
        <f t="shared" si="259"/>
        <v/>
      </c>
      <c r="W2053" s="60" t="str">
        <f t="shared" si="256"/>
        <v/>
      </c>
      <c r="X2053" s="60" t="str">
        <f t="shared" si="260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7"/>
        <v/>
      </c>
      <c r="B2054" s="60" t="str">
        <f t="shared" si="258"/>
        <v/>
      </c>
      <c r="V2054" s="60" t="str">
        <f t="shared" si="259"/>
        <v/>
      </c>
      <c r="W2054" s="60" t="str">
        <f t="shared" si="256"/>
        <v/>
      </c>
      <c r="X2054" s="60" t="str">
        <f t="shared" si="260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7"/>
        <v/>
      </c>
      <c r="B2055" s="60" t="str">
        <f t="shared" si="258"/>
        <v/>
      </c>
      <c r="V2055" s="60" t="str">
        <f t="shared" si="259"/>
        <v/>
      </c>
      <c r="W2055" s="60" t="str">
        <f t="shared" si="256"/>
        <v/>
      </c>
      <c r="X2055" s="60" t="str">
        <f t="shared" si="260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7"/>
        <v/>
      </c>
      <c r="B2056" s="60" t="str">
        <f t="shared" si="258"/>
        <v/>
      </c>
      <c r="V2056" s="60" t="str">
        <f t="shared" si="259"/>
        <v/>
      </c>
      <c r="W2056" s="60" t="str">
        <f t="shared" si="256"/>
        <v/>
      </c>
      <c r="X2056" s="60" t="str">
        <f t="shared" si="260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7"/>
        <v/>
      </c>
      <c r="B2057" s="60" t="str">
        <f t="shared" si="258"/>
        <v/>
      </c>
      <c r="V2057" s="60" t="str">
        <f t="shared" si="259"/>
        <v/>
      </c>
      <c r="W2057" s="60" t="str">
        <f t="shared" si="256"/>
        <v/>
      </c>
      <c r="X2057" s="60" t="str">
        <f t="shared" si="260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7"/>
        <v/>
      </c>
      <c r="B2058" s="60" t="str">
        <f t="shared" si="258"/>
        <v/>
      </c>
      <c r="V2058" s="60" t="str">
        <f t="shared" si="259"/>
        <v/>
      </c>
      <c r="W2058" s="60" t="str">
        <f t="shared" si="256"/>
        <v/>
      </c>
      <c r="X2058" s="60" t="str">
        <f t="shared" si="260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7"/>
        <v/>
      </c>
      <c r="B2059" s="60" t="str">
        <f t="shared" si="258"/>
        <v/>
      </c>
      <c r="V2059" s="60" t="str">
        <f t="shared" si="259"/>
        <v/>
      </c>
      <c r="W2059" s="60" t="str">
        <f t="shared" si="256"/>
        <v/>
      </c>
      <c r="X2059" s="60" t="str">
        <f t="shared" si="260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7"/>
        <v/>
      </c>
      <c r="B2060" s="60" t="str">
        <f t="shared" si="258"/>
        <v/>
      </c>
      <c r="V2060" s="60" t="str">
        <f t="shared" si="259"/>
        <v/>
      </c>
      <c r="W2060" s="60" t="str">
        <f t="shared" si="256"/>
        <v/>
      </c>
      <c r="X2060" s="60" t="str">
        <f t="shared" si="260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7"/>
        <v/>
      </c>
      <c r="B2061" s="60" t="str">
        <f t="shared" si="258"/>
        <v/>
      </c>
      <c r="V2061" s="60" t="str">
        <f t="shared" si="259"/>
        <v/>
      </c>
      <c r="W2061" s="60" t="str">
        <f t="shared" si="256"/>
        <v/>
      </c>
      <c r="X2061" s="60" t="str">
        <f t="shared" si="260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7"/>
        <v/>
      </c>
      <c r="B2062" s="60" t="str">
        <f t="shared" si="258"/>
        <v/>
      </c>
      <c r="V2062" s="60" t="str">
        <f t="shared" si="259"/>
        <v/>
      </c>
      <c r="W2062" s="60" t="str">
        <f t="shared" si="256"/>
        <v/>
      </c>
      <c r="X2062" s="60" t="str">
        <f t="shared" si="260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7"/>
        <v/>
      </c>
      <c r="B2063" s="60" t="str">
        <f t="shared" si="258"/>
        <v/>
      </c>
      <c r="V2063" s="60" t="str">
        <f t="shared" si="259"/>
        <v/>
      </c>
      <c r="W2063" s="60" t="str">
        <f t="shared" si="256"/>
        <v/>
      </c>
      <c r="X2063" s="60" t="str">
        <f t="shared" si="260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7"/>
        <v/>
      </c>
      <c r="B2064" s="60" t="str">
        <f t="shared" si="258"/>
        <v/>
      </c>
      <c r="V2064" s="60" t="str">
        <f t="shared" si="259"/>
        <v/>
      </c>
      <c r="W2064" s="60" t="str">
        <f t="shared" si="256"/>
        <v/>
      </c>
      <c r="X2064" s="60" t="str">
        <f t="shared" si="260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7"/>
        <v/>
      </c>
      <c r="B2065" s="60" t="str">
        <f t="shared" si="258"/>
        <v/>
      </c>
      <c r="V2065" s="60" t="str">
        <f t="shared" si="259"/>
        <v/>
      </c>
      <c r="W2065" s="60" t="str">
        <f t="shared" si="256"/>
        <v/>
      </c>
      <c r="X2065" s="60" t="str">
        <f t="shared" si="260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7"/>
        <v/>
      </c>
      <c r="B2066" s="60" t="str">
        <f t="shared" si="258"/>
        <v/>
      </c>
      <c r="V2066" s="60" t="str">
        <f t="shared" si="259"/>
        <v/>
      </c>
      <c r="W2066" s="60" t="str">
        <f t="shared" si="256"/>
        <v/>
      </c>
      <c r="X2066" s="60" t="str">
        <f t="shared" si="260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7"/>
        <v/>
      </c>
      <c r="B2067" s="60" t="str">
        <f t="shared" si="258"/>
        <v/>
      </c>
      <c r="V2067" s="60" t="str">
        <f t="shared" si="259"/>
        <v/>
      </c>
      <c r="W2067" s="60" t="str">
        <f t="shared" si="256"/>
        <v/>
      </c>
      <c r="X2067" s="60" t="str">
        <f t="shared" si="260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7"/>
        <v/>
      </c>
      <c r="B2068" s="60" t="str">
        <f t="shared" si="258"/>
        <v/>
      </c>
      <c r="V2068" s="60" t="str">
        <f t="shared" si="259"/>
        <v/>
      </c>
      <c r="W2068" s="60" t="str">
        <f t="shared" si="256"/>
        <v/>
      </c>
      <c r="X2068" s="60" t="str">
        <f t="shared" si="260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7"/>
        <v/>
      </c>
      <c r="B2069" s="60" t="str">
        <f t="shared" si="258"/>
        <v/>
      </c>
      <c r="V2069" s="60" t="str">
        <f t="shared" si="259"/>
        <v/>
      </c>
      <c r="W2069" s="60" t="str">
        <f t="shared" si="256"/>
        <v/>
      </c>
      <c r="X2069" s="60" t="str">
        <f t="shared" si="260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7"/>
        <v/>
      </c>
      <c r="B2070" s="60" t="str">
        <f t="shared" si="258"/>
        <v/>
      </c>
      <c r="V2070" s="60" t="str">
        <f t="shared" si="259"/>
        <v/>
      </c>
      <c r="W2070" s="60" t="str">
        <f t="shared" si="256"/>
        <v/>
      </c>
      <c r="X2070" s="60" t="str">
        <f t="shared" si="260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7"/>
        <v/>
      </c>
      <c r="B2071" s="60" t="str">
        <f t="shared" si="258"/>
        <v/>
      </c>
      <c r="V2071" s="60" t="str">
        <f t="shared" si="259"/>
        <v/>
      </c>
      <c r="W2071" s="60" t="str">
        <f t="shared" si="256"/>
        <v/>
      </c>
      <c r="X2071" s="60" t="str">
        <f t="shared" si="260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7"/>
        <v/>
      </c>
      <c r="B2072" s="60" t="str">
        <f t="shared" si="258"/>
        <v/>
      </c>
      <c r="V2072" s="60" t="str">
        <f t="shared" si="259"/>
        <v/>
      </c>
      <c r="W2072" s="60" t="str">
        <f t="shared" si="256"/>
        <v/>
      </c>
      <c r="X2072" s="60" t="str">
        <f t="shared" si="260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7"/>
        <v/>
      </c>
      <c r="B2073" s="60" t="str">
        <f t="shared" si="258"/>
        <v/>
      </c>
      <c r="V2073" s="60" t="str">
        <f t="shared" si="259"/>
        <v/>
      </c>
      <c r="W2073" s="60" t="str">
        <f t="shared" si="256"/>
        <v/>
      </c>
      <c r="X2073" s="60" t="str">
        <f t="shared" si="260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7"/>
        <v/>
      </c>
      <c r="B2074" s="60" t="str">
        <f t="shared" si="258"/>
        <v/>
      </c>
      <c r="V2074" s="60" t="str">
        <f t="shared" si="259"/>
        <v/>
      </c>
      <c r="W2074" s="60" t="str">
        <f t="shared" si="256"/>
        <v/>
      </c>
      <c r="X2074" s="60" t="str">
        <f t="shared" si="260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7"/>
        <v/>
      </c>
      <c r="B2075" s="60" t="str">
        <f t="shared" si="258"/>
        <v/>
      </c>
      <c r="V2075" s="60" t="str">
        <f t="shared" si="259"/>
        <v/>
      </c>
      <c r="W2075" s="60" t="str">
        <f t="shared" si="256"/>
        <v/>
      </c>
      <c r="X2075" s="60" t="str">
        <f t="shared" si="260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7"/>
        <v/>
      </c>
      <c r="B2076" s="60" t="str">
        <f t="shared" si="258"/>
        <v/>
      </c>
      <c r="V2076" s="60" t="str">
        <f t="shared" si="259"/>
        <v/>
      </c>
      <c r="W2076" s="60" t="str">
        <f t="shared" si="256"/>
        <v/>
      </c>
      <c r="X2076" s="60" t="str">
        <f t="shared" si="260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7"/>
        <v/>
      </c>
      <c r="B2077" s="60" t="str">
        <f t="shared" si="258"/>
        <v/>
      </c>
      <c r="V2077" s="60" t="str">
        <f t="shared" si="259"/>
        <v/>
      </c>
      <c r="W2077" s="60" t="str">
        <f t="shared" si="256"/>
        <v/>
      </c>
      <c r="X2077" s="60" t="str">
        <f t="shared" si="260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7"/>
        <v/>
      </c>
      <c r="B2078" s="60" t="str">
        <f t="shared" si="258"/>
        <v/>
      </c>
      <c r="V2078" s="60" t="str">
        <f t="shared" si="259"/>
        <v/>
      </c>
      <c r="W2078" s="60" t="str">
        <f t="shared" si="256"/>
        <v/>
      </c>
      <c r="X2078" s="60" t="str">
        <f t="shared" si="260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7"/>
        <v/>
      </c>
      <c r="B2079" s="60" t="str">
        <f t="shared" si="258"/>
        <v/>
      </c>
      <c r="V2079" s="60" t="str">
        <f t="shared" si="259"/>
        <v/>
      </c>
      <c r="W2079" s="60" t="str">
        <f t="shared" si="256"/>
        <v/>
      </c>
      <c r="X2079" s="60" t="str">
        <f t="shared" si="260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7"/>
        <v/>
      </c>
      <c r="B2080" s="60" t="str">
        <f t="shared" si="258"/>
        <v/>
      </c>
      <c r="V2080" s="60" t="str">
        <f t="shared" si="259"/>
        <v/>
      </c>
      <c r="W2080" s="60" t="str">
        <f t="shared" si="256"/>
        <v/>
      </c>
      <c r="X2080" s="60" t="str">
        <f t="shared" si="260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7"/>
        <v/>
      </c>
      <c r="B2081" s="60" t="str">
        <f t="shared" si="258"/>
        <v/>
      </c>
      <c r="V2081" s="60" t="str">
        <f t="shared" si="259"/>
        <v/>
      </c>
      <c r="W2081" s="60" t="str">
        <f t="shared" si="256"/>
        <v/>
      </c>
      <c r="X2081" s="60" t="str">
        <f t="shared" si="260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7"/>
        <v/>
      </c>
      <c r="B2082" s="60" t="str">
        <f t="shared" si="258"/>
        <v/>
      </c>
      <c r="V2082" s="60" t="str">
        <f t="shared" si="259"/>
        <v/>
      </c>
      <c r="W2082" s="60" t="str">
        <f t="shared" si="256"/>
        <v/>
      </c>
      <c r="X2082" s="60" t="str">
        <f t="shared" si="260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7"/>
        <v/>
      </c>
      <c r="B2083" s="60" t="str">
        <f t="shared" si="258"/>
        <v/>
      </c>
      <c r="V2083" s="60" t="str">
        <f t="shared" si="259"/>
        <v/>
      </c>
      <c r="W2083" s="60" t="str">
        <f t="shared" si="256"/>
        <v/>
      </c>
      <c r="X2083" s="60" t="str">
        <f t="shared" si="260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7"/>
        <v/>
      </c>
      <c r="B2084" s="60" t="str">
        <f t="shared" si="258"/>
        <v/>
      </c>
      <c r="V2084" s="60" t="str">
        <f t="shared" si="259"/>
        <v/>
      </c>
      <c r="W2084" s="60" t="str">
        <f t="shared" si="256"/>
        <v/>
      </c>
      <c r="X2084" s="60" t="str">
        <f t="shared" si="260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7"/>
        <v/>
      </c>
      <c r="B2085" s="60" t="str">
        <f t="shared" si="258"/>
        <v/>
      </c>
      <c r="V2085" s="60" t="str">
        <f t="shared" si="259"/>
        <v/>
      </c>
      <c r="W2085" s="60" t="str">
        <f t="shared" si="256"/>
        <v/>
      </c>
      <c r="X2085" s="60" t="str">
        <f t="shared" si="260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7"/>
        <v/>
      </c>
      <c r="B2086" s="60" t="str">
        <f t="shared" si="258"/>
        <v/>
      </c>
      <c r="V2086" s="60" t="str">
        <f t="shared" si="259"/>
        <v/>
      </c>
      <c r="W2086" s="60" t="str">
        <f t="shared" si="256"/>
        <v/>
      </c>
      <c r="X2086" s="60" t="str">
        <f t="shared" si="260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7"/>
        <v/>
      </c>
      <c r="B2087" s="60" t="str">
        <f t="shared" si="258"/>
        <v/>
      </c>
      <c r="V2087" s="60" t="str">
        <f t="shared" si="259"/>
        <v/>
      </c>
      <c r="W2087" s="60" t="str">
        <f t="shared" si="256"/>
        <v/>
      </c>
      <c r="X2087" s="60" t="str">
        <f t="shared" si="260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7"/>
        <v/>
      </c>
      <c r="B2088" s="60" t="str">
        <f t="shared" si="258"/>
        <v/>
      </c>
      <c r="V2088" s="60" t="str">
        <f t="shared" si="259"/>
        <v/>
      </c>
      <c r="W2088" s="60" t="str">
        <f t="shared" si="256"/>
        <v/>
      </c>
      <c r="X2088" s="60" t="str">
        <f t="shared" si="260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7"/>
        <v/>
      </c>
      <c r="B2089" s="60" t="str">
        <f t="shared" si="258"/>
        <v/>
      </c>
      <c r="V2089" s="60" t="str">
        <f t="shared" si="259"/>
        <v/>
      </c>
      <c r="W2089" s="60" t="str">
        <f t="shared" si="256"/>
        <v/>
      </c>
      <c r="X2089" s="60" t="str">
        <f t="shared" si="260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7"/>
        <v/>
      </c>
      <c r="B2090" s="60" t="str">
        <f t="shared" si="258"/>
        <v/>
      </c>
      <c r="V2090" s="60" t="str">
        <f t="shared" si="259"/>
        <v/>
      </c>
      <c r="W2090" s="60" t="str">
        <f t="shared" si="256"/>
        <v/>
      </c>
      <c r="X2090" s="60" t="str">
        <f t="shared" si="260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7"/>
        <v/>
      </c>
      <c r="B2091" s="60" t="str">
        <f t="shared" si="258"/>
        <v/>
      </c>
      <c r="V2091" s="60" t="str">
        <f t="shared" si="259"/>
        <v/>
      </c>
      <c r="W2091" s="60" t="str">
        <f t="shared" si="256"/>
        <v/>
      </c>
      <c r="X2091" s="60" t="str">
        <f t="shared" si="260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7"/>
        <v/>
      </c>
      <c r="B2092" s="60" t="str">
        <f t="shared" si="258"/>
        <v/>
      </c>
      <c r="V2092" s="60" t="str">
        <f t="shared" si="259"/>
        <v/>
      </c>
      <c r="W2092" s="60" t="str">
        <f t="shared" si="256"/>
        <v/>
      </c>
      <c r="X2092" s="60" t="str">
        <f t="shared" si="260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7"/>
        <v/>
      </c>
      <c r="B2093" s="60" t="str">
        <f t="shared" si="258"/>
        <v/>
      </c>
      <c r="V2093" s="60" t="str">
        <f t="shared" si="259"/>
        <v/>
      </c>
      <c r="W2093" s="60" t="str">
        <f t="shared" si="256"/>
        <v/>
      </c>
      <c r="X2093" s="60" t="str">
        <f t="shared" si="260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7"/>
        <v/>
      </c>
      <c r="B2094" s="60" t="str">
        <f t="shared" si="258"/>
        <v/>
      </c>
      <c r="V2094" s="60" t="str">
        <f t="shared" si="259"/>
        <v/>
      </c>
      <c r="W2094" s="60" t="str">
        <f t="shared" si="256"/>
        <v/>
      </c>
      <c r="X2094" s="60" t="str">
        <f t="shared" si="260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7"/>
        <v/>
      </c>
      <c r="B2095" s="60" t="str">
        <f t="shared" si="258"/>
        <v/>
      </c>
      <c r="V2095" s="60" t="str">
        <f t="shared" si="259"/>
        <v/>
      </c>
      <c r="W2095" s="60" t="str">
        <f t="shared" si="256"/>
        <v/>
      </c>
      <c r="X2095" s="60" t="str">
        <f t="shared" si="260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7"/>
        <v/>
      </c>
      <c r="B2096" s="60" t="str">
        <f t="shared" si="258"/>
        <v/>
      </c>
      <c r="V2096" s="60" t="str">
        <f t="shared" si="259"/>
        <v/>
      </c>
      <c r="W2096" s="60" t="str">
        <f t="shared" si="256"/>
        <v/>
      </c>
      <c r="X2096" s="60" t="str">
        <f t="shared" si="260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7"/>
        <v/>
      </c>
      <c r="B2097" s="60" t="str">
        <f t="shared" si="258"/>
        <v/>
      </c>
      <c r="V2097" s="60" t="str">
        <f t="shared" si="259"/>
        <v/>
      </c>
      <c r="W2097" s="60" t="str">
        <f t="shared" si="256"/>
        <v/>
      </c>
      <c r="X2097" s="60" t="str">
        <f t="shared" si="260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7"/>
        <v/>
      </c>
      <c r="B2098" s="60" t="str">
        <f t="shared" si="258"/>
        <v/>
      </c>
      <c r="V2098" s="60" t="str">
        <f t="shared" si="259"/>
        <v/>
      </c>
      <c r="W2098" s="60" t="str">
        <f t="shared" si="256"/>
        <v/>
      </c>
      <c r="X2098" s="60" t="str">
        <f t="shared" si="260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7"/>
        <v/>
      </c>
      <c r="B2099" s="60" t="str">
        <f t="shared" si="258"/>
        <v/>
      </c>
      <c r="V2099" s="60" t="str">
        <f t="shared" si="259"/>
        <v/>
      </c>
      <c r="W2099" s="60" t="str">
        <f t="shared" si="256"/>
        <v/>
      </c>
      <c r="X2099" s="60" t="str">
        <f t="shared" si="260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7"/>
        <v/>
      </c>
      <c r="B2100" s="60" t="str">
        <f t="shared" si="258"/>
        <v/>
      </c>
      <c r="V2100" s="60" t="str">
        <f t="shared" si="259"/>
        <v/>
      </c>
      <c r="W2100" s="60" t="str">
        <f t="shared" si="256"/>
        <v/>
      </c>
      <c r="X2100" s="60" t="str">
        <f t="shared" si="260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7"/>
        <v/>
      </c>
      <c r="B2101" s="60" t="str">
        <f t="shared" si="258"/>
        <v/>
      </c>
      <c r="V2101" s="60" t="str">
        <f t="shared" si="259"/>
        <v/>
      </c>
      <c r="W2101" s="60" t="str">
        <f t="shared" si="256"/>
        <v/>
      </c>
      <c r="X2101" s="60" t="str">
        <f t="shared" si="260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7"/>
        <v/>
      </c>
      <c r="B2102" s="60" t="str">
        <f t="shared" si="258"/>
        <v/>
      </c>
      <c r="V2102" s="60" t="str">
        <f t="shared" si="259"/>
        <v/>
      </c>
      <c r="W2102" s="60" t="str">
        <f t="shared" si="256"/>
        <v/>
      </c>
      <c r="X2102" s="60" t="str">
        <f t="shared" si="260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7"/>
        <v/>
      </c>
      <c r="B2103" s="60" t="str">
        <f t="shared" si="258"/>
        <v/>
      </c>
      <c r="V2103" s="60" t="str">
        <f t="shared" si="259"/>
        <v/>
      </c>
      <c r="W2103" s="60" t="str">
        <f t="shared" si="256"/>
        <v/>
      </c>
      <c r="X2103" s="60" t="str">
        <f t="shared" si="260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7"/>
        <v/>
      </c>
      <c r="B2104" s="60" t="str">
        <f t="shared" si="258"/>
        <v/>
      </c>
      <c r="V2104" s="60" t="str">
        <f t="shared" si="259"/>
        <v/>
      </c>
      <c r="W2104" s="60" t="str">
        <f t="shared" si="256"/>
        <v/>
      </c>
      <c r="X2104" s="60" t="str">
        <f t="shared" si="260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7"/>
        <v/>
      </c>
      <c r="B2105" s="60" t="str">
        <f t="shared" si="258"/>
        <v/>
      </c>
      <c r="V2105" s="60" t="str">
        <f t="shared" si="259"/>
        <v/>
      </c>
      <c r="W2105" s="60" t="str">
        <f t="shared" si="256"/>
        <v/>
      </c>
      <c r="X2105" s="60" t="str">
        <f t="shared" si="260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7"/>
        <v/>
      </c>
      <c r="B2106" s="60" t="str">
        <f t="shared" si="258"/>
        <v/>
      </c>
      <c r="V2106" s="60" t="str">
        <f t="shared" si="259"/>
        <v/>
      </c>
      <c r="W2106" s="60" t="str">
        <f t="shared" si="256"/>
        <v/>
      </c>
      <c r="X2106" s="60" t="str">
        <f t="shared" si="260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7"/>
        <v/>
      </c>
      <c r="B2107" s="60" t="str">
        <f t="shared" si="258"/>
        <v/>
      </c>
      <c r="V2107" s="60" t="str">
        <f t="shared" si="259"/>
        <v/>
      </c>
      <c r="W2107" s="60" t="str">
        <f t="shared" si="256"/>
        <v/>
      </c>
      <c r="X2107" s="60" t="str">
        <f t="shared" si="260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7"/>
        <v/>
      </c>
      <c r="B2108" s="60" t="str">
        <f t="shared" si="258"/>
        <v/>
      </c>
      <c r="V2108" s="60" t="str">
        <f t="shared" si="259"/>
        <v/>
      </c>
      <c r="W2108" s="60" t="str">
        <f t="shared" si="256"/>
        <v/>
      </c>
      <c r="X2108" s="60" t="str">
        <f t="shared" si="260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7"/>
        <v/>
      </c>
      <c r="B2109" s="60" t="str">
        <f t="shared" si="258"/>
        <v/>
      </c>
      <c r="V2109" s="60" t="str">
        <f t="shared" si="259"/>
        <v/>
      </c>
      <c r="W2109" s="60" t="str">
        <f t="shared" si="256"/>
        <v/>
      </c>
      <c r="X2109" s="60" t="str">
        <f t="shared" si="260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7"/>
        <v/>
      </c>
      <c r="B2110" s="60" t="str">
        <f t="shared" si="258"/>
        <v/>
      </c>
      <c r="V2110" s="60" t="str">
        <f t="shared" si="259"/>
        <v/>
      </c>
      <c r="W2110" s="60" t="str">
        <f t="shared" si="256"/>
        <v/>
      </c>
      <c r="X2110" s="60" t="str">
        <f t="shared" si="260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7"/>
        <v/>
      </c>
      <c r="B2111" s="60" t="str">
        <f t="shared" si="258"/>
        <v/>
      </c>
      <c r="V2111" s="60" t="str">
        <f t="shared" si="259"/>
        <v/>
      </c>
      <c r="W2111" s="60" t="str">
        <f t="shared" si="256"/>
        <v/>
      </c>
      <c r="X2111" s="60" t="str">
        <f t="shared" si="260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7"/>
        <v/>
      </c>
      <c r="B2112" s="60" t="str">
        <f t="shared" si="258"/>
        <v/>
      </c>
      <c r="V2112" s="60" t="str">
        <f t="shared" si="259"/>
        <v/>
      </c>
      <c r="W2112" s="60" t="str">
        <f t="shared" si="256"/>
        <v/>
      </c>
      <c r="X2112" s="60" t="str">
        <f t="shared" si="260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7"/>
        <v/>
      </c>
      <c r="B2113" s="60" t="str">
        <f t="shared" si="258"/>
        <v/>
      </c>
      <c r="V2113" s="60" t="str">
        <f t="shared" si="259"/>
        <v/>
      </c>
      <c r="W2113" s="60" t="str">
        <f t="shared" si="256"/>
        <v/>
      </c>
      <c r="X2113" s="60" t="str">
        <f t="shared" si="260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7"/>
        <v/>
      </c>
      <c r="B2114" s="60" t="str">
        <f t="shared" si="258"/>
        <v/>
      </c>
      <c r="V2114" s="60" t="str">
        <f t="shared" si="259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si="260"/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5">IF(G2115&amp;Q2115&lt;&gt;"",W2115&amp;Q2115,"")</f>
        <v/>
      </c>
      <c r="B2115" s="60" t="str">
        <f t="shared" ref="B2115:B2178" si="266">IF(C2115&lt;&gt;"",LEFT(C2115,9),"")</f>
        <v/>
      </c>
      <c r="V2115" s="60" t="str">
        <f t="shared" ref="V2115:V2178" si="267">W2115&amp;H2115</f>
        <v/>
      </c>
      <c r="W2115" s="60" t="str">
        <f t="shared" si="264"/>
        <v/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5"/>
        <v/>
      </c>
      <c r="B2116" s="60" t="str">
        <f t="shared" si="266"/>
        <v/>
      </c>
      <c r="V2116" s="60" t="str">
        <f t="shared" si="267"/>
        <v/>
      </c>
      <c r="W2116" s="60" t="str">
        <f t="shared" si="264"/>
        <v/>
      </c>
      <c r="X2116" s="60" t="str">
        <f t="shared" si="268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5"/>
        <v/>
      </c>
      <c r="B2117" s="60" t="str">
        <f t="shared" si="266"/>
        <v/>
      </c>
      <c r="V2117" s="60" t="str">
        <f t="shared" si="267"/>
        <v/>
      </c>
      <c r="W2117" s="60" t="str">
        <f t="shared" si="264"/>
        <v/>
      </c>
      <c r="X2117" s="60" t="str">
        <f t="shared" si="268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5"/>
        <v/>
      </c>
      <c r="B2118" s="60" t="str">
        <f t="shared" si="266"/>
        <v/>
      </c>
      <c r="V2118" s="60" t="str">
        <f t="shared" si="267"/>
        <v/>
      </c>
      <c r="W2118" s="60" t="str">
        <f t="shared" si="264"/>
        <v/>
      </c>
      <c r="X2118" s="60" t="str">
        <f t="shared" si="268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5"/>
        <v/>
      </c>
      <c r="B2119" s="60" t="str">
        <f t="shared" si="266"/>
        <v/>
      </c>
      <c r="V2119" s="60" t="str">
        <f t="shared" si="267"/>
        <v/>
      </c>
      <c r="W2119" s="60" t="str">
        <f t="shared" si="264"/>
        <v/>
      </c>
      <c r="X2119" s="60" t="str">
        <f t="shared" si="268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5"/>
        <v/>
      </c>
      <c r="B2120" s="60" t="str">
        <f t="shared" si="266"/>
        <v/>
      </c>
      <c r="V2120" s="60" t="str">
        <f t="shared" si="267"/>
        <v/>
      </c>
      <c r="W2120" s="60" t="str">
        <f t="shared" si="264"/>
        <v/>
      </c>
      <c r="X2120" s="60" t="str">
        <f t="shared" si="268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5"/>
        <v/>
      </c>
      <c r="B2121" s="60" t="str">
        <f t="shared" si="266"/>
        <v/>
      </c>
      <c r="V2121" s="60" t="str">
        <f t="shared" si="267"/>
        <v/>
      </c>
      <c r="W2121" s="60" t="str">
        <f t="shared" si="264"/>
        <v/>
      </c>
      <c r="X2121" s="60" t="str">
        <f t="shared" si="268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5"/>
        <v/>
      </c>
      <c r="B2122" s="60" t="str">
        <f t="shared" si="266"/>
        <v/>
      </c>
      <c r="V2122" s="60" t="str">
        <f t="shared" si="267"/>
        <v/>
      </c>
      <c r="W2122" s="60" t="str">
        <f t="shared" si="264"/>
        <v/>
      </c>
      <c r="X2122" s="60" t="str">
        <f t="shared" si="268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5"/>
        <v/>
      </c>
      <c r="B2123" s="60" t="str">
        <f t="shared" si="266"/>
        <v/>
      </c>
      <c r="V2123" s="60" t="str">
        <f t="shared" si="267"/>
        <v/>
      </c>
      <c r="W2123" s="60" t="str">
        <f t="shared" si="264"/>
        <v/>
      </c>
      <c r="X2123" s="60" t="str">
        <f t="shared" si="268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5"/>
        <v/>
      </c>
      <c r="B2124" s="60" t="str">
        <f t="shared" si="266"/>
        <v/>
      </c>
      <c r="V2124" s="60" t="str">
        <f t="shared" si="267"/>
        <v/>
      </c>
      <c r="W2124" s="60" t="str">
        <f t="shared" si="264"/>
        <v/>
      </c>
      <c r="X2124" s="60" t="str">
        <f t="shared" si="268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5"/>
        <v/>
      </c>
      <c r="B2125" s="60" t="str">
        <f t="shared" si="266"/>
        <v/>
      </c>
      <c r="V2125" s="60" t="str">
        <f t="shared" si="267"/>
        <v/>
      </c>
      <c r="W2125" s="60" t="str">
        <f t="shared" si="264"/>
        <v/>
      </c>
      <c r="X2125" s="60" t="str">
        <f t="shared" si="268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5"/>
        <v/>
      </c>
      <c r="B2126" s="60" t="str">
        <f t="shared" si="266"/>
        <v/>
      </c>
      <c r="V2126" s="60" t="str">
        <f t="shared" si="267"/>
        <v/>
      </c>
      <c r="W2126" s="60" t="str">
        <f t="shared" si="264"/>
        <v/>
      </c>
      <c r="X2126" s="60" t="str">
        <f t="shared" si="268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5"/>
        <v/>
      </c>
      <c r="B2127" s="60" t="str">
        <f t="shared" si="266"/>
        <v/>
      </c>
      <c r="V2127" s="60" t="str">
        <f t="shared" si="267"/>
        <v/>
      </c>
      <c r="W2127" s="60" t="str">
        <f t="shared" si="264"/>
        <v/>
      </c>
      <c r="X2127" s="60" t="str">
        <f t="shared" si="268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5"/>
        <v/>
      </c>
      <c r="B2128" s="60" t="str">
        <f t="shared" si="266"/>
        <v/>
      </c>
      <c r="V2128" s="60" t="str">
        <f t="shared" si="267"/>
        <v/>
      </c>
      <c r="W2128" s="60" t="str">
        <f t="shared" si="264"/>
        <v/>
      </c>
      <c r="X2128" s="60" t="str">
        <f t="shared" si="268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5"/>
        <v/>
      </c>
      <c r="B2129" s="60" t="str">
        <f t="shared" si="266"/>
        <v/>
      </c>
      <c r="V2129" s="60" t="str">
        <f t="shared" si="267"/>
        <v/>
      </c>
      <c r="W2129" s="60" t="str">
        <f t="shared" si="264"/>
        <v/>
      </c>
      <c r="X2129" s="60" t="str">
        <f t="shared" si="268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5"/>
        <v/>
      </c>
      <c r="B2130" s="60" t="str">
        <f t="shared" si="266"/>
        <v/>
      </c>
      <c r="V2130" s="60" t="str">
        <f t="shared" si="267"/>
        <v/>
      </c>
      <c r="W2130" s="60" t="str">
        <f t="shared" si="264"/>
        <v/>
      </c>
      <c r="X2130" s="60" t="str">
        <f t="shared" si="268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5"/>
        <v/>
      </c>
      <c r="B2131" s="60" t="str">
        <f t="shared" si="266"/>
        <v/>
      </c>
      <c r="V2131" s="60" t="str">
        <f t="shared" si="267"/>
        <v/>
      </c>
      <c r="W2131" s="60" t="str">
        <f t="shared" si="264"/>
        <v/>
      </c>
      <c r="X2131" s="60" t="str">
        <f t="shared" si="268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5"/>
        <v/>
      </c>
      <c r="B2132" s="60" t="str">
        <f t="shared" si="266"/>
        <v/>
      </c>
      <c r="V2132" s="60" t="str">
        <f t="shared" si="267"/>
        <v/>
      </c>
      <c r="W2132" s="60" t="str">
        <f t="shared" si="264"/>
        <v/>
      </c>
      <c r="X2132" s="60" t="str">
        <f t="shared" si="268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5"/>
        <v/>
      </c>
      <c r="B2133" s="60" t="str">
        <f t="shared" si="266"/>
        <v/>
      </c>
      <c r="V2133" s="60" t="str">
        <f t="shared" si="267"/>
        <v/>
      </c>
      <c r="W2133" s="60" t="str">
        <f t="shared" si="264"/>
        <v/>
      </c>
      <c r="X2133" s="60" t="str">
        <f t="shared" si="268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5"/>
        <v/>
      </c>
      <c r="B2134" s="60" t="str">
        <f t="shared" si="266"/>
        <v/>
      </c>
      <c r="V2134" s="60" t="str">
        <f t="shared" si="267"/>
        <v/>
      </c>
      <c r="W2134" s="60" t="str">
        <f t="shared" si="264"/>
        <v/>
      </c>
      <c r="X2134" s="60" t="str">
        <f t="shared" si="268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5"/>
        <v/>
      </c>
      <c r="B2135" s="60" t="str">
        <f t="shared" si="266"/>
        <v/>
      </c>
      <c r="V2135" s="60" t="str">
        <f t="shared" si="267"/>
        <v/>
      </c>
      <c r="W2135" s="60" t="str">
        <f t="shared" si="264"/>
        <v/>
      </c>
      <c r="X2135" s="60" t="str">
        <f t="shared" si="268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5"/>
        <v/>
      </c>
      <c r="B2136" s="60" t="str">
        <f t="shared" si="266"/>
        <v/>
      </c>
      <c r="V2136" s="60" t="str">
        <f t="shared" si="267"/>
        <v/>
      </c>
      <c r="W2136" s="60" t="str">
        <f t="shared" si="264"/>
        <v/>
      </c>
      <c r="X2136" s="60" t="str">
        <f t="shared" si="268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5"/>
        <v/>
      </c>
      <c r="B2137" s="60" t="str">
        <f t="shared" si="266"/>
        <v/>
      </c>
      <c r="V2137" s="60" t="str">
        <f t="shared" si="267"/>
        <v/>
      </c>
      <c r="W2137" s="60" t="str">
        <f t="shared" si="264"/>
        <v/>
      </c>
      <c r="X2137" s="60" t="str">
        <f t="shared" si="268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5"/>
        <v/>
      </c>
      <c r="B2138" s="60" t="str">
        <f t="shared" si="266"/>
        <v/>
      </c>
      <c r="V2138" s="60" t="str">
        <f t="shared" si="267"/>
        <v/>
      </c>
      <c r="W2138" s="60" t="str">
        <f t="shared" si="264"/>
        <v/>
      </c>
      <c r="X2138" s="60" t="str">
        <f t="shared" si="268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5"/>
        <v/>
      </c>
      <c r="B2139" s="60" t="str">
        <f t="shared" si="266"/>
        <v/>
      </c>
      <c r="V2139" s="60" t="str">
        <f t="shared" si="267"/>
        <v/>
      </c>
      <c r="W2139" s="60" t="str">
        <f t="shared" si="264"/>
        <v/>
      </c>
      <c r="X2139" s="60" t="str">
        <f t="shared" si="268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5"/>
        <v/>
      </c>
      <c r="B2140" s="60" t="str">
        <f t="shared" si="266"/>
        <v/>
      </c>
      <c r="V2140" s="60" t="str">
        <f t="shared" si="267"/>
        <v/>
      </c>
      <c r="W2140" s="60" t="str">
        <f t="shared" si="264"/>
        <v/>
      </c>
      <c r="X2140" s="60" t="str">
        <f t="shared" si="268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5"/>
        <v/>
      </c>
      <c r="B2141" s="60" t="str">
        <f t="shared" si="266"/>
        <v/>
      </c>
      <c r="V2141" s="60" t="str">
        <f t="shared" si="267"/>
        <v/>
      </c>
      <c r="W2141" s="60" t="str">
        <f t="shared" si="264"/>
        <v/>
      </c>
      <c r="X2141" s="60" t="str">
        <f t="shared" si="268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5"/>
        <v/>
      </c>
      <c r="B2142" s="60" t="str">
        <f t="shared" si="266"/>
        <v/>
      </c>
      <c r="V2142" s="60" t="str">
        <f t="shared" si="267"/>
        <v/>
      </c>
      <c r="W2142" s="60" t="str">
        <f t="shared" si="264"/>
        <v/>
      </c>
      <c r="X2142" s="60" t="str">
        <f t="shared" si="268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5"/>
        <v/>
      </c>
      <c r="B2143" s="60" t="str">
        <f t="shared" si="266"/>
        <v/>
      </c>
      <c r="V2143" s="60" t="str">
        <f t="shared" si="267"/>
        <v/>
      </c>
      <c r="W2143" s="60" t="str">
        <f t="shared" si="264"/>
        <v/>
      </c>
      <c r="X2143" s="60" t="str">
        <f t="shared" si="268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5"/>
        <v/>
      </c>
      <c r="B2144" s="60" t="str">
        <f t="shared" si="266"/>
        <v/>
      </c>
      <c r="V2144" s="60" t="str">
        <f t="shared" si="267"/>
        <v/>
      </c>
      <c r="W2144" s="60" t="str">
        <f t="shared" si="264"/>
        <v/>
      </c>
      <c r="X2144" s="60" t="str">
        <f t="shared" si="268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5"/>
        <v/>
      </c>
      <c r="B2145" s="60" t="str">
        <f t="shared" si="266"/>
        <v/>
      </c>
      <c r="V2145" s="60" t="str">
        <f t="shared" si="267"/>
        <v/>
      </c>
      <c r="W2145" s="60" t="str">
        <f t="shared" si="264"/>
        <v/>
      </c>
      <c r="X2145" s="60" t="str">
        <f t="shared" si="268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5"/>
        <v/>
      </c>
      <c r="B2146" s="60" t="str">
        <f t="shared" si="266"/>
        <v/>
      </c>
      <c r="V2146" s="60" t="str">
        <f t="shared" si="267"/>
        <v/>
      </c>
      <c r="W2146" s="60" t="str">
        <f t="shared" si="264"/>
        <v/>
      </c>
      <c r="X2146" s="60" t="str">
        <f t="shared" si="268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5"/>
        <v/>
      </c>
      <c r="B2147" s="60" t="str">
        <f t="shared" si="266"/>
        <v/>
      </c>
      <c r="V2147" s="60" t="str">
        <f t="shared" si="267"/>
        <v/>
      </c>
      <c r="W2147" s="60" t="str">
        <f t="shared" si="264"/>
        <v/>
      </c>
      <c r="X2147" s="60" t="str">
        <f t="shared" si="268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5"/>
        <v/>
      </c>
      <c r="B2148" s="60" t="str">
        <f t="shared" si="266"/>
        <v/>
      </c>
      <c r="V2148" s="60" t="str">
        <f t="shared" si="267"/>
        <v/>
      </c>
      <c r="W2148" s="60" t="str">
        <f t="shared" si="264"/>
        <v/>
      </c>
      <c r="X2148" s="60" t="str">
        <f t="shared" si="268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5"/>
        <v/>
      </c>
      <c r="B2149" s="60" t="str">
        <f t="shared" si="266"/>
        <v/>
      </c>
      <c r="V2149" s="60" t="str">
        <f t="shared" si="267"/>
        <v/>
      </c>
      <c r="W2149" s="60" t="str">
        <f t="shared" si="264"/>
        <v/>
      </c>
      <c r="X2149" s="60" t="str">
        <f t="shared" si="268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5"/>
        <v/>
      </c>
      <c r="B2150" s="60" t="str">
        <f t="shared" si="266"/>
        <v/>
      </c>
      <c r="V2150" s="60" t="str">
        <f t="shared" si="267"/>
        <v/>
      </c>
      <c r="W2150" s="60" t="str">
        <f t="shared" si="264"/>
        <v/>
      </c>
      <c r="X2150" s="60" t="str">
        <f t="shared" si="268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5"/>
        <v/>
      </c>
      <c r="B2151" s="60" t="str">
        <f t="shared" si="266"/>
        <v/>
      </c>
      <c r="V2151" s="60" t="str">
        <f t="shared" si="267"/>
        <v/>
      </c>
      <c r="W2151" s="60" t="str">
        <f t="shared" si="264"/>
        <v/>
      </c>
      <c r="X2151" s="60" t="str">
        <f t="shared" si="268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5"/>
        <v/>
      </c>
      <c r="B2152" s="60" t="str">
        <f t="shared" si="266"/>
        <v/>
      </c>
      <c r="V2152" s="60" t="str">
        <f t="shared" si="267"/>
        <v/>
      </c>
      <c r="W2152" s="60" t="str">
        <f t="shared" si="264"/>
        <v/>
      </c>
      <c r="X2152" s="60" t="str">
        <f t="shared" si="268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5"/>
        <v/>
      </c>
      <c r="B2153" s="60" t="str">
        <f t="shared" si="266"/>
        <v/>
      </c>
      <c r="V2153" s="60" t="str">
        <f t="shared" si="267"/>
        <v/>
      </c>
      <c r="W2153" s="60" t="str">
        <f t="shared" si="264"/>
        <v/>
      </c>
      <c r="X2153" s="60" t="str">
        <f t="shared" si="268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5"/>
        <v/>
      </c>
      <c r="B2154" s="60" t="str">
        <f t="shared" si="266"/>
        <v/>
      </c>
      <c r="V2154" s="60" t="str">
        <f t="shared" si="267"/>
        <v/>
      </c>
      <c r="W2154" s="60" t="str">
        <f t="shared" si="264"/>
        <v/>
      </c>
      <c r="X2154" s="60" t="str">
        <f t="shared" si="268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5"/>
        <v/>
      </c>
      <c r="B2155" s="60" t="str">
        <f t="shared" si="266"/>
        <v/>
      </c>
      <c r="V2155" s="60" t="str">
        <f t="shared" si="267"/>
        <v/>
      </c>
      <c r="W2155" s="60" t="str">
        <f t="shared" si="264"/>
        <v/>
      </c>
      <c r="X2155" s="60" t="str">
        <f t="shared" si="268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5"/>
        <v/>
      </c>
      <c r="B2156" s="60" t="str">
        <f t="shared" si="266"/>
        <v/>
      </c>
      <c r="V2156" s="60" t="str">
        <f t="shared" si="267"/>
        <v/>
      </c>
      <c r="W2156" s="60" t="str">
        <f t="shared" si="264"/>
        <v/>
      </c>
      <c r="X2156" s="60" t="str">
        <f t="shared" si="268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5"/>
        <v/>
      </c>
      <c r="B2157" s="60" t="str">
        <f t="shared" si="266"/>
        <v/>
      </c>
      <c r="V2157" s="60" t="str">
        <f t="shared" si="267"/>
        <v/>
      </c>
      <c r="W2157" s="60" t="str">
        <f t="shared" si="264"/>
        <v/>
      </c>
      <c r="X2157" s="60" t="str">
        <f t="shared" si="268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5"/>
        <v/>
      </c>
      <c r="B2158" s="60" t="str">
        <f t="shared" si="266"/>
        <v/>
      </c>
      <c r="V2158" s="60" t="str">
        <f t="shared" si="267"/>
        <v/>
      </c>
      <c r="W2158" s="60" t="str">
        <f t="shared" si="264"/>
        <v/>
      </c>
      <c r="X2158" s="60" t="str">
        <f t="shared" si="268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5"/>
        <v/>
      </c>
      <c r="B2159" s="60" t="str">
        <f t="shared" si="266"/>
        <v/>
      </c>
      <c r="V2159" s="60" t="str">
        <f t="shared" si="267"/>
        <v/>
      </c>
      <c r="W2159" s="60" t="str">
        <f t="shared" si="264"/>
        <v/>
      </c>
      <c r="X2159" s="60" t="str">
        <f t="shared" si="268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5"/>
        <v/>
      </c>
      <c r="B2160" s="60" t="str">
        <f t="shared" si="266"/>
        <v/>
      </c>
      <c r="V2160" s="60" t="str">
        <f t="shared" si="267"/>
        <v/>
      </c>
      <c r="W2160" s="60" t="str">
        <f t="shared" si="264"/>
        <v/>
      </c>
      <c r="X2160" s="60" t="str">
        <f t="shared" si="268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5"/>
        <v/>
      </c>
      <c r="B2161" s="60" t="str">
        <f t="shared" si="266"/>
        <v/>
      </c>
      <c r="V2161" s="60" t="str">
        <f t="shared" si="267"/>
        <v/>
      </c>
      <c r="W2161" s="60" t="str">
        <f t="shared" si="264"/>
        <v/>
      </c>
      <c r="X2161" s="60" t="str">
        <f t="shared" si="268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5"/>
        <v/>
      </c>
      <c r="B2162" s="60" t="str">
        <f t="shared" si="266"/>
        <v/>
      </c>
      <c r="V2162" s="60" t="str">
        <f t="shared" si="267"/>
        <v/>
      </c>
      <c r="W2162" s="60" t="str">
        <f t="shared" si="264"/>
        <v/>
      </c>
      <c r="X2162" s="60" t="str">
        <f t="shared" si="268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5"/>
        <v/>
      </c>
      <c r="B2163" s="60" t="str">
        <f t="shared" si="266"/>
        <v/>
      </c>
      <c r="V2163" s="60" t="str">
        <f t="shared" si="267"/>
        <v/>
      </c>
      <c r="W2163" s="60" t="str">
        <f t="shared" si="264"/>
        <v/>
      </c>
      <c r="X2163" s="60" t="str">
        <f t="shared" si="268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5"/>
        <v/>
      </c>
      <c r="B2164" s="60" t="str">
        <f t="shared" si="266"/>
        <v/>
      </c>
      <c r="V2164" s="60" t="str">
        <f t="shared" si="267"/>
        <v/>
      </c>
      <c r="W2164" s="60" t="str">
        <f t="shared" si="264"/>
        <v/>
      </c>
      <c r="X2164" s="60" t="str">
        <f t="shared" si="268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5"/>
        <v/>
      </c>
      <c r="B2165" s="60" t="str">
        <f t="shared" si="266"/>
        <v/>
      </c>
      <c r="V2165" s="60" t="str">
        <f t="shared" si="267"/>
        <v/>
      </c>
      <c r="W2165" s="60" t="str">
        <f t="shared" si="264"/>
        <v/>
      </c>
      <c r="X2165" s="60" t="str">
        <f t="shared" si="268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5"/>
        <v/>
      </c>
      <c r="B2166" s="60" t="str">
        <f t="shared" si="266"/>
        <v/>
      </c>
      <c r="V2166" s="60" t="str">
        <f t="shared" si="267"/>
        <v/>
      </c>
      <c r="W2166" s="60" t="str">
        <f t="shared" si="264"/>
        <v/>
      </c>
      <c r="X2166" s="60" t="str">
        <f t="shared" si="268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5"/>
        <v/>
      </c>
      <c r="B2167" s="60" t="str">
        <f t="shared" si="266"/>
        <v/>
      </c>
      <c r="V2167" s="60" t="str">
        <f t="shared" si="267"/>
        <v/>
      </c>
      <c r="W2167" s="60" t="str">
        <f t="shared" si="264"/>
        <v/>
      </c>
      <c r="X2167" s="60" t="str">
        <f t="shared" si="268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5"/>
        <v/>
      </c>
      <c r="B2168" s="60" t="str">
        <f t="shared" si="266"/>
        <v/>
      </c>
      <c r="V2168" s="60" t="str">
        <f t="shared" si="267"/>
        <v/>
      </c>
      <c r="W2168" s="60" t="str">
        <f t="shared" si="264"/>
        <v/>
      </c>
      <c r="X2168" s="60" t="str">
        <f t="shared" si="268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5"/>
        <v/>
      </c>
      <c r="B2169" s="60" t="str">
        <f t="shared" si="266"/>
        <v/>
      </c>
      <c r="V2169" s="60" t="str">
        <f t="shared" si="267"/>
        <v/>
      </c>
      <c r="W2169" s="60" t="str">
        <f t="shared" si="264"/>
        <v/>
      </c>
      <c r="X2169" s="60" t="str">
        <f t="shared" si="268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5"/>
        <v/>
      </c>
      <c r="B2170" s="60" t="str">
        <f t="shared" si="266"/>
        <v/>
      </c>
      <c r="V2170" s="60" t="str">
        <f t="shared" si="267"/>
        <v/>
      </c>
      <c r="W2170" s="60" t="str">
        <f t="shared" si="264"/>
        <v/>
      </c>
      <c r="X2170" s="60" t="str">
        <f t="shared" si="268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5"/>
        <v/>
      </c>
      <c r="B2171" s="60" t="str">
        <f t="shared" si="266"/>
        <v/>
      </c>
      <c r="V2171" s="60" t="str">
        <f t="shared" si="267"/>
        <v/>
      </c>
      <c r="W2171" s="60" t="str">
        <f t="shared" si="264"/>
        <v/>
      </c>
      <c r="X2171" s="60" t="str">
        <f t="shared" si="268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5"/>
        <v/>
      </c>
      <c r="B2172" s="60" t="str">
        <f t="shared" si="266"/>
        <v/>
      </c>
      <c r="V2172" s="60" t="str">
        <f t="shared" si="267"/>
        <v/>
      </c>
      <c r="W2172" s="60" t="str">
        <f t="shared" si="264"/>
        <v/>
      </c>
      <c r="X2172" s="60" t="str">
        <f t="shared" si="268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5"/>
        <v/>
      </c>
      <c r="B2173" s="60" t="str">
        <f t="shared" si="266"/>
        <v/>
      </c>
      <c r="V2173" s="60" t="str">
        <f t="shared" si="267"/>
        <v/>
      </c>
      <c r="W2173" s="60" t="str">
        <f t="shared" si="264"/>
        <v/>
      </c>
      <c r="X2173" s="60" t="str">
        <f t="shared" si="268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5"/>
        <v/>
      </c>
      <c r="B2174" s="60" t="str">
        <f t="shared" si="266"/>
        <v/>
      </c>
      <c r="V2174" s="60" t="str">
        <f t="shared" si="267"/>
        <v/>
      </c>
      <c r="W2174" s="60" t="str">
        <f t="shared" si="264"/>
        <v/>
      </c>
      <c r="X2174" s="60" t="str">
        <f t="shared" si="268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5"/>
        <v/>
      </c>
      <c r="B2175" s="60" t="str">
        <f t="shared" si="266"/>
        <v/>
      </c>
      <c r="V2175" s="60" t="str">
        <f t="shared" si="267"/>
        <v/>
      </c>
      <c r="W2175" s="60" t="str">
        <f t="shared" si="264"/>
        <v/>
      </c>
      <c r="X2175" s="60" t="str">
        <f t="shared" si="268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5"/>
        <v/>
      </c>
      <c r="B2176" s="60" t="str">
        <f t="shared" si="266"/>
        <v/>
      </c>
      <c r="V2176" s="60" t="str">
        <f t="shared" si="267"/>
        <v/>
      </c>
      <c r="W2176" s="60" t="str">
        <f t="shared" si="264"/>
        <v/>
      </c>
      <c r="X2176" s="60" t="str">
        <f t="shared" si="268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5"/>
        <v/>
      </c>
      <c r="B2177" s="60" t="str">
        <f t="shared" si="266"/>
        <v/>
      </c>
      <c r="V2177" s="60" t="str">
        <f t="shared" si="267"/>
        <v/>
      </c>
      <c r="W2177" s="60" t="str">
        <f t="shared" si="264"/>
        <v/>
      </c>
      <c r="X2177" s="60" t="str">
        <f t="shared" si="268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5"/>
        <v/>
      </c>
      <c r="B2178" s="60" t="str">
        <f t="shared" si="266"/>
        <v/>
      </c>
      <c r="V2178" s="60" t="str">
        <f t="shared" si="267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si="268"/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3">IF(G2179&amp;Q2179&lt;&gt;"",W2179&amp;Q2179,"")</f>
        <v/>
      </c>
      <c r="B2179" s="60" t="str">
        <f t="shared" ref="B2179:B2242" si="274">IF(C2179&lt;&gt;"",LEFT(C2179,9),"")</f>
        <v/>
      </c>
      <c r="V2179" s="60" t="str">
        <f t="shared" ref="V2179:V2242" si="275">W2179&amp;H2179</f>
        <v/>
      </c>
      <c r="W2179" s="60" t="str">
        <f t="shared" si="272"/>
        <v/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3"/>
        <v/>
      </c>
      <c r="B2180" s="60" t="str">
        <f t="shared" si="274"/>
        <v/>
      </c>
      <c r="V2180" s="60" t="str">
        <f t="shared" si="275"/>
        <v/>
      </c>
      <c r="W2180" s="60" t="str">
        <f t="shared" si="272"/>
        <v/>
      </c>
      <c r="X2180" s="60" t="str">
        <f t="shared" si="276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3"/>
        <v/>
      </c>
      <c r="B2181" s="60" t="str">
        <f t="shared" si="274"/>
        <v/>
      </c>
      <c r="V2181" s="60" t="str">
        <f t="shared" si="275"/>
        <v/>
      </c>
      <c r="W2181" s="60" t="str">
        <f t="shared" si="272"/>
        <v/>
      </c>
      <c r="X2181" s="60" t="str">
        <f t="shared" si="276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3"/>
        <v/>
      </c>
      <c r="B2182" s="60" t="str">
        <f t="shared" si="274"/>
        <v/>
      </c>
      <c r="V2182" s="60" t="str">
        <f t="shared" si="275"/>
        <v/>
      </c>
      <c r="W2182" s="60" t="str">
        <f t="shared" si="272"/>
        <v/>
      </c>
      <c r="X2182" s="60" t="str">
        <f t="shared" si="276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3"/>
        <v/>
      </c>
      <c r="B2183" s="60" t="str">
        <f t="shared" si="274"/>
        <v/>
      </c>
      <c r="V2183" s="60" t="str">
        <f t="shared" si="275"/>
        <v/>
      </c>
      <c r="W2183" s="60" t="str">
        <f t="shared" si="272"/>
        <v/>
      </c>
      <c r="X2183" s="60" t="str">
        <f t="shared" si="276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3"/>
        <v/>
      </c>
      <c r="B2184" s="60" t="str">
        <f t="shared" si="274"/>
        <v/>
      </c>
      <c r="V2184" s="60" t="str">
        <f t="shared" si="275"/>
        <v/>
      </c>
      <c r="W2184" s="60" t="str">
        <f t="shared" si="272"/>
        <v/>
      </c>
      <c r="X2184" s="60" t="str">
        <f t="shared" si="276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3"/>
        <v/>
      </c>
      <c r="B2185" s="60" t="str">
        <f t="shared" si="274"/>
        <v/>
      </c>
      <c r="V2185" s="60" t="str">
        <f t="shared" si="275"/>
        <v/>
      </c>
      <c r="W2185" s="60" t="str">
        <f t="shared" si="272"/>
        <v/>
      </c>
      <c r="X2185" s="60" t="str">
        <f t="shared" si="276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3"/>
        <v/>
      </c>
      <c r="B2186" s="60" t="str">
        <f t="shared" si="274"/>
        <v/>
      </c>
      <c r="V2186" s="60" t="str">
        <f t="shared" si="275"/>
        <v/>
      </c>
      <c r="W2186" s="60" t="str">
        <f t="shared" si="272"/>
        <v/>
      </c>
      <c r="X2186" s="60" t="str">
        <f t="shared" si="276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3"/>
        <v/>
      </c>
      <c r="B2187" s="60" t="str">
        <f t="shared" si="274"/>
        <v/>
      </c>
      <c r="V2187" s="60" t="str">
        <f t="shared" si="275"/>
        <v/>
      </c>
      <c r="W2187" s="60" t="str">
        <f t="shared" si="272"/>
        <v/>
      </c>
      <c r="X2187" s="60" t="str">
        <f t="shared" si="276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3"/>
        <v/>
      </c>
      <c r="B2188" s="60" t="str">
        <f t="shared" si="274"/>
        <v/>
      </c>
      <c r="V2188" s="60" t="str">
        <f t="shared" si="275"/>
        <v/>
      </c>
      <c r="W2188" s="60" t="str">
        <f t="shared" si="272"/>
        <v/>
      </c>
      <c r="X2188" s="60" t="str">
        <f t="shared" si="276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3"/>
        <v/>
      </c>
      <c r="B2189" s="60" t="str">
        <f t="shared" si="274"/>
        <v/>
      </c>
      <c r="V2189" s="60" t="str">
        <f t="shared" si="275"/>
        <v/>
      </c>
      <c r="W2189" s="60" t="str">
        <f t="shared" si="272"/>
        <v/>
      </c>
      <c r="X2189" s="60" t="str">
        <f t="shared" si="276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3"/>
        <v/>
      </c>
      <c r="B2190" s="60" t="str">
        <f t="shared" si="274"/>
        <v/>
      </c>
      <c r="V2190" s="60" t="str">
        <f t="shared" si="275"/>
        <v/>
      </c>
      <c r="W2190" s="60" t="str">
        <f t="shared" si="272"/>
        <v/>
      </c>
      <c r="X2190" s="60" t="str">
        <f t="shared" si="276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3"/>
        <v/>
      </c>
      <c r="B2191" s="60" t="str">
        <f t="shared" si="274"/>
        <v/>
      </c>
      <c r="V2191" s="60" t="str">
        <f t="shared" si="275"/>
        <v/>
      </c>
      <c r="W2191" s="60" t="str">
        <f t="shared" si="272"/>
        <v/>
      </c>
      <c r="X2191" s="60" t="str">
        <f t="shared" si="276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3"/>
        <v/>
      </c>
      <c r="B2192" s="60" t="str">
        <f t="shared" si="274"/>
        <v/>
      </c>
      <c r="V2192" s="60" t="str">
        <f t="shared" si="275"/>
        <v/>
      </c>
      <c r="W2192" s="60" t="str">
        <f t="shared" si="272"/>
        <v/>
      </c>
      <c r="X2192" s="60" t="str">
        <f t="shared" si="276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3"/>
        <v/>
      </c>
      <c r="B2193" s="60" t="str">
        <f t="shared" si="274"/>
        <v/>
      </c>
      <c r="V2193" s="60" t="str">
        <f t="shared" si="275"/>
        <v/>
      </c>
      <c r="W2193" s="60" t="str">
        <f t="shared" si="272"/>
        <v/>
      </c>
      <c r="X2193" s="60" t="str">
        <f t="shared" si="276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3"/>
        <v/>
      </c>
      <c r="B2194" s="60" t="str">
        <f t="shared" si="274"/>
        <v/>
      </c>
      <c r="V2194" s="60" t="str">
        <f t="shared" si="275"/>
        <v/>
      </c>
      <c r="W2194" s="60" t="str">
        <f t="shared" si="272"/>
        <v/>
      </c>
      <c r="X2194" s="60" t="str">
        <f t="shared" si="276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3"/>
        <v/>
      </c>
      <c r="B2195" s="60" t="str">
        <f t="shared" si="274"/>
        <v/>
      </c>
      <c r="V2195" s="60" t="str">
        <f t="shared" si="275"/>
        <v/>
      </c>
      <c r="W2195" s="60" t="str">
        <f t="shared" si="272"/>
        <v/>
      </c>
      <c r="X2195" s="60" t="str">
        <f t="shared" si="276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3"/>
        <v/>
      </c>
      <c r="B2196" s="60" t="str">
        <f t="shared" si="274"/>
        <v/>
      </c>
      <c r="V2196" s="60" t="str">
        <f t="shared" si="275"/>
        <v/>
      </c>
      <c r="W2196" s="60" t="str">
        <f t="shared" si="272"/>
        <v/>
      </c>
      <c r="X2196" s="60" t="str">
        <f t="shared" si="276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3"/>
        <v/>
      </c>
      <c r="B2197" s="60" t="str">
        <f t="shared" si="274"/>
        <v/>
      </c>
      <c r="V2197" s="60" t="str">
        <f t="shared" si="275"/>
        <v/>
      </c>
      <c r="W2197" s="60" t="str">
        <f t="shared" si="272"/>
        <v/>
      </c>
      <c r="X2197" s="60" t="str">
        <f t="shared" si="276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3"/>
        <v/>
      </c>
      <c r="B2198" s="60" t="str">
        <f t="shared" si="274"/>
        <v/>
      </c>
      <c r="V2198" s="60" t="str">
        <f t="shared" si="275"/>
        <v/>
      </c>
      <c r="W2198" s="60" t="str">
        <f t="shared" si="272"/>
        <v/>
      </c>
      <c r="X2198" s="60" t="str">
        <f t="shared" si="276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3"/>
        <v/>
      </c>
      <c r="B2199" s="60" t="str">
        <f t="shared" si="274"/>
        <v/>
      </c>
      <c r="V2199" s="60" t="str">
        <f t="shared" si="275"/>
        <v/>
      </c>
      <c r="W2199" s="60" t="str">
        <f t="shared" si="272"/>
        <v/>
      </c>
      <c r="X2199" s="60" t="str">
        <f t="shared" si="276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3"/>
        <v/>
      </c>
      <c r="B2200" s="60" t="str">
        <f t="shared" si="274"/>
        <v/>
      </c>
      <c r="V2200" s="60" t="str">
        <f t="shared" si="275"/>
        <v/>
      </c>
      <c r="W2200" s="60" t="str">
        <f t="shared" si="272"/>
        <v/>
      </c>
      <c r="X2200" s="60" t="str">
        <f t="shared" si="276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3"/>
        <v/>
      </c>
      <c r="B2201" s="60" t="str">
        <f t="shared" si="274"/>
        <v/>
      </c>
      <c r="V2201" s="60" t="str">
        <f t="shared" si="275"/>
        <v/>
      </c>
      <c r="W2201" s="60" t="str">
        <f t="shared" si="272"/>
        <v/>
      </c>
      <c r="X2201" s="60" t="str">
        <f t="shared" si="276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3"/>
        <v/>
      </c>
      <c r="B2202" s="60" t="str">
        <f t="shared" si="274"/>
        <v/>
      </c>
      <c r="V2202" s="60" t="str">
        <f t="shared" si="275"/>
        <v/>
      </c>
      <c r="W2202" s="60" t="str">
        <f t="shared" si="272"/>
        <v/>
      </c>
      <c r="X2202" s="60" t="str">
        <f t="shared" si="276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3"/>
        <v/>
      </c>
      <c r="B2203" s="60" t="str">
        <f t="shared" si="274"/>
        <v/>
      </c>
      <c r="V2203" s="60" t="str">
        <f t="shared" si="275"/>
        <v/>
      </c>
      <c r="W2203" s="60" t="str">
        <f t="shared" si="272"/>
        <v/>
      </c>
      <c r="X2203" s="60" t="str">
        <f t="shared" si="276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3"/>
        <v/>
      </c>
      <c r="B2204" s="60" t="str">
        <f t="shared" si="274"/>
        <v/>
      </c>
      <c r="V2204" s="60" t="str">
        <f t="shared" si="275"/>
        <v/>
      </c>
      <c r="W2204" s="60" t="str">
        <f t="shared" si="272"/>
        <v/>
      </c>
      <c r="X2204" s="60" t="str">
        <f t="shared" si="276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3"/>
        <v/>
      </c>
      <c r="B2205" s="60" t="str">
        <f t="shared" si="274"/>
        <v/>
      </c>
      <c r="V2205" s="60" t="str">
        <f t="shared" si="275"/>
        <v/>
      </c>
      <c r="W2205" s="60" t="str">
        <f t="shared" si="272"/>
        <v/>
      </c>
      <c r="X2205" s="60" t="str">
        <f t="shared" si="276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3"/>
        <v/>
      </c>
      <c r="B2206" s="60" t="str">
        <f t="shared" si="274"/>
        <v/>
      </c>
      <c r="V2206" s="60" t="str">
        <f t="shared" si="275"/>
        <v/>
      </c>
      <c r="W2206" s="60" t="str">
        <f t="shared" si="272"/>
        <v/>
      </c>
      <c r="X2206" s="60" t="str">
        <f t="shared" si="276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3"/>
        <v/>
      </c>
      <c r="B2207" s="60" t="str">
        <f t="shared" si="274"/>
        <v/>
      </c>
      <c r="V2207" s="60" t="str">
        <f t="shared" si="275"/>
        <v/>
      </c>
      <c r="W2207" s="60" t="str">
        <f t="shared" si="272"/>
        <v/>
      </c>
      <c r="X2207" s="60" t="str">
        <f t="shared" si="276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3"/>
        <v/>
      </c>
      <c r="B2208" s="60" t="str">
        <f t="shared" si="274"/>
        <v/>
      </c>
      <c r="V2208" s="60" t="str">
        <f t="shared" si="275"/>
        <v/>
      </c>
      <c r="W2208" s="60" t="str">
        <f t="shared" si="272"/>
        <v/>
      </c>
      <c r="X2208" s="60" t="str">
        <f t="shared" si="276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3"/>
        <v/>
      </c>
      <c r="B2209" s="60" t="str">
        <f t="shared" si="274"/>
        <v/>
      </c>
      <c r="V2209" s="60" t="str">
        <f t="shared" si="275"/>
        <v/>
      </c>
      <c r="W2209" s="60" t="str">
        <f t="shared" si="272"/>
        <v/>
      </c>
      <c r="X2209" s="60" t="str">
        <f t="shared" si="276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3"/>
        <v/>
      </c>
      <c r="B2210" s="60" t="str">
        <f t="shared" si="274"/>
        <v/>
      </c>
      <c r="V2210" s="60" t="str">
        <f t="shared" si="275"/>
        <v/>
      </c>
      <c r="W2210" s="60" t="str">
        <f t="shared" si="272"/>
        <v/>
      </c>
      <c r="X2210" s="60" t="str">
        <f t="shared" si="276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3"/>
        <v/>
      </c>
      <c r="B2211" s="60" t="str">
        <f t="shared" si="274"/>
        <v/>
      </c>
      <c r="V2211" s="60" t="str">
        <f t="shared" si="275"/>
        <v/>
      </c>
      <c r="W2211" s="60" t="str">
        <f t="shared" si="272"/>
        <v/>
      </c>
      <c r="X2211" s="60" t="str">
        <f t="shared" si="276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3"/>
        <v/>
      </c>
      <c r="B2212" s="60" t="str">
        <f t="shared" si="274"/>
        <v/>
      </c>
      <c r="V2212" s="60" t="str">
        <f t="shared" si="275"/>
        <v/>
      </c>
      <c r="W2212" s="60" t="str">
        <f t="shared" si="272"/>
        <v/>
      </c>
      <c r="X2212" s="60" t="str">
        <f t="shared" si="276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3"/>
        <v/>
      </c>
      <c r="B2213" s="60" t="str">
        <f t="shared" si="274"/>
        <v/>
      </c>
      <c r="V2213" s="60" t="str">
        <f t="shared" si="275"/>
        <v/>
      </c>
      <c r="W2213" s="60" t="str">
        <f t="shared" si="272"/>
        <v/>
      </c>
      <c r="X2213" s="60" t="str">
        <f t="shared" si="276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3"/>
        <v/>
      </c>
      <c r="B2214" s="60" t="str">
        <f t="shared" si="274"/>
        <v/>
      </c>
      <c r="V2214" s="60" t="str">
        <f t="shared" si="275"/>
        <v/>
      </c>
      <c r="W2214" s="60" t="str">
        <f t="shared" si="272"/>
        <v/>
      </c>
      <c r="X2214" s="60" t="str">
        <f t="shared" si="276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3"/>
        <v/>
      </c>
      <c r="B2215" s="60" t="str">
        <f t="shared" si="274"/>
        <v/>
      </c>
      <c r="V2215" s="60" t="str">
        <f t="shared" si="275"/>
        <v/>
      </c>
      <c r="W2215" s="60" t="str">
        <f t="shared" si="272"/>
        <v/>
      </c>
      <c r="X2215" s="60" t="str">
        <f t="shared" si="276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3"/>
        <v/>
      </c>
      <c r="B2216" s="60" t="str">
        <f t="shared" si="274"/>
        <v/>
      </c>
      <c r="V2216" s="60" t="str">
        <f t="shared" si="275"/>
        <v/>
      </c>
      <c r="W2216" s="60" t="str">
        <f t="shared" si="272"/>
        <v/>
      </c>
      <c r="X2216" s="60" t="str">
        <f t="shared" si="276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3"/>
        <v/>
      </c>
      <c r="B2217" s="60" t="str">
        <f t="shared" si="274"/>
        <v/>
      </c>
      <c r="V2217" s="60" t="str">
        <f t="shared" si="275"/>
        <v/>
      </c>
      <c r="W2217" s="60" t="str">
        <f t="shared" si="272"/>
        <v/>
      </c>
      <c r="X2217" s="60" t="str">
        <f t="shared" si="276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3"/>
        <v/>
      </c>
      <c r="B2218" s="60" t="str">
        <f t="shared" si="274"/>
        <v/>
      </c>
      <c r="V2218" s="60" t="str">
        <f t="shared" si="275"/>
        <v/>
      </c>
      <c r="W2218" s="60" t="str">
        <f t="shared" si="272"/>
        <v/>
      </c>
      <c r="X2218" s="60" t="str">
        <f t="shared" si="276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3"/>
        <v/>
      </c>
      <c r="B2219" s="60" t="str">
        <f t="shared" si="274"/>
        <v/>
      </c>
      <c r="V2219" s="60" t="str">
        <f t="shared" si="275"/>
        <v/>
      </c>
      <c r="W2219" s="60" t="str">
        <f t="shared" si="272"/>
        <v/>
      </c>
      <c r="X2219" s="60" t="str">
        <f t="shared" si="276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3"/>
        <v/>
      </c>
      <c r="B2220" s="60" t="str">
        <f t="shared" si="274"/>
        <v/>
      </c>
      <c r="V2220" s="60" t="str">
        <f t="shared" si="275"/>
        <v/>
      </c>
      <c r="W2220" s="60" t="str">
        <f t="shared" si="272"/>
        <v/>
      </c>
      <c r="X2220" s="60" t="str">
        <f t="shared" si="276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3"/>
        <v/>
      </c>
      <c r="B2221" s="60" t="str">
        <f t="shared" si="274"/>
        <v/>
      </c>
      <c r="V2221" s="60" t="str">
        <f t="shared" si="275"/>
        <v/>
      </c>
      <c r="W2221" s="60" t="str">
        <f t="shared" si="272"/>
        <v/>
      </c>
      <c r="X2221" s="60" t="str">
        <f t="shared" si="276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3"/>
        <v/>
      </c>
      <c r="B2222" s="60" t="str">
        <f t="shared" si="274"/>
        <v/>
      </c>
      <c r="V2222" s="60" t="str">
        <f t="shared" si="275"/>
        <v/>
      </c>
      <c r="W2222" s="60" t="str">
        <f t="shared" si="272"/>
        <v/>
      </c>
      <c r="X2222" s="60" t="str">
        <f t="shared" si="276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3"/>
        <v/>
      </c>
      <c r="B2223" s="60" t="str">
        <f t="shared" si="274"/>
        <v/>
      </c>
      <c r="V2223" s="60" t="str">
        <f t="shared" si="275"/>
        <v/>
      </c>
      <c r="W2223" s="60" t="str">
        <f t="shared" si="272"/>
        <v/>
      </c>
      <c r="X2223" s="60" t="str">
        <f t="shared" si="276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3"/>
        <v/>
      </c>
      <c r="B2224" s="60" t="str">
        <f t="shared" si="274"/>
        <v/>
      </c>
      <c r="V2224" s="60" t="str">
        <f t="shared" si="275"/>
        <v/>
      </c>
      <c r="W2224" s="60" t="str">
        <f t="shared" si="272"/>
        <v/>
      </c>
      <c r="X2224" s="60" t="str">
        <f t="shared" si="276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3"/>
        <v/>
      </c>
      <c r="B2225" s="60" t="str">
        <f t="shared" si="274"/>
        <v/>
      </c>
      <c r="V2225" s="60" t="str">
        <f t="shared" si="275"/>
        <v/>
      </c>
      <c r="W2225" s="60" t="str">
        <f t="shared" si="272"/>
        <v/>
      </c>
      <c r="X2225" s="60" t="str">
        <f t="shared" si="276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3"/>
        <v/>
      </c>
      <c r="B2226" s="60" t="str">
        <f t="shared" si="274"/>
        <v/>
      </c>
      <c r="V2226" s="60" t="str">
        <f t="shared" si="275"/>
        <v/>
      </c>
      <c r="W2226" s="60" t="str">
        <f t="shared" si="272"/>
        <v/>
      </c>
      <c r="X2226" s="60" t="str">
        <f t="shared" si="276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3"/>
        <v/>
      </c>
      <c r="B2227" s="60" t="str">
        <f t="shared" si="274"/>
        <v/>
      </c>
      <c r="V2227" s="60" t="str">
        <f t="shared" si="275"/>
        <v/>
      </c>
      <c r="W2227" s="60" t="str">
        <f t="shared" si="272"/>
        <v/>
      </c>
      <c r="X2227" s="60" t="str">
        <f t="shared" si="276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3"/>
        <v/>
      </c>
      <c r="B2228" s="60" t="str">
        <f t="shared" si="274"/>
        <v/>
      </c>
      <c r="V2228" s="60" t="str">
        <f t="shared" si="275"/>
        <v/>
      </c>
      <c r="W2228" s="60" t="str">
        <f t="shared" si="272"/>
        <v/>
      </c>
      <c r="X2228" s="60" t="str">
        <f t="shared" si="276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3"/>
        <v/>
      </c>
      <c r="B2229" s="60" t="str">
        <f t="shared" si="274"/>
        <v/>
      </c>
      <c r="V2229" s="60" t="str">
        <f t="shared" si="275"/>
        <v/>
      </c>
      <c r="W2229" s="60" t="str">
        <f t="shared" si="272"/>
        <v/>
      </c>
      <c r="X2229" s="60" t="str">
        <f t="shared" si="276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3"/>
        <v/>
      </c>
      <c r="B2230" s="60" t="str">
        <f t="shared" si="274"/>
        <v/>
      </c>
      <c r="V2230" s="60" t="str">
        <f t="shared" si="275"/>
        <v/>
      </c>
      <c r="W2230" s="60" t="str">
        <f t="shared" si="272"/>
        <v/>
      </c>
      <c r="X2230" s="60" t="str">
        <f t="shared" si="276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3"/>
        <v/>
      </c>
      <c r="B2231" s="60" t="str">
        <f t="shared" si="274"/>
        <v/>
      </c>
      <c r="V2231" s="60" t="str">
        <f t="shared" si="275"/>
        <v/>
      </c>
      <c r="W2231" s="60" t="str">
        <f t="shared" si="272"/>
        <v/>
      </c>
      <c r="X2231" s="60" t="str">
        <f t="shared" si="276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3"/>
        <v/>
      </c>
      <c r="B2232" s="60" t="str">
        <f t="shared" si="274"/>
        <v/>
      </c>
      <c r="V2232" s="60" t="str">
        <f t="shared" si="275"/>
        <v/>
      </c>
      <c r="W2232" s="60" t="str">
        <f t="shared" si="272"/>
        <v/>
      </c>
      <c r="X2232" s="60" t="str">
        <f t="shared" si="276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3"/>
        <v/>
      </c>
      <c r="B2233" s="60" t="str">
        <f t="shared" si="274"/>
        <v/>
      </c>
      <c r="V2233" s="60" t="str">
        <f t="shared" si="275"/>
        <v/>
      </c>
      <c r="W2233" s="60" t="str">
        <f t="shared" si="272"/>
        <v/>
      </c>
      <c r="X2233" s="60" t="str">
        <f t="shared" si="276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3"/>
        <v/>
      </c>
      <c r="B2234" s="60" t="str">
        <f t="shared" si="274"/>
        <v/>
      </c>
      <c r="V2234" s="60" t="str">
        <f t="shared" si="275"/>
        <v/>
      </c>
      <c r="W2234" s="60" t="str">
        <f t="shared" si="272"/>
        <v/>
      </c>
      <c r="X2234" s="60" t="str">
        <f t="shared" si="276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3"/>
        <v/>
      </c>
      <c r="B2235" s="60" t="str">
        <f t="shared" si="274"/>
        <v/>
      </c>
      <c r="V2235" s="60" t="str">
        <f t="shared" si="275"/>
        <v/>
      </c>
      <c r="W2235" s="60" t="str">
        <f t="shared" si="272"/>
        <v/>
      </c>
      <c r="X2235" s="60" t="str">
        <f t="shared" si="276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3"/>
        <v/>
      </c>
      <c r="B2236" s="60" t="str">
        <f t="shared" si="274"/>
        <v/>
      </c>
      <c r="V2236" s="60" t="str">
        <f t="shared" si="275"/>
        <v/>
      </c>
      <c r="W2236" s="60" t="str">
        <f t="shared" si="272"/>
        <v/>
      </c>
      <c r="X2236" s="60" t="str">
        <f t="shared" si="276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3"/>
        <v/>
      </c>
      <c r="B2237" s="60" t="str">
        <f t="shared" si="274"/>
        <v/>
      </c>
      <c r="V2237" s="60" t="str">
        <f t="shared" si="275"/>
        <v/>
      </c>
      <c r="W2237" s="60" t="str">
        <f t="shared" si="272"/>
        <v/>
      </c>
      <c r="X2237" s="60" t="str">
        <f t="shared" si="276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3"/>
        <v/>
      </c>
      <c r="B2238" s="60" t="str">
        <f t="shared" si="274"/>
        <v/>
      </c>
      <c r="V2238" s="60" t="str">
        <f t="shared" si="275"/>
        <v/>
      </c>
      <c r="W2238" s="60" t="str">
        <f t="shared" si="272"/>
        <v/>
      </c>
      <c r="X2238" s="60" t="str">
        <f t="shared" si="276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3"/>
        <v/>
      </c>
      <c r="B2239" s="60" t="str">
        <f t="shared" si="274"/>
        <v/>
      </c>
      <c r="V2239" s="60" t="str">
        <f t="shared" si="275"/>
        <v/>
      </c>
      <c r="W2239" s="60" t="str">
        <f t="shared" si="272"/>
        <v/>
      </c>
      <c r="X2239" s="60" t="str">
        <f t="shared" si="276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3"/>
        <v/>
      </c>
      <c r="B2240" s="60" t="str">
        <f t="shared" si="274"/>
        <v/>
      </c>
      <c r="V2240" s="60" t="str">
        <f t="shared" si="275"/>
        <v/>
      </c>
      <c r="W2240" s="60" t="str">
        <f t="shared" si="272"/>
        <v/>
      </c>
      <c r="X2240" s="60" t="str">
        <f t="shared" si="276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3"/>
        <v/>
      </c>
      <c r="B2241" s="60" t="str">
        <f t="shared" si="274"/>
        <v/>
      </c>
      <c r="V2241" s="60" t="str">
        <f t="shared" si="275"/>
        <v/>
      </c>
      <c r="W2241" s="60" t="str">
        <f t="shared" si="272"/>
        <v/>
      </c>
      <c r="X2241" s="60" t="str">
        <f t="shared" si="276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3"/>
        <v/>
      </c>
      <c r="B2242" s="60" t="str">
        <f t="shared" si="274"/>
        <v/>
      </c>
      <c r="V2242" s="60" t="str">
        <f t="shared" si="275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si="276"/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1">IF(G2243&amp;Q2243&lt;&gt;"",W2243&amp;Q2243,"")</f>
        <v/>
      </c>
      <c r="B2243" s="60" t="str">
        <f t="shared" ref="B2243:B2306" si="282">IF(C2243&lt;&gt;"",LEFT(C2243,9),"")</f>
        <v/>
      </c>
      <c r="V2243" s="60" t="str">
        <f t="shared" ref="V2243:V2306" si="283">W2243&amp;H2243</f>
        <v/>
      </c>
      <c r="W2243" s="60" t="str">
        <f t="shared" si="280"/>
        <v/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1"/>
        <v/>
      </c>
      <c r="B2244" s="60" t="str">
        <f t="shared" si="282"/>
        <v/>
      </c>
      <c r="V2244" s="60" t="str">
        <f t="shared" si="283"/>
        <v/>
      </c>
      <c r="W2244" s="60" t="str">
        <f t="shared" si="280"/>
        <v/>
      </c>
      <c r="X2244" s="60" t="str">
        <f t="shared" si="284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1"/>
        <v/>
      </c>
      <c r="B2245" s="60" t="str">
        <f t="shared" si="282"/>
        <v/>
      </c>
      <c r="V2245" s="60" t="str">
        <f t="shared" si="283"/>
        <v/>
      </c>
      <c r="W2245" s="60" t="str">
        <f t="shared" si="280"/>
        <v/>
      </c>
      <c r="X2245" s="60" t="str">
        <f t="shared" si="284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1"/>
        <v/>
      </c>
      <c r="B2246" s="60" t="str">
        <f t="shared" si="282"/>
        <v/>
      </c>
      <c r="V2246" s="60" t="str">
        <f t="shared" si="283"/>
        <v/>
      </c>
      <c r="W2246" s="60" t="str">
        <f t="shared" si="280"/>
        <v/>
      </c>
      <c r="X2246" s="60" t="str">
        <f t="shared" si="284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1"/>
        <v/>
      </c>
      <c r="B2247" s="60" t="str">
        <f t="shared" si="282"/>
        <v/>
      </c>
      <c r="V2247" s="60" t="str">
        <f t="shared" si="283"/>
        <v/>
      </c>
      <c r="W2247" s="60" t="str">
        <f t="shared" si="280"/>
        <v/>
      </c>
      <c r="X2247" s="60" t="str">
        <f t="shared" si="284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1"/>
        <v/>
      </c>
      <c r="B2248" s="60" t="str">
        <f t="shared" si="282"/>
        <v/>
      </c>
      <c r="V2248" s="60" t="str">
        <f t="shared" si="283"/>
        <v/>
      </c>
      <c r="W2248" s="60" t="str">
        <f t="shared" si="280"/>
        <v/>
      </c>
      <c r="X2248" s="60" t="str">
        <f t="shared" si="284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1"/>
        <v/>
      </c>
      <c r="B2249" s="60" t="str">
        <f t="shared" si="282"/>
        <v/>
      </c>
      <c r="V2249" s="60" t="str">
        <f t="shared" si="283"/>
        <v/>
      </c>
      <c r="W2249" s="60" t="str">
        <f t="shared" si="280"/>
        <v/>
      </c>
      <c r="X2249" s="60" t="str">
        <f t="shared" si="284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1"/>
        <v/>
      </c>
      <c r="B2250" s="60" t="str">
        <f t="shared" si="282"/>
        <v/>
      </c>
      <c r="V2250" s="60" t="str">
        <f t="shared" si="283"/>
        <v/>
      </c>
      <c r="W2250" s="60" t="str">
        <f t="shared" si="280"/>
        <v/>
      </c>
      <c r="X2250" s="60" t="str">
        <f t="shared" si="284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1"/>
        <v/>
      </c>
      <c r="B2251" s="60" t="str">
        <f t="shared" si="282"/>
        <v/>
      </c>
      <c r="V2251" s="60" t="str">
        <f t="shared" si="283"/>
        <v/>
      </c>
      <c r="W2251" s="60" t="str">
        <f t="shared" si="280"/>
        <v/>
      </c>
      <c r="X2251" s="60" t="str">
        <f t="shared" si="284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1"/>
        <v/>
      </c>
      <c r="B2252" s="60" t="str">
        <f t="shared" si="282"/>
        <v/>
      </c>
      <c r="V2252" s="60" t="str">
        <f t="shared" si="283"/>
        <v/>
      </c>
      <c r="W2252" s="60" t="str">
        <f t="shared" si="280"/>
        <v/>
      </c>
      <c r="X2252" s="60" t="str">
        <f t="shared" si="284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1"/>
        <v/>
      </c>
      <c r="B2253" s="60" t="str">
        <f t="shared" si="282"/>
        <v/>
      </c>
      <c r="V2253" s="60" t="str">
        <f t="shared" si="283"/>
        <v/>
      </c>
      <c r="W2253" s="60" t="str">
        <f t="shared" si="280"/>
        <v/>
      </c>
      <c r="X2253" s="60" t="str">
        <f t="shared" si="284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1"/>
        <v/>
      </c>
      <c r="B2254" s="60" t="str">
        <f t="shared" si="282"/>
        <v/>
      </c>
      <c r="V2254" s="60" t="str">
        <f t="shared" si="283"/>
        <v/>
      </c>
      <c r="W2254" s="60" t="str">
        <f t="shared" si="280"/>
        <v/>
      </c>
      <c r="X2254" s="60" t="str">
        <f t="shared" si="284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1"/>
        <v/>
      </c>
      <c r="B2255" s="60" t="str">
        <f t="shared" si="282"/>
        <v/>
      </c>
      <c r="V2255" s="60" t="str">
        <f t="shared" si="283"/>
        <v/>
      </c>
      <c r="W2255" s="60" t="str">
        <f t="shared" si="280"/>
        <v/>
      </c>
      <c r="X2255" s="60" t="str">
        <f t="shared" si="284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1"/>
        <v/>
      </c>
      <c r="B2256" s="60" t="str">
        <f t="shared" si="282"/>
        <v/>
      </c>
      <c r="V2256" s="60" t="str">
        <f t="shared" si="283"/>
        <v/>
      </c>
      <c r="W2256" s="60" t="str">
        <f t="shared" si="280"/>
        <v/>
      </c>
      <c r="X2256" s="60" t="str">
        <f t="shared" si="284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1"/>
        <v/>
      </c>
      <c r="B2257" s="60" t="str">
        <f t="shared" si="282"/>
        <v/>
      </c>
      <c r="V2257" s="60" t="str">
        <f t="shared" si="283"/>
        <v/>
      </c>
      <c r="W2257" s="60" t="str">
        <f t="shared" si="280"/>
        <v/>
      </c>
      <c r="X2257" s="60" t="str">
        <f t="shared" si="284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1"/>
        <v/>
      </c>
      <c r="B2258" s="60" t="str">
        <f t="shared" si="282"/>
        <v/>
      </c>
      <c r="V2258" s="60" t="str">
        <f t="shared" si="283"/>
        <v/>
      </c>
      <c r="W2258" s="60" t="str">
        <f t="shared" si="280"/>
        <v/>
      </c>
      <c r="X2258" s="60" t="str">
        <f t="shared" si="284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1"/>
        <v/>
      </c>
      <c r="B2259" s="60" t="str">
        <f t="shared" si="282"/>
        <v/>
      </c>
      <c r="V2259" s="60" t="str">
        <f t="shared" si="283"/>
        <v/>
      </c>
      <c r="W2259" s="60" t="str">
        <f t="shared" si="280"/>
        <v/>
      </c>
      <c r="X2259" s="60" t="str">
        <f t="shared" si="284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1"/>
        <v/>
      </c>
      <c r="B2260" s="60" t="str">
        <f t="shared" si="282"/>
        <v/>
      </c>
      <c r="V2260" s="60" t="str">
        <f t="shared" si="283"/>
        <v/>
      </c>
      <c r="W2260" s="60" t="str">
        <f t="shared" si="280"/>
        <v/>
      </c>
      <c r="X2260" s="60" t="str">
        <f t="shared" si="284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1"/>
        <v/>
      </c>
      <c r="B2261" s="60" t="str">
        <f t="shared" si="282"/>
        <v/>
      </c>
      <c r="V2261" s="60" t="str">
        <f t="shared" si="283"/>
        <v/>
      </c>
      <c r="W2261" s="60" t="str">
        <f t="shared" si="280"/>
        <v/>
      </c>
      <c r="X2261" s="60" t="str">
        <f t="shared" si="284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1"/>
        <v/>
      </c>
      <c r="B2262" s="60" t="str">
        <f t="shared" si="282"/>
        <v/>
      </c>
      <c r="V2262" s="60" t="str">
        <f t="shared" si="283"/>
        <v/>
      </c>
      <c r="W2262" s="60" t="str">
        <f t="shared" si="280"/>
        <v/>
      </c>
      <c r="X2262" s="60" t="str">
        <f t="shared" si="284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1"/>
        <v/>
      </c>
      <c r="B2263" s="60" t="str">
        <f t="shared" si="282"/>
        <v/>
      </c>
      <c r="V2263" s="60" t="str">
        <f t="shared" si="283"/>
        <v/>
      </c>
      <c r="W2263" s="60" t="str">
        <f t="shared" si="280"/>
        <v/>
      </c>
      <c r="X2263" s="60" t="str">
        <f t="shared" si="284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1"/>
        <v/>
      </c>
      <c r="B2264" s="60" t="str">
        <f t="shared" si="282"/>
        <v/>
      </c>
      <c r="V2264" s="60" t="str">
        <f t="shared" si="283"/>
        <v/>
      </c>
      <c r="W2264" s="60" t="str">
        <f t="shared" si="280"/>
        <v/>
      </c>
      <c r="X2264" s="60" t="str">
        <f t="shared" si="284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1"/>
        <v/>
      </c>
      <c r="B2265" s="60" t="str">
        <f t="shared" si="282"/>
        <v/>
      </c>
      <c r="V2265" s="60" t="str">
        <f t="shared" si="283"/>
        <v/>
      </c>
      <c r="W2265" s="60" t="str">
        <f t="shared" si="280"/>
        <v/>
      </c>
      <c r="X2265" s="60" t="str">
        <f t="shared" si="284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1"/>
        <v/>
      </c>
      <c r="B2266" s="60" t="str">
        <f t="shared" si="282"/>
        <v/>
      </c>
      <c r="V2266" s="60" t="str">
        <f t="shared" si="283"/>
        <v/>
      </c>
      <c r="W2266" s="60" t="str">
        <f t="shared" si="280"/>
        <v/>
      </c>
      <c r="X2266" s="60" t="str">
        <f t="shared" si="284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1"/>
        <v/>
      </c>
      <c r="B2267" s="60" t="str">
        <f t="shared" si="282"/>
        <v/>
      </c>
      <c r="V2267" s="60" t="str">
        <f t="shared" si="283"/>
        <v/>
      </c>
      <c r="W2267" s="60" t="str">
        <f t="shared" si="280"/>
        <v/>
      </c>
      <c r="X2267" s="60" t="str">
        <f t="shared" si="284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1"/>
        <v/>
      </c>
      <c r="B2268" s="60" t="str">
        <f t="shared" si="282"/>
        <v/>
      </c>
      <c r="V2268" s="60" t="str">
        <f t="shared" si="283"/>
        <v/>
      </c>
      <c r="W2268" s="60" t="str">
        <f t="shared" si="280"/>
        <v/>
      </c>
      <c r="X2268" s="60" t="str">
        <f t="shared" si="284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1"/>
        <v/>
      </c>
      <c r="B2269" s="60" t="str">
        <f t="shared" si="282"/>
        <v/>
      </c>
      <c r="V2269" s="60" t="str">
        <f t="shared" si="283"/>
        <v/>
      </c>
      <c r="W2269" s="60" t="str">
        <f t="shared" si="280"/>
        <v/>
      </c>
      <c r="X2269" s="60" t="str">
        <f t="shared" si="284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1"/>
        <v/>
      </c>
      <c r="B2270" s="60" t="str">
        <f t="shared" si="282"/>
        <v/>
      </c>
      <c r="V2270" s="60" t="str">
        <f t="shared" si="283"/>
        <v/>
      </c>
      <c r="W2270" s="60" t="str">
        <f t="shared" si="280"/>
        <v/>
      </c>
      <c r="X2270" s="60" t="str">
        <f t="shared" si="284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1"/>
        <v/>
      </c>
      <c r="B2271" s="60" t="str">
        <f t="shared" si="282"/>
        <v/>
      </c>
      <c r="V2271" s="60" t="str">
        <f t="shared" si="283"/>
        <v/>
      </c>
      <c r="W2271" s="60" t="str">
        <f t="shared" si="280"/>
        <v/>
      </c>
      <c r="X2271" s="60" t="str">
        <f t="shared" si="284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1"/>
        <v/>
      </c>
      <c r="B2272" s="60" t="str">
        <f t="shared" si="282"/>
        <v/>
      </c>
      <c r="V2272" s="60" t="str">
        <f t="shared" si="283"/>
        <v/>
      </c>
      <c r="W2272" s="60" t="str">
        <f t="shared" si="280"/>
        <v/>
      </c>
      <c r="X2272" s="60" t="str">
        <f t="shared" si="284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1"/>
        <v/>
      </c>
      <c r="B2273" s="60" t="str">
        <f t="shared" si="282"/>
        <v/>
      </c>
      <c r="V2273" s="60" t="str">
        <f t="shared" si="283"/>
        <v/>
      </c>
      <c r="W2273" s="60" t="str">
        <f t="shared" si="280"/>
        <v/>
      </c>
      <c r="X2273" s="60" t="str">
        <f t="shared" si="284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1"/>
        <v/>
      </c>
      <c r="B2274" s="60" t="str">
        <f t="shared" si="282"/>
        <v/>
      </c>
      <c r="V2274" s="60" t="str">
        <f t="shared" si="283"/>
        <v/>
      </c>
      <c r="W2274" s="60" t="str">
        <f t="shared" si="280"/>
        <v/>
      </c>
      <c r="X2274" s="60" t="str">
        <f t="shared" si="284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1"/>
        <v/>
      </c>
      <c r="B2275" s="60" t="str">
        <f t="shared" si="282"/>
        <v/>
      </c>
      <c r="V2275" s="60" t="str">
        <f t="shared" si="283"/>
        <v/>
      </c>
      <c r="W2275" s="60" t="str">
        <f t="shared" si="280"/>
        <v/>
      </c>
      <c r="X2275" s="60" t="str">
        <f t="shared" si="284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1"/>
        <v/>
      </c>
      <c r="B2276" s="60" t="str">
        <f t="shared" si="282"/>
        <v/>
      </c>
      <c r="V2276" s="60" t="str">
        <f t="shared" si="283"/>
        <v/>
      </c>
      <c r="W2276" s="60" t="str">
        <f t="shared" si="280"/>
        <v/>
      </c>
      <c r="X2276" s="60" t="str">
        <f t="shared" si="284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1"/>
        <v/>
      </c>
      <c r="B2277" s="60" t="str">
        <f t="shared" si="282"/>
        <v/>
      </c>
      <c r="V2277" s="60" t="str">
        <f t="shared" si="283"/>
        <v/>
      </c>
      <c r="W2277" s="60" t="str">
        <f t="shared" si="280"/>
        <v/>
      </c>
      <c r="X2277" s="60" t="str">
        <f t="shared" si="284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1"/>
        <v/>
      </c>
      <c r="B2278" s="60" t="str">
        <f t="shared" si="282"/>
        <v/>
      </c>
      <c r="V2278" s="60" t="str">
        <f t="shared" si="283"/>
        <v/>
      </c>
      <c r="W2278" s="60" t="str">
        <f t="shared" si="280"/>
        <v/>
      </c>
      <c r="X2278" s="60" t="str">
        <f t="shared" si="284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1"/>
        <v/>
      </c>
      <c r="B2279" s="60" t="str">
        <f t="shared" si="282"/>
        <v/>
      </c>
      <c r="V2279" s="60" t="str">
        <f t="shared" si="283"/>
        <v/>
      </c>
      <c r="W2279" s="60" t="str">
        <f t="shared" si="280"/>
        <v/>
      </c>
      <c r="X2279" s="60" t="str">
        <f t="shared" si="284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1"/>
        <v/>
      </c>
      <c r="B2280" s="60" t="str">
        <f t="shared" si="282"/>
        <v/>
      </c>
      <c r="V2280" s="60" t="str">
        <f t="shared" si="283"/>
        <v/>
      </c>
      <c r="W2280" s="60" t="str">
        <f t="shared" si="280"/>
        <v/>
      </c>
      <c r="X2280" s="60" t="str">
        <f t="shared" si="284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1"/>
        <v/>
      </c>
      <c r="B2281" s="60" t="str">
        <f t="shared" si="282"/>
        <v/>
      </c>
      <c r="V2281" s="60" t="str">
        <f t="shared" si="283"/>
        <v/>
      </c>
      <c r="W2281" s="60" t="str">
        <f t="shared" si="280"/>
        <v/>
      </c>
      <c r="X2281" s="60" t="str">
        <f t="shared" si="284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1"/>
        <v/>
      </c>
      <c r="B2282" s="60" t="str">
        <f t="shared" si="282"/>
        <v/>
      </c>
      <c r="V2282" s="60" t="str">
        <f t="shared" si="283"/>
        <v/>
      </c>
      <c r="W2282" s="60" t="str">
        <f t="shared" si="280"/>
        <v/>
      </c>
      <c r="X2282" s="60" t="str">
        <f t="shared" si="284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1"/>
        <v/>
      </c>
      <c r="B2283" s="60" t="str">
        <f t="shared" si="282"/>
        <v/>
      </c>
      <c r="V2283" s="60" t="str">
        <f t="shared" si="283"/>
        <v/>
      </c>
      <c r="W2283" s="60" t="str">
        <f t="shared" si="280"/>
        <v/>
      </c>
      <c r="X2283" s="60" t="str">
        <f t="shared" si="284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1"/>
        <v/>
      </c>
      <c r="B2284" s="60" t="str">
        <f t="shared" si="282"/>
        <v/>
      </c>
      <c r="V2284" s="60" t="str">
        <f t="shared" si="283"/>
        <v/>
      </c>
      <c r="W2284" s="60" t="str">
        <f t="shared" si="280"/>
        <v/>
      </c>
      <c r="X2284" s="60" t="str">
        <f t="shared" si="284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1"/>
        <v/>
      </c>
      <c r="B2285" s="60" t="str">
        <f t="shared" si="282"/>
        <v/>
      </c>
      <c r="V2285" s="60" t="str">
        <f t="shared" si="283"/>
        <v/>
      </c>
      <c r="W2285" s="60" t="str">
        <f t="shared" si="280"/>
        <v/>
      </c>
      <c r="X2285" s="60" t="str">
        <f t="shared" si="284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1"/>
        <v/>
      </c>
      <c r="B2286" s="60" t="str">
        <f t="shared" si="282"/>
        <v/>
      </c>
      <c r="V2286" s="60" t="str">
        <f t="shared" si="283"/>
        <v/>
      </c>
      <c r="W2286" s="60" t="str">
        <f t="shared" si="280"/>
        <v/>
      </c>
      <c r="X2286" s="60" t="str">
        <f t="shared" si="284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1"/>
        <v/>
      </c>
      <c r="B2287" s="60" t="str">
        <f t="shared" si="282"/>
        <v/>
      </c>
      <c r="V2287" s="60" t="str">
        <f t="shared" si="283"/>
        <v/>
      </c>
      <c r="W2287" s="60" t="str">
        <f t="shared" si="280"/>
        <v/>
      </c>
      <c r="X2287" s="60" t="str">
        <f t="shared" si="284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1"/>
        <v/>
      </c>
      <c r="B2288" s="60" t="str">
        <f t="shared" si="282"/>
        <v/>
      </c>
      <c r="V2288" s="60" t="str">
        <f t="shared" si="283"/>
        <v/>
      </c>
      <c r="W2288" s="60" t="str">
        <f t="shared" si="280"/>
        <v/>
      </c>
      <c r="X2288" s="60" t="str">
        <f t="shared" si="284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1"/>
        <v/>
      </c>
      <c r="B2289" s="60" t="str">
        <f t="shared" si="282"/>
        <v/>
      </c>
      <c r="V2289" s="60" t="str">
        <f t="shared" si="283"/>
        <v/>
      </c>
      <c r="W2289" s="60" t="str">
        <f t="shared" si="280"/>
        <v/>
      </c>
      <c r="X2289" s="60" t="str">
        <f t="shared" si="284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1"/>
        <v/>
      </c>
      <c r="B2290" s="60" t="str">
        <f t="shared" si="282"/>
        <v/>
      </c>
      <c r="V2290" s="60" t="str">
        <f t="shared" si="283"/>
        <v/>
      </c>
      <c r="W2290" s="60" t="str">
        <f t="shared" si="280"/>
        <v/>
      </c>
      <c r="X2290" s="60" t="str">
        <f t="shared" si="284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1"/>
        <v/>
      </c>
      <c r="B2291" s="60" t="str">
        <f t="shared" si="282"/>
        <v/>
      </c>
      <c r="V2291" s="60" t="str">
        <f t="shared" si="283"/>
        <v/>
      </c>
      <c r="W2291" s="60" t="str">
        <f t="shared" si="280"/>
        <v/>
      </c>
      <c r="X2291" s="60" t="str">
        <f t="shared" si="284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1"/>
        <v/>
      </c>
      <c r="B2292" s="60" t="str">
        <f t="shared" si="282"/>
        <v/>
      </c>
      <c r="V2292" s="60" t="str">
        <f t="shared" si="283"/>
        <v/>
      </c>
      <c r="W2292" s="60" t="str">
        <f t="shared" si="280"/>
        <v/>
      </c>
      <c r="X2292" s="60" t="str">
        <f t="shared" si="284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1"/>
        <v/>
      </c>
      <c r="B2293" s="60" t="str">
        <f t="shared" si="282"/>
        <v/>
      </c>
      <c r="V2293" s="60" t="str">
        <f t="shared" si="283"/>
        <v/>
      </c>
      <c r="W2293" s="60" t="str">
        <f t="shared" si="280"/>
        <v/>
      </c>
      <c r="X2293" s="60" t="str">
        <f t="shared" si="284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1"/>
        <v/>
      </c>
      <c r="B2294" s="60" t="str">
        <f t="shared" si="282"/>
        <v/>
      </c>
      <c r="V2294" s="60" t="str">
        <f t="shared" si="283"/>
        <v/>
      </c>
      <c r="W2294" s="60" t="str">
        <f t="shared" si="280"/>
        <v/>
      </c>
      <c r="X2294" s="60" t="str">
        <f t="shared" si="284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1"/>
        <v/>
      </c>
      <c r="B2295" s="60" t="str">
        <f t="shared" si="282"/>
        <v/>
      </c>
      <c r="V2295" s="60" t="str">
        <f t="shared" si="283"/>
        <v/>
      </c>
      <c r="W2295" s="60" t="str">
        <f t="shared" si="280"/>
        <v/>
      </c>
      <c r="X2295" s="60" t="str">
        <f t="shared" si="284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1"/>
        <v/>
      </c>
      <c r="B2296" s="60" t="str">
        <f t="shared" si="282"/>
        <v/>
      </c>
      <c r="V2296" s="60" t="str">
        <f t="shared" si="283"/>
        <v/>
      </c>
      <c r="W2296" s="60" t="str">
        <f t="shared" si="280"/>
        <v/>
      </c>
      <c r="X2296" s="60" t="str">
        <f t="shared" si="284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1"/>
        <v/>
      </c>
      <c r="B2297" s="60" t="str">
        <f t="shared" si="282"/>
        <v/>
      </c>
      <c r="V2297" s="60" t="str">
        <f t="shared" si="283"/>
        <v/>
      </c>
      <c r="W2297" s="60" t="str">
        <f t="shared" si="280"/>
        <v/>
      </c>
      <c r="X2297" s="60" t="str">
        <f t="shared" si="284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1"/>
        <v/>
      </c>
      <c r="B2298" s="60" t="str">
        <f t="shared" si="282"/>
        <v/>
      </c>
      <c r="V2298" s="60" t="str">
        <f t="shared" si="283"/>
        <v/>
      </c>
      <c r="W2298" s="60" t="str">
        <f t="shared" si="280"/>
        <v/>
      </c>
      <c r="X2298" s="60" t="str">
        <f t="shared" si="284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1"/>
        <v/>
      </c>
      <c r="B2299" s="60" t="str">
        <f t="shared" si="282"/>
        <v/>
      </c>
      <c r="V2299" s="60" t="str">
        <f t="shared" si="283"/>
        <v/>
      </c>
      <c r="W2299" s="60" t="str">
        <f t="shared" si="280"/>
        <v/>
      </c>
      <c r="X2299" s="60" t="str">
        <f t="shared" si="284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1"/>
        <v/>
      </c>
      <c r="B2300" s="60" t="str">
        <f t="shared" si="282"/>
        <v/>
      </c>
      <c r="V2300" s="60" t="str">
        <f t="shared" si="283"/>
        <v/>
      </c>
      <c r="W2300" s="60" t="str">
        <f t="shared" si="280"/>
        <v/>
      </c>
      <c r="X2300" s="60" t="str">
        <f t="shared" si="284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1"/>
        <v/>
      </c>
      <c r="B2301" s="60" t="str">
        <f t="shared" si="282"/>
        <v/>
      </c>
      <c r="V2301" s="60" t="str">
        <f t="shared" si="283"/>
        <v/>
      </c>
      <c r="W2301" s="60" t="str">
        <f t="shared" si="280"/>
        <v/>
      </c>
      <c r="X2301" s="60" t="str">
        <f t="shared" si="284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1"/>
        <v/>
      </c>
      <c r="B2302" s="60" t="str">
        <f t="shared" si="282"/>
        <v/>
      </c>
      <c r="V2302" s="60" t="str">
        <f t="shared" si="283"/>
        <v/>
      </c>
      <c r="W2302" s="60" t="str">
        <f t="shared" si="280"/>
        <v/>
      </c>
      <c r="X2302" s="60" t="str">
        <f t="shared" si="284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1"/>
        <v/>
      </c>
      <c r="B2303" s="60" t="str">
        <f t="shared" si="282"/>
        <v/>
      </c>
      <c r="V2303" s="60" t="str">
        <f t="shared" si="283"/>
        <v/>
      </c>
      <c r="W2303" s="60" t="str">
        <f t="shared" si="280"/>
        <v/>
      </c>
      <c r="X2303" s="60" t="str">
        <f t="shared" si="284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1"/>
        <v/>
      </c>
      <c r="B2304" s="60" t="str">
        <f t="shared" si="282"/>
        <v/>
      </c>
      <c r="V2304" s="60" t="str">
        <f t="shared" si="283"/>
        <v/>
      </c>
      <c r="W2304" s="60" t="str">
        <f t="shared" si="280"/>
        <v/>
      </c>
      <c r="X2304" s="60" t="str">
        <f t="shared" si="284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1"/>
        <v/>
      </c>
      <c r="B2305" s="60" t="str">
        <f t="shared" si="282"/>
        <v/>
      </c>
      <c r="V2305" s="60" t="str">
        <f t="shared" si="283"/>
        <v/>
      </c>
      <c r="W2305" s="60" t="str">
        <f t="shared" si="280"/>
        <v/>
      </c>
      <c r="X2305" s="60" t="str">
        <f t="shared" si="284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1"/>
        <v/>
      </c>
      <c r="B2306" s="60" t="str">
        <f t="shared" si="282"/>
        <v/>
      </c>
      <c r="V2306" s="60" t="str">
        <f t="shared" si="283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si="284"/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89">IF(G2307&amp;Q2307&lt;&gt;"",W2307&amp;Q2307,"")</f>
        <v/>
      </c>
      <c r="B2307" s="60" t="str">
        <f t="shared" ref="B2307:B2370" si="290">IF(C2307&lt;&gt;"",LEFT(C2307,9),"")</f>
        <v/>
      </c>
      <c r="V2307" s="60" t="str">
        <f t="shared" ref="V2307:V2370" si="291">W2307&amp;H2307</f>
        <v/>
      </c>
      <c r="W2307" s="60" t="str">
        <f t="shared" si="288"/>
        <v/>
      </c>
      <c r="X2307" s="60" t="str">
        <f t="shared" ref="X2307:X2370" si="292">IF(A2307&lt;&gt;"",IFERROR(IF(FIND(" ",G2307)&gt;=1,MID(G2307,FIND(" ",G2307)+1,LEN(G2307)),""),""),"")</f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89"/>
        <v/>
      </c>
      <c r="B2308" s="60" t="str">
        <f t="shared" si="290"/>
        <v/>
      </c>
      <c r="V2308" s="60" t="str">
        <f t="shared" si="291"/>
        <v/>
      </c>
      <c r="W2308" s="60" t="str">
        <f t="shared" si="288"/>
        <v/>
      </c>
      <c r="X2308" s="60" t="str">
        <f t="shared" si="292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89"/>
        <v/>
      </c>
      <c r="B2309" s="60" t="str">
        <f t="shared" si="290"/>
        <v/>
      </c>
      <c r="V2309" s="60" t="str">
        <f t="shared" si="291"/>
        <v/>
      </c>
      <c r="W2309" s="60" t="str">
        <f t="shared" si="288"/>
        <v/>
      </c>
      <c r="X2309" s="60" t="str">
        <f t="shared" si="292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89"/>
        <v/>
      </c>
      <c r="B2310" s="60" t="str">
        <f t="shared" si="290"/>
        <v/>
      </c>
      <c r="V2310" s="60" t="str">
        <f t="shared" si="291"/>
        <v/>
      </c>
      <c r="W2310" s="60" t="str">
        <f t="shared" si="288"/>
        <v/>
      </c>
      <c r="X2310" s="60" t="str">
        <f t="shared" si="292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89"/>
        <v/>
      </c>
      <c r="B2311" s="60" t="str">
        <f t="shared" si="290"/>
        <v/>
      </c>
      <c r="V2311" s="60" t="str">
        <f t="shared" si="291"/>
        <v/>
      </c>
      <c r="W2311" s="60" t="str">
        <f t="shared" si="288"/>
        <v/>
      </c>
      <c r="X2311" s="60" t="str">
        <f t="shared" si="292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89"/>
        <v/>
      </c>
      <c r="B2312" s="60" t="str">
        <f t="shared" si="290"/>
        <v/>
      </c>
      <c r="V2312" s="60" t="str">
        <f t="shared" si="291"/>
        <v/>
      </c>
      <c r="W2312" s="60" t="str">
        <f t="shared" si="288"/>
        <v/>
      </c>
      <c r="X2312" s="60" t="str">
        <f t="shared" si="292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89"/>
        <v/>
      </c>
      <c r="B2313" s="60" t="str">
        <f t="shared" si="290"/>
        <v/>
      </c>
      <c r="V2313" s="60" t="str">
        <f t="shared" si="291"/>
        <v/>
      </c>
      <c r="W2313" s="60" t="str">
        <f t="shared" si="288"/>
        <v/>
      </c>
      <c r="X2313" s="60" t="str">
        <f t="shared" si="292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89"/>
        <v/>
      </c>
      <c r="B2314" s="60" t="str">
        <f t="shared" si="290"/>
        <v/>
      </c>
      <c r="V2314" s="60" t="str">
        <f t="shared" si="291"/>
        <v/>
      </c>
      <c r="W2314" s="60" t="str">
        <f t="shared" si="288"/>
        <v/>
      </c>
      <c r="X2314" s="60" t="str">
        <f t="shared" si="292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89"/>
        <v/>
      </c>
      <c r="B2315" s="60" t="str">
        <f t="shared" si="290"/>
        <v/>
      </c>
      <c r="V2315" s="60" t="str">
        <f t="shared" si="291"/>
        <v/>
      </c>
      <c r="W2315" s="60" t="str">
        <f t="shared" si="288"/>
        <v/>
      </c>
      <c r="X2315" s="60" t="str">
        <f t="shared" si="292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89"/>
        <v/>
      </c>
      <c r="B2316" s="60" t="str">
        <f t="shared" si="290"/>
        <v/>
      </c>
      <c r="V2316" s="60" t="str">
        <f t="shared" si="291"/>
        <v/>
      </c>
      <c r="W2316" s="60" t="str">
        <f t="shared" si="288"/>
        <v/>
      </c>
      <c r="X2316" s="60" t="str">
        <f t="shared" si="292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89"/>
        <v/>
      </c>
      <c r="B2317" s="60" t="str">
        <f t="shared" si="290"/>
        <v/>
      </c>
      <c r="V2317" s="60" t="str">
        <f t="shared" si="291"/>
        <v/>
      </c>
      <c r="W2317" s="60" t="str">
        <f t="shared" si="288"/>
        <v/>
      </c>
      <c r="X2317" s="60" t="str">
        <f t="shared" si="292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89"/>
        <v/>
      </c>
      <c r="B2318" s="60" t="str">
        <f t="shared" si="290"/>
        <v/>
      </c>
      <c r="V2318" s="60" t="str">
        <f t="shared" si="291"/>
        <v/>
      </c>
      <c r="W2318" s="60" t="str">
        <f t="shared" si="288"/>
        <v/>
      </c>
      <c r="X2318" s="60" t="str">
        <f t="shared" si="292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89"/>
        <v/>
      </c>
      <c r="B2319" s="60" t="str">
        <f t="shared" si="290"/>
        <v/>
      </c>
      <c r="V2319" s="60" t="str">
        <f t="shared" si="291"/>
        <v/>
      </c>
      <c r="W2319" s="60" t="str">
        <f t="shared" si="288"/>
        <v/>
      </c>
      <c r="X2319" s="60" t="str">
        <f t="shared" si="292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89"/>
        <v/>
      </c>
      <c r="B2320" s="60" t="str">
        <f t="shared" si="290"/>
        <v/>
      </c>
      <c r="V2320" s="60" t="str">
        <f t="shared" si="291"/>
        <v/>
      </c>
      <c r="W2320" s="60" t="str">
        <f t="shared" si="288"/>
        <v/>
      </c>
      <c r="X2320" s="60" t="str">
        <f t="shared" si="292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89"/>
        <v/>
      </c>
      <c r="B2321" s="60" t="str">
        <f t="shared" si="290"/>
        <v/>
      </c>
      <c r="V2321" s="60" t="str">
        <f t="shared" si="291"/>
        <v/>
      </c>
      <c r="W2321" s="60" t="str">
        <f t="shared" si="288"/>
        <v/>
      </c>
      <c r="X2321" s="60" t="str">
        <f t="shared" si="292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89"/>
        <v/>
      </c>
      <c r="B2322" s="60" t="str">
        <f t="shared" si="290"/>
        <v/>
      </c>
      <c r="V2322" s="60" t="str">
        <f t="shared" si="291"/>
        <v/>
      </c>
      <c r="W2322" s="60" t="str">
        <f t="shared" si="288"/>
        <v/>
      </c>
      <c r="X2322" s="60" t="str">
        <f t="shared" si="292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89"/>
        <v/>
      </c>
      <c r="B2323" s="60" t="str">
        <f t="shared" si="290"/>
        <v/>
      </c>
      <c r="V2323" s="60" t="str">
        <f t="shared" si="291"/>
        <v/>
      </c>
      <c r="W2323" s="60" t="str">
        <f t="shared" si="288"/>
        <v/>
      </c>
      <c r="X2323" s="60" t="str">
        <f t="shared" si="292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89"/>
        <v/>
      </c>
      <c r="B2324" s="60" t="str">
        <f t="shared" si="290"/>
        <v/>
      </c>
      <c r="V2324" s="60" t="str">
        <f t="shared" si="291"/>
        <v/>
      </c>
      <c r="W2324" s="60" t="str">
        <f t="shared" si="288"/>
        <v/>
      </c>
      <c r="X2324" s="60" t="str">
        <f t="shared" si="292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89"/>
        <v/>
      </c>
      <c r="B2325" s="60" t="str">
        <f t="shared" si="290"/>
        <v/>
      </c>
      <c r="V2325" s="60" t="str">
        <f t="shared" si="291"/>
        <v/>
      </c>
      <c r="W2325" s="60" t="str">
        <f t="shared" si="288"/>
        <v/>
      </c>
      <c r="X2325" s="60" t="str">
        <f t="shared" si="292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89"/>
        <v/>
      </c>
      <c r="B2326" s="60" t="str">
        <f t="shared" si="290"/>
        <v/>
      </c>
      <c r="V2326" s="60" t="str">
        <f t="shared" si="291"/>
        <v/>
      </c>
      <c r="W2326" s="60" t="str">
        <f t="shared" si="288"/>
        <v/>
      </c>
      <c r="X2326" s="60" t="str">
        <f t="shared" si="292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89"/>
        <v/>
      </c>
      <c r="B2327" s="60" t="str">
        <f t="shared" si="290"/>
        <v/>
      </c>
      <c r="V2327" s="60" t="str">
        <f t="shared" si="291"/>
        <v/>
      </c>
      <c r="W2327" s="60" t="str">
        <f t="shared" si="288"/>
        <v/>
      </c>
      <c r="X2327" s="60" t="str">
        <f t="shared" si="292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89"/>
        <v/>
      </c>
      <c r="B2328" s="60" t="str">
        <f t="shared" si="290"/>
        <v/>
      </c>
      <c r="V2328" s="60" t="str">
        <f t="shared" si="291"/>
        <v/>
      </c>
      <c r="W2328" s="60" t="str">
        <f t="shared" si="288"/>
        <v/>
      </c>
      <c r="X2328" s="60" t="str">
        <f t="shared" si="292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89"/>
        <v/>
      </c>
      <c r="B2329" s="60" t="str">
        <f t="shared" si="290"/>
        <v/>
      </c>
      <c r="V2329" s="60" t="str">
        <f t="shared" si="291"/>
        <v/>
      </c>
      <c r="W2329" s="60" t="str">
        <f t="shared" si="288"/>
        <v/>
      </c>
      <c r="X2329" s="60" t="str">
        <f t="shared" si="292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89"/>
        <v/>
      </c>
      <c r="B2330" s="60" t="str">
        <f t="shared" si="290"/>
        <v/>
      </c>
      <c r="V2330" s="60" t="str">
        <f t="shared" si="291"/>
        <v/>
      </c>
      <c r="W2330" s="60" t="str">
        <f t="shared" si="288"/>
        <v/>
      </c>
      <c r="X2330" s="60" t="str">
        <f t="shared" si="292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89"/>
        <v/>
      </c>
      <c r="B2331" s="60" t="str">
        <f t="shared" si="290"/>
        <v/>
      </c>
      <c r="V2331" s="60" t="str">
        <f t="shared" si="291"/>
        <v/>
      </c>
      <c r="W2331" s="60" t="str">
        <f t="shared" si="288"/>
        <v/>
      </c>
      <c r="X2331" s="60" t="str">
        <f t="shared" si="292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89"/>
        <v/>
      </c>
      <c r="B2332" s="60" t="str">
        <f t="shared" si="290"/>
        <v/>
      </c>
      <c r="V2332" s="60" t="str">
        <f t="shared" si="291"/>
        <v/>
      </c>
      <c r="W2332" s="60" t="str">
        <f t="shared" si="288"/>
        <v/>
      </c>
      <c r="X2332" s="60" t="str">
        <f t="shared" si="292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89"/>
        <v/>
      </c>
      <c r="B2333" s="60" t="str">
        <f t="shared" si="290"/>
        <v/>
      </c>
      <c r="V2333" s="60" t="str">
        <f t="shared" si="291"/>
        <v/>
      </c>
      <c r="W2333" s="60" t="str">
        <f t="shared" si="288"/>
        <v/>
      </c>
      <c r="X2333" s="60" t="str">
        <f t="shared" si="292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89"/>
        <v/>
      </c>
      <c r="B2334" s="60" t="str">
        <f t="shared" si="290"/>
        <v/>
      </c>
      <c r="V2334" s="60" t="str">
        <f t="shared" si="291"/>
        <v/>
      </c>
      <c r="W2334" s="60" t="str">
        <f t="shared" si="288"/>
        <v/>
      </c>
      <c r="X2334" s="60" t="str">
        <f t="shared" si="292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89"/>
        <v/>
      </c>
      <c r="B2335" s="60" t="str">
        <f t="shared" si="290"/>
        <v/>
      </c>
      <c r="V2335" s="60" t="str">
        <f t="shared" si="291"/>
        <v/>
      </c>
      <c r="W2335" s="60" t="str">
        <f t="shared" si="288"/>
        <v/>
      </c>
      <c r="X2335" s="60" t="str">
        <f t="shared" si="292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89"/>
        <v/>
      </c>
      <c r="B2336" s="60" t="str">
        <f t="shared" si="290"/>
        <v/>
      </c>
      <c r="V2336" s="60" t="str">
        <f t="shared" si="291"/>
        <v/>
      </c>
      <c r="W2336" s="60" t="str">
        <f t="shared" si="288"/>
        <v/>
      </c>
      <c r="X2336" s="60" t="str">
        <f t="shared" si="292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89"/>
        <v/>
      </c>
      <c r="B2337" s="60" t="str">
        <f t="shared" si="290"/>
        <v/>
      </c>
      <c r="V2337" s="60" t="str">
        <f t="shared" si="291"/>
        <v/>
      </c>
      <c r="W2337" s="60" t="str">
        <f t="shared" si="288"/>
        <v/>
      </c>
      <c r="X2337" s="60" t="str">
        <f t="shared" si="292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89"/>
        <v/>
      </c>
      <c r="B2338" s="60" t="str">
        <f t="shared" si="290"/>
        <v/>
      </c>
      <c r="V2338" s="60" t="str">
        <f t="shared" si="291"/>
        <v/>
      </c>
      <c r="W2338" s="60" t="str">
        <f t="shared" si="288"/>
        <v/>
      </c>
      <c r="X2338" s="60" t="str">
        <f t="shared" si="292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89"/>
        <v/>
      </c>
      <c r="B2339" s="60" t="str">
        <f t="shared" si="290"/>
        <v/>
      </c>
      <c r="V2339" s="60" t="str">
        <f t="shared" si="291"/>
        <v/>
      </c>
      <c r="W2339" s="60" t="str">
        <f t="shared" si="288"/>
        <v/>
      </c>
      <c r="X2339" s="60" t="str">
        <f t="shared" si="292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89"/>
        <v/>
      </c>
      <c r="B2340" s="60" t="str">
        <f t="shared" si="290"/>
        <v/>
      </c>
      <c r="V2340" s="60" t="str">
        <f t="shared" si="291"/>
        <v/>
      </c>
      <c r="W2340" s="60" t="str">
        <f t="shared" si="288"/>
        <v/>
      </c>
      <c r="X2340" s="60" t="str">
        <f t="shared" si="292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89"/>
        <v/>
      </c>
      <c r="B2341" s="60" t="str">
        <f t="shared" si="290"/>
        <v/>
      </c>
      <c r="V2341" s="60" t="str">
        <f t="shared" si="291"/>
        <v/>
      </c>
      <c r="W2341" s="60" t="str">
        <f t="shared" si="288"/>
        <v/>
      </c>
      <c r="X2341" s="60" t="str">
        <f t="shared" si="292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89"/>
        <v/>
      </c>
      <c r="B2342" s="60" t="str">
        <f t="shared" si="290"/>
        <v/>
      </c>
      <c r="V2342" s="60" t="str">
        <f t="shared" si="291"/>
        <v/>
      </c>
      <c r="W2342" s="60" t="str">
        <f t="shared" si="288"/>
        <v/>
      </c>
      <c r="X2342" s="60" t="str">
        <f t="shared" si="292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89"/>
        <v/>
      </c>
      <c r="B2343" s="60" t="str">
        <f t="shared" si="290"/>
        <v/>
      </c>
      <c r="V2343" s="60" t="str">
        <f t="shared" si="291"/>
        <v/>
      </c>
      <c r="W2343" s="60" t="str">
        <f t="shared" si="288"/>
        <v/>
      </c>
      <c r="X2343" s="60" t="str">
        <f t="shared" si="292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89"/>
        <v/>
      </c>
      <c r="B2344" s="60" t="str">
        <f t="shared" si="290"/>
        <v/>
      </c>
      <c r="V2344" s="60" t="str">
        <f t="shared" si="291"/>
        <v/>
      </c>
      <c r="W2344" s="60" t="str">
        <f t="shared" si="288"/>
        <v/>
      </c>
      <c r="X2344" s="60" t="str">
        <f t="shared" si="292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89"/>
        <v/>
      </c>
      <c r="B2345" s="60" t="str">
        <f t="shared" si="290"/>
        <v/>
      </c>
      <c r="V2345" s="60" t="str">
        <f t="shared" si="291"/>
        <v/>
      </c>
      <c r="W2345" s="60" t="str">
        <f t="shared" si="288"/>
        <v/>
      </c>
      <c r="X2345" s="60" t="str">
        <f t="shared" si="292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89"/>
        <v/>
      </c>
      <c r="B2346" s="60" t="str">
        <f t="shared" si="290"/>
        <v/>
      </c>
      <c r="V2346" s="60" t="str">
        <f t="shared" si="291"/>
        <v/>
      </c>
      <c r="W2346" s="60" t="str">
        <f t="shared" si="288"/>
        <v/>
      </c>
      <c r="X2346" s="60" t="str">
        <f t="shared" si="292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89"/>
        <v/>
      </c>
      <c r="B2347" s="60" t="str">
        <f t="shared" si="290"/>
        <v/>
      </c>
      <c r="V2347" s="60" t="str">
        <f t="shared" si="291"/>
        <v/>
      </c>
      <c r="W2347" s="60" t="str">
        <f t="shared" si="288"/>
        <v/>
      </c>
      <c r="X2347" s="60" t="str">
        <f t="shared" si="292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89"/>
        <v/>
      </c>
      <c r="B2348" s="60" t="str">
        <f t="shared" si="290"/>
        <v/>
      </c>
      <c r="V2348" s="60" t="str">
        <f t="shared" si="291"/>
        <v/>
      </c>
      <c r="W2348" s="60" t="str">
        <f t="shared" si="288"/>
        <v/>
      </c>
      <c r="X2348" s="60" t="str">
        <f t="shared" si="292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89"/>
        <v/>
      </c>
      <c r="B2349" s="60" t="str">
        <f t="shared" si="290"/>
        <v/>
      </c>
      <c r="V2349" s="60" t="str">
        <f t="shared" si="291"/>
        <v/>
      </c>
      <c r="W2349" s="60" t="str">
        <f t="shared" si="288"/>
        <v/>
      </c>
      <c r="X2349" s="60" t="str">
        <f t="shared" si="292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89"/>
        <v/>
      </c>
      <c r="B2350" s="60" t="str">
        <f t="shared" si="290"/>
        <v/>
      </c>
      <c r="V2350" s="60" t="str">
        <f t="shared" si="291"/>
        <v/>
      </c>
      <c r="W2350" s="60" t="str">
        <f t="shared" si="288"/>
        <v/>
      </c>
      <c r="X2350" s="60" t="str">
        <f t="shared" si="292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89"/>
        <v/>
      </c>
      <c r="B2351" s="60" t="str">
        <f t="shared" si="290"/>
        <v/>
      </c>
      <c r="V2351" s="60" t="str">
        <f t="shared" si="291"/>
        <v/>
      </c>
      <c r="W2351" s="60" t="str">
        <f t="shared" si="288"/>
        <v/>
      </c>
      <c r="X2351" s="60" t="str">
        <f t="shared" si="292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89"/>
        <v/>
      </c>
      <c r="B2352" s="60" t="str">
        <f t="shared" si="290"/>
        <v/>
      </c>
      <c r="V2352" s="60" t="str">
        <f t="shared" si="291"/>
        <v/>
      </c>
      <c r="W2352" s="60" t="str">
        <f t="shared" si="288"/>
        <v/>
      </c>
      <c r="X2352" s="60" t="str">
        <f t="shared" si="292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89"/>
        <v/>
      </c>
      <c r="B2353" s="60" t="str">
        <f t="shared" si="290"/>
        <v/>
      </c>
      <c r="V2353" s="60" t="str">
        <f t="shared" si="291"/>
        <v/>
      </c>
      <c r="W2353" s="60" t="str">
        <f t="shared" si="288"/>
        <v/>
      </c>
      <c r="X2353" s="60" t="str">
        <f t="shared" si="292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89"/>
        <v/>
      </c>
      <c r="B2354" s="60" t="str">
        <f t="shared" si="290"/>
        <v/>
      </c>
      <c r="V2354" s="60" t="str">
        <f t="shared" si="291"/>
        <v/>
      </c>
      <c r="W2354" s="60" t="str">
        <f t="shared" si="288"/>
        <v/>
      </c>
      <c r="X2354" s="60" t="str">
        <f t="shared" si="292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89"/>
        <v/>
      </c>
      <c r="B2355" s="60" t="str">
        <f t="shared" si="290"/>
        <v/>
      </c>
      <c r="V2355" s="60" t="str">
        <f t="shared" si="291"/>
        <v/>
      </c>
      <c r="W2355" s="60" t="str">
        <f t="shared" si="288"/>
        <v/>
      </c>
      <c r="X2355" s="60" t="str">
        <f t="shared" si="292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89"/>
        <v/>
      </c>
      <c r="B2356" s="60" t="str">
        <f t="shared" si="290"/>
        <v/>
      </c>
      <c r="V2356" s="60" t="str">
        <f t="shared" si="291"/>
        <v/>
      </c>
      <c r="W2356" s="60" t="str">
        <f t="shared" si="288"/>
        <v/>
      </c>
      <c r="X2356" s="60" t="str">
        <f t="shared" si="292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89"/>
        <v/>
      </c>
      <c r="B2357" s="60" t="str">
        <f t="shared" si="290"/>
        <v/>
      </c>
      <c r="V2357" s="60" t="str">
        <f t="shared" si="291"/>
        <v/>
      </c>
      <c r="W2357" s="60" t="str">
        <f t="shared" si="288"/>
        <v/>
      </c>
      <c r="X2357" s="60" t="str">
        <f t="shared" si="292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89"/>
        <v/>
      </c>
      <c r="B2358" s="60" t="str">
        <f t="shared" si="290"/>
        <v/>
      </c>
      <c r="V2358" s="60" t="str">
        <f t="shared" si="291"/>
        <v/>
      </c>
      <c r="W2358" s="60" t="str">
        <f t="shared" si="288"/>
        <v/>
      </c>
      <c r="X2358" s="60" t="str">
        <f t="shared" si="292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89"/>
        <v/>
      </c>
      <c r="B2359" s="60" t="str">
        <f t="shared" si="290"/>
        <v/>
      </c>
      <c r="V2359" s="60" t="str">
        <f t="shared" si="291"/>
        <v/>
      </c>
      <c r="W2359" s="60" t="str">
        <f t="shared" si="288"/>
        <v/>
      </c>
      <c r="X2359" s="60" t="str">
        <f t="shared" si="292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89"/>
        <v/>
      </c>
      <c r="B2360" s="60" t="str">
        <f t="shared" si="290"/>
        <v/>
      </c>
      <c r="V2360" s="60" t="str">
        <f t="shared" si="291"/>
        <v/>
      </c>
      <c r="W2360" s="60" t="str">
        <f t="shared" si="288"/>
        <v/>
      </c>
      <c r="X2360" s="60" t="str">
        <f t="shared" si="292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89"/>
        <v/>
      </c>
      <c r="B2361" s="60" t="str">
        <f t="shared" si="290"/>
        <v/>
      </c>
      <c r="V2361" s="60" t="str">
        <f t="shared" si="291"/>
        <v/>
      </c>
      <c r="W2361" s="60" t="str">
        <f t="shared" si="288"/>
        <v/>
      </c>
      <c r="X2361" s="60" t="str">
        <f t="shared" si="292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89"/>
        <v/>
      </c>
      <c r="B2362" s="60" t="str">
        <f t="shared" si="290"/>
        <v/>
      </c>
      <c r="V2362" s="60" t="str">
        <f t="shared" si="291"/>
        <v/>
      </c>
      <c r="W2362" s="60" t="str">
        <f t="shared" si="288"/>
        <v/>
      </c>
      <c r="X2362" s="60" t="str">
        <f t="shared" si="292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89"/>
        <v/>
      </c>
      <c r="B2363" s="60" t="str">
        <f t="shared" si="290"/>
        <v/>
      </c>
      <c r="V2363" s="60" t="str">
        <f t="shared" si="291"/>
        <v/>
      </c>
      <c r="W2363" s="60" t="str">
        <f t="shared" si="288"/>
        <v/>
      </c>
      <c r="X2363" s="60" t="str">
        <f t="shared" si="292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89"/>
        <v/>
      </c>
      <c r="B2364" s="60" t="str">
        <f t="shared" si="290"/>
        <v/>
      </c>
      <c r="V2364" s="60" t="str">
        <f t="shared" si="291"/>
        <v/>
      </c>
      <c r="W2364" s="60" t="str">
        <f t="shared" si="288"/>
        <v/>
      </c>
      <c r="X2364" s="60" t="str">
        <f t="shared" si="292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89"/>
        <v/>
      </c>
      <c r="B2365" s="60" t="str">
        <f t="shared" si="290"/>
        <v/>
      </c>
      <c r="V2365" s="60" t="str">
        <f t="shared" si="291"/>
        <v/>
      </c>
      <c r="W2365" s="60" t="str">
        <f t="shared" si="288"/>
        <v/>
      </c>
      <c r="X2365" s="60" t="str">
        <f t="shared" si="292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89"/>
        <v/>
      </c>
      <c r="B2366" s="60" t="str">
        <f t="shared" si="290"/>
        <v/>
      </c>
      <c r="V2366" s="60" t="str">
        <f t="shared" si="291"/>
        <v/>
      </c>
      <c r="W2366" s="60" t="str">
        <f t="shared" si="288"/>
        <v/>
      </c>
      <c r="X2366" s="60" t="str">
        <f t="shared" si="292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89"/>
        <v/>
      </c>
      <c r="B2367" s="60" t="str">
        <f t="shared" si="290"/>
        <v/>
      </c>
      <c r="V2367" s="60" t="str">
        <f t="shared" si="291"/>
        <v/>
      </c>
      <c r="W2367" s="60" t="str">
        <f t="shared" si="288"/>
        <v/>
      </c>
      <c r="X2367" s="60" t="str">
        <f t="shared" si="292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89"/>
        <v/>
      </c>
      <c r="B2368" s="60" t="str">
        <f t="shared" si="290"/>
        <v/>
      </c>
      <c r="V2368" s="60" t="str">
        <f t="shared" si="291"/>
        <v/>
      </c>
      <c r="W2368" s="60" t="str">
        <f t="shared" si="288"/>
        <v/>
      </c>
      <c r="X2368" s="60" t="str">
        <f t="shared" si="292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89"/>
        <v/>
      </c>
      <c r="B2369" s="60" t="str">
        <f t="shared" si="290"/>
        <v/>
      </c>
      <c r="V2369" s="60" t="str">
        <f t="shared" si="291"/>
        <v/>
      </c>
      <c r="W2369" s="60" t="str">
        <f t="shared" si="288"/>
        <v/>
      </c>
      <c r="X2369" s="60" t="str">
        <f t="shared" si="292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89"/>
        <v/>
      </c>
      <c r="B2370" s="60" t="str">
        <f t="shared" si="290"/>
        <v/>
      </c>
      <c r="V2370" s="60" t="str">
        <f t="shared" si="291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si="292"/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7">IF(G2371&amp;Q2371&lt;&gt;"",W2371&amp;Q2371,"")</f>
        <v/>
      </c>
      <c r="B2371" s="60" t="str">
        <f t="shared" ref="B2371:B2434" si="298">IF(C2371&lt;&gt;"",LEFT(C2371,9),"")</f>
        <v/>
      </c>
      <c r="V2371" s="60" t="str">
        <f t="shared" ref="V2371:V2434" si="299">W2371&amp;H2371</f>
        <v/>
      </c>
      <c r="W2371" s="60" t="str">
        <f t="shared" si="296"/>
        <v/>
      </c>
      <c r="X2371" s="60" t="str">
        <f t="shared" ref="X2371:X2434" si="300">IF(A2371&lt;&gt;"",IFERROR(IF(FIND(" ",G2371)&gt;=1,MID(G2371,FIND(" ",G2371)+1,LEN(G2371)),""),""),"")</f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7"/>
        <v/>
      </c>
      <c r="B2372" s="60" t="str">
        <f t="shared" si="298"/>
        <v/>
      </c>
      <c r="V2372" s="60" t="str">
        <f t="shared" si="299"/>
        <v/>
      </c>
      <c r="W2372" s="60" t="str">
        <f t="shared" si="296"/>
        <v/>
      </c>
      <c r="X2372" s="60" t="str">
        <f t="shared" si="300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7"/>
        <v/>
      </c>
      <c r="B2373" s="60" t="str">
        <f t="shared" si="298"/>
        <v/>
      </c>
      <c r="V2373" s="60" t="str">
        <f t="shared" si="299"/>
        <v/>
      </c>
      <c r="W2373" s="60" t="str">
        <f t="shared" si="296"/>
        <v/>
      </c>
      <c r="X2373" s="60" t="str">
        <f t="shared" si="300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7"/>
        <v/>
      </c>
      <c r="B2374" s="60" t="str">
        <f t="shared" si="298"/>
        <v/>
      </c>
      <c r="V2374" s="60" t="str">
        <f t="shared" si="299"/>
        <v/>
      </c>
      <c r="W2374" s="60" t="str">
        <f t="shared" si="296"/>
        <v/>
      </c>
      <c r="X2374" s="60" t="str">
        <f t="shared" si="300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7"/>
        <v/>
      </c>
      <c r="B2375" s="60" t="str">
        <f t="shared" si="298"/>
        <v/>
      </c>
      <c r="V2375" s="60" t="str">
        <f t="shared" si="299"/>
        <v/>
      </c>
      <c r="W2375" s="60" t="str">
        <f t="shared" si="296"/>
        <v/>
      </c>
      <c r="X2375" s="60" t="str">
        <f t="shared" si="300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7"/>
        <v/>
      </c>
      <c r="B2376" s="60" t="str">
        <f t="shared" si="298"/>
        <v/>
      </c>
      <c r="V2376" s="60" t="str">
        <f t="shared" si="299"/>
        <v/>
      </c>
      <c r="W2376" s="60" t="str">
        <f t="shared" si="296"/>
        <v/>
      </c>
      <c r="X2376" s="60" t="str">
        <f t="shared" si="300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7"/>
        <v/>
      </c>
      <c r="B2377" s="60" t="str">
        <f t="shared" si="298"/>
        <v/>
      </c>
      <c r="V2377" s="60" t="str">
        <f t="shared" si="299"/>
        <v/>
      </c>
      <c r="W2377" s="60" t="str">
        <f t="shared" si="296"/>
        <v/>
      </c>
      <c r="X2377" s="60" t="str">
        <f t="shared" si="300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7"/>
        <v/>
      </c>
      <c r="B2378" s="60" t="str">
        <f t="shared" si="298"/>
        <v/>
      </c>
      <c r="V2378" s="60" t="str">
        <f t="shared" si="299"/>
        <v/>
      </c>
      <c r="W2378" s="60" t="str">
        <f t="shared" si="296"/>
        <v/>
      </c>
      <c r="X2378" s="60" t="str">
        <f t="shared" si="300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7"/>
        <v/>
      </c>
      <c r="B2379" s="60" t="str">
        <f t="shared" si="298"/>
        <v/>
      </c>
      <c r="V2379" s="60" t="str">
        <f t="shared" si="299"/>
        <v/>
      </c>
      <c r="W2379" s="60" t="str">
        <f t="shared" si="296"/>
        <v/>
      </c>
      <c r="X2379" s="60" t="str">
        <f t="shared" si="300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7"/>
        <v/>
      </c>
      <c r="B2380" s="60" t="str">
        <f t="shared" si="298"/>
        <v/>
      </c>
      <c r="V2380" s="60" t="str">
        <f t="shared" si="299"/>
        <v/>
      </c>
      <c r="W2380" s="60" t="str">
        <f t="shared" si="296"/>
        <v/>
      </c>
      <c r="X2380" s="60" t="str">
        <f t="shared" si="300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7"/>
        <v/>
      </c>
      <c r="B2381" s="60" t="str">
        <f t="shared" si="298"/>
        <v/>
      </c>
      <c r="V2381" s="60" t="str">
        <f t="shared" si="299"/>
        <v/>
      </c>
      <c r="W2381" s="60" t="str">
        <f t="shared" si="296"/>
        <v/>
      </c>
      <c r="X2381" s="60" t="str">
        <f t="shared" si="300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7"/>
        <v/>
      </c>
      <c r="B2382" s="60" t="str">
        <f t="shared" si="298"/>
        <v/>
      </c>
      <c r="V2382" s="60" t="str">
        <f t="shared" si="299"/>
        <v/>
      </c>
      <c r="W2382" s="60" t="str">
        <f t="shared" si="296"/>
        <v/>
      </c>
      <c r="X2382" s="60" t="str">
        <f t="shared" si="300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7"/>
        <v/>
      </c>
      <c r="B2383" s="60" t="str">
        <f t="shared" si="298"/>
        <v/>
      </c>
      <c r="V2383" s="60" t="str">
        <f t="shared" si="299"/>
        <v/>
      </c>
      <c r="W2383" s="60" t="str">
        <f t="shared" si="296"/>
        <v/>
      </c>
      <c r="X2383" s="60" t="str">
        <f t="shared" si="300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7"/>
        <v/>
      </c>
      <c r="B2384" s="60" t="str">
        <f t="shared" si="298"/>
        <v/>
      </c>
      <c r="V2384" s="60" t="str">
        <f t="shared" si="299"/>
        <v/>
      </c>
      <c r="W2384" s="60" t="str">
        <f t="shared" si="296"/>
        <v/>
      </c>
      <c r="X2384" s="60" t="str">
        <f t="shared" si="300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7"/>
        <v/>
      </c>
      <c r="B2385" s="60" t="str">
        <f t="shared" si="298"/>
        <v/>
      </c>
      <c r="V2385" s="60" t="str">
        <f t="shared" si="299"/>
        <v/>
      </c>
      <c r="W2385" s="60" t="str">
        <f t="shared" si="296"/>
        <v/>
      </c>
      <c r="X2385" s="60" t="str">
        <f t="shared" si="300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7"/>
        <v/>
      </c>
      <c r="B2386" s="60" t="str">
        <f t="shared" si="298"/>
        <v/>
      </c>
      <c r="V2386" s="60" t="str">
        <f t="shared" si="299"/>
        <v/>
      </c>
      <c r="W2386" s="60" t="str">
        <f t="shared" si="296"/>
        <v/>
      </c>
      <c r="X2386" s="60" t="str">
        <f t="shared" si="300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7"/>
        <v/>
      </c>
      <c r="B2387" s="60" t="str">
        <f t="shared" si="298"/>
        <v/>
      </c>
      <c r="V2387" s="60" t="str">
        <f t="shared" si="299"/>
        <v/>
      </c>
      <c r="W2387" s="60" t="str">
        <f t="shared" si="296"/>
        <v/>
      </c>
      <c r="X2387" s="60" t="str">
        <f t="shared" si="300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7"/>
        <v/>
      </c>
      <c r="B2388" s="60" t="str">
        <f t="shared" si="298"/>
        <v/>
      </c>
      <c r="V2388" s="60" t="str">
        <f t="shared" si="299"/>
        <v/>
      </c>
      <c r="W2388" s="60" t="str">
        <f t="shared" si="296"/>
        <v/>
      </c>
      <c r="X2388" s="60" t="str">
        <f t="shared" si="300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7"/>
        <v/>
      </c>
      <c r="B2389" s="60" t="str">
        <f t="shared" si="298"/>
        <v/>
      </c>
      <c r="V2389" s="60" t="str">
        <f t="shared" si="299"/>
        <v/>
      </c>
      <c r="W2389" s="60" t="str">
        <f t="shared" si="296"/>
        <v/>
      </c>
      <c r="X2389" s="60" t="str">
        <f t="shared" si="300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7"/>
        <v/>
      </c>
      <c r="B2390" s="60" t="str">
        <f t="shared" si="298"/>
        <v/>
      </c>
      <c r="V2390" s="60" t="str">
        <f t="shared" si="299"/>
        <v/>
      </c>
      <c r="W2390" s="60" t="str">
        <f t="shared" si="296"/>
        <v/>
      </c>
      <c r="X2390" s="60" t="str">
        <f t="shared" si="300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7"/>
        <v/>
      </c>
      <c r="B2391" s="60" t="str">
        <f t="shared" si="298"/>
        <v/>
      </c>
      <c r="V2391" s="60" t="str">
        <f t="shared" si="299"/>
        <v/>
      </c>
      <c r="W2391" s="60" t="str">
        <f t="shared" si="296"/>
        <v/>
      </c>
      <c r="X2391" s="60" t="str">
        <f t="shared" si="300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7"/>
        <v/>
      </c>
      <c r="B2392" s="60" t="str">
        <f t="shared" si="298"/>
        <v/>
      </c>
      <c r="V2392" s="60" t="str">
        <f t="shared" si="299"/>
        <v/>
      </c>
      <c r="W2392" s="60" t="str">
        <f t="shared" si="296"/>
        <v/>
      </c>
      <c r="X2392" s="60" t="str">
        <f t="shared" si="300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7"/>
        <v/>
      </c>
      <c r="B2393" s="60" t="str">
        <f t="shared" si="298"/>
        <v/>
      </c>
      <c r="V2393" s="60" t="str">
        <f t="shared" si="299"/>
        <v/>
      </c>
      <c r="W2393" s="60" t="str">
        <f t="shared" si="296"/>
        <v/>
      </c>
      <c r="X2393" s="60" t="str">
        <f t="shared" si="300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7"/>
        <v/>
      </c>
      <c r="B2394" s="60" t="str">
        <f t="shared" si="298"/>
        <v/>
      </c>
      <c r="V2394" s="60" t="str">
        <f t="shared" si="299"/>
        <v/>
      </c>
      <c r="W2394" s="60" t="str">
        <f t="shared" si="296"/>
        <v/>
      </c>
      <c r="X2394" s="60" t="str">
        <f t="shared" si="300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7"/>
        <v/>
      </c>
      <c r="B2395" s="60" t="str">
        <f t="shared" si="298"/>
        <v/>
      </c>
      <c r="V2395" s="60" t="str">
        <f t="shared" si="299"/>
        <v/>
      </c>
      <c r="W2395" s="60" t="str">
        <f t="shared" si="296"/>
        <v/>
      </c>
      <c r="X2395" s="60" t="str">
        <f t="shared" si="300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7"/>
        <v/>
      </c>
      <c r="B2396" s="60" t="str">
        <f t="shared" si="298"/>
        <v/>
      </c>
      <c r="V2396" s="60" t="str">
        <f t="shared" si="299"/>
        <v/>
      </c>
      <c r="W2396" s="60" t="str">
        <f t="shared" si="296"/>
        <v/>
      </c>
      <c r="X2396" s="60" t="str">
        <f t="shared" si="300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7"/>
        <v/>
      </c>
      <c r="B2397" s="60" t="str">
        <f t="shared" si="298"/>
        <v/>
      </c>
      <c r="V2397" s="60" t="str">
        <f t="shared" si="299"/>
        <v/>
      </c>
      <c r="W2397" s="60" t="str">
        <f t="shared" si="296"/>
        <v/>
      </c>
      <c r="X2397" s="60" t="str">
        <f t="shared" si="300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7"/>
        <v/>
      </c>
      <c r="B2398" s="60" t="str">
        <f t="shared" si="298"/>
        <v/>
      </c>
      <c r="V2398" s="60" t="str">
        <f t="shared" si="299"/>
        <v/>
      </c>
      <c r="W2398" s="60" t="str">
        <f t="shared" si="296"/>
        <v/>
      </c>
      <c r="X2398" s="60" t="str">
        <f t="shared" si="300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7"/>
        <v/>
      </c>
      <c r="B2399" s="60" t="str">
        <f t="shared" si="298"/>
        <v/>
      </c>
      <c r="V2399" s="60" t="str">
        <f t="shared" si="299"/>
        <v/>
      </c>
      <c r="W2399" s="60" t="str">
        <f t="shared" si="296"/>
        <v/>
      </c>
      <c r="X2399" s="60" t="str">
        <f t="shared" si="300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7"/>
        <v/>
      </c>
      <c r="B2400" s="60" t="str">
        <f t="shared" si="298"/>
        <v/>
      </c>
      <c r="V2400" s="60" t="str">
        <f t="shared" si="299"/>
        <v/>
      </c>
      <c r="W2400" s="60" t="str">
        <f t="shared" si="296"/>
        <v/>
      </c>
      <c r="X2400" s="60" t="str">
        <f t="shared" si="300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7"/>
        <v/>
      </c>
      <c r="B2401" s="60" t="str">
        <f t="shared" si="298"/>
        <v/>
      </c>
      <c r="V2401" s="60" t="str">
        <f t="shared" si="299"/>
        <v/>
      </c>
      <c r="W2401" s="60" t="str">
        <f t="shared" si="296"/>
        <v/>
      </c>
      <c r="X2401" s="60" t="str">
        <f t="shared" si="300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7"/>
        <v/>
      </c>
      <c r="B2402" s="60" t="str">
        <f t="shared" si="298"/>
        <v/>
      </c>
      <c r="V2402" s="60" t="str">
        <f t="shared" si="299"/>
        <v/>
      </c>
      <c r="W2402" s="60" t="str">
        <f t="shared" si="296"/>
        <v/>
      </c>
      <c r="X2402" s="60" t="str">
        <f t="shared" si="300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7"/>
        <v/>
      </c>
      <c r="B2403" s="60" t="str">
        <f t="shared" si="298"/>
        <v/>
      </c>
      <c r="V2403" s="60" t="str">
        <f t="shared" si="299"/>
        <v/>
      </c>
      <c r="W2403" s="60" t="str">
        <f t="shared" si="296"/>
        <v/>
      </c>
      <c r="X2403" s="60" t="str">
        <f t="shared" si="300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7"/>
        <v/>
      </c>
      <c r="B2404" s="60" t="str">
        <f t="shared" si="298"/>
        <v/>
      </c>
      <c r="V2404" s="60" t="str">
        <f t="shared" si="299"/>
        <v/>
      </c>
      <c r="W2404" s="60" t="str">
        <f t="shared" si="296"/>
        <v/>
      </c>
      <c r="X2404" s="60" t="str">
        <f t="shared" si="300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7"/>
        <v/>
      </c>
      <c r="B2405" s="60" t="str">
        <f t="shared" si="298"/>
        <v/>
      </c>
      <c r="V2405" s="60" t="str">
        <f t="shared" si="299"/>
        <v/>
      </c>
      <c r="W2405" s="60" t="str">
        <f t="shared" si="296"/>
        <v/>
      </c>
      <c r="X2405" s="60" t="str">
        <f t="shared" si="300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7"/>
        <v/>
      </c>
      <c r="B2406" s="60" t="str">
        <f t="shared" si="298"/>
        <v/>
      </c>
      <c r="V2406" s="60" t="str">
        <f t="shared" si="299"/>
        <v/>
      </c>
      <c r="W2406" s="60" t="str">
        <f t="shared" si="296"/>
        <v/>
      </c>
      <c r="X2406" s="60" t="str">
        <f t="shared" si="300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7"/>
        <v/>
      </c>
      <c r="B2407" s="60" t="str">
        <f t="shared" si="298"/>
        <v/>
      </c>
      <c r="V2407" s="60" t="str">
        <f t="shared" si="299"/>
        <v/>
      </c>
      <c r="W2407" s="60" t="str">
        <f t="shared" si="296"/>
        <v/>
      </c>
      <c r="X2407" s="60" t="str">
        <f t="shared" si="300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7"/>
        <v/>
      </c>
      <c r="B2408" s="60" t="str">
        <f t="shared" si="298"/>
        <v/>
      </c>
      <c r="V2408" s="60" t="str">
        <f t="shared" si="299"/>
        <v/>
      </c>
      <c r="W2408" s="60" t="str">
        <f t="shared" si="296"/>
        <v/>
      </c>
      <c r="X2408" s="60" t="str">
        <f t="shared" si="300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7"/>
        <v/>
      </c>
      <c r="B2409" s="60" t="str">
        <f t="shared" si="298"/>
        <v/>
      </c>
      <c r="V2409" s="60" t="str">
        <f t="shared" si="299"/>
        <v/>
      </c>
      <c r="W2409" s="60" t="str">
        <f t="shared" si="296"/>
        <v/>
      </c>
      <c r="X2409" s="60" t="str">
        <f t="shared" si="300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7"/>
        <v/>
      </c>
      <c r="B2410" s="60" t="str">
        <f t="shared" si="298"/>
        <v/>
      </c>
      <c r="V2410" s="60" t="str">
        <f t="shared" si="299"/>
        <v/>
      </c>
      <c r="W2410" s="60" t="str">
        <f t="shared" si="296"/>
        <v/>
      </c>
      <c r="X2410" s="60" t="str">
        <f t="shared" si="300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7"/>
        <v/>
      </c>
      <c r="B2411" s="60" t="str">
        <f t="shared" si="298"/>
        <v/>
      </c>
      <c r="V2411" s="60" t="str">
        <f t="shared" si="299"/>
        <v/>
      </c>
      <c r="W2411" s="60" t="str">
        <f t="shared" si="296"/>
        <v/>
      </c>
      <c r="X2411" s="60" t="str">
        <f t="shared" si="300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7"/>
        <v/>
      </c>
      <c r="B2412" s="60" t="str">
        <f t="shared" si="298"/>
        <v/>
      </c>
      <c r="V2412" s="60" t="str">
        <f t="shared" si="299"/>
        <v/>
      </c>
      <c r="W2412" s="60" t="str">
        <f t="shared" si="296"/>
        <v/>
      </c>
      <c r="X2412" s="60" t="str">
        <f t="shared" si="300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7"/>
        <v/>
      </c>
      <c r="B2413" s="60" t="str">
        <f t="shared" si="298"/>
        <v/>
      </c>
      <c r="V2413" s="60" t="str">
        <f t="shared" si="299"/>
        <v/>
      </c>
      <c r="W2413" s="60" t="str">
        <f t="shared" si="296"/>
        <v/>
      </c>
      <c r="X2413" s="60" t="str">
        <f t="shared" si="300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7"/>
        <v/>
      </c>
      <c r="B2414" s="60" t="str">
        <f t="shared" si="298"/>
        <v/>
      </c>
      <c r="V2414" s="60" t="str">
        <f t="shared" si="299"/>
        <v/>
      </c>
      <c r="W2414" s="60" t="str">
        <f t="shared" si="296"/>
        <v/>
      </c>
      <c r="X2414" s="60" t="str">
        <f t="shared" si="300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7"/>
        <v/>
      </c>
      <c r="B2415" s="60" t="str">
        <f t="shared" si="298"/>
        <v/>
      </c>
      <c r="V2415" s="60" t="str">
        <f t="shared" si="299"/>
        <v/>
      </c>
      <c r="W2415" s="60" t="str">
        <f t="shared" si="296"/>
        <v/>
      </c>
      <c r="X2415" s="60" t="str">
        <f t="shared" si="300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7"/>
        <v/>
      </c>
      <c r="B2416" s="60" t="str">
        <f t="shared" si="298"/>
        <v/>
      </c>
      <c r="V2416" s="60" t="str">
        <f t="shared" si="299"/>
        <v/>
      </c>
      <c r="W2416" s="60" t="str">
        <f t="shared" si="296"/>
        <v/>
      </c>
      <c r="X2416" s="60" t="str">
        <f t="shared" si="300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7"/>
        <v/>
      </c>
      <c r="B2417" s="60" t="str">
        <f t="shared" si="298"/>
        <v/>
      </c>
      <c r="V2417" s="60" t="str">
        <f t="shared" si="299"/>
        <v/>
      </c>
      <c r="W2417" s="60" t="str">
        <f t="shared" si="296"/>
        <v/>
      </c>
      <c r="X2417" s="60" t="str">
        <f t="shared" si="300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7"/>
        <v/>
      </c>
      <c r="B2418" s="60" t="str">
        <f t="shared" si="298"/>
        <v/>
      </c>
      <c r="V2418" s="60" t="str">
        <f t="shared" si="299"/>
        <v/>
      </c>
      <c r="W2418" s="60" t="str">
        <f t="shared" si="296"/>
        <v/>
      </c>
      <c r="X2418" s="60" t="str">
        <f t="shared" si="300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7"/>
        <v/>
      </c>
      <c r="B2419" s="60" t="str">
        <f t="shared" si="298"/>
        <v/>
      </c>
      <c r="V2419" s="60" t="str">
        <f t="shared" si="299"/>
        <v/>
      </c>
      <c r="W2419" s="60" t="str">
        <f t="shared" si="296"/>
        <v/>
      </c>
      <c r="X2419" s="60" t="str">
        <f t="shared" si="300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7"/>
        <v/>
      </c>
      <c r="B2420" s="60" t="str">
        <f t="shared" si="298"/>
        <v/>
      </c>
      <c r="V2420" s="60" t="str">
        <f t="shared" si="299"/>
        <v/>
      </c>
      <c r="W2420" s="60" t="str">
        <f t="shared" si="296"/>
        <v/>
      </c>
      <c r="X2420" s="60" t="str">
        <f t="shared" si="300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7"/>
        <v/>
      </c>
      <c r="B2421" s="60" t="str">
        <f t="shared" si="298"/>
        <v/>
      </c>
      <c r="V2421" s="60" t="str">
        <f t="shared" si="299"/>
        <v/>
      </c>
      <c r="W2421" s="60" t="str">
        <f t="shared" si="296"/>
        <v/>
      </c>
      <c r="X2421" s="60" t="str">
        <f t="shared" si="300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7"/>
        <v/>
      </c>
      <c r="B2422" s="60" t="str">
        <f t="shared" si="298"/>
        <v/>
      </c>
      <c r="V2422" s="60" t="str">
        <f t="shared" si="299"/>
        <v/>
      </c>
      <c r="W2422" s="60" t="str">
        <f t="shared" si="296"/>
        <v/>
      </c>
      <c r="X2422" s="60" t="str">
        <f t="shared" si="300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7"/>
        <v/>
      </c>
      <c r="B2423" s="60" t="str">
        <f t="shared" si="298"/>
        <v/>
      </c>
      <c r="V2423" s="60" t="str">
        <f t="shared" si="299"/>
        <v/>
      </c>
      <c r="W2423" s="60" t="str">
        <f t="shared" si="296"/>
        <v/>
      </c>
      <c r="X2423" s="60" t="str">
        <f t="shared" si="300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7"/>
        <v/>
      </c>
      <c r="B2424" s="60" t="str">
        <f t="shared" si="298"/>
        <v/>
      </c>
      <c r="V2424" s="60" t="str">
        <f t="shared" si="299"/>
        <v/>
      </c>
      <c r="W2424" s="60" t="str">
        <f t="shared" si="296"/>
        <v/>
      </c>
      <c r="X2424" s="60" t="str">
        <f t="shared" si="300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7"/>
        <v/>
      </c>
      <c r="B2425" s="60" t="str">
        <f t="shared" si="298"/>
        <v/>
      </c>
      <c r="V2425" s="60" t="str">
        <f t="shared" si="299"/>
        <v/>
      </c>
      <c r="W2425" s="60" t="str">
        <f t="shared" si="296"/>
        <v/>
      </c>
      <c r="X2425" s="60" t="str">
        <f t="shared" si="300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7"/>
        <v/>
      </c>
      <c r="B2426" s="60" t="str">
        <f t="shared" si="298"/>
        <v/>
      </c>
      <c r="V2426" s="60" t="str">
        <f t="shared" si="299"/>
        <v/>
      </c>
      <c r="W2426" s="60" t="str">
        <f t="shared" si="296"/>
        <v/>
      </c>
      <c r="X2426" s="60" t="str">
        <f t="shared" si="300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7"/>
        <v/>
      </c>
      <c r="B2427" s="60" t="str">
        <f t="shared" si="298"/>
        <v/>
      </c>
      <c r="V2427" s="60" t="str">
        <f t="shared" si="299"/>
        <v/>
      </c>
      <c r="W2427" s="60" t="str">
        <f t="shared" si="296"/>
        <v/>
      </c>
      <c r="X2427" s="60" t="str">
        <f t="shared" si="300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7"/>
        <v/>
      </c>
      <c r="B2428" s="60" t="str">
        <f t="shared" si="298"/>
        <v/>
      </c>
      <c r="V2428" s="60" t="str">
        <f t="shared" si="299"/>
        <v/>
      </c>
      <c r="W2428" s="60" t="str">
        <f t="shared" si="296"/>
        <v/>
      </c>
      <c r="X2428" s="60" t="str">
        <f t="shared" si="300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7"/>
        <v/>
      </c>
      <c r="B2429" s="60" t="str">
        <f t="shared" si="298"/>
        <v/>
      </c>
      <c r="V2429" s="60" t="str">
        <f t="shared" si="299"/>
        <v/>
      </c>
      <c r="W2429" s="60" t="str">
        <f t="shared" si="296"/>
        <v/>
      </c>
      <c r="X2429" s="60" t="str">
        <f t="shared" si="300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7"/>
        <v/>
      </c>
      <c r="B2430" s="60" t="str">
        <f t="shared" si="298"/>
        <v/>
      </c>
      <c r="V2430" s="60" t="str">
        <f t="shared" si="299"/>
        <v/>
      </c>
      <c r="W2430" s="60" t="str">
        <f t="shared" si="296"/>
        <v/>
      </c>
      <c r="X2430" s="60" t="str">
        <f t="shared" si="300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7"/>
        <v/>
      </c>
      <c r="B2431" s="60" t="str">
        <f t="shared" si="298"/>
        <v/>
      </c>
      <c r="V2431" s="60" t="str">
        <f t="shared" si="299"/>
        <v/>
      </c>
      <c r="W2431" s="60" t="str">
        <f t="shared" si="296"/>
        <v/>
      </c>
      <c r="X2431" s="60" t="str">
        <f t="shared" si="300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7"/>
        <v/>
      </c>
      <c r="B2432" s="60" t="str">
        <f t="shared" si="298"/>
        <v/>
      </c>
      <c r="V2432" s="60" t="str">
        <f t="shared" si="299"/>
        <v/>
      </c>
      <c r="W2432" s="60" t="str">
        <f t="shared" si="296"/>
        <v/>
      </c>
      <c r="X2432" s="60" t="str">
        <f t="shared" si="300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7"/>
        <v/>
      </c>
      <c r="B2433" s="60" t="str">
        <f t="shared" si="298"/>
        <v/>
      </c>
      <c r="V2433" s="60" t="str">
        <f t="shared" si="299"/>
        <v/>
      </c>
      <c r="W2433" s="60" t="str">
        <f t="shared" si="296"/>
        <v/>
      </c>
      <c r="X2433" s="60" t="str">
        <f t="shared" si="300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7"/>
        <v/>
      </c>
      <c r="B2434" s="60" t="str">
        <f t="shared" si="298"/>
        <v/>
      </c>
      <c r="V2434" s="60" t="str">
        <f t="shared" si="299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si="300"/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5">IF(G2435&amp;Q2435&lt;&gt;"",W2435&amp;Q2435,"")</f>
        <v/>
      </c>
      <c r="B2435" s="60" t="str">
        <f t="shared" ref="B2435:B2498" si="306">IF(C2435&lt;&gt;"",LEFT(C2435,9),"")</f>
        <v/>
      </c>
      <c r="V2435" s="60" t="str">
        <f t="shared" ref="V2435:V2498" si="307">W2435&amp;H2435</f>
        <v/>
      </c>
      <c r="W2435" s="60" t="str">
        <f t="shared" si="304"/>
        <v/>
      </c>
      <c r="X2435" s="60" t="str">
        <f t="shared" ref="X2435:X2498" si="308">IF(A2435&lt;&gt;"",IFERROR(IF(FIND(" ",G2435)&gt;=1,MID(G2435,FIND(" ",G2435)+1,LEN(G2435)),""),""),"")</f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5"/>
        <v/>
      </c>
      <c r="B2436" s="60" t="str">
        <f t="shared" si="306"/>
        <v/>
      </c>
      <c r="V2436" s="60" t="str">
        <f t="shared" si="307"/>
        <v/>
      </c>
      <c r="W2436" s="60" t="str">
        <f t="shared" si="304"/>
        <v/>
      </c>
      <c r="X2436" s="60" t="str">
        <f t="shared" si="308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5"/>
        <v/>
      </c>
      <c r="B2437" s="60" t="str">
        <f t="shared" si="306"/>
        <v/>
      </c>
      <c r="V2437" s="60" t="str">
        <f t="shared" si="307"/>
        <v/>
      </c>
      <c r="W2437" s="60" t="str">
        <f t="shared" si="304"/>
        <v/>
      </c>
      <c r="X2437" s="60" t="str">
        <f t="shared" si="308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5"/>
        <v/>
      </c>
      <c r="B2438" s="60" t="str">
        <f t="shared" si="306"/>
        <v/>
      </c>
      <c r="V2438" s="60" t="str">
        <f t="shared" si="307"/>
        <v/>
      </c>
      <c r="W2438" s="60" t="str">
        <f t="shared" si="304"/>
        <v/>
      </c>
      <c r="X2438" s="60" t="str">
        <f t="shared" si="308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5"/>
        <v/>
      </c>
      <c r="B2439" s="60" t="str">
        <f t="shared" si="306"/>
        <v/>
      </c>
      <c r="V2439" s="60" t="str">
        <f t="shared" si="307"/>
        <v/>
      </c>
      <c r="W2439" s="60" t="str">
        <f t="shared" si="304"/>
        <v/>
      </c>
      <c r="X2439" s="60" t="str">
        <f t="shared" si="308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5"/>
        <v/>
      </c>
      <c r="B2440" s="60" t="str">
        <f t="shared" si="306"/>
        <v/>
      </c>
      <c r="V2440" s="60" t="str">
        <f t="shared" si="307"/>
        <v/>
      </c>
      <c r="W2440" s="60" t="str">
        <f t="shared" si="304"/>
        <v/>
      </c>
      <c r="X2440" s="60" t="str">
        <f t="shared" si="308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5"/>
        <v/>
      </c>
      <c r="B2441" s="60" t="str">
        <f t="shared" si="306"/>
        <v/>
      </c>
      <c r="V2441" s="60" t="str">
        <f t="shared" si="307"/>
        <v/>
      </c>
      <c r="W2441" s="60" t="str">
        <f t="shared" si="304"/>
        <v/>
      </c>
      <c r="X2441" s="60" t="str">
        <f t="shared" si="308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5"/>
        <v/>
      </c>
      <c r="B2442" s="60" t="str">
        <f t="shared" si="306"/>
        <v/>
      </c>
      <c r="V2442" s="60" t="str">
        <f t="shared" si="307"/>
        <v/>
      </c>
      <c r="W2442" s="60" t="str">
        <f t="shared" si="304"/>
        <v/>
      </c>
      <c r="X2442" s="60" t="str">
        <f t="shared" si="308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5"/>
        <v/>
      </c>
      <c r="B2443" s="60" t="str">
        <f t="shared" si="306"/>
        <v/>
      </c>
      <c r="V2443" s="60" t="str">
        <f t="shared" si="307"/>
        <v/>
      </c>
      <c r="W2443" s="60" t="str">
        <f t="shared" si="304"/>
        <v/>
      </c>
      <c r="X2443" s="60" t="str">
        <f t="shared" si="308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5"/>
        <v/>
      </c>
      <c r="B2444" s="60" t="str">
        <f t="shared" si="306"/>
        <v/>
      </c>
      <c r="V2444" s="60" t="str">
        <f t="shared" si="307"/>
        <v/>
      </c>
      <c r="W2444" s="60" t="str">
        <f t="shared" si="304"/>
        <v/>
      </c>
      <c r="X2444" s="60" t="str">
        <f t="shared" si="308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5"/>
        <v/>
      </c>
      <c r="B2445" s="60" t="str">
        <f t="shared" si="306"/>
        <v/>
      </c>
      <c r="V2445" s="60" t="str">
        <f t="shared" si="307"/>
        <v/>
      </c>
      <c r="W2445" s="60" t="str">
        <f t="shared" si="304"/>
        <v/>
      </c>
      <c r="X2445" s="60" t="str">
        <f t="shared" si="308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5"/>
        <v/>
      </c>
      <c r="B2446" s="60" t="str">
        <f t="shared" si="306"/>
        <v/>
      </c>
      <c r="V2446" s="60" t="str">
        <f t="shared" si="307"/>
        <v/>
      </c>
      <c r="W2446" s="60" t="str">
        <f t="shared" si="304"/>
        <v/>
      </c>
      <c r="X2446" s="60" t="str">
        <f t="shared" si="308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5"/>
        <v/>
      </c>
      <c r="B2447" s="60" t="str">
        <f t="shared" si="306"/>
        <v/>
      </c>
      <c r="V2447" s="60" t="str">
        <f t="shared" si="307"/>
        <v/>
      </c>
      <c r="W2447" s="60" t="str">
        <f t="shared" si="304"/>
        <v/>
      </c>
      <c r="X2447" s="60" t="str">
        <f t="shared" si="308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5"/>
        <v/>
      </c>
      <c r="B2448" s="60" t="str">
        <f t="shared" si="306"/>
        <v/>
      </c>
      <c r="V2448" s="60" t="str">
        <f t="shared" si="307"/>
        <v/>
      </c>
      <c r="W2448" s="60" t="str">
        <f t="shared" si="304"/>
        <v/>
      </c>
      <c r="X2448" s="60" t="str">
        <f t="shared" si="308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5"/>
        <v/>
      </c>
      <c r="B2449" s="60" t="str">
        <f t="shared" si="306"/>
        <v/>
      </c>
      <c r="V2449" s="60" t="str">
        <f t="shared" si="307"/>
        <v/>
      </c>
      <c r="W2449" s="60" t="str">
        <f t="shared" si="304"/>
        <v/>
      </c>
      <c r="X2449" s="60" t="str">
        <f t="shared" si="308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5"/>
        <v/>
      </c>
      <c r="B2450" s="60" t="str">
        <f t="shared" si="306"/>
        <v/>
      </c>
      <c r="V2450" s="60" t="str">
        <f t="shared" si="307"/>
        <v/>
      </c>
      <c r="W2450" s="60" t="str">
        <f t="shared" si="304"/>
        <v/>
      </c>
      <c r="X2450" s="60" t="str">
        <f t="shared" si="308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5"/>
        <v/>
      </c>
      <c r="B2451" s="60" t="str">
        <f t="shared" si="306"/>
        <v/>
      </c>
      <c r="V2451" s="60" t="str">
        <f t="shared" si="307"/>
        <v/>
      </c>
      <c r="W2451" s="60" t="str">
        <f t="shared" si="304"/>
        <v/>
      </c>
      <c r="X2451" s="60" t="str">
        <f t="shared" si="308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5"/>
        <v/>
      </c>
      <c r="B2452" s="60" t="str">
        <f t="shared" si="306"/>
        <v/>
      </c>
      <c r="V2452" s="60" t="str">
        <f t="shared" si="307"/>
        <v/>
      </c>
      <c r="W2452" s="60" t="str">
        <f t="shared" si="304"/>
        <v/>
      </c>
      <c r="X2452" s="60" t="str">
        <f t="shared" si="308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5"/>
        <v/>
      </c>
      <c r="B2453" s="60" t="str">
        <f t="shared" si="306"/>
        <v/>
      </c>
      <c r="V2453" s="60" t="str">
        <f t="shared" si="307"/>
        <v/>
      </c>
      <c r="W2453" s="60" t="str">
        <f t="shared" si="304"/>
        <v/>
      </c>
      <c r="X2453" s="60" t="str">
        <f t="shared" si="308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5"/>
        <v/>
      </c>
      <c r="B2454" s="60" t="str">
        <f t="shared" si="306"/>
        <v/>
      </c>
      <c r="V2454" s="60" t="str">
        <f t="shared" si="307"/>
        <v/>
      </c>
      <c r="W2454" s="60" t="str">
        <f t="shared" si="304"/>
        <v/>
      </c>
      <c r="X2454" s="60" t="str">
        <f t="shared" si="308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5"/>
        <v/>
      </c>
      <c r="B2455" s="60" t="str">
        <f t="shared" si="306"/>
        <v/>
      </c>
      <c r="V2455" s="60" t="str">
        <f t="shared" si="307"/>
        <v/>
      </c>
      <c r="W2455" s="60" t="str">
        <f t="shared" si="304"/>
        <v/>
      </c>
      <c r="X2455" s="60" t="str">
        <f t="shared" si="308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5"/>
        <v/>
      </c>
      <c r="B2456" s="60" t="str">
        <f t="shared" si="306"/>
        <v/>
      </c>
      <c r="V2456" s="60" t="str">
        <f t="shared" si="307"/>
        <v/>
      </c>
      <c r="W2456" s="60" t="str">
        <f t="shared" si="304"/>
        <v/>
      </c>
      <c r="X2456" s="60" t="str">
        <f t="shared" si="308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5"/>
        <v/>
      </c>
      <c r="B2457" s="60" t="str">
        <f t="shared" si="306"/>
        <v/>
      </c>
      <c r="V2457" s="60" t="str">
        <f t="shared" si="307"/>
        <v/>
      </c>
      <c r="W2457" s="60" t="str">
        <f t="shared" si="304"/>
        <v/>
      </c>
      <c r="X2457" s="60" t="str">
        <f t="shared" si="308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5"/>
        <v/>
      </c>
      <c r="B2458" s="60" t="str">
        <f t="shared" si="306"/>
        <v/>
      </c>
      <c r="V2458" s="60" t="str">
        <f t="shared" si="307"/>
        <v/>
      </c>
      <c r="W2458" s="60" t="str">
        <f t="shared" si="304"/>
        <v/>
      </c>
      <c r="X2458" s="60" t="str">
        <f t="shared" si="308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5"/>
        <v/>
      </c>
      <c r="B2459" s="60" t="str">
        <f t="shared" si="306"/>
        <v/>
      </c>
      <c r="V2459" s="60" t="str">
        <f t="shared" si="307"/>
        <v/>
      </c>
      <c r="W2459" s="60" t="str">
        <f t="shared" si="304"/>
        <v/>
      </c>
      <c r="X2459" s="60" t="str">
        <f t="shared" si="308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5"/>
        <v/>
      </c>
      <c r="B2460" s="60" t="str">
        <f t="shared" si="306"/>
        <v/>
      </c>
      <c r="V2460" s="60" t="str">
        <f t="shared" si="307"/>
        <v/>
      </c>
      <c r="W2460" s="60" t="str">
        <f t="shared" si="304"/>
        <v/>
      </c>
      <c r="X2460" s="60" t="str">
        <f t="shared" si="308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5"/>
        <v/>
      </c>
      <c r="B2461" s="60" t="str">
        <f t="shared" si="306"/>
        <v/>
      </c>
      <c r="V2461" s="60" t="str">
        <f t="shared" si="307"/>
        <v/>
      </c>
      <c r="W2461" s="60" t="str">
        <f t="shared" si="304"/>
        <v/>
      </c>
      <c r="X2461" s="60" t="str">
        <f t="shared" si="308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5"/>
        <v/>
      </c>
      <c r="B2462" s="60" t="str">
        <f t="shared" si="306"/>
        <v/>
      </c>
      <c r="V2462" s="60" t="str">
        <f t="shared" si="307"/>
        <v/>
      </c>
      <c r="W2462" s="60" t="str">
        <f t="shared" si="304"/>
        <v/>
      </c>
      <c r="X2462" s="60" t="str">
        <f t="shared" si="308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5"/>
        <v/>
      </c>
      <c r="B2463" s="60" t="str">
        <f t="shared" si="306"/>
        <v/>
      </c>
      <c r="V2463" s="60" t="str">
        <f t="shared" si="307"/>
        <v/>
      </c>
      <c r="W2463" s="60" t="str">
        <f t="shared" si="304"/>
        <v/>
      </c>
      <c r="X2463" s="60" t="str">
        <f t="shared" si="308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5"/>
        <v/>
      </c>
      <c r="B2464" s="60" t="str">
        <f t="shared" si="306"/>
        <v/>
      </c>
      <c r="V2464" s="60" t="str">
        <f t="shared" si="307"/>
        <v/>
      </c>
      <c r="W2464" s="60" t="str">
        <f t="shared" si="304"/>
        <v/>
      </c>
      <c r="X2464" s="60" t="str">
        <f t="shared" si="308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5"/>
        <v/>
      </c>
      <c r="B2465" s="60" t="str">
        <f t="shared" si="306"/>
        <v/>
      </c>
      <c r="V2465" s="60" t="str">
        <f t="shared" si="307"/>
        <v/>
      </c>
      <c r="W2465" s="60" t="str">
        <f t="shared" si="304"/>
        <v/>
      </c>
      <c r="X2465" s="60" t="str">
        <f t="shared" si="308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5"/>
        <v/>
      </c>
      <c r="B2466" s="60" t="str">
        <f t="shared" si="306"/>
        <v/>
      </c>
      <c r="V2466" s="60" t="str">
        <f t="shared" si="307"/>
        <v/>
      </c>
      <c r="W2466" s="60" t="str">
        <f t="shared" si="304"/>
        <v/>
      </c>
      <c r="X2466" s="60" t="str">
        <f t="shared" si="308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5"/>
        <v/>
      </c>
      <c r="B2467" s="60" t="str">
        <f t="shared" si="306"/>
        <v/>
      </c>
      <c r="V2467" s="60" t="str">
        <f t="shared" si="307"/>
        <v/>
      </c>
      <c r="W2467" s="60" t="str">
        <f t="shared" si="304"/>
        <v/>
      </c>
      <c r="X2467" s="60" t="str">
        <f t="shared" si="308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5"/>
        <v/>
      </c>
      <c r="B2468" s="60" t="str">
        <f t="shared" si="306"/>
        <v/>
      </c>
      <c r="V2468" s="60" t="str">
        <f t="shared" si="307"/>
        <v/>
      </c>
      <c r="W2468" s="60" t="str">
        <f t="shared" si="304"/>
        <v/>
      </c>
      <c r="X2468" s="60" t="str">
        <f t="shared" si="308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5"/>
        <v/>
      </c>
      <c r="B2469" s="60" t="str">
        <f t="shared" si="306"/>
        <v/>
      </c>
      <c r="V2469" s="60" t="str">
        <f t="shared" si="307"/>
        <v/>
      </c>
      <c r="W2469" s="60" t="str">
        <f t="shared" si="304"/>
        <v/>
      </c>
      <c r="X2469" s="60" t="str">
        <f t="shared" si="308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5"/>
        <v/>
      </c>
      <c r="B2470" s="60" t="str">
        <f t="shared" si="306"/>
        <v/>
      </c>
      <c r="V2470" s="60" t="str">
        <f t="shared" si="307"/>
        <v/>
      </c>
      <c r="W2470" s="60" t="str">
        <f t="shared" si="304"/>
        <v/>
      </c>
      <c r="X2470" s="60" t="str">
        <f t="shared" si="308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5"/>
        <v/>
      </c>
      <c r="B2471" s="60" t="str">
        <f t="shared" si="306"/>
        <v/>
      </c>
      <c r="V2471" s="60" t="str">
        <f t="shared" si="307"/>
        <v/>
      </c>
      <c r="W2471" s="60" t="str">
        <f t="shared" si="304"/>
        <v/>
      </c>
      <c r="X2471" s="60" t="str">
        <f t="shared" si="308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5"/>
        <v/>
      </c>
      <c r="B2472" s="60" t="str">
        <f t="shared" si="306"/>
        <v/>
      </c>
      <c r="V2472" s="60" t="str">
        <f t="shared" si="307"/>
        <v/>
      </c>
      <c r="W2472" s="60" t="str">
        <f t="shared" si="304"/>
        <v/>
      </c>
      <c r="X2472" s="60" t="str">
        <f t="shared" si="308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5"/>
        <v/>
      </c>
      <c r="B2473" s="60" t="str">
        <f t="shared" si="306"/>
        <v/>
      </c>
      <c r="V2473" s="60" t="str">
        <f t="shared" si="307"/>
        <v/>
      </c>
      <c r="W2473" s="60" t="str">
        <f t="shared" si="304"/>
        <v/>
      </c>
      <c r="X2473" s="60" t="str">
        <f t="shared" si="308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5"/>
        <v/>
      </c>
      <c r="B2474" s="60" t="str">
        <f t="shared" si="306"/>
        <v/>
      </c>
      <c r="V2474" s="60" t="str">
        <f t="shared" si="307"/>
        <v/>
      </c>
      <c r="W2474" s="60" t="str">
        <f t="shared" si="304"/>
        <v/>
      </c>
      <c r="X2474" s="60" t="str">
        <f t="shared" si="308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5"/>
        <v/>
      </c>
      <c r="B2475" s="60" t="str">
        <f t="shared" si="306"/>
        <v/>
      </c>
      <c r="V2475" s="60" t="str">
        <f t="shared" si="307"/>
        <v/>
      </c>
      <c r="W2475" s="60" t="str">
        <f t="shared" si="304"/>
        <v/>
      </c>
      <c r="X2475" s="60" t="str">
        <f t="shared" si="308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5"/>
        <v/>
      </c>
      <c r="B2476" s="60" t="str">
        <f t="shared" si="306"/>
        <v/>
      </c>
      <c r="V2476" s="60" t="str">
        <f t="shared" si="307"/>
        <v/>
      </c>
      <c r="W2476" s="60" t="str">
        <f t="shared" si="304"/>
        <v/>
      </c>
      <c r="X2476" s="60" t="str">
        <f t="shared" si="308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5"/>
        <v/>
      </c>
      <c r="B2477" s="60" t="str">
        <f t="shared" si="306"/>
        <v/>
      </c>
      <c r="V2477" s="60" t="str">
        <f t="shared" si="307"/>
        <v/>
      </c>
      <c r="W2477" s="60" t="str">
        <f t="shared" si="304"/>
        <v/>
      </c>
      <c r="X2477" s="60" t="str">
        <f t="shared" si="308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5"/>
        <v/>
      </c>
      <c r="B2478" s="60" t="str">
        <f t="shared" si="306"/>
        <v/>
      </c>
      <c r="V2478" s="60" t="str">
        <f t="shared" si="307"/>
        <v/>
      </c>
      <c r="W2478" s="60" t="str">
        <f t="shared" si="304"/>
        <v/>
      </c>
      <c r="X2478" s="60" t="str">
        <f t="shared" si="308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5"/>
        <v/>
      </c>
      <c r="B2479" s="60" t="str">
        <f t="shared" si="306"/>
        <v/>
      </c>
      <c r="V2479" s="60" t="str">
        <f t="shared" si="307"/>
        <v/>
      </c>
      <c r="W2479" s="60" t="str">
        <f t="shared" si="304"/>
        <v/>
      </c>
      <c r="X2479" s="60" t="str">
        <f t="shared" si="308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5"/>
        <v/>
      </c>
      <c r="B2480" s="60" t="str">
        <f t="shared" si="306"/>
        <v/>
      </c>
      <c r="V2480" s="60" t="str">
        <f t="shared" si="307"/>
        <v/>
      </c>
      <c r="W2480" s="60" t="str">
        <f t="shared" si="304"/>
        <v/>
      </c>
      <c r="X2480" s="60" t="str">
        <f t="shared" si="308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5"/>
        <v/>
      </c>
      <c r="B2481" s="60" t="str">
        <f t="shared" si="306"/>
        <v/>
      </c>
      <c r="V2481" s="60" t="str">
        <f t="shared" si="307"/>
        <v/>
      </c>
      <c r="W2481" s="60" t="str">
        <f t="shared" si="304"/>
        <v/>
      </c>
      <c r="X2481" s="60" t="str">
        <f t="shared" si="308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5"/>
        <v/>
      </c>
      <c r="B2482" s="60" t="str">
        <f t="shared" si="306"/>
        <v/>
      </c>
      <c r="V2482" s="60" t="str">
        <f t="shared" si="307"/>
        <v/>
      </c>
      <c r="W2482" s="60" t="str">
        <f t="shared" si="304"/>
        <v/>
      </c>
      <c r="X2482" s="60" t="str">
        <f t="shared" si="308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5"/>
        <v/>
      </c>
      <c r="B2483" s="60" t="str">
        <f t="shared" si="306"/>
        <v/>
      </c>
      <c r="V2483" s="60" t="str">
        <f t="shared" si="307"/>
        <v/>
      </c>
      <c r="W2483" s="60" t="str">
        <f t="shared" si="304"/>
        <v/>
      </c>
      <c r="X2483" s="60" t="str">
        <f t="shared" si="308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5"/>
        <v/>
      </c>
      <c r="B2484" s="60" t="str">
        <f t="shared" si="306"/>
        <v/>
      </c>
      <c r="V2484" s="60" t="str">
        <f t="shared" si="307"/>
        <v/>
      </c>
      <c r="W2484" s="60" t="str">
        <f t="shared" si="304"/>
        <v/>
      </c>
      <c r="X2484" s="60" t="str">
        <f t="shared" si="308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5"/>
        <v/>
      </c>
      <c r="B2485" s="60" t="str">
        <f t="shared" si="306"/>
        <v/>
      </c>
      <c r="V2485" s="60" t="str">
        <f t="shared" si="307"/>
        <v/>
      </c>
      <c r="W2485" s="60" t="str">
        <f t="shared" si="304"/>
        <v/>
      </c>
      <c r="X2485" s="60" t="str">
        <f t="shared" si="308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5"/>
        <v/>
      </c>
      <c r="B2486" s="60" t="str">
        <f t="shared" si="306"/>
        <v/>
      </c>
      <c r="V2486" s="60" t="str">
        <f t="shared" si="307"/>
        <v/>
      </c>
      <c r="W2486" s="60" t="str">
        <f t="shared" si="304"/>
        <v/>
      </c>
      <c r="X2486" s="60" t="str">
        <f t="shared" si="308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5"/>
        <v/>
      </c>
      <c r="B2487" s="60" t="str">
        <f t="shared" si="306"/>
        <v/>
      </c>
      <c r="V2487" s="60" t="str">
        <f t="shared" si="307"/>
        <v/>
      </c>
      <c r="W2487" s="60" t="str">
        <f t="shared" si="304"/>
        <v/>
      </c>
      <c r="X2487" s="60" t="str">
        <f t="shared" si="308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5"/>
        <v/>
      </c>
      <c r="B2488" s="60" t="str">
        <f t="shared" si="306"/>
        <v/>
      </c>
      <c r="V2488" s="60" t="str">
        <f t="shared" si="307"/>
        <v/>
      </c>
      <c r="W2488" s="60" t="str">
        <f t="shared" si="304"/>
        <v/>
      </c>
      <c r="X2488" s="60" t="str">
        <f t="shared" si="308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5"/>
        <v/>
      </c>
      <c r="B2489" s="60" t="str">
        <f t="shared" si="306"/>
        <v/>
      </c>
      <c r="V2489" s="60" t="str">
        <f t="shared" si="307"/>
        <v/>
      </c>
      <c r="W2489" s="60" t="str">
        <f t="shared" si="304"/>
        <v/>
      </c>
      <c r="X2489" s="60" t="str">
        <f t="shared" si="308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5"/>
        <v/>
      </c>
      <c r="B2490" s="60" t="str">
        <f t="shared" si="306"/>
        <v/>
      </c>
      <c r="V2490" s="60" t="str">
        <f t="shared" si="307"/>
        <v/>
      </c>
      <c r="W2490" s="60" t="str">
        <f t="shared" si="304"/>
        <v/>
      </c>
      <c r="X2490" s="60" t="str">
        <f t="shared" si="308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5"/>
        <v/>
      </c>
      <c r="B2491" s="60" t="str">
        <f t="shared" si="306"/>
        <v/>
      </c>
      <c r="V2491" s="60" t="str">
        <f t="shared" si="307"/>
        <v/>
      </c>
      <c r="W2491" s="60" t="str">
        <f t="shared" si="304"/>
        <v/>
      </c>
      <c r="X2491" s="60" t="str">
        <f t="shared" si="308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5"/>
        <v/>
      </c>
      <c r="B2492" s="60" t="str">
        <f t="shared" si="306"/>
        <v/>
      </c>
      <c r="V2492" s="60" t="str">
        <f t="shared" si="307"/>
        <v/>
      </c>
      <c r="W2492" s="60" t="str">
        <f t="shared" si="304"/>
        <v/>
      </c>
      <c r="X2492" s="60" t="str">
        <f t="shared" si="308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5"/>
        <v/>
      </c>
      <c r="B2493" s="60" t="str">
        <f t="shared" si="306"/>
        <v/>
      </c>
      <c r="V2493" s="60" t="str">
        <f t="shared" si="307"/>
        <v/>
      </c>
      <c r="W2493" s="60" t="str">
        <f t="shared" si="304"/>
        <v/>
      </c>
      <c r="X2493" s="60" t="str">
        <f t="shared" si="308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5"/>
        <v/>
      </c>
      <c r="B2494" s="60" t="str">
        <f t="shared" si="306"/>
        <v/>
      </c>
      <c r="V2494" s="60" t="str">
        <f t="shared" si="307"/>
        <v/>
      </c>
      <c r="W2494" s="60" t="str">
        <f t="shared" si="304"/>
        <v/>
      </c>
      <c r="X2494" s="60" t="str">
        <f t="shared" si="308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5"/>
        <v/>
      </c>
      <c r="B2495" s="60" t="str">
        <f t="shared" si="306"/>
        <v/>
      </c>
      <c r="V2495" s="60" t="str">
        <f t="shared" si="307"/>
        <v/>
      </c>
      <c r="W2495" s="60" t="str">
        <f t="shared" si="304"/>
        <v/>
      </c>
      <c r="X2495" s="60" t="str">
        <f t="shared" si="308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5"/>
        <v/>
      </c>
      <c r="B2496" s="60" t="str">
        <f t="shared" si="306"/>
        <v/>
      </c>
      <c r="V2496" s="60" t="str">
        <f t="shared" si="307"/>
        <v/>
      </c>
      <c r="W2496" s="60" t="str">
        <f t="shared" si="304"/>
        <v/>
      </c>
      <c r="X2496" s="60" t="str">
        <f t="shared" si="308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5"/>
        <v/>
      </c>
      <c r="B2497" s="60" t="str">
        <f t="shared" si="306"/>
        <v/>
      </c>
      <c r="V2497" s="60" t="str">
        <f t="shared" si="307"/>
        <v/>
      </c>
      <c r="W2497" s="60" t="str">
        <f t="shared" si="304"/>
        <v/>
      </c>
      <c r="X2497" s="60" t="str">
        <f t="shared" si="308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5"/>
        <v/>
      </c>
      <c r="B2498" s="60" t="str">
        <f t="shared" si="306"/>
        <v/>
      </c>
      <c r="V2498" s="60" t="str">
        <f t="shared" si="307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si="308"/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3">IF(G2499&amp;Q2499&lt;&gt;"",W2499&amp;Q2499,"")</f>
        <v/>
      </c>
      <c r="B2499" s="60" t="str">
        <f t="shared" ref="B2499:B2562" si="314">IF(C2499&lt;&gt;"",LEFT(C2499,9),"")</f>
        <v/>
      </c>
      <c r="V2499" s="60" t="str">
        <f t="shared" ref="V2499:V2562" si="315">W2499&amp;H2499</f>
        <v/>
      </c>
      <c r="W2499" s="60" t="str">
        <f t="shared" si="312"/>
        <v/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3"/>
        <v/>
      </c>
      <c r="B2500" s="60" t="str">
        <f t="shared" si="314"/>
        <v/>
      </c>
      <c r="V2500" s="60" t="str">
        <f t="shared" si="315"/>
        <v/>
      </c>
      <c r="W2500" s="60" t="str">
        <f t="shared" si="312"/>
        <v/>
      </c>
      <c r="X2500" s="60" t="str">
        <f t="shared" si="316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3"/>
        <v/>
      </c>
      <c r="B2501" s="60" t="str">
        <f t="shared" si="314"/>
        <v/>
      </c>
      <c r="V2501" s="60" t="str">
        <f t="shared" si="315"/>
        <v/>
      </c>
      <c r="W2501" s="60" t="str">
        <f t="shared" si="312"/>
        <v/>
      </c>
      <c r="X2501" s="60" t="str">
        <f t="shared" si="316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3"/>
        <v/>
      </c>
      <c r="B2502" s="60" t="str">
        <f t="shared" si="314"/>
        <v/>
      </c>
      <c r="V2502" s="60" t="str">
        <f t="shared" si="315"/>
        <v/>
      </c>
      <c r="W2502" s="60" t="str">
        <f t="shared" si="312"/>
        <v/>
      </c>
      <c r="X2502" s="60" t="str">
        <f t="shared" si="316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3"/>
        <v/>
      </c>
      <c r="B2503" s="60" t="str">
        <f t="shared" si="314"/>
        <v/>
      </c>
      <c r="V2503" s="60" t="str">
        <f t="shared" si="315"/>
        <v/>
      </c>
      <c r="W2503" s="60" t="str">
        <f t="shared" si="312"/>
        <v/>
      </c>
      <c r="X2503" s="60" t="str">
        <f t="shared" si="316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3"/>
        <v/>
      </c>
      <c r="B2504" s="60" t="str">
        <f t="shared" si="314"/>
        <v/>
      </c>
      <c r="V2504" s="60" t="str">
        <f t="shared" si="315"/>
        <v/>
      </c>
      <c r="W2504" s="60" t="str">
        <f t="shared" si="312"/>
        <v/>
      </c>
      <c r="X2504" s="60" t="str">
        <f t="shared" si="316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3"/>
        <v/>
      </c>
      <c r="B2505" s="60" t="str">
        <f t="shared" si="314"/>
        <v/>
      </c>
      <c r="V2505" s="60" t="str">
        <f t="shared" si="315"/>
        <v/>
      </c>
      <c r="W2505" s="60" t="str">
        <f t="shared" si="312"/>
        <v/>
      </c>
      <c r="X2505" s="60" t="str">
        <f t="shared" si="316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3"/>
        <v/>
      </c>
      <c r="B2506" s="60" t="str">
        <f t="shared" si="314"/>
        <v/>
      </c>
      <c r="V2506" s="60" t="str">
        <f t="shared" si="315"/>
        <v/>
      </c>
      <c r="W2506" s="60" t="str">
        <f t="shared" si="312"/>
        <v/>
      </c>
      <c r="X2506" s="60" t="str">
        <f t="shared" si="316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3"/>
        <v/>
      </c>
      <c r="B2507" s="60" t="str">
        <f t="shared" si="314"/>
        <v/>
      </c>
      <c r="V2507" s="60" t="str">
        <f t="shared" si="315"/>
        <v/>
      </c>
      <c r="W2507" s="60" t="str">
        <f t="shared" si="312"/>
        <v/>
      </c>
      <c r="X2507" s="60" t="str">
        <f t="shared" si="316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3"/>
        <v/>
      </c>
      <c r="B2508" s="60" t="str">
        <f t="shared" si="314"/>
        <v/>
      </c>
      <c r="V2508" s="60" t="str">
        <f t="shared" si="315"/>
        <v/>
      </c>
      <c r="W2508" s="60" t="str">
        <f t="shared" si="312"/>
        <v/>
      </c>
      <c r="X2508" s="60" t="str">
        <f t="shared" si="316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3"/>
        <v/>
      </c>
      <c r="B2509" s="60" t="str">
        <f t="shared" si="314"/>
        <v/>
      </c>
      <c r="V2509" s="60" t="str">
        <f t="shared" si="315"/>
        <v/>
      </c>
      <c r="W2509" s="60" t="str">
        <f t="shared" si="312"/>
        <v/>
      </c>
      <c r="X2509" s="60" t="str">
        <f t="shared" si="316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3"/>
        <v/>
      </c>
      <c r="B2510" s="60" t="str">
        <f t="shared" si="314"/>
        <v/>
      </c>
      <c r="V2510" s="60" t="str">
        <f t="shared" si="315"/>
        <v/>
      </c>
      <c r="W2510" s="60" t="str">
        <f t="shared" si="312"/>
        <v/>
      </c>
      <c r="X2510" s="60" t="str">
        <f t="shared" si="316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3"/>
        <v/>
      </c>
      <c r="B2511" s="60" t="str">
        <f t="shared" si="314"/>
        <v/>
      </c>
      <c r="V2511" s="60" t="str">
        <f t="shared" si="315"/>
        <v/>
      </c>
      <c r="W2511" s="60" t="str">
        <f t="shared" si="312"/>
        <v/>
      </c>
      <c r="X2511" s="60" t="str">
        <f t="shared" si="316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3"/>
        <v/>
      </c>
      <c r="B2512" s="60" t="str">
        <f t="shared" si="314"/>
        <v/>
      </c>
      <c r="V2512" s="60" t="str">
        <f t="shared" si="315"/>
        <v/>
      </c>
      <c r="W2512" s="60" t="str">
        <f t="shared" si="312"/>
        <v/>
      </c>
      <c r="X2512" s="60" t="str">
        <f t="shared" si="316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3"/>
        <v/>
      </c>
      <c r="B2513" s="60" t="str">
        <f t="shared" si="314"/>
        <v/>
      </c>
      <c r="V2513" s="60" t="str">
        <f t="shared" si="315"/>
        <v/>
      </c>
      <c r="W2513" s="60" t="str">
        <f t="shared" si="312"/>
        <v/>
      </c>
      <c r="X2513" s="60" t="str">
        <f t="shared" si="316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3"/>
        <v/>
      </c>
      <c r="B2514" s="60" t="str">
        <f t="shared" si="314"/>
        <v/>
      </c>
      <c r="V2514" s="60" t="str">
        <f t="shared" si="315"/>
        <v/>
      </c>
      <c r="W2514" s="60" t="str">
        <f t="shared" si="312"/>
        <v/>
      </c>
      <c r="X2514" s="60" t="str">
        <f t="shared" si="316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3"/>
        <v/>
      </c>
      <c r="B2515" s="60" t="str">
        <f t="shared" si="314"/>
        <v/>
      </c>
      <c r="V2515" s="60" t="str">
        <f t="shared" si="315"/>
        <v/>
      </c>
      <c r="W2515" s="60" t="str">
        <f t="shared" si="312"/>
        <v/>
      </c>
      <c r="X2515" s="60" t="str">
        <f t="shared" si="316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3"/>
        <v/>
      </c>
      <c r="B2516" s="60" t="str">
        <f t="shared" si="314"/>
        <v/>
      </c>
      <c r="V2516" s="60" t="str">
        <f t="shared" si="315"/>
        <v/>
      </c>
      <c r="W2516" s="60" t="str">
        <f t="shared" si="312"/>
        <v/>
      </c>
      <c r="X2516" s="60" t="str">
        <f t="shared" si="316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3"/>
        <v/>
      </c>
      <c r="B2517" s="60" t="str">
        <f t="shared" si="314"/>
        <v/>
      </c>
      <c r="V2517" s="60" t="str">
        <f t="shared" si="315"/>
        <v/>
      </c>
      <c r="W2517" s="60" t="str">
        <f t="shared" si="312"/>
        <v/>
      </c>
      <c r="X2517" s="60" t="str">
        <f t="shared" si="316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3"/>
        <v/>
      </c>
      <c r="B2518" s="60" t="str">
        <f t="shared" si="314"/>
        <v/>
      </c>
      <c r="V2518" s="60" t="str">
        <f t="shared" si="315"/>
        <v/>
      </c>
      <c r="W2518" s="60" t="str">
        <f t="shared" si="312"/>
        <v/>
      </c>
      <c r="X2518" s="60" t="str">
        <f t="shared" si="316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3"/>
        <v/>
      </c>
      <c r="B2519" s="60" t="str">
        <f t="shared" si="314"/>
        <v/>
      </c>
      <c r="V2519" s="60" t="str">
        <f t="shared" si="315"/>
        <v/>
      </c>
      <c r="W2519" s="60" t="str">
        <f t="shared" si="312"/>
        <v/>
      </c>
      <c r="X2519" s="60" t="str">
        <f t="shared" si="316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3"/>
        <v/>
      </c>
      <c r="B2520" s="60" t="str">
        <f t="shared" si="314"/>
        <v/>
      </c>
      <c r="V2520" s="60" t="str">
        <f t="shared" si="315"/>
        <v/>
      </c>
      <c r="W2520" s="60" t="str">
        <f t="shared" si="312"/>
        <v/>
      </c>
      <c r="X2520" s="60" t="str">
        <f t="shared" si="316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3"/>
        <v/>
      </c>
      <c r="B2521" s="60" t="str">
        <f t="shared" si="314"/>
        <v/>
      </c>
      <c r="V2521" s="60" t="str">
        <f t="shared" si="315"/>
        <v/>
      </c>
      <c r="W2521" s="60" t="str">
        <f t="shared" si="312"/>
        <v/>
      </c>
      <c r="X2521" s="60" t="str">
        <f t="shared" si="316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3"/>
        <v/>
      </c>
      <c r="B2522" s="60" t="str">
        <f t="shared" si="314"/>
        <v/>
      </c>
      <c r="V2522" s="60" t="str">
        <f t="shared" si="315"/>
        <v/>
      </c>
      <c r="W2522" s="60" t="str">
        <f t="shared" si="312"/>
        <v/>
      </c>
      <c r="X2522" s="60" t="str">
        <f t="shared" si="316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3"/>
        <v/>
      </c>
      <c r="B2523" s="60" t="str">
        <f t="shared" si="314"/>
        <v/>
      </c>
      <c r="V2523" s="60" t="str">
        <f t="shared" si="315"/>
        <v/>
      </c>
      <c r="W2523" s="60" t="str">
        <f t="shared" si="312"/>
        <v/>
      </c>
      <c r="X2523" s="60" t="str">
        <f t="shared" si="316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3"/>
        <v/>
      </c>
      <c r="B2524" s="60" t="str">
        <f t="shared" si="314"/>
        <v/>
      </c>
      <c r="V2524" s="60" t="str">
        <f t="shared" si="315"/>
        <v/>
      </c>
      <c r="W2524" s="60" t="str">
        <f t="shared" si="312"/>
        <v/>
      </c>
      <c r="X2524" s="60" t="str">
        <f t="shared" si="316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3"/>
        <v/>
      </c>
      <c r="B2525" s="60" t="str">
        <f t="shared" si="314"/>
        <v/>
      </c>
      <c r="V2525" s="60" t="str">
        <f t="shared" si="315"/>
        <v/>
      </c>
      <c r="W2525" s="60" t="str">
        <f t="shared" si="312"/>
        <v/>
      </c>
      <c r="X2525" s="60" t="str">
        <f t="shared" si="316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3"/>
        <v/>
      </c>
      <c r="B2526" s="60" t="str">
        <f t="shared" si="314"/>
        <v/>
      </c>
      <c r="V2526" s="60" t="str">
        <f t="shared" si="315"/>
        <v/>
      </c>
      <c r="W2526" s="60" t="str">
        <f t="shared" si="312"/>
        <v/>
      </c>
      <c r="X2526" s="60" t="str">
        <f t="shared" si="316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3"/>
        <v/>
      </c>
      <c r="B2527" s="60" t="str">
        <f t="shared" si="314"/>
        <v/>
      </c>
      <c r="V2527" s="60" t="str">
        <f t="shared" si="315"/>
        <v/>
      </c>
      <c r="W2527" s="60" t="str">
        <f t="shared" si="312"/>
        <v/>
      </c>
      <c r="X2527" s="60" t="str">
        <f t="shared" si="316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3"/>
        <v/>
      </c>
      <c r="B2528" s="60" t="str">
        <f t="shared" si="314"/>
        <v/>
      </c>
      <c r="V2528" s="60" t="str">
        <f t="shared" si="315"/>
        <v/>
      </c>
      <c r="W2528" s="60" t="str">
        <f t="shared" si="312"/>
        <v/>
      </c>
      <c r="X2528" s="60" t="str">
        <f t="shared" si="316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3"/>
        <v/>
      </c>
      <c r="B2529" s="60" t="str">
        <f t="shared" si="314"/>
        <v/>
      </c>
      <c r="V2529" s="60" t="str">
        <f t="shared" si="315"/>
        <v/>
      </c>
      <c r="W2529" s="60" t="str">
        <f t="shared" si="312"/>
        <v/>
      </c>
      <c r="X2529" s="60" t="str">
        <f t="shared" si="316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3"/>
        <v/>
      </c>
      <c r="B2530" s="60" t="str">
        <f t="shared" si="314"/>
        <v/>
      </c>
      <c r="V2530" s="60" t="str">
        <f t="shared" si="315"/>
        <v/>
      </c>
      <c r="W2530" s="60" t="str">
        <f t="shared" si="312"/>
        <v/>
      </c>
      <c r="X2530" s="60" t="str">
        <f t="shared" si="316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3"/>
        <v/>
      </c>
      <c r="B2531" s="60" t="str">
        <f t="shared" si="314"/>
        <v/>
      </c>
      <c r="V2531" s="60" t="str">
        <f t="shared" si="315"/>
        <v/>
      </c>
      <c r="W2531" s="60" t="str">
        <f t="shared" si="312"/>
        <v/>
      </c>
      <c r="X2531" s="60" t="str">
        <f t="shared" si="316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3"/>
        <v/>
      </c>
      <c r="B2532" s="60" t="str">
        <f t="shared" si="314"/>
        <v/>
      </c>
      <c r="V2532" s="60" t="str">
        <f t="shared" si="315"/>
        <v/>
      </c>
      <c r="W2532" s="60" t="str">
        <f t="shared" si="312"/>
        <v/>
      </c>
      <c r="X2532" s="60" t="str">
        <f t="shared" si="316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3"/>
        <v/>
      </c>
      <c r="B2533" s="60" t="str">
        <f t="shared" si="314"/>
        <v/>
      </c>
      <c r="V2533" s="60" t="str">
        <f t="shared" si="315"/>
        <v/>
      </c>
      <c r="W2533" s="60" t="str">
        <f t="shared" si="312"/>
        <v/>
      </c>
      <c r="X2533" s="60" t="str">
        <f t="shared" si="316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3"/>
        <v/>
      </c>
      <c r="B2534" s="60" t="str">
        <f t="shared" si="314"/>
        <v/>
      </c>
      <c r="V2534" s="60" t="str">
        <f t="shared" si="315"/>
        <v/>
      </c>
      <c r="W2534" s="60" t="str">
        <f t="shared" si="312"/>
        <v/>
      </c>
      <c r="X2534" s="60" t="str">
        <f t="shared" si="316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3"/>
        <v/>
      </c>
      <c r="B2535" s="60" t="str">
        <f t="shared" si="314"/>
        <v/>
      </c>
      <c r="V2535" s="60" t="str">
        <f t="shared" si="315"/>
        <v/>
      </c>
      <c r="W2535" s="60" t="str">
        <f t="shared" si="312"/>
        <v/>
      </c>
      <c r="X2535" s="60" t="str">
        <f t="shared" si="316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3"/>
        <v/>
      </c>
      <c r="B2536" s="60" t="str">
        <f t="shared" si="314"/>
        <v/>
      </c>
      <c r="V2536" s="60" t="str">
        <f t="shared" si="315"/>
        <v/>
      </c>
      <c r="W2536" s="60" t="str">
        <f t="shared" si="312"/>
        <v/>
      </c>
      <c r="X2536" s="60" t="str">
        <f t="shared" si="316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3"/>
        <v/>
      </c>
      <c r="B2537" s="60" t="str">
        <f t="shared" si="314"/>
        <v/>
      </c>
      <c r="V2537" s="60" t="str">
        <f t="shared" si="315"/>
        <v/>
      </c>
      <c r="W2537" s="60" t="str">
        <f t="shared" si="312"/>
        <v/>
      </c>
      <c r="X2537" s="60" t="str">
        <f t="shared" si="316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3"/>
        <v/>
      </c>
      <c r="B2538" s="60" t="str">
        <f t="shared" si="314"/>
        <v/>
      </c>
      <c r="V2538" s="60" t="str">
        <f t="shared" si="315"/>
        <v/>
      </c>
      <c r="W2538" s="60" t="str">
        <f t="shared" si="312"/>
        <v/>
      </c>
      <c r="X2538" s="60" t="str">
        <f t="shared" si="316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3"/>
        <v/>
      </c>
      <c r="B2539" s="60" t="str">
        <f t="shared" si="314"/>
        <v/>
      </c>
      <c r="V2539" s="60" t="str">
        <f t="shared" si="315"/>
        <v/>
      </c>
      <c r="W2539" s="60" t="str">
        <f t="shared" si="312"/>
        <v/>
      </c>
      <c r="X2539" s="60" t="str">
        <f t="shared" si="316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3"/>
        <v/>
      </c>
      <c r="B2540" s="60" t="str">
        <f t="shared" si="314"/>
        <v/>
      </c>
      <c r="V2540" s="60" t="str">
        <f t="shared" si="315"/>
        <v/>
      </c>
      <c r="W2540" s="60" t="str">
        <f t="shared" si="312"/>
        <v/>
      </c>
      <c r="X2540" s="60" t="str">
        <f t="shared" si="316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3"/>
        <v/>
      </c>
      <c r="B2541" s="60" t="str">
        <f t="shared" si="314"/>
        <v/>
      </c>
      <c r="V2541" s="60" t="str">
        <f t="shared" si="315"/>
        <v/>
      </c>
      <c r="W2541" s="60" t="str">
        <f t="shared" si="312"/>
        <v/>
      </c>
      <c r="X2541" s="60" t="str">
        <f t="shared" si="316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3"/>
        <v/>
      </c>
      <c r="B2542" s="60" t="str">
        <f t="shared" si="314"/>
        <v/>
      </c>
      <c r="V2542" s="60" t="str">
        <f t="shared" si="315"/>
        <v/>
      </c>
      <c r="W2542" s="60" t="str">
        <f t="shared" si="312"/>
        <v/>
      </c>
      <c r="X2542" s="60" t="str">
        <f t="shared" si="316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3"/>
        <v/>
      </c>
      <c r="B2543" s="60" t="str">
        <f t="shared" si="314"/>
        <v/>
      </c>
      <c r="V2543" s="60" t="str">
        <f t="shared" si="315"/>
        <v/>
      </c>
      <c r="W2543" s="60" t="str">
        <f t="shared" si="312"/>
        <v/>
      </c>
      <c r="X2543" s="60" t="str">
        <f t="shared" si="316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3"/>
        <v/>
      </c>
      <c r="B2544" s="60" t="str">
        <f t="shared" si="314"/>
        <v/>
      </c>
      <c r="V2544" s="60" t="str">
        <f t="shared" si="315"/>
        <v/>
      </c>
      <c r="W2544" s="60" t="str">
        <f t="shared" si="312"/>
        <v/>
      </c>
      <c r="X2544" s="60" t="str">
        <f t="shared" si="316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3"/>
        <v/>
      </c>
      <c r="B2545" s="60" t="str">
        <f t="shared" si="314"/>
        <v/>
      </c>
      <c r="V2545" s="60" t="str">
        <f t="shared" si="315"/>
        <v/>
      </c>
      <c r="W2545" s="60" t="str">
        <f t="shared" si="312"/>
        <v/>
      </c>
      <c r="X2545" s="60" t="str">
        <f t="shared" si="316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3"/>
        <v/>
      </c>
      <c r="B2546" s="60" t="str">
        <f t="shared" si="314"/>
        <v/>
      </c>
      <c r="V2546" s="60" t="str">
        <f t="shared" si="315"/>
        <v/>
      </c>
      <c r="W2546" s="60" t="str">
        <f t="shared" si="312"/>
        <v/>
      </c>
      <c r="X2546" s="60" t="str">
        <f t="shared" si="316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3"/>
        <v/>
      </c>
      <c r="B2547" s="60" t="str">
        <f t="shared" si="314"/>
        <v/>
      </c>
      <c r="V2547" s="60" t="str">
        <f t="shared" si="315"/>
        <v/>
      </c>
      <c r="W2547" s="60" t="str">
        <f t="shared" si="312"/>
        <v/>
      </c>
      <c r="X2547" s="60" t="str">
        <f t="shared" si="316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3"/>
        <v/>
      </c>
      <c r="B2548" s="60" t="str">
        <f t="shared" si="314"/>
        <v/>
      </c>
      <c r="V2548" s="60" t="str">
        <f t="shared" si="315"/>
        <v/>
      </c>
      <c r="W2548" s="60" t="str">
        <f t="shared" si="312"/>
        <v/>
      </c>
      <c r="X2548" s="60" t="str">
        <f t="shared" si="316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3"/>
        <v/>
      </c>
      <c r="B2549" s="60" t="str">
        <f t="shared" si="314"/>
        <v/>
      </c>
      <c r="V2549" s="60" t="str">
        <f t="shared" si="315"/>
        <v/>
      </c>
      <c r="W2549" s="60" t="str">
        <f t="shared" si="312"/>
        <v/>
      </c>
      <c r="X2549" s="60" t="str">
        <f t="shared" si="316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3"/>
        <v/>
      </c>
      <c r="B2550" s="60" t="str">
        <f t="shared" si="314"/>
        <v/>
      </c>
      <c r="V2550" s="60" t="str">
        <f t="shared" si="315"/>
        <v/>
      </c>
      <c r="W2550" s="60" t="str">
        <f t="shared" si="312"/>
        <v/>
      </c>
      <c r="X2550" s="60" t="str">
        <f t="shared" si="316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3"/>
        <v/>
      </c>
      <c r="B2551" s="60" t="str">
        <f t="shared" si="314"/>
        <v/>
      </c>
      <c r="V2551" s="60" t="str">
        <f t="shared" si="315"/>
        <v/>
      </c>
      <c r="W2551" s="60" t="str">
        <f t="shared" si="312"/>
        <v/>
      </c>
      <c r="X2551" s="60" t="str">
        <f t="shared" si="316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3"/>
        <v/>
      </c>
      <c r="B2552" s="60" t="str">
        <f t="shared" si="314"/>
        <v/>
      </c>
      <c r="V2552" s="60" t="str">
        <f t="shared" si="315"/>
        <v/>
      </c>
      <c r="W2552" s="60" t="str">
        <f t="shared" si="312"/>
        <v/>
      </c>
      <c r="X2552" s="60" t="str">
        <f t="shared" si="316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3"/>
        <v/>
      </c>
      <c r="B2553" s="60" t="str">
        <f t="shared" si="314"/>
        <v/>
      </c>
      <c r="V2553" s="60" t="str">
        <f t="shared" si="315"/>
        <v/>
      </c>
      <c r="W2553" s="60" t="str">
        <f t="shared" si="312"/>
        <v/>
      </c>
      <c r="X2553" s="60" t="str">
        <f t="shared" si="316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3"/>
        <v/>
      </c>
      <c r="B2554" s="60" t="str">
        <f t="shared" si="314"/>
        <v/>
      </c>
      <c r="V2554" s="60" t="str">
        <f t="shared" si="315"/>
        <v/>
      </c>
      <c r="W2554" s="60" t="str">
        <f t="shared" si="312"/>
        <v/>
      </c>
      <c r="X2554" s="60" t="str">
        <f t="shared" si="316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3"/>
        <v/>
      </c>
      <c r="B2555" s="60" t="str">
        <f t="shared" si="314"/>
        <v/>
      </c>
      <c r="V2555" s="60" t="str">
        <f t="shared" si="315"/>
        <v/>
      </c>
      <c r="W2555" s="60" t="str">
        <f t="shared" si="312"/>
        <v/>
      </c>
      <c r="X2555" s="60" t="str">
        <f t="shared" si="316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3"/>
        <v/>
      </c>
      <c r="B2556" s="60" t="str">
        <f t="shared" si="314"/>
        <v/>
      </c>
      <c r="V2556" s="60" t="str">
        <f t="shared" si="315"/>
        <v/>
      </c>
      <c r="W2556" s="60" t="str">
        <f t="shared" si="312"/>
        <v/>
      </c>
      <c r="X2556" s="60" t="str">
        <f t="shared" si="316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3"/>
        <v/>
      </c>
      <c r="B2557" s="60" t="str">
        <f t="shared" si="314"/>
        <v/>
      </c>
      <c r="V2557" s="60" t="str">
        <f t="shared" si="315"/>
        <v/>
      </c>
      <c r="W2557" s="60" t="str">
        <f t="shared" si="312"/>
        <v/>
      </c>
      <c r="X2557" s="60" t="str">
        <f t="shared" si="316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3"/>
        <v/>
      </c>
      <c r="B2558" s="60" t="str">
        <f t="shared" si="314"/>
        <v/>
      </c>
      <c r="V2558" s="60" t="str">
        <f t="shared" si="315"/>
        <v/>
      </c>
      <c r="W2558" s="60" t="str">
        <f t="shared" si="312"/>
        <v/>
      </c>
      <c r="X2558" s="60" t="str">
        <f t="shared" si="316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3"/>
        <v/>
      </c>
      <c r="B2559" s="60" t="str">
        <f t="shared" si="314"/>
        <v/>
      </c>
      <c r="V2559" s="60" t="str">
        <f t="shared" si="315"/>
        <v/>
      </c>
      <c r="W2559" s="60" t="str">
        <f t="shared" si="312"/>
        <v/>
      </c>
      <c r="X2559" s="60" t="str">
        <f t="shared" si="316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3"/>
        <v/>
      </c>
      <c r="B2560" s="60" t="str">
        <f t="shared" si="314"/>
        <v/>
      </c>
      <c r="V2560" s="60" t="str">
        <f t="shared" si="315"/>
        <v/>
      </c>
      <c r="W2560" s="60" t="str">
        <f t="shared" si="312"/>
        <v/>
      </c>
      <c r="X2560" s="60" t="str">
        <f t="shared" si="316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3"/>
        <v/>
      </c>
      <c r="B2561" s="60" t="str">
        <f t="shared" si="314"/>
        <v/>
      </c>
      <c r="V2561" s="60" t="str">
        <f t="shared" si="315"/>
        <v/>
      </c>
      <c r="W2561" s="60" t="str">
        <f t="shared" si="312"/>
        <v/>
      </c>
      <c r="X2561" s="60" t="str">
        <f t="shared" si="316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3"/>
        <v/>
      </c>
      <c r="B2562" s="60" t="str">
        <f t="shared" si="314"/>
        <v/>
      </c>
      <c r="V2562" s="60" t="str">
        <f t="shared" si="315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si="316"/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1">IF(G2563&amp;Q2563&lt;&gt;"",W2563&amp;Q2563,"")</f>
        <v/>
      </c>
      <c r="B2563" s="60" t="str">
        <f t="shared" ref="B2563:B2626" si="322">IF(C2563&lt;&gt;"",LEFT(C2563,9),"")</f>
        <v/>
      </c>
      <c r="V2563" s="60" t="str">
        <f t="shared" ref="V2563:V2626" si="323">W2563&amp;H2563</f>
        <v/>
      </c>
      <c r="W2563" s="60" t="str">
        <f t="shared" si="320"/>
        <v/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1"/>
        <v/>
      </c>
      <c r="B2564" s="60" t="str">
        <f t="shared" si="322"/>
        <v/>
      </c>
      <c r="V2564" s="60" t="str">
        <f t="shared" si="323"/>
        <v/>
      </c>
      <c r="W2564" s="60" t="str">
        <f t="shared" si="320"/>
        <v/>
      </c>
      <c r="X2564" s="60" t="str">
        <f t="shared" si="324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1"/>
        <v/>
      </c>
      <c r="B2565" s="60" t="str">
        <f t="shared" si="322"/>
        <v/>
      </c>
      <c r="V2565" s="60" t="str">
        <f t="shared" si="323"/>
        <v/>
      </c>
      <c r="W2565" s="60" t="str">
        <f t="shared" si="320"/>
        <v/>
      </c>
      <c r="X2565" s="60" t="str">
        <f t="shared" si="324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1"/>
        <v/>
      </c>
      <c r="B2566" s="60" t="str">
        <f t="shared" si="322"/>
        <v/>
      </c>
      <c r="V2566" s="60" t="str">
        <f t="shared" si="323"/>
        <v/>
      </c>
      <c r="W2566" s="60" t="str">
        <f t="shared" si="320"/>
        <v/>
      </c>
      <c r="X2566" s="60" t="str">
        <f t="shared" si="324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1"/>
        <v/>
      </c>
      <c r="B2567" s="60" t="str">
        <f t="shared" si="322"/>
        <v/>
      </c>
      <c r="V2567" s="60" t="str">
        <f t="shared" si="323"/>
        <v/>
      </c>
      <c r="W2567" s="60" t="str">
        <f t="shared" si="320"/>
        <v/>
      </c>
      <c r="X2567" s="60" t="str">
        <f t="shared" si="324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1"/>
        <v/>
      </c>
      <c r="B2568" s="60" t="str">
        <f t="shared" si="322"/>
        <v/>
      </c>
      <c r="V2568" s="60" t="str">
        <f t="shared" si="323"/>
        <v/>
      </c>
      <c r="W2568" s="60" t="str">
        <f t="shared" si="320"/>
        <v/>
      </c>
      <c r="X2568" s="60" t="str">
        <f t="shared" si="324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1"/>
        <v/>
      </c>
      <c r="B2569" s="60" t="str">
        <f t="shared" si="322"/>
        <v/>
      </c>
      <c r="V2569" s="60" t="str">
        <f t="shared" si="323"/>
        <v/>
      </c>
      <c r="W2569" s="60" t="str">
        <f t="shared" si="320"/>
        <v/>
      </c>
      <c r="X2569" s="60" t="str">
        <f t="shared" si="324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1"/>
        <v/>
      </c>
      <c r="B2570" s="60" t="str">
        <f t="shared" si="322"/>
        <v/>
      </c>
      <c r="V2570" s="60" t="str">
        <f t="shared" si="323"/>
        <v/>
      </c>
      <c r="W2570" s="60" t="str">
        <f t="shared" si="320"/>
        <v/>
      </c>
      <c r="X2570" s="60" t="str">
        <f t="shared" si="324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1"/>
        <v/>
      </c>
      <c r="B2571" s="60" t="str">
        <f t="shared" si="322"/>
        <v/>
      </c>
      <c r="V2571" s="60" t="str">
        <f t="shared" si="323"/>
        <v/>
      </c>
      <c r="W2571" s="60" t="str">
        <f t="shared" si="320"/>
        <v/>
      </c>
      <c r="X2571" s="60" t="str">
        <f t="shared" si="324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1"/>
        <v/>
      </c>
      <c r="B2572" s="60" t="str">
        <f t="shared" si="322"/>
        <v/>
      </c>
      <c r="V2572" s="60" t="str">
        <f t="shared" si="323"/>
        <v/>
      </c>
      <c r="W2572" s="60" t="str">
        <f t="shared" si="320"/>
        <v/>
      </c>
      <c r="X2572" s="60" t="str">
        <f t="shared" si="324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1"/>
        <v/>
      </c>
      <c r="B2573" s="60" t="str">
        <f t="shared" si="322"/>
        <v/>
      </c>
      <c r="V2573" s="60" t="str">
        <f t="shared" si="323"/>
        <v/>
      </c>
      <c r="W2573" s="60" t="str">
        <f t="shared" si="320"/>
        <v/>
      </c>
      <c r="X2573" s="60" t="str">
        <f t="shared" si="324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1"/>
        <v/>
      </c>
      <c r="B2574" s="60" t="str">
        <f t="shared" si="322"/>
        <v/>
      </c>
      <c r="V2574" s="60" t="str">
        <f t="shared" si="323"/>
        <v/>
      </c>
      <c r="W2574" s="60" t="str">
        <f t="shared" si="320"/>
        <v/>
      </c>
      <c r="X2574" s="60" t="str">
        <f t="shared" si="324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1"/>
        <v/>
      </c>
      <c r="B2575" s="60" t="str">
        <f t="shared" si="322"/>
        <v/>
      </c>
      <c r="V2575" s="60" t="str">
        <f t="shared" si="323"/>
        <v/>
      </c>
      <c r="W2575" s="60" t="str">
        <f t="shared" si="320"/>
        <v/>
      </c>
      <c r="X2575" s="60" t="str">
        <f t="shared" si="324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1"/>
        <v/>
      </c>
      <c r="B2576" s="60" t="str">
        <f t="shared" si="322"/>
        <v/>
      </c>
      <c r="V2576" s="60" t="str">
        <f t="shared" si="323"/>
        <v/>
      </c>
      <c r="W2576" s="60" t="str">
        <f t="shared" si="320"/>
        <v/>
      </c>
      <c r="X2576" s="60" t="str">
        <f t="shared" si="324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1"/>
        <v/>
      </c>
      <c r="B2577" s="60" t="str">
        <f t="shared" si="322"/>
        <v/>
      </c>
      <c r="V2577" s="60" t="str">
        <f t="shared" si="323"/>
        <v/>
      </c>
      <c r="W2577" s="60" t="str">
        <f t="shared" si="320"/>
        <v/>
      </c>
      <c r="X2577" s="60" t="str">
        <f t="shared" si="324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1"/>
        <v/>
      </c>
      <c r="B2578" s="60" t="str">
        <f t="shared" si="322"/>
        <v/>
      </c>
      <c r="V2578" s="60" t="str">
        <f t="shared" si="323"/>
        <v/>
      </c>
      <c r="W2578" s="60" t="str">
        <f t="shared" si="320"/>
        <v/>
      </c>
      <c r="X2578" s="60" t="str">
        <f t="shared" si="324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1"/>
        <v/>
      </c>
      <c r="B2579" s="60" t="str">
        <f t="shared" si="322"/>
        <v/>
      </c>
      <c r="V2579" s="60" t="str">
        <f t="shared" si="323"/>
        <v/>
      </c>
      <c r="W2579" s="60" t="str">
        <f t="shared" si="320"/>
        <v/>
      </c>
      <c r="X2579" s="60" t="str">
        <f t="shared" si="324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1"/>
        <v/>
      </c>
      <c r="B2580" s="60" t="str">
        <f t="shared" si="322"/>
        <v/>
      </c>
      <c r="V2580" s="60" t="str">
        <f t="shared" si="323"/>
        <v/>
      </c>
      <c r="W2580" s="60" t="str">
        <f t="shared" si="320"/>
        <v/>
      </c>
      <c r="X2580" s="60" t="str">
        <f t="shared" si="324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1"/>
        <v/>
      </c>
      <c r="B2581" s="60" t="str">
        <f t="shared" si="322"/>
        <v/>
      </c>
      <c r="V2581" s="60" t="str">
        <f t="shared" si="323"/>
        <v/>
      </c>
      <c r="W2581" s="60" t="str">
        <f t="shared" si="320"/>
        <v/>
      </c>
      <c r="X2581" s="60" t="str">
        <f t="shared" si="324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1"/>
        <v/>
      </c>
      <c r="B2582" s="60" t="str">
        <f t="shared" si="322"/>
        <v/>
      </c>
      <c r="V2582" s="60" t="str">
        <f t="shared" si="323"/>
        <v/>
      </c>
      <c r="W2582" s="60" t="str">
        <f t="shared" si="320"/>
        <v/>
      </c>
      <c r="X2582" s="60" t="str">
        <f t="shared" si="324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1"/>
        <v/>
      </c>
      <c r="B2583" s="60" t="str">
        <f t="shared" si="322"/>
        <v/>
      </c>
      <c r="V2583" s="60" t="str">
        <f t="shared" si="323"/>
        <v/>
      </c>
      <c r="W2583" s="60" t="str">
        <f t="shared" si="320"/>
        <v/>
      </c>
      <c r="X2583" s="60" t="str">
        <f t="shared" si="324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1"/>
        <v/>
      </c>
      <c r="B2584" s="60" t="str">
        <f t="shared" si="322"/>
        <v/>
      </c>
      <c r="V2584" s="60" t="str">
        <f t="shared" si="323"/>
        <v/>
      </c>
      <c r="W2584" s="60" t="str">
        <f t="shared" si="320"/>
        <v/>
      </c>
      <c r="X2584" s="60" t="str">
        <f t="shared" si="324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1"/>
        <v/>
      </c>
      <c r="B2585" s="60" t="str">
        <f t="shared" si="322"/>
        <v/>
      </c>
      <c r="V2585" s="60" t="str">
        <f t="shared" si="323"/>
        <v/>
      </c>
      <c r="W2585" s="60" t="str">
        <f t="shared" si="320"/>
        <v/>
      </c>
      <c r="X2585" s="60" t="str">
        <f t="shared" si="324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1"/>
        <v/>
      </c>
      <c r="B2586" s="60" t="str">
        <f t="shared" si="322"/>
        <v/>
      </c>
      <c r="V2586" s="60" t="str">
        <f t="shared" si="323"/>
        <v/>
      </c>
      <c r="W2586" s="60" t="str">
        <f t="shared" si="320"/>
        <v/>
      </c>
      <c r="X2586" s="60" t="str">
        <f t="shared" si="324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1"/>
        <v/>
      </c>
      <c r="B2587" s="60" t="str">
        <f t="shared" si="322"/>
        <v/>
      </c>
      <c r="V2587" s="60" t="str">
        <f t="shared" si="323"/>
        <v/>
      </c>
      <c r="W2587" s="60" t="str">
        <f t="shared" si="320"/>
        <v/>
      </c>
      <c r="X2587" s="60" t="str">
        <f t="shared" si="324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1"/>
        <v/>
      </c>
      <c r="B2588" s="60" t="str">
        <f t="shared" si="322"/>
        <v/>
      </c>
      <c r="V2588" s="60" t="str">
        <f t="shared" si="323"/>
        <v/>
      </c>
      <c r="W2588" s="60" t="str">
        <f t="shared" si="320"/>
        <v/>
      </c>
      <c r="X2588" s="60" t="str">
        <f t="shared" si="324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1"/>
        <v/>
      </c>
      <c r="B2589" s="60" t="str">
        <f t="shared" si="322"/>
        <v/>
      </c>
      <c r="V2589" s="60" t="str">
        <f t="shared" si="323"/>
        <v/>
      </c>
      <c r="W2589" s="60" t="str">
        <f t="shared" si="320"/>
        <v/>
      </c>
      <c r="X2589" s="60" t="str">
        <f t="shared" si="324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1"/>
        <v/>
      </c>
      <c r="B2590" s="60" t="str">
        <f t="shared" si="322"/>
        <v/>
      </c>
      <c r="V2590" s="60" t="str">
        <f t="shared" si="323"/>
        <v/>
      </c>
      <c r="W2590" s="60" t="str">
        <f t="shared" si="320"/>
        <v/>
      </c>
      <c r="X2590" s="60" t="str">
        <f t="shared" si="324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1"/>
        <v/>
      </c>
      <c r="B2591" s="60" t="str">
        <f t="shared" si="322"/>
        <v/>
      </c>
      <c r="V2591" s="60" t="str">
        <f t="shared" si="323"/>
        <v/>
      </c>
      <c r="W2591" s="60" t="str">
        <f t="shared" si="320"/>
        <v/>
      </c>
      <c r="X2591" s="60" t="str">
        <f t="shared" si="324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1"/>
        <v/>
      </c>
      <c r="B2592" s="60" t="str">
        <f t="shared" si="322"/>
        <v/>
      </c>
      <c r="V2592" s="60" t="str">
        <f t="shared" si="323"/>
        <v/>
      </c>
      <c r="W2592" s="60" t="str">
        <f t="shared" si="320"/>
        <v/>
      </c>
      <c r="X2592" s="60" t="str">
        <f t="shared" si="324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1"/>
        <v/>
      </c>
      <c r="B2593" s="60" t="str">
        <f t="shared" si="322"/>
        <v/>
      </c>
      <c r="V2593" s="60" t="str">
        <f t="shared" si="323"/>
        <v/>
      </c>
      <c r="W2593" s="60" t="str">
        <f t="shared" si="320"/>
        <v/>
      </c>
      <c r="X2593" s="60" t="str">
        <f t="shared" si="324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1"/>
        <v/>
      </c>
      <c r="B2594" s="60" t="str">
        <f t="shared" si="322"/>
        <v/>
      </c>
      <c r="V2594" s="60" t="str">
        <f t="shared" si="323"/>
        <v/>
      </c>
      <c r="W2594" s="60" t="str">
        <f t="shared" si="320"/>
        <v/>
      </c>
      <c r="X2594" s="60" t="str">
        <f t="shared" si="324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1"/>
        <v/>
      </c>
      <c r="B2595" s="60" t="str">
        <f t="shared" si="322"/>
        <v/>
      </c>
      <c r="V2595" s="60" t="str">
        <f t="shared" si="323"/>
        <v/>
      </c>
      <c r="W2595" s="60" t="str">
        <f t="shared" si="320"/>
        <v/>
      </c>
      <c r="X2595" s="60" t="str">
        <f t="shared" si="324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1"/>
        <v/>
      </c>
      <c r="B2596" s="60" t="str">
        <f t="shared" si="322"/>
        <v/>
      </c>
      <c r="V2596" s="60" t="str">
        <f t="shared" si="323"/>
        <v/>
      </c>
      <c r="W2596" s="60" t="str">
        <f t="shared" si="320"/>
        <v/>
      </c>
      <c r="X2596" s="60" t="str">
        <f t="shared" si="324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1"/>
        <v/>
      </c>
      <c r="B2597" s="60" t="str">
        <f t="shared" si="322"/>
        <v/>
      </c>
      <c r="V2597" s="60" t="str">
        <f t="shared" si="323"/>
        <v/>
      </c>
      <c r="W2597" s="60" t="str">
        <f t="shared" si="320"/>
        <v/>
      </c>
      <c r="X2597" s="60" t="str">
        <f t="shared" si="324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1"/>
        <v/>
      </c>
      <c r="B2598" s="60" t="str">
        <f t="shared" si="322"/>
        <v/>
      </c>
      <c r="V2598" s="60" t="str">
        <f t="shared" si="323"/>
        <v/>
      </c>
      <c r="W2598" s="60" t="str">
        <f t="shared" si="320"/>
        <v/>
      </c>
      <c r="X2598" s="60" t="str">
        <f t="shared" si="324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1"/>
        <v/>
      </c>
      <c r="B2599" s="60" t="str">
        <f t="shared" si="322"/>
        <v/>
      </c>
      <c r="V2599" s="60" t="str">
        <f t="shared" si="323"/>
        <v/>
      </c>
      <c r="W2599" s="60" t="str">
        <f t="shared" si="320"/>
        <v/>
      </c>
      <c r="X2599" s="60" t="str">
        <f t="shared" si="324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1"/>
        <v/>
      </c>
      <c r="B2600" s="60" t="str">
        <f t="shared" si="322"/>
        <v/>
      </c>
      <c r="V2600" s="60" t="str">
        <f t="shared" si="323"/>
        <v/>
      </c>
      <c r="W2600" s="60" t="str">
        <f t="shared" si="320"/>
        <v/>
      </c>
      <c r="X2600" s="60" t="str">
        <f t="shared" si="324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1"/>
        <v/>
      </c>
      <c r="B2601" s="60" t="str">
        <f t="shared" si="322"/>
        <v/>
      </c>
      <c r="V2601" s="60" t="str">
        <f t="shared" si="323"/>
        <v/>
      </c>
      <c r="W2601" s="60" t="str">
        <f t="shared" si="320"/>
        <v/>
      </c>
      <c r="X2601" s="60" t="str">
        <f t="shared" si="324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1"/>
        <v/>
      </c>
      <c r="B2602" s="60" t="str">
        <f t="shared" si="322"/>
        <v/>
      </c>
      <c r="V2602" s="60" t="str">
        <f t="shared" si="323"/>
        <v/>
      </c>
      <c r="W2602" s="60" t="str">
        <f t="shared" si="320"/>
        <v/>
      </c>
      <c r="X2602" s="60" t="str">
        <f t="shared" si="324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1"/>
        <v/>
      </c>
      <c r="B2603" s="60" t="str">
        <f t="shared" si="322"/>
        <v/>
      </c>
      <c r="V2603" s="60" t="str">
        <f t="shared" si="323"/>
        <v/>
      </c>
      <c r="W2603" s="60" t="str">
        <f t="shared" si="320"/>
        <v/>
      </c>
      <c r="X2603" s="60" t="str">
        <f t="shared" si="324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1"/>
        <v/>
      </c>
      <c r="B2604" s="60" t="str">
        <f t="shared" si="322"/>
        <v/>
      </c>
      <c r="V2604" s="60" t="str">
        <f t="shared" si="323"/>
        <v/>
      </c>
      <c r="W2604" s="60" t="str">
        <f t="shared" si="320"/>
        <v/>
      </c>
      <c r="X2604" s="60" t="str">
        <f t="shared" si="324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1"/>
        <v/>
      </c>
      <c r="B2605" s="60" t="str">
        <f t="shared" si="322"/>
        <v/>
      </c>
      <c r="V2605" s="60" t="str">
        <f t="shared" si="323"/>
        <v/>
      </c>
      <c r="W2605" s="60" t="str">
        <f t="shared" si="320"/>
        <v/>
      </c>
      <c r="X2605" s="60" t="str">
        <f t="shared" si="324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1"/>
        <v/>
      </c>
      <c r="B2606" s="60" t="str">
        <f t="shared" si="322"/>
        <v/>
      </c>
      <c r="V2606" s="60" t="str">
        <f t="shared" si="323"/>
        <v/>
      </c>
      <c r="W2606" s="60" t="str">
        <f t="shared" si="320"/>
        <v/>
      </c>
      <c r="X2606" s="60" t="str">
        <f t="shared" si="324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1"/>
        <v/>
      </c>
      <c r="B2607" s="60" t="str">
        <f t="shared" si="322"/>
        <v/>
      </c>
      <c r="V2607" s="60" t="str">
        <f t="shared" si="323"/>
        <v/>
      </c>
      <c r="W2607" s="60" t="str">
        <f t="shared" si="320"/>
        <v/>
      </c>
      <c r="X2607" s="60" t="str">
        <f t="shared" si="324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1"/>
        <v/>
      </c>
      <c r="B2608" s="60" t="str">
        <f t="shared" si="322"/>
        <v/>
      </c>
      <c r="V2608" s="60" t="str">
        <f t="shared" si="323"/>
        <v/>
      </c>
      <c r="W2608" s="60" t="str">
        <f t="shared" si="320"/>
        <v/>
      </c>
      <c r="X2608" s="60" t="str">
        <f t="shared" si="324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1"/>
        <v/>
      </c>
      <c r="B2609" s="60" t="str">
        <f t="shared" si="322"/>
        <v/>
      </c>
      <c r="V2609" s="60" t="str">
        <f t="shared" si="323"/>
        <v/>
      </c>
      <c r="W2609" s="60" t="str">
        <f t="shared" si="320"/>
        <v/>
      </c>
      <c r="X2609" s="60" t="str">
        <f t="shared" si="324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1"/>
        <v/>
      </c>
      <c r="B2610" s="60" t="str">
        <f t="shared" si="322"/>
        <v/>
      </c>
      <c r="V2610" s="60" t="str">
        <f t="shared" si="323"/>
        <v/>
      </c>
      <c r="W2610" s="60" t="str">
        <f t="shared" si="320"/>
        <v/>
      </c>
      <c r="X2610" s="60" t="str">
        <f t="shared" si="324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1"/>
        <v/>
      </c>
      <c r="B2611" s="60" t="str">
        <f t="shared" si="322"/>
        <v/>
      </c>
      <c r="V2611" s="60" t="str">
        <f t="shared" si="323"/>
        <v/>
      </c>
      <c r="W2611" s="60" t="str">
        <f t="shared" si="320"/>
        <v/>
      </c>
      <c r="X2611" s="60" t="str">
        <f t="shared" si="324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1"/>
        <v/>
      </c>
      <c r="B2612" s="60" t="str">
        <f t="shared" si="322"/>
        <v/>
      </c>
      <c r="V2612" s="60" t="str">
        <f t="shared" si="323"/>
        <v/>
      </c>
      <c r="W2612" s="60" t="str">
        <f t="shared" si="320"/>
        <v/>
      </c>
      <c r="X2612" s="60" t="str">
        <f t="shared" si="324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1"/>
        <v/>
      </c>
      <c r="B2613" s="60" t="str">
        <f t="shared" si="322"/>
        <v/>
      </c>
      <c r="V2613" s="60" t="str">
        <f t="shared" si="323"/>
        <v/>
      </c>
      <c r="W2613" s="60" t="str">
        <f t="shared" si="320"/>
        <v/>
      </c>
      <c r="X2613" s="60" t="str">
        <f t="shared" si="324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1"/>
        <v/>
      </c>
      <c r="B2614" s="60" t="str">
        <f t="shared" si="322"/>
        <v/>
      </c>
      <c r="V2614" s="60" t="str">
        <f t="shared" si="323"/>
        <v/>
      </c>
      <c r="W2614" s="60" t="str">
        <f t="shared" si="320"/>
        <v/>
      </c>
      <c r="X2614" s="60" t="str">
        <f t="shared" si="324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1"/>
        <v/>
      </c>
      <c r="B2615" s="60" t="str">
        <f t="shared" si="322"/>
        <v/>
      </c>
      <c r="V2615" s="60" t="str">
        <f t="shared" si="323"/>
        <v/>
      </c>
      <c r="W2615" s="60" t="str">
        <f t="shared" si="320"/>
        <v/>
      </c>
      <c r="X2615" s="60" t="str">
        <f t="shared" si="324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1"/>
        <v/>
      </c>
      <c r="B2616" s="60" t="str">
        <f t="shared" si="322"/>
        <v/>
      </c>
      <c r="V2616" s="60" t="str">
        <f t="shared" si="323"/>
        <v/>
      </c>
      <c r="W2616" s="60" t="str">
        <f t="shared" si="320"/>
        <v/>
      </c>
      <c r="X2616" s="60" t="str">
        <f t="shared" si="324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1"/>
        <v/>
      </c>
      <c r="B2617" s="60" t="str">
        <f t="shared" si="322"/>
        <v/>
      </c>
      <c r="V2617" s="60" t="str">
        <f t="shared" si="323"/>
        <v/>
      </c>
      <c r="W2617" s="60" t="str">
        <f t="shared" si="320"/>
        <v/>
      </c>
      <c r="X2617" s="60" t="str">
        <f t="shared" si="324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1"/>
        <v/>
      </c>
      <c r="B2618" s="60" t="str">
        <f t="shared" si="322"/>
        <v/>
      </c>
      <c r="V2618" s="60" t="str">
        <f t="shared" si="323"/>
        <v/>
      </c>
      <c r="W2618" s="60" t="str">
        <f t="shared" si="320"/>
        <v/>
      </c>
      <c r="X2618" s="60" t="str">
        <f t="shared" si="324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1"/>
        <v/>
      </c>
      <c r="B2619" s="60" t="str">
        <f t="shared" si="322"/>
        <v/>
      </c>
      <c r="V2619" s="60" t="str">
        <f t="shared" si="323"/>
        <v/>
      </c>
      <c r="W2619" s="60" t="str">
        <f t="shared" si="320"/>
        <v/>
      </c>
      <c r="X2619" s="60" t="str">
        <f t="shared" si="324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1"/>
        <v/>
      </c>
      <c r="B2620" s="60" t="str">
        <f t="shared" si="322"/>
        <v/>
      </c>
      <c r="V2620" s="60" t="str">
        <f t="shared" si="323"/>
        <v/>
      </c>
      <c r="W2620" s="60" t="str">
        <f t="shared" si="320"/>
        <v/>
      </c>
      <c r="X2620" s="60" t="str">
        <f t="shared" si="324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1"/>
        <v/>
      </c>
      <c r="B2621" s="60" t="str">
        <f t="shared" si="322"/>
        <v/>
      </c>
      <c r="V2621" s="60" t="str">
        <f t="shared" si="323"/>
        <v/>
      </c>
      <c r="W2621" s="60" t="str">
        <f t="shared" si="320"/>
        <v/>
      </c>
      <c r="X2621" s="60" t="str">
        <f t="shared" si="324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1"/>
        <v/>
      </c>
      <c r="B2622" s="60" t="str">
        <f t="shared" si="322"/>
        <v/>
      </c>
      <c r="V2622" s="60" t="str">
        <f t="shared" si="323"/>
        <v/>
      </c>
      <c r="W2622" s="60" t="str">
        <f t="shared" si="320"/>
        <v/>
      </c>
      <c r="X2622" s="60" t="str">
        <f t="shared" si="324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1"/>
        <v/>
      </c>
      <c r="B2623" s="60" t="str">
        <f t="shared" si="322"/>
        <v/>
      </c>
      <c r="V2623" s="60" t="str">
        <f t="shared" si="323"/>
        <v/>
      </c>
      <c r="W2623" s="60" t="str">
        <f t="shared" si="320"/>
        <v/>
      </c>
      <c r="X2623" s="60" t="str">
        <f t="shared" si="324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1"/>
        <v/>
      </c>
      <c r="B2624" s="60" t="str">
        <f t="shared" si="322"/>
        <v/>
      </c>
      <c r="V2624" s="60" t="str">
        <f t="shared" si="323"/>
        <v/>
      </c>
      <c r="W2624" s="60" t="str">
        <f t="shared" si="320"/>
        <v/>
      </c>
      <c r="X2624" s="60" t="str">
        <f t="shared" si="324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1"/>
        <v/>
      </c>
      <c r="B2625" s="60" t="str">
        <f t="shared" si="322"/>
        <v/>
      </c>
      <c r="V2625" s="60" t="str">
        <f t="shared" si="323"/>
        <v/>
      </c>
      <c r="W2625" s="60" t="str">
        <f t="shared" si="320"/>
        <v/>
      </c>
      <c r="X2625" s="60" t="str">
        <f t="shared" si="324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1"/>
        <v/>
      </c>
      <c r="B2626" s="60" t="str">
        <f t="shared" si="322"/>
        <v/>
      </c>
      <c r="V2626" s="60" t="str">
        <f t="shared" si="323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si="324"/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29">IF(G2627&amp;Q2627&lt;&gt;"",W2627&amp;Q2627,"")</f>
        <v/>
      </c>
      <c r="B2627" s="60" t="str">
        <f t="shared" ref="B2627:B2690" si="330">IF(C2627&lt;&gt;"",LEFT(C2627,9),"")</f>
        <v/>
      </c>
      <c r="V2627" s="60" t="str">
        <f t="shared" ref="V2627:V2690" si="331">W2627&amp;H2627</f>
        <v/>
      </c>
      <c r="W2627" s="60" t="str">
        <f t="shared" si="328"/>
        <v/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29"/>
        <v/>
      </c>
      <c r="B2628" s="60" t="str">
        <f t="shared" si="330"/>
        <v/>
      </c>
      <c r="V2628" s="60" t="str">
        <f t="shared" si="331"/>
        <v/>
      </c>
      <c r="W2628" s="60" t="str">
        <f t="shared" si="328"/>
        <v/>
      </c>
      <c r="X2628" s="60" t="str">
        <f t="shared" si="332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29"/>
        <v/>
      </c>
      <c r="B2629" s="60" t="str">
        <f t="shared" si="330"/>
        <v/>
      </c>
      <c r="V2629" s="60" t="str">
        <f t="shared" si="331"/>
        <v/>
      </c>
      <c r="W2629" s="60" t="str">
        <f t="shared" si="328"/>
        <v/>
      </c>
      <c r="X2629" s="60" t="str">
        <f t="shared" si="332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29"/>
        <v/>
      </c>
      <c r="B2630" s="60" t="str">
        <f t="shared" si="330"/>
        <v/>
      </c>
      <c r="V2630" s="60" t="str">
        <f t="shared" si="331"/>
        <v/>
      </c>
      <c r="W2630" s="60" t="str">
        <f t="shared" si="328"/>
        <v/>
      </c>
      <c r="X2630" s="60" t="str">
        <f t="shared" si="332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29"/>
        <v/>
      </c>
      <c r="B2631" s="60" t="str">
        <f t="shared" si="330"/>
        <v/>
      </c>
      <c r="V2631" s="60" t="str">
        <f t="shared" si="331"/>
        <v/>
      </c>
      <c r="W2631" s="60" t="str">
        <f t="shared" si="328"/>
        <v/>
      </c>
      <c r="X2631" s="60" t="str">
        <f t="shared" si="332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29"/>
        <v/>
      </c>
      <c r="B2632" s="60" t="str">
        <f t="shared" si="330"/>
        <v/>
      </c>
      <c r="V2632" s="60" t="str">
        <f t="shared" si="331"/>
        <v/>
      </c>
      <c r="W2632" s="60" t="str">
        <f t="shared" si="328"/>
        <v/>
      </c>
      <c r="X2632" s="60" t="str">
        <f t="shared" si="332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29"/>
        <v/>
      </c>
      <c r="B2633" s="60" t="str">
        <f t="shared" si="330"/>
        <v/>
      </c>
      <c r="V2633" s="60" t="str">
        <f t="shared" si="331"/>
        <v/>
      </c>
      <c r="W2633" s="60" t="str">
        <f t="shared" si="328"/>
        <v/>
      </c>
      <c r="X2633" s="60" t="str">
        <f t="shared" si="332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29"/>
        <v/>
      </c>
      <c r="B2634" s="60" t="str">
        <f t="shared" si="330"/>
        <v/>
      </c>
      <c r="V2634" s="60" t="str">
        <f t="shared" si="331"/>
        <v/>
      </c>
      <c r="W2634" s="60" t="str">
        <f t="shared" si="328"/>
        <v/>
      </c>
      <c r="X2634" s="60" t="str">
        <f t="shared" si="332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29"/>
        <v/>
      </c>
      <c r="B2635" s="60" t="str">
        <f t="shared" si="330"/>
        <v/>
      </c>
      <c r="V2635" s="60" t="str">
        <f t="shared" si="331"/>
        <v/>
      </c>
      <c r="W2635" s="60" t="str">
        <f t="shared" si="328"/>
        <v/>
      </c>
      <c r="X2635" s="60" t="str">
        <f t="shared" si="332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29"/>
        <v/>
      </c>
      <c r="B2636" s="60" t="str">
        <f t="shared" si="330"/>
        <v/>
      </c>
      <c r="V2636" s="60" t="str">
        <f t="shared" si="331"/>
        <v/>
      </c>
      <c r="W2636" s="60" t="str">
        <f t="shared" si="328"/>
        <v/>
      </c>
      <c r="X2636" s="60" t="str">
        <f t="shared" si="332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29"/>
        <v/>
      </c>
      <c r="B2637" s="60" t="str">
        <f t="shared" si="330"/>
        <v/>
      </c>
      <c r="V2637" s="60" t="str">
        <f t="shared" si="331"/>
        <v/>
      </c>
      <c r="W2637" s="60" t="str">
        <f t="shared" si="328"/>
        <v/>
      </c>
      <c r="X2637" s="60" t="str">
        <f t="shared" si="332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29"/>
        <v/>
      </c>
      <c r="B2638" s="60" t="str">
        <f t="shared" si="330"/>
        <v/>
      </c>
      <c r="V2638" s="60" t="str">
        <f t="shared" si="331"/>
        <v/>
      </c>
      <c r="W2638" s="60" t="str">
        <f t="shared" si="328"/>
        <v/>
      </c>
      <c r="X2638" s="60" t="str">
        <f t="shared" si="332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29"/>
        <v/>
      </c>
      <c r="B2639" s="60" t="str">
        <f t="shared" si="330"/>
        <v/>
      </c>
      <c r="V2639" s="60" t="str">
        <f t="shared" si="331"/>
        <v/>
      </c>
      <c r="W2639" s="60" t="str">
        <f t="shared" si="328"/>
        <v/>
      </c>
      <c r="X2639" s="60" t="str">
        <f t="shared" si="332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29"/>
        <v/>
      </c>
      <c r="B2640" s="60" t="str">
        <f t="shared" si="330"/>
        <v/>
      </c>
      <c r="V2640" s="60" t="str">
        <f t="shared" si="331"/>
        <v/>
      </c>
      <c r="W2640" s="60" t="str">
        <f t="shared" si="328"/>
        <v/>
      </c>
      <c r="X2640" s="60" t="str">
        <f t="shared" si="332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29"/>
        <v/>
      </c>
      <c r="B2641" s="60" t="str">
        <f t="shared" si="330"/>
        <v/>
      </c>
      <c r="V2641" s="60" t="str">
        <f t="shared" si="331"/>
        <v/>
      </c>
      <c r="W2641" s="60" t="str">
        <f t="shared" si="328"/>
        <v/>
      </c>
      <c r="X2641" s="60" t="str">
        <f t="shared" si="332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29"/>
        <v/>
      </c>
      <c r="B2642" s="60" t="str">
        <f t="shared" si="330"/>
        <v/>
      </c>
      <c r="V2642" s="60" t="str">
        <f t="shared" si="331"/>
        <v/>
      </c>
      <c r="W2642" s="60" t="str">
        <f t="shared" si="328"/>
        <v/>
      </c>
      <c r="X2642" s="60" t="str">
        <f t="shared" si="332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29"/>
        <v/>
      </c>
      <c r="B2643" s="60" t="str">
        <f t="shared" si="330"/>
        <v/>
      </c>
      <c r="V2643" s="60" t="str">
        <f t="shared" si="331"/>
        <v/>
      </c>
      <c r="W2643" s="60" t="str">
        <f t="shared" si="328"/>
        <v/>
      </c>
      <c r="X2643" s="60" t="str">
        <f t="shared" si="332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29"/>
        <v/>
      </c>
      <c r="B2644" s="60" t="str">
        <f t="shared" si="330"/>
        <v/>
      </c>
      <c r="V2644" s="60" t="str">
        <f t="shared" si="331"/>
        <v/>
      </c>
      <c r="W2644" s="60" t="str">
        <f t="shared" si="328"/>
        <v/>
      </c>
      <c r="X2644" s="60" t="str">
        <f t="shared" si="332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29"/>
        <v/>
      </c>
      <c r="B2645" s="60" t="str">
        <f t="shared" si="330"/>
        <v/>
      </c>
      <c r="V2645" s="60" t="str">
        <f t="shared" si="331"/>
        <v/>
      </c>
      <c r="W2645" s="60" t="str">
        <f t="shared" si="328"/>
        <v/>
      </c>
      <c r="X2645" s="60" t="str">
        <f t="shared" si="332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29"/>
        <v/>
      </c>
      <c r="B2646" s="60" t="str">
        <f t="shared" si="330"/>
        <v/>
      </c>
      <c r="V2646" s="60" t="str">
        <f t="shared" si="331"/>
        <v/>
      </c>
      <c r="W2646" s="60" t="str">
        <f t="shared" si="328"/>
        <v/>
      </c>
      <c r="X2646" s="60" t="str">
        <f t="shared" si="332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29"/>
        <v/>
      </c>
      <c r="B2647" s="60" t="str">
        <f t="shared" si="330"/>
        <v/>
      </c>
      <c r="V2647" s="60" t="str">
        <f t="shared" si="331"/>
        <v/>
      </c>
      <c r="W2647" s="60" t="str">
        <f t="shared" si="328"/>
        <v/>
      </c>
      <c r="X2647" s="60" t="str">
        <f t="shared" si="332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29"/>
        <v/>
      </c>
      <c r="B2648" s="60" t="str">
        <f t="shared" si="330"/>
        <v/>
      </c>
      <c r="V2648" s="60" t="str">
        <f t="shared" si="331"/>
        <v/>
      </c>
      <c r="W2648" s="60" t="str">
        <f t="shared" si="328"/>
        <v/>
      </c>
      <c r="X2648" s="60" t="str">
        <f t="shared" si="332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29"/>
        <v/>
      </c>
      <c r="B2649" s="60" t="str">
        <f t="shared" si="330"/>
        <v/>
      </c>
      <c r="V2649" s="60" t="str">
        <f t="shared" si="331"/>
        <v/>
      </c>
      <c r="W2649" s="60" t="str">
        <f t="shared" si="328"/>
        <v/>
      </c>
      <c r="X2649" s="60" t="str">
        <f t="shared" si="332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29"/>
        <v/>
      </c>
      <c r="B2650" s="60" t="str">
        <f t="shared" si="330"/>
        <v/>
      </c>
      <c r="V2650" s="60" t="str">
        <f t="shared" si="331"/>
        <v/>
      </c>
      <c r="W2650" s="60" t="str">
        <f t="shared" si="328"/>
        <v/>
      </c>
      <c r="X2650" s="60" t="str">
        <f t="shared" si="332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29"/>
        <v/>
      </c>
      <c r="B2651" s="60" t="str">
        <f t="shared" si="330"/>
        <v/>
      </c>
      <c r="V2651" s="60" t="str">
        <f t="shared" si="331"/>
        <v/>
      </c>
      <c r="W2651" s="60" t="str">
        <f t="shared" si="328"/>
        <v/>
      </c>
      <c r="X2651" s="60" t="str">
        <f t="shared" si="332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29"/>
        <v/>
      </c>
      <c r="B2652" s="60" t="str">
        <f t="shared" si="330"/>
        <v/>
      </c>
      <c r="V2652" s="60" t="str">
        <f t="shared" si="331"/>
        <v/>
      </c>
      <c r="W2652" s="60" t="str">
        <f t="shared" si="328"/>
        <v/>
      </c>
      <c r="X2652" s="60" t="str">
        <f t="shared" si="332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29"/>
        <v/>
      </c>
      <c r="B2653" s="60" t="str">
        <f t="shared" si="330"/>
        <v/>
      </c>
      <c r="V2653" s="60" t="str">
        <f t="shared" si="331"/>
        <v/>
      </c>
      <c r="W2653" s="60" t="str">
        <f t="shared" si="328"/>
        <v/>
      </c>
      <c r="X2653" s="60" t="str">
        <f t="shared" si="332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29"/>
        <v/>
      </c>
      <c r="B2654" s="60" t="str">
        <f t="shared" si="330"/>
        <v/>
      </c>
      <c r="V2654" s="60" t="str">
        <f t="shared" si="331"/>
        <v/>
      </c>
      <c r="W2654" s="60" t="str">
        <f t="shared" si="328"/>
        <v/>
      </c>
      <c r="X2654" s="60" t="str">
        <f t="shared" si="332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29"/>
        <v/>
      </c>
      <c r="B2655" s="60" t="str">
        <f t="shared" si="330"/>
        <v/>
      </c>
      <c r="V2655" s="60" t="str">
        <f t="shared" si="331"/>
        <v/>
      </c>
      <c r="W2655" s="60" t="str">
        <f t="shared" si="328"/>
        <v/>
      </c>
      <c r="X2655" s="60" t="str">
        <f t="shared" si="332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29"/>
        <v/>
      </c>
      <c r="B2656" s="60" t="str">
        <f t="shared" si="330"/>
        <v/>
      </c>
      <c r="V2656" s="60" t="str">
        <f t="shared" si="331"/>
        <v/>
      </c>
      <c r="W2656" s="60" t="str">
        <f t="shared" si="328"/>
        <v/>
      </c>
      <c r="X2656" s="60" t="str">
        <f t="shared" si="332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29"/>
        <v/>
      </c>
      <c r="B2657" s="60" t="str">
        <f t="shared" si="330"/>
        <v/>
      </c>
      <c r="V2657" s="60" t="str">
        <f t="shared" si="331"/>
        <v/>
      </c>
      <c r="W2657" s="60" t="str">
        <f t="shared" si="328"/>
        <v/>
      </c>
      <c r="X2657" s="60" t="str">
        <f t="shared" si="332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29"/>
        <v/>
      </c>
      <c r="B2658" s="60" t="str">
        <f t="shared" si="330"/>
        <v/>
      </c>
      <c r="V2658" s="60" t="str">
        <f t="shared" si="331"/>
        <v/>
      </c>
      <c r="W2658" s="60" t="str">
        <f t="shared" si="328"/>
        <v/>
      </c>
      <c r="X2658" s="60" t="str">
        <f t="shared" si="332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29"/>
        <v/>
      </c>
      <c r="B2659" s="60" t="str">
        <f t="shared" si="330"/>
        <v/>
      </c>
      <c r="V2659" s="60" t="str">
        <f t="shared" si="331"/>
        <v/>
      </c>
      <c r="W2659" s="60" t="str">
        <f t="shared" si="328"/>
        <v/>
      </c>
      <c r="X2659" s="60" t="str">
        <f t="shared" si="332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29"/>
        <v/>
      </c>
      <c r="B2660" s="60" t="str">
        <f t="shared" si="330"/>
        <v/>
      </c>
      <c r="V2660" s="60" t="str">
        <f t="shared" si="331"/>
        <v/>
      </c>
      <c r="W2660" s="60" t="str">
        <f t="shared" si="328"/>
        <v/>
      </c>
      <c r="X2660" s="60" t="str">
        <f t="shared" si="332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29"/>
        <v/>
      </c>
      <c r="B2661" s="60" t="str">
        <f t="shared" si="330"/>
        <v/>
      </c>
      <c r="V2661" s="60" t="str">
        <f t="shared" si="331"/>
        <v/>
      </c>
      <c r="W2661" s="60" t="str">
        <f t="shared" si="328"/>
        <v/>
      </c>
      <c r="X2661" s="60" t="str">
        <f t="shared" si="332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29"/>
        <v/>
      </c>
      <c r="B2662" s="60" t="str">
        <f t="shared" si="330"/>
        <v/>
      </c>
      <c r="V2662" s="60" t="str">
        <f t="shared" si="331"/>
        <v/>
      </c>
      <c r="W2662" s="60" t="str">
        <f t="shared" si="328"/>
        <v/>
      </c>
      <c r="X2662" s="60" t="str">
        <f t="shared" si="332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29"/>
        <v/>
      </c>
      <c r="B2663" s="60" t="str">
        <f t="shared" si="330"/>
        <v/>
      </c>
      <c r="V2663" s="60" t="str">
        <f t="shared" si="331"/>
        <v/>
      </c>
      <c r="W2663" s="60" t="str">
        <f t="shared" si="328"/>
        <v/>
      </c>
      <c r="X2663" s="60" t="str">
        <f t="shared" si="332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29"/>
        <v/>
      </c>
      <c r="B2664" s="60" t="str">
        <f t="shared" si="330"/>
        <v/>
      </c>
      <c r="V2664" s="60" t="str">
        <f t="shared" si="331"/>
        <v/>
      </c>
      <c r="W2664" s="60" t="str">
        <f t="shared" si="328"/>
        <v/>
      </c>
      <c r="X2664" s="60" t="str">
        <f t="shared" si="332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29"/>
        <v/>
      </c>
      <c r="B2665" s="60" t="str">
        <f t="shared" si="330"/>
        <v/>
      </c>
      <c r="V2665" s="60" t="str">
        <f t="shared" si="331"/>
        <v/>
      </c>
      <c r="W2665" s="60" t="str">
        <f t="shared" si="328"/>
        <v/>
      </c>
      <c r="X2665" s="60" t="str">
        <f t="shared" si="332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29"/>
        <v/>
      </c>
      <c r="B2666" s="60" t="str">
        <f t="shared" si="330"/>
        <v/>
      </c>
      <c r="V2666" s="60" t="str">
        <f t="shared" si="331"/>
        <v/>
      </c>
      <c r="W2666" s="60" t="str">
        <f t="shared" si="328"/>
        <v/>
      </c>
      <c r="X2666" s="60" t="str">
        <f t="shared" si="332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29"/>
        <v/>
      </c>
      <c r="B2667" s="60" t="str">
        <f t="shared" si="330"/>
        <v/>
      </c>
      <c r="V2667" s="60" t="str">
        <f t="shared" si="331"/>
        <v/>
      </c>
      <c r="W2667" s="60" t="str">
        <f t="shared" si="328"/>
        <v/>
      </c>
      <c r="X2667" s="60" t="str">
        <f t="shared" si="332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29"/>
        <v/>
      </c>
      <c r="B2668" s="60" t="str">
        <f t="shared" si="330"/>
        <v/>
      </c>
      <c r="V2668" s="60" t="str">
        <f t="shared" si="331"/>
        <v/>
      </c>
      <c r="W2668" s="60" t="str">
        <f t="shared" si="328"/>
        <v/>
      </c>
      <c r="X2668" s="60" t="str">
        <f t="shared" si="332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29"/>
        <v/>
      </c>
      <c r="B2669" s="60" t="str">
        <f t="shared" si="330"/>
        <v/>
      </c>
      <c r="V2669" s="60" t="str">
        <f t="shared" si="331"/>
        <v/>
      </c>
      <c r="W2669" s="60" t="str">
        <f t="shared" si="328"/>
        <v/>
      </c>
      <c r="X2669" s="60" t="str">
        <f t="shared" si="332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29"/>
        <v/>
      </c>
      <c r="B2670" s="60" t="str">
        <f t="shared" si="330"/>
        <v/>
      </c>
      <c r="V2670" s="60" t="str">
        <f t="shared" si="331"/>
        <v/>
      </c>
      <c r="W2670" s="60" t="str">
        <f t="shared" si="328"/>
        <v/>
      </c>
      <c r="X2670" s="60" t="str">
        <f t="shared" si="332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29"/>
        <v/>
      </c>
      <c r="B2671" s="60" t="str">
        <f t="shared" si="330"/>
        <v/>
      </c>
      <c r="V2671" s="60" t="str">
        <f t="shared" si="331"/>
        <v/>
      </c>
      <c r="W2671" s="60" t="str">
        <f t="shared" si="328"/>
        <v/>
      </c>
      <c r="X2671" s="60" t="str">
        <f t="shared" si="332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29"/>
        <v/>
      </c>
      <c r="B2672" s="60" t="str">
        <f t="shared" si="330"/>
        <v/>
      </c>
      <c r="V2672" s="60" t="str">
        <f t="shared" si="331"/>
        <v/>
      </c>
      <c r="W2672" s="60" t="str">
        <f t="shared" si="328"/>
        <v/>
      </c>
      <c r="X2672" s="60" t="str">
        <f t="shared" si="332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29"/>
        <v/>
      </c>
      <c r="B2673" s="60" t="str">
        <f t="shared" si="330"/>
        <v/>
      </c>
      <c r="V2673" s="60" t="str">
        <f t="shared" si="331"/>
        <v/>
      </c>
      <c r="W2673" s="60" t="str">
        <f t="shared" si="328"/>
        <v/>
      </c>
      <c r="X2673" s="60" t="str">
        <f t="shared" si="332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29"/>
        <v/>
      </c>
      <c r="B2674" s="60" t="str">
        <f t="shared" si="330"/>
        <v/>
      </c>
      <c r="V2674" s="60" t="str">
        <f t="shared" si="331"/>
        <v/>
      </c>
      <c r="W2674" s="60" t="str">
        <f t="shared" si="328"/>
        <v/>
      </c>
      <c r="X2674" s="60" t="str">
        <f t="shared" si="332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29"/>
        <v/>
      </c>
      <c r="B2675" s="60" t="str">
        <f t="shared" si="330"/>
        <v/>
      </c>
      <c r="V2675" s="60" t="str">
        <f t="shared" si="331"/>
        <v/>
      </c>
      <c r="W2675" s="60" t="str">
        <f t="shared" si="328"/>
        <v/>
      </c>
      <c r="X2675" s="60" t="str">
        <f t="shared" si="332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29"/>
        <v/>
      </c>
      <c r="B2676" s="60" t="str">
        <f t="shared" si="330"/>
        <v/>
      </c>
      <c r="V2676" s="60" t="str">
        <f t="shared" si="331"/>
        <v/>
      </c>
      <c r="W2676" s="60" t="str">
        <f t="shared" si="328"/>
        <v/>
      </c>
      <c r="X2676" s="60" t="str">
        <f t="shared" si="332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29"/>
        <v/>
      </c>
      <c r="B2677" s="60" t="str">
        <f t="shared" si="330"/>
        <v/>
      </c>
      <c r="V2677" s="60" t="str">
        <f t="shared" si="331"/>
        <v/>
      </c>
      <c r="W2677" s="60" t="str">
        <f t="shared" si="328"/>
        <v/>
      </c>
      <c r="X2677" s="60" t="str">
        <f t="shared" si="332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29"/>
        <v/>
      </c>
      <c r="B2678" s="60" t="str">
        <f t="shared" si="330"/>
        <v/>
      </c>
      <c r="V2678" s="60" t="str">
        <f t="shared" si="331"/>
        <v/>
      </c>
      <c r="W2678" s="60" t="str">
        <f t="shared" si="328"/>
        <v/>
      </c>
      <c r="X2678" s="60" t="str">
        <f t="shared" si="332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29"/>
        <v/>
      </c>
      <c r="B2679" s="60" t="str">
        <f t="shared" si="330"/>
        <v/>
      </c>
      <c r="V2679" s="60" t="str">
        <f t="shared" si="331"/>
        <v/>
      </c>
      <c r="W2679" s="60" t="str">
        <f t="shared" si="328"/>
        <v/>
      </c>
      <c r="X2679" s="60" t="str">
        <f t="shared" si="332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29"/>
        <v/>
      </c>
      <c r="B2680" s="60" t="str">
        <f t="shared" si="330"/>
        <v/>
      </c>
      <c r="V2680" s="60" t="str">
        <f t="shared" si="331"/>
        <v/>
      </c>
      <c r="W2680" s="60" t="str">
        <f t="shared" si="328"/>
        <v/>
      </c>
      <c r="X2680" s="60" t="str">
        <f t="shared" si="332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29"/>
        <v/>
      </c>
      <c r="B2681" s="60" t="str">
        <f t="shared" si="330"/>
        <v/>
      </c>
      <c r="V2681" s="60" t="str">
        <f t="shared" si="331"/>
        <v/>
      </c>
      <c r="W2681" s="60" t="str">
        <f t="shared" si="328"/>
        <v/>
      </c>
      <c r="X2681" s="60" t="str">
        <f t="shared" si="332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29"/>
        <v/>
      </c>
      <c r="B2682" s="60" t="str">
        <f t="shared" si="330"/>
        <v/>
      </c>
      <c r="V2682" s="60" t="str">
        <f t="shared" si="331"/>
        <v/>
      </c>
      <c r="W2682" s="60" t="str">
        <f t="shared" si="328"/>
        <v/>
      </c>
      <c r="X2682" s="60" t="str">
        <f t="shared" si="332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29"/>
        <v/>
      </c>
      <c r="B2683" s="60" t="str">
        <f t="shared" si="330"/>
        <v/>
      </c>
      <c r="V2683" s="60" t="str">
        <f t="shared" si="331"/>
        <v/>
      </c>
      <c r="W2683" s="60" t="str">
        <f t="shared" si="328"/>
        <v/>
      </c>
      <c r="X2683" s="60" t="str">
        <f t="shared" si="332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29"/>
        <v/>
      </c>
      <c r="B2684" s="60" t="str">
        <f t="shared" si="330"/>
        <v/>
      </c>
      <c r="V2684" s="60" t="str">
        <f t="shared" si="331"/>
        <v/>
      </c>
      <c r="W2684" s="60" t="str">
        <f t="shared" si="328"/>
        <v/>
      </c>
      <c r="X2684" s="60" t="str">
        <f t="shared" si="332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29"/>
        <v/>
      </c>
      <c r="B2685" s="60" t="str">
        <f t="shared" si="330"/>
        <v/>
      </c>
      <c r="V2685" s="60" t="str">
        <f t="shared" si="331"/>
        <v/>
      </c>
      <c r="W2685" s="60" t="str">
        <f t="shared" si="328"/>
        <v/>
      </c>
      <c r="X2685" s="60" t="str">
        <f t="shared" si="332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29"/>
        <v/>
      </c>
      <c r="B2686" s="60" t="str">
        <f t="shared" si="330"/>
        <v/>
      </c>
      <c r="V2686" s="60" t="str">
        <f t="shared" si="331"/>
        <v/>
      </c>
      <c r="W2686" s="60" t="str">
        <f t="shared" si="328"/>
        <v/>
      </c>
      <c r="X2686" s="60" t="str">
        <f t="shared" si="332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29"/>
        <v/>
      </c>
      <c r="B2687" s="60" t="str">
        <f t="shared" si="330"/>
        <v/>
      </c>
      <c r="V2687" s="60" t="str">
        <f t="shared" si="331"/>
        <v/>
      </c>
      <c r="W2687" s="60" t="str">
        <f t="shared" si="328"/>
        <v/>
      </c>
      <c r="X2687" s="60" t="str">
        <f t="shared" si="332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29"/>
        <v/>
      </c>
      <c r="B2688" s="60" t="str">
        <f t="shared" si="330"/>
        <v/>
      </c>
      <c r="V2688" s="60" t="str">
        <f t="shared" si="331"/>
        <v/>
      </c>
      <c r="W2688" s="60" t="str">
        <f t="shared" si="328"/>
        <v/>
      </c>
      <c r="X2688" s="60" t="str">
        <f t="shared" si="332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29"/>
        <v/>
      </c>
      <c r="B2689" s="60" t="str">
        <f t="shared" si="330"/>
        <v/>
      </c>
      <c r="V2689" s="60" t="str">
        <f t="shared" si="331"/>
        <v/>
      </c>
      <c r="W2689" s="60" t="str">
        <f t="shared" si="328"/>
        <v/>
      </c>
      <c r="X2689" s="60" t="str">
        <f t="shared" si="332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29"/>
        <v/>
      </c>
      <c r="B2690" s="60" t="str">
        <f t="shared" si="330"/>
        <v/>
      </c>
      <c r="V2690" s="60" t="str">
        <f t="shared" si="331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si="332"/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7">IF(G2691&amp;Q2691&lt;&gt;"",W2691&amp;Q2691,"")</f>
        <v/>
      </c>
      <c r="B2691" s="60" t="str">
        <f t="shared" ref="B2691:B2754" si="338">IF(C2691&lt;&gt;"",LEFT(C2691,9),"")</f>
        <v/>
      </c>
      <c r="V2691" s="60" t="str">
        <f t="shared" ref="V2691:V2754" si="339">W2691&amp;H2691</f>
        <v/>
      </c>
      <c r="W2691" s="60" t="str">
        <f t="shared" si="336"/>
        <v/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7"/>
        <v/>
      </c>
      <c r="B2692" s="60" t="str">
        <f t="shared" si="338"/>
        <v/>
      </c>
      <c r="V2692" s="60" t="str">
        <f t="shared" si="339"/>
        <v/>
      </c>
      <c r="W2692" s="60" t="str">
        <f t="shared" si="336"/>
        <v/>
      </c>
      <c r="X2692" s="60" t="str">
        <f t="shared" si="340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7"/>
        <v/>
      </c>
      <c r="B2693" s="60" t="str">
        <f t="shared" si="338"/>
        <v/>
      </c>
      <c r="V2693" s="60" t="str">
        <f t="shared" si="339"/>
        <v/>
      </c>
      <c r="W2693" s="60" t="str">
        <f t="shared" si="336"/>
        <v/>
      </c>
      <c r="X2693" s="60" t="str">
        <f t="shared" si="340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7"/>
        <v/>
      </c>
      <c r="B2694" s="60" t="str">
        <f t="shared" si="338"/>
        <v/>
      </c>
      <c r="V2694" s="60" t="str">
        <f t="shared" si="339"/>
        <v/>
      </c>
      <c r="W2694" s="60" t="str">
        <f t="shared" si="336"/>
        <v/>
      </c>
      <c r="X2694" s="60" t="str">
        <f t="shared" si="340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7"/>
        <v/>
      </c>
      <c r="B2695" s="60" t="str">
        <f t="shared" si="338"/>
        <v/>
      </c>
      <c r="V2695" s="60" t="str">
        <f t="shared" si="339"/>
        <v/>
      </c>
      <c r="W2695" s="60" t="str">
        <f t="shared" si="336"/>
        <v/>
      </c>
      <c r="X2695" s="60" t="str">
        <f t="shared" si="340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7"/>
        <v/>
      </c>
      <c r="B2696" s="60" t="str">
        <f t="shared" si="338"/>
        <v/>
      </c>
      <c r="V2696" s="60" t="str">
        <f t="shared" si="339"/>
        <v/>
      </c>
      <c r="W2696" s="60" t="str">
        <f t="shared" si="336"/>
        <v/>
      </c>
      <c r="X2696" s="60" t="str">
        <f t="shared" si="340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7"/>
        <v/>
      </c>
      <c r="B2697" s="60" t="str">
        <f t="shared" si="338"/>
        <v/>
      </c>
      <c r="V2697" s="60" t="str">
        <f t="shared" si="339"/>
        <v/>
      </c>
      <c r="W2697" s="60" t="str">
        <f t="shared" si="336"/>
        <v/>
      </c>
      <c r="X2697" s="60" t="str">
        <f t="shared" si="340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7"/>
        <v/>
      </c>
      <c r="B2698" s="60" t="str">
        <f t="shared" si="338"/>
        <v/>
      </c>
      <c r="V2698" s="60" t="str">
        <f t="shared" si="339"/>
        <v/>
      </c>
      <c r="W2698" s="60" t="str">
        <f t="shared" si="336"/>
        <v/>
      </c>
      <c r="X2698" s="60" t="str">
        <f t="shared" si="340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7"/>
        <v/>
      </c>
      <c r="B2699" s="60" t="str">
        <f t="shared" si="338"/>
        <v/>
      </c>
      <c r="V2699" s="60" t="str">
        <f t="shared" si="339"/>
        <v/>
      </c>
      <c r="W2699" s="60" t="str">
        <f t="shared" si="336"/>
        <v/>
      </c>
      <c r="X2699" s="60" t="str">
        <f t="shared" si="340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7"/>
        <v/>
      </c>
      <c r="B2700" s="60" t="str">
        <f t="shared" si="338"/>
        <v/>
      </c>
      <c r="V2700" s="60" t="str">
        <f t="shared" si="339"/>
        <v/>
      </c>
      <c r="W2700" s="60" t="str">
        <f t="shared" si="336"/>
        <v/>
      </c>
      <c r="X2700" s="60" t="str">
        <f t="shared" si="340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7"/>
        <v/>
      </c>
      <c r="B2701" s="60" t="str">
        <f t="shared" si="338"/>
        <v/>
      </c>
      <c r="V2701" s="60" t="str">
        <f t="shared" si="339"/>
        <v/>
      </c>
      <c r="W2701" s="60" t="str">
        <f t="shared" si="336"/>
        <v/>
      </c>
      <c r="X2701" s="60" t="str">
        <f t="shared" si="340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7"/>
        <v/>
      </c>
      <c r="B2702" s="60" t="str">
        <f t="shared" si="338"/>
        <v/>
      </c>
      <c r="V2702" s="60" t="str">
        <f t="shared" si="339"/>
        <v/>
      </c>
      <c r="W2702" s="60" t="str">
        <f t="shared" si="336"/>
        <v/>
      </c>
      <c r="X2702" s="60" t="str">
        <f t="shared" si="340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7"/>
        <v/>
      </c>
      <c r="B2703" s="60" t="str">
        <f t="shared" si="338"/>
        <v/>
      </c>
      <c r="V2703" s="60" t="str">
        <f t="shared" si="339"/>
        <v/>
      </c>
      <c r="W2703" s="60" t="str">
        <f t="shared" si="336"/>
        <v/>
      </c>
      <c r="X2703" s="60" t="str">
        <f t="shared" si="340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7"/>
        <v/>
      </c>
      <c r="B2704" s="60" t="str">
        <f t="shared" si="338"/>
        <v/>
      </c>
      <c r="V2704" s="60" t="str">
        <f t="shared" si="339"/>
        <v/>
      </c>
      <c r="W2704" s="60" t="str">
        <f t="shared" si="336"/>
        <v/>
      </c>
      <c r="X2704" s="60" t="str">
        <f t="shared" si="340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7"/>
        <v/>
      </c>
      <c r="B2705" s="60" t="str">
        <f t="shared" si="338"/>
        <v/>
      </c>
      <c r="V2705" s="60" t="str">
        <f t="shared" si="339"/>
        <v/>
      </c>
      <c r="W2705" s="60" t="str">
        <f t="shared" si="336"/>
        <v/>
      </c>
      <c r="X2705" s="60" t="str">
        <f t="shared" si="340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7"/>
        <v/>
      </c>
      <c r="B2706" s="60" t="str">
        <f t="shared" si="338"/>
        <v/>
      </c>
      <c r="V2706" s="60" t="str">
        <f t="shared" si="339"/>
        <v/>
      </c>
      <c r="W2706" s="60" t="str">
        <f t="shared" si="336"/>
        <v/>
      </c>
      <c r="X2706" s="60" t="str">
        <f t="shared" si="340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7"/>
        <v/>
      </c>
      <c r="B2707" s="60" t="str">
        <f t="shared" si="338"/>
        <v/>
      </c>
      <c r="V2707" s="60" t="str">
        <f t="shared" si="339"/>
        <v/>
      </c>
      <c r="W2707" s="60" t="str">
        <f t="shared" si="336"/>
        <v/>
      </c>
      <c r="X2707" s="60" t="str">
        <f t="shared" si="340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7"/>
        <v/>
      </c>
      <c r="B2708" s="60" t="str">
        <f t="shared" si="338"/>
        <v/>
      </c>
      <c r="V2708" s="60" t="str">
        <f t="shared" si="339"/>
        <v/>
      </c>
      <c r="W2708" s="60" t="str">
        <f t="shared" si="336"/>
        <v/>
      </c>
      <c r="X2708" s="60" t="str">
        <f t="shared" si="340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7"/>
        <v/>
      </c>
      <c r="B2709" s="60" t="str">
        <f t="shared" si="338"/>
        <v/>
      </c>
      <c r="V2709" s="60" t="str">
        <f t="shared" si="339"/>
        <v/>
      </c>
      <c r="W2709" s="60" t="str">
        <f t="shared" si="336"/>
        <v/>
      </c>
      <c r="X2709" s="60" t="str">
        <f t="shared" si="340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7"/>
        <v/>
      </c>
      <c r="B2710" s="60" t="str">
        <f t="shared" si="338"/>
        <v/>
      </c>
      <c r="V2710" s="60" t="str">
        <f t="shared" si="339"/>
        <v/>
      </c>
      <c r="W2710" s="60" t="str">
        <f t="shared" si="336"/>
        <v/>
      </c>
      <c r="X2710" s="60" t="str">
        <f t="shared" si="340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7"/>
        <v/>
      </c>
      <c r="B2711" s="60" t="str">
        <f t="shared" si="338"/>
        <v/>
      </c>
      <c r="V2711" s="60" t="str">
        <f t="shared" si="339"/>
        <v/>
      </c>
      <c r="W2711" s="60" t="str">
        <f t="shared" si="336"/>
        <v/>
      </c>
      <c r="X2711" s="60" t="str">
        <f t="shared" si="340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7"/>
        <v/>
      </c>
      <c r="B2712" s="60" t="str">
        <f t="shared" si="338"/>
        <v/>
      </c>
      <c r="V2712" s="60" t="str">
        <f t="shared" si="339"/>
        <v/>
      </c>
      <c r="W2712" s="60" t="str">
        <f t="shared" si="336"/>
        <v/>
      </c>
      <c r="X2712" s="60" t="str">
        <f t="shared" si="340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7"/>
        <v/>
      </c>
      <c r="B2713" s="60" t="str">
        <f t="shared" si="338"/>
        <v/>
      </c>
      <c r="V2713" s="60" t="str">
        <f t="shared" si="339"/>
        <v/>
      </c>
      <c r="W2713" s="60" t="str">
        <f t="shared" si="336"/>
        <v/>
      </c>
      <c r="X2713" s="60" t="str">
        <f t="shared" si="340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7"/>
        <v/>
      </c>
      <c r="B2714" s="60" t="str">
        <f t="shared" si="338"/>
        <v/>
      </c>
      <c r="V2714" s="60" t="str">
        <f t="shared" si="339"/>
        <v/>
      </c>
      <c r="W2714" s="60" t="str">
        <f t="shared" si="336"/>
        <v/>
      </c>
      <c r="X2714" s="60" t="str">
        <f t="shared" si="340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7"/>
        <v/>
      </c>
      <c r="B2715" s="60" t="str">
        <f t="shared" si="338"/>
        <v/>
      </c>
      <c r="V2715" s="60" t="str">
        <f t="shared" si="339"/>
        <v/>
      </c>
      <c r="W2715" s="60" t="str">
        <f t="shared" si="336"/>
        <v/>
      </c>
      <c r="X2715" s="60" t="str">
        <f t="shared" si="340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7"/>
        <v/>
      </c>
      <c r="B2716" s="60" t="str">
        <f t="shared" si="338"/>
        <v/>
      </c>
      <c r="V2716" s="60" t="str">
        <f t="shared" si="339"/>
        <v/>
      </c>
      <c r="W2716" s="60" t="str">
        <f t="shared" si="336"/>
        <v/>
      </c>
      <c r="X2716" s="60" t="str">
        <f t="shared" si="340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7"/>
        <v/>
      </c>
      <c r="B2717" s="60" t="str">
        <f t="shared" si="338"/>
        <v/>
      </c>
      <c r="V2717" s="60" t="str">
        <f t="shared" si="339"/>
        <v/>
      </c>
      <c r="W2717" s="60" t="str">
        <f t="shared" si="336"/>
        <v/>
      </c>
      <c r="X2717" s="60" t="str">
        <f t="shared" si="340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7"/>
        <v/>
      </c>
      <c r="B2718" s="60" t="str">
        <f t="shared" si="338"/>
        <v/>
      </c>
      <c r="V2718" s="60" t="str">
        <f t="shared" si="339"/>
        <v/>
      </c>
      <c r="W2718" s="60" t="str">
        <f t="shared" si="336"/>
        <v/>
      </c>
      <c r="X2718" s="60" t="str">
        <f t="shared" si="340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7"/>
        <v/>
      </c>
      <c r="B2719" s="60" t="str">
        <f t="shared" si="338"/>
        <v/>
      </c>
      <c r="V2719" s="60" t="str">
        <f t="shared" si="339"/>
        <v/>
      </c>
      <c r="W2719" s="60" t="str">
        <f t="shared" si="336"/>
        <v/>
      </c>
      <c r="X2719" s="60" t="str">
        <f t="shared" si="340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7"/>
        <v/>
      </c>
      <c r="B2720" s="60" t="str">
        <f t="shared" si="338"/>
        <v/>
      </c>
      <c r="V2720" s="60" t="str">
        <f t="shared" si="339"/>
        <v/>
      </c>
      <c r="W2720" s="60" t="str">
        <f t="shared" si="336"/>
        <v/>
      </c>
      <c r="X2720" s="60" t="str">
        <f t="shared" si="340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7"/>
        <v/>
      </c>
      <c r="B2721" s="60" t="str">
        <f t="shared" si="338"/>
        <v/>
      </c>
      <c r="V2721" s="60" t="str">
        <f t="shared" si="339"/>
        <v/>
      </c>
      <c r="W2721" s="60" t="str">
        <f t="shared" si="336"/>
        <v/>
      </c>
      <c r="X2721" s="60" t="str">
        <f t="shared" si="340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7"/>
        <v/>
      </c>
      <c r="B2722" s="60" t="str">
        <f t="shared" si="338"/>
        <v/>
      </c>
      <c r="V2722" s="60" t="str">
        <f t="shared" si="339"/>
        <v/>
      </c>
      <c r="W2722" s="60" t="str">
        <f t="shared" si="336"/>
        <v/>
      </c>
      <c r="X2722" s="60" t="str">
        <f t="shared" si="340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7"/>
        <v/>
      </c>
      <c r="B2723" s="60" t="str">
        <f t="shared" si="338"/>
        <v/>
      </c>
      <c r="V2723" s="60" t="str">
        <f t="shared" si="339"/>
        <v/>
      </c>
      <c r="W2723" s="60" t="str">
        <f t="shared" si="336"/>
        <v/>
      </c>
      <c r="X2723" s="60" t="str">
        <f t="shared" si="340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7"/>
        <v/>
      </c>
      <c r="B2724" s="60" t="str">
        <f t="shared" si="338"/>
        <v/>
      </c>
      <c r="V2724" s="60" t="str">
        <f t="shared" si="339"/>
        <v/>
      </c>
      <c r="W2724" s="60" t="str">
        <f t="shared" si="336"/>
        <v/>
      </c>
      <c r="X2724" s="60" t="str">
        <f t="shared" si="340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7"/>
        <v/>
      </c>
      <c r="B2725" s="60" t="str">
        <f t="shared" si="338"/>
        <v/>
      </c>
      <c r="V2725" s="60" t="str">
        <f t="shared" si="339"/>
        <v/>
      </c>
      <c r="W2725" s="60" t="str">
        <f t="shared" si="336"/>
        <v/>
      </c>
      <c r="X2725" s="60" t="str">
        <f t="shared" si="340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7"/>
        <v/>
      </c>
      <c r="B2726" s="60" t="str">
        <f t="shared" si="338"/>
        <v/>
      </c>
      <c r="V2726" s="60" t="str">
        <f t="shared" si="339"/>
        <v/>
      </c>
      <c r="W2726" s="60" t="str">
        <f t="shared" si="336"/>
        <v/>
      </c>
      <c r="X2726" s="60" t="str">
        <f t="shared" si="340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7"/>
        <v/>
      </c>
      <c r="B2727" s="60" t="str">
        <f t="shared" si="338"/>
        <v/>
      </c>
      <c r="V2727" s="60" t="str">
        <f t="shared" si="339"/>
        <v/>
      </c>
      <c r="W2727" s="60" t="str">
        <f t="shared" si="336"/>
        <v/>
      </c>
      <c r="X2727" s="60" t="str">
        <f t="shared" si="340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7"/>
        <v/>
      </c>
      <c r="B2728" s="60" t="str">
        <f t="shared" si="338"/>
        <v/>
      </c>
      <c r="V2728" s="60" t="str">
        <f t="shared" si="339"/>
        <v/>
      </c>
      <c r="W2728" s="60" t="str">
        <f t="shared" si="336"/>
        <v/>
      </c>
      <c r="X2728" s="60" t="str">
        <f t="shared" si="340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7"/>
        <v/>
      </c>
      <c r="B2729" s="60" t="str">
        <f t="shared" si="338"/>
        <v/>
      </c>
      <c r="V2729" s="60" t="str">
        <f t="shared" si="339"/>
        <v/>
      </c>
      <c r="W2729" s="60" t="str">
        <f t="shared" si="336"/>
        <v/>
      </c>
      <c r="X2729" s="60" t="str">
        <f t="shared" si="340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7"/>
        <v/>
      </c>
      <c r="B2730" s="60" t="str">
        <f t="shared" si="338"/>
        <v/>
      </c>
      <c r="V2730" s="60" t="str">
        <f t="shared" si="339"/>
        <v/>
      </c>
      <c r="W2730" s="60" t="str">
        <f t="shared" si="336"/>
        <v/>
      </c>
      <c r="X2730" s="60" t="str">
        <f t="shared" si="340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7"/>
        <v/>
      </c>
      <c r="B2731" s="60" t="str">
        <f t="shared" si="338"/>
        <v/>
      </c>
      <c r="V2731" s="60" t="str">
        <f t="shared" si="339"/>
        <v/>
      </c>
      <c r="W2731" s="60" t="str">
        <f t="shared" si="336"/>
        <v/>
      </c>
      <c r="X2731" s="60" t="str">
        <f t="shared" si="340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7"/>
        <v/>
      </c>
      <c r="B2732" s="60" t="str">
        <f t="shared" si="338"/>
        <v/>
      </c>
      <c r="V2732" s="60" t="str">
        <f t="shared" si="339"/>
        <v/>
      </c>
      <c r="W2732" s="60" t="str">
        <f t="shared" si="336"/>
        <v/>
      </c>
      <c r="X2732" s="60" t="str">
        <f t="shared" si="340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7"/>
        <v/>
      </c>
      <c r="B2733" s="60" t="str">
        <f t="shared" si="338"/>
        <v/>
      </c>
      <c r="V2733" s="60" t="str">
        <f t="shared" si="339"/>
        <v/>
      </c>
      <c r="W2733" s="60" t="str">
        <f t="shared" si="336"/>
        <v/>
      </c>
      <c r="X2733" s="60" t="str">
        <f t="shared" si="340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7"/>
        <v/>
      </c>
      <c r="B2734" s="60" t="str">
        <f t="shared" si="338"/>
        <v/>
      </c>
      <c r="V2734" s="60" t="str">
        <f t="shared" si="339"/>
        <v/>
      </c>
      <c r="W2734" s="60" t="str">
        <f t="shared" si="336"/>
        <v/>
      </c>
      <c r="X2734" s="60" t="str">
        <f t="shared" si="340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7"/>
        <v/>
      </c>
      <c r="B2735" s="60" t="str">
        <f t="shared" si="338"/>
        <v/>
      </c>
      <c r="V2735" s="60" t="str">
        <f t="shared" si="339"/>
        <v/>
      </c>
      <c r="W2735" s="60" t="str">
        <f t="shared" si="336"/>
        <v/>
      </c>
      <c r="X2735" s="60" t="str">
        <f t="shared" si="340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7"/>
        <v/>
      </c>
      <c r="B2736" s="60" t="str">
        <f t="shared" si="338"/>
        <v/>
      </c>
      <c r="V2736" s="60" t="str">
        <f t="shared" si="339"/>
        <v/>
      </c>
      <c r="W2736" s="60" t="str">
        <f t="shared" si="336"/>
        <v/>
      </c>
      <c r="X2736" s="60" t="str">
        <f t="shared" si="340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7"/>
        <v/>
      </c>
      <c r="B2737" s="60" t="str">
        <f t="shared" si="338"/>
        <v/>
      </c>
      <c r="V2737" s="60" t="str">
        <f t="shared" si="339"/>
        <v/>
      </c>
      <c r="W2737" s="60" t="str">
        <f t="shared" si="336"/>
        <v/>
      </c>
      <c r="X2737" s="60" t="str">
        <f t="shared" si="340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7"/>
        <v/>
      </c>
      <c r="B2738" s="60" t="str">
        <f t="shared" si="338"/>
        <v/>
      </c>
      <c r="V2738" s="60" t="str">
        <f t="shared" si="339"/>
        <v/>
      </c>
      <c r="W2738" s="60" t="str">
        <f t="shared" si="336"/>
        <v/>
      </c>
      <c r="X2738" s="60" t="str">
        <f t="shared" si="340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7"/>
        <v/>
      </c>
      <c r="B2739" s="60" t="str">
        <f t="shared" si="338"/>
        <v/>
      </c>
      <c r="V2739" s="60" t="str">
        <f t="shared" si="339"/>
        <v/>
      </c>
      <c r="W2739" s="60" t="str">
        <f t="shared" si="336"/>
        <v/>
      </c>
      <c r="X2739" s="60" t="str">
        <f t="shared" si="340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7"/>
        <v/>
      </c>
      <c r="B2740" s="60" t="str">
        <f t="shared" si="338"/>
        <v/>
      </c>
      <c r="V2740" s="60" t="str">
        <f t="shared" si="339"/>
        <v/>
      </c>
      <c r="W2740" s="60" t="str">
        <f t="shared" si="336"/>
        <v/>
      </c>
      <c r="X2740" s="60" t="str">
        <f t="shared" si="340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7"/>
        <v/>
      </c>
      <c r="B2741" s="60" t="str">
        <f t="shared" si="338"/>
        <v/>
      </c>
      <c r="V2741" s="60" t="str">
        <f t="shared" si="339"/>
        <v/>
      </c>
      <c r="W2741" s="60" t="str">
        <f t="shared" si="336"/>
        <v/>
      </c>
      <c r="X2741" s="60" t="str">
        <f t="shared" si="340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7"/>
        <v/>
      </c>
      <c r="B2742" s="60" t="str">
        <f t="shared" si="338"/>
        <v/>
      </c>
      <c r="V2742" s="60" t="str">
        <f t="shared" si="339"/>
        <v/>
      </c>
      <c r="W2742" s="60" t="str">
        <f t="shared" si="336"/>
        <v/>
      </c>
      <c r="X2742" s="60" t="str">
        <f t="shared" si="340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7"/>
        <v/>
      </c>
      <c r="B2743" s="60" t="str">
        <f t="shared" si="338"/>
        <v/>
      </c>
      <c r="V2743" s="60" t="str">
        <f t="shared" si="339"/>
        <v/>
      </c>
      <c r="W2743" s="60" t="str">
        <f t="shared" si="336"/>
        <v/>
      </c>
      <c r="X2743" s="60" t="str">
        <f t="shared" si="340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7"/>
        <v/>
      </c>
      <c r="B2744" s="60" t="str">
        <f t="shared" si="338"/>
        <v/>
      </c>
      <c r="V2744" s="60" t="str">
        <f t="shared" si="339"/>
        <v/>
      </c>
      <c r="W2744" s="60" t="str">
        <f t="shared" si="336"/>
        <v/>
      </c>
      <c r="X2744" s="60" t="str">
        <f t="shared" si="340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7"/>
        <v/>
      </c>
      <c r="B2745" s="60" t="str">
        <f t="shared" si="338"/>
        <v/>
      </c>
      <c r="V2745" s="60" t="str">
        <f t="shared" si="339"/>
        <v/>
      </c>
      <c r="W2745" s="60" t="str">
        <f t="shared" si="336"/>
        <v/>
      </c>
      <c r="X2745" s="60" t="str">
        <f t="shared" si="340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7"/>
        <v/>
      </c>
      <c r="B2746" s="60" t="str">
        <f t="shared" si="338"/>
        <v/>
      </c>
      <c r="V2746" s="60" t="str">
        <f t="shared" si="339"/>
        <v/>
      </c>
      <c r="W2746" s="60" t="str">
        <f t="shared" si="336"/>
        <v/>
      </c>
      <c r="X2746" s="60" t="str">
        <f t="shared" si="340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7"/>
        <v/>
      </c>
      <c r="B2747" s="60" t="str">
        <f t="shared" si="338"/>
        <v/>
      </c>
      <c r="V2747" s="60" t="str">
        <f t="shared" si="339"/>
        <v/>
      </c>
      <c r="W2747" s="60" t="str">
        <f t="shared" si="336"/>
        <v/>
      </c>
      <c r="X2747" s="60" t="str">
        <f t="shared" si="340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7"/>
        <v/>
      </c>
      <c r="B2748" s="60" t="str">
        <f t="shared" si="338"/>
        <v/>
      </c>
      <c r="V2748" s="60" t="str">
        <f t="shared" si="339"/>
        <v/>
      </c>
      <c r="W2748" s="60" t="str">
        <f t="shared" si="336"/>
        <v/>
      </c>
      <c r="X2748" s="60" t="str">
        <f t="shared" si="340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7"/>
        <v/>
      </c>
      <c r="B2749" s="60" t="str">
        <f t="shared" si="338"/>
        <v/>
      </c>
      <c r="V2749" s="60" t="str">
        <f t="shared" si="339"/>
        <v/>
      </c>
      <c r="W2749" s="60" t="str">
        <f t="shared" si="336"/>
        <v/>
      </c>
      <c r="X2749" s="60" t="str">
        <f t="shared" si="340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7"/>
        <v/>
      </c>
      <c r="B2750" s="60" t="str">
        <f t="shared" si="338"/>
        <v/>
      </c>
      <c r="V2750" s="60" t="str">
        <f t="shared" si="339"/>
        <v/>
      </c>
      <c r="W2750" s="60" t="str">
        <f t="shared" si="336"/>
        <v/>
      </c>
      <c r="X2750" s="60" t="str">
        <f t="shared" si="340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7"/>
        <v/>
      </c>
      <c r="B2751" s="60" t="str">
        <f t="shared" si="338"/>
        <v/>
      </c>
      <c r="V2751" s="60" t="str">
        <f t="shared" si="339"/>
        <v/>
      </c>
      <c r="W2751" s="60" t="str">
        <f t="shared" si="336"/>
        <v/>
      </c>
      <c r="X2751" s="60" t="str">
        <f t="shared" si="340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7"/>
        <v/>
      </c>
      <c r="B2752" s="60" t="str">
        <f t="shared" si="338"/>
        <v/>
      </c>
      <c r="V2752" s="60" t="str">
        <f t="shared" si="339"/>
        <v/>
      </c>
      <c r="W2752" s="60" t="str">
        <f t="shared" si="336"/>
        <v/>
      </c>
      <c r="X2752" s="60" t="str">
        <f t="shared" si="340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7"/>
        <v/>
      </c>
      <c r="B2753" s="60" t="str">
        <f t="shared" si="338"/>
        <v/>
      </c>
      <c r="V2753" s="60" t="str">
        <f t="shared" si="339"/>
        <v/>
      </c>
      <c r="W2753" s="60" t="str">
        <f t="shared" si="336"/>
        <v/>
      </c>
      <c r="X2753" s="60" t="str">
        <f t="shared" si="340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7"/>
        <v/>
      </c>
      <c r="B2754" s="60" t="str">
        <f t="shared" si="338"/>
        <v/>
      </c>
      <c r="V2754" s="60" t="str">
        <f t="shared" si="339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si="340"/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5">IF(G2755&amp;Q2755&lt;&gt;"",W2755&amp;Q2755,"")</f>
        <v/>
      </c>
      <c r="B2755" s="60" t="str">
        <f t="shared" ref="B2755:B2818" si="346">IF(C2755&lt;&gt;"",LEFT(C2755,9),"")</f>
        <v/>
      </c>
      <c r="V2755" s="60" t="str">
        <f t="shared" ref="V2755:V2818" si="347">W2755&amp;H2755</f>
        <v/>
      </c>
      <c r="W2755" s="60" t="str">
        <f t="shared" si="344"/>
        <v/>
      </c>
      <c r="X2755" s="60" t="str">
        <f t="shared" ref="X2755:X2818" si="348">IF(A2755&lt;&gt;"",IFERROR(IF(FIND(" ",G2755)&gt;=1,MID(G2755,FIND(" ",G2755)+1,LEN(G2755)),""),""),"")</f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5"/>
        <v/>
      </c>
      <c r="B2756" s="60" t="str">
        <f t="shared" si="346"/>
        <v/>
      </c>
      <c r="V2756" s="60" t="str">
        <f t="shared" si="347"/>
        <v/>
      </c>
      <c r="W2756" s="60" t="str">
        <f t="shared" si="344"/>
        <v/>
      </c>
      <c r="X2756" s="60" t="str">
        <f t="shared" si="348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5"/>
        <v/>
      </c>
      <c r="B2757" s="60" t="str">
        <f t="shared" si="346"/>
        <v/>
      </c>
      <c r="V2757" s="60" t="str">
        <f t="shared" si="347"/>
        <v/>
      </c>
      <c r="W2757" s="60" t="str">
        <f t="shared" si="344"/>
        <v/>
      </c>
      <c r="X2757" s="60" t="str">
        <f t="shared" si="348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5"/>
        <v/>
      </c>
      <c r="B2758" s="60" t="str">
        <f t="shared" si="346"/>
        <v/>
      </c>
      <c r="V2758" s="60" t="str">
        <f t="shared" si="347"/>
        <v/>
      </c>
      <c r="W2758" s="60" t="str">
        <f t="shared" si="344"/>
        <v/>
      </c>
      <c r="X2758" s="60" t="str">
        <f t="shared" si="348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5"/>
        <v/>
      </c>
      <c r="B2759" s="60" t="str">
        <f t="shared" si="346"/>
        <v/>
      </c>
      <c r="V2759" s="60" t="str">
        <f t="shared" si="347"/>
        <v/>
      </c>
      <c r="W2759" s="60" t="str">
        <f t="shared" si="344"/>
        <v/>
      </c>
      <c r="X2759" s="60" t="str">
        <f t="shared" si="348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5"/>
        <v/>
      </c>
      <c r="B2760" s="60" t="str">
        <f t="shared" si="346"/>
        <v/>
      </c>
      <c r="V2760" s="60" t="str">
        <f t="shared" si="347"/>
        <v/>
      </c>
      <c r="W2760" s="60" t="str">
        <f t="shared" si="344"/>
        <v/>
      </c>
      <c r="X2760" s="60" t="str">
        <f t="shared" si="348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5"/>
        <v/>
      </c>
      <c r="B2761" s="60" t="str">
        <f t="shared" si="346"/>
        <v/>
      </c>
      <c r="V2761" s="60" t="str">
        <f t="shared" si="347"/>
        <v/>
      </c>
      <c r="W2761" s="60" t="str">
        <f t="shared" si="344"/>
        <v/>
      </c>
      <c r="X2761" s="60" t="str">
        <f t="shared" si="348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5"/>
        <v/>
      </c>
      <c r="B2762" s="60" t="str">
        <f t="shared" si="346"/>
        <v/>
      </c>
      <c r="V2762" s="60" t="str">
        <f t="shared" si="347"/>
        <v/>
      </c>
      <c r="W2762" s="60" t="str">
        <f t="shared" si="344"/>
        <v/>
      </c>
      <c r="X2762" s="60" t="str">
        <f t="shared" si="348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5"/>
        <v/>
      </c>
      <c r="B2763" s="60" t="str">
        <f t="shared" si="346"/>
        <v/>
      </c>
      <c r="V2763" s="60" t="str">
        <f t="shared" si="347"/>
        <v/>
      </c>
      <c r="W2763" s="60" t="str">
        <f t="shared" si="344"/>
        <v/>
      </c>
      <c r="X2763" s="60" t="str">
        <f t="shared" si="348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5"/>
        <v/>
      </c>
      <c r="B2764" s="60" t="str">
        <f t="shared" si="346"/>
        <v/>
      </c>
      <c r="V2764" s="60" t="str">
        <f t="shared" si="347"/>
        <v/>
      </c>
      <c r="W2764" s="60" t="str">
        <f t="shared" si="344"/>
        <v/>
      </c>
      <c r="X2764" s="60" t="str">
        <f t="shared" si="348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5"/>
        <v/>
      </c>
      <c r="B2765" s="60" t="str">
        <f t="shared" si="346"/>
        <v/>
      </c>
      <c r="V2765" s="60" t="str">
        <f t="shared" si="347"/>
        <v/>
      </c>
      <c r="W2765" s="60" t="str">
        <f t="shared" si="344"/>
        <v/>
      </c>
      <c r="X2765" s="60" t="str">
        <f t="shared" si="348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5"/>
        <v/>
      </c>
      <c r="B2766" s="60" t="str">
        <f t="shared" si="346"/>
        <v/>
      </c>
      <c r="V2766" s="60" t="str">
        <f t="shared" si="347"/>
        <v/>
      </c>
      <c r="W2766" s="60" t="str">
        <f t="shared" si="344"/>
        <v/>
      </c>
      <c r="X2766" s="60" t="str">
        <f t="shared" si="348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5"/>
        <v/>
      </c>
      <c r="B2767" s="60" t="str">
        <f t="shared" si="346"/>
        <v/>
      </c>
      <c r="V2767" s="60" t="str">
        <f t="shared" si="347"/>
        <v/>
      </c>
      <c r="W2767" s="60" t="str">
        <f t="shared" si="344"/>
        <v/>
      </c>
      <c r="X2767" s="60" t="str">
        <f t="shared" si="348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5"/>
        <v/>
      </c>
      <c r="B2768" s="60" t="str">
        <f t="shared" si="346"/>
        <v/>
      </c>
      <c r="V2768" s="60" t="str">
        <f t="shared" si="347"/>
        <v/>
      </c>
      <c r="W2768" s="60" t="str">
        <f t="shared" si="344"/>
        <v/>
      </c>
      <c r="X2768" s="60" t="str">
        <f t="shared" si="348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5"/>
        <v/>
      </c>
      <c r="B2769" s="60" t="str">
        <f t="shared" si="346"/>
        <v/>
      </c>
      <c r="V2769" s="60" t="str">
        <f t="shared" si="347"/>
        <v/>
      </c>
      <c r="W2769" s="60" t="str">
        <f t="shared" si="344"/>
        <v/>
      </c>
      <c r="X2769" s="60" t="str">
        <f t="shared" si="348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5"/>
        <v/>
      </c>
      <c r="B2770" s="60" t="str">
        <f t="shared" si="346"/>
        <v/>
      </c>
      <c r="V2770" s="60" t="str">
        <f t="shared" si="347"/>
        <v/>
      </c>
      <c r="W2770" s="60" t="str">
        <f t="shared" si="344"/>
        <v/>
      </c>
      <c r="X2770" s="60" t="str">
        <f t="shared" si="348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5"/>
        <v/>
      </c>
      <c r="B2771" s="60" t="str">
        <f t="shared" si="346"/>
        <v/>
      </c>
      <c r="V2771" s="60" t="str">
        <f t="shared" si="347"/>
        <v/>
      </c>
      <c r="W2771" s="60" t="str">
        <f t="shared" si="344"/>
        <v/>
      </c>
      <c r="X2771" s="60" t="str">
        <f t="shared" si="348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5"/>
        <v/>
      </c>
      <c r="B2772" s="60" t="str">
        <f t="shared" si="346"/>
        <v/>
      </c>
      <c r="V2772" s="60" t="str">
        <f t="shared" si="347"/>
        <v/>
      </c>
      <c r="W2772" s="60" t="str">
        <f t="shared" si="344"/>
        <v/>
      </c>
      <c r="X2772" s="60" t="str">
        <f t="shared" si="348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5"/>
        <v/>
      </c>
      <c r="B2773" s="60" t="str">
        <f t="shared" si="346"/>
        <v/>
      </c>
      <c r="V2773" s="60" t="str">
        <f t="shared" si="347"/>
        <v/>
      </c>
      <c r="W2773" s="60" t="str">
        <f t="shared" si="344"/>
        <v/>
      </c>
      <c r="X2773" s="60" t="str">
        <f t="shared" si="348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5"/>
        <v/>
      </c>
      <c r="B2774" s="60" t="str">
        <f t="shared" si="346"/>
        <v/>
      </c>
      <c r="V2774" s="60" t="str">
        <f t="shared" si="347"/>
        <v/>
      </c>
      <c r="W2774" s="60" t="str">
        <f t="shared" si="344"/>
        <v/>
      </c>
      <c r="X2774" s="60" t="str">
        <f t="shared" si="348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5"/>
        <v/>
      </c>
      <c r="B2775" s="60" t="str">
        <f t="shared" si="346"/>
        <v/>
      </c>
      <c r="V2775" s="60" t="str">
        <f t="shared" si="347"/>
        <v/>
      </c>
      <c r="W2775" s="60" t="str">
        <f t="shared" si="344"/>
        <v/>
      </c>
      <c r="X2775" s="60" t="str">
        <f t="shared" si="348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5"/>
        <v/>
      </c>
      <c r="B2776" s="60" t="str">
        <f t="shared" si="346"/>
        <v/>
      </c>
      <c r="V2776" s="60" t="str">
        <f t="shared" si="347"/>
        <v/>
      </c>
      <c r="W2776" s="60" t="str">
        <f t="shared" si="344"/>
        <v/>
      </c>
      <c r="X2776" s="60" t="str">
        <f t="shared" si="348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5"/>
        <v/>
      </c>
      <c r="B2777" s="60" t="str">
        <f t="shared" si="346"/>
        <v/>
      </c>
      <c r="V2777" s="60" t="str">
        <f t="shared" si="347"/>
        <v/>
      </c>
      <c r="W2777" s="60" t="str">
        <f t="shared" si="344"/>
        <v/>
      </c>
      <c r="X2777" s="60" t="str">
        <f t="shared" si="348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5"/>
        <v/>
      </c>
      <c r="B2778" s="60" t="str">
        <f t="shared" si="346"/>
        <v/>
      </c>
      <c r="V2778" s="60" t="str">
        <f t="shared" si="347"/>
        <v/>
      </c>
      <c r="W2778" s="60" t="str">
        <f t="shared" si="344"/>
        <v/>
      </c>
      <c r="X2778" s="60" t="str">
        <f t="shared" si="348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5"/>
        <v/>
      </c>
      <c r="B2779" s="60" t="str">
        <f t="shared" si="346"/>
        <v/>
      </c>
      <c r="V2779" s="60" t="str">
        <f t="shared" si="347"/>
        <v/>
      </c>
      <c r="W2779" s="60" t="str">
        <f t="shared" si="344"/>
        <v/>
      </c>
      <c r="X2779" s="60" t="str">
        <f t="shared" si="348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5"/>
        <v/>
      </c>
      <c r="B2780" s="60" t="str">
        <f t="shared" si="346"/>
        <v/>
      </c>
      <c r="V2780" s="60" t="str">
        <f t="shared" si="347"/>
        <v/>
      </c>
      <c r="W2780" s="60" t="str">
        <f t="shared" si="344"/>
        <v/>
      </c>
      <c r="X2780" s="60" t="str">
        <f t="shared" si="348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5"/>
        <v/>
      </c>
      <c r="B2781" s="60" t="str">
        <f t="shared" si="346"/>
        <v/>
      </c>
      <c r="V2781" s="60" t="str">
        <f t="shared" si="347"/>
        <v/>
      </c>
      <c r="W2781" s="60" t="str">
        <f t="shared" si="344"/>
        <v/>
      </c>
      <c r="X2781" s="60" t="str">
        <f t="shared" si="348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5"/>
        <v/>
      </c>
      <c r="B2782" s="60" t="str">
        <f t="shared" si="346"/>
        <v/>
      </c>
      <c r="V2782" s="60" t="str">
        <f t="shared" si="347"/>
        <v/>
      </c>
      <c r="W2782" s="60" t="str">
        <f t="shared" si="344"/>
        <v/>
      </c>
      <c r="X2782" s="60" t="str">
        <f t="shared" si="348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5"/>
        <v/>
      </c>
      <c r="B2783" s="60" t="str">
        <f t="shared" si="346"/>
        <v/>
      </c>
      <c r="V2783" s="60" t="str">
        <f t="shared" si="347"/>
        <v/>
      </c>
      <c r="W2783" s="60" t="str">
        <f t="shared" si="344"/>
        <v/>
      </c>
      <c r="X2783" s="60" t="str">
        <f t="shared" si="348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5"/>
        <v/>
      </c>
      <c r="B2784" s="60" t="str">
        <f t="shared" si="346"/>
        <v/>
      </c>
      <c r="V2784" s="60" t="str">
        <f t="shared" si="347"/>
        <v/>
      </c>
      <c r="W2784" s="60" t="str">
        <f t="shared" si="344"/>
        <v/>
      </c>
      <c r="X2784" s="60" t="str">
        <f t="shared" si="348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5"/>
        <v/>
      </c>
      <c r="B2785" s="60" t="str">
        <f t="shared" si="346"/>
        <v/>
      </c>
      <c r="V2785" s="60" t="str">
        <f t="shared" si="347"/>
        <v/>
      </c>
      <c r="W2785" s="60" t="str">
        <f t="shared" si="344"/>
        <v/>
      </c>
      <c r="X2785" s="60" t="str">
        <f t="shared" si="348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5"/>
        <v/>
      </c>
      <c r="B2786" s="60" t="str">
        <f t="shared" si="346"/>
        <v/>
      </c>
      <c r="V2786" s="60" t="str">
        <f t="shared" si="347"/>
        <v/>
      </c>
      <c r="W2786" s="60" t="str">
        <f t="shared" si="344"/>
        <v/>
      </c>
      <c r="X2786" s="60" t="str">
        <f t="shared" si="348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5"/>
        <v/>
      </c>
      <c r="B2787" s="60" t="str">
        <f t="shared" si="346"/>
        <v/>
      </c>
      <c r="V2787" s="60" t="str">
        <f t="shared" si="347"/>
        <v/>
      </c>
      <c r="W2787" s="60" t="str">
        <f t="shared" si="344"/>
        <v/>
      </c>
      <c r="X2787" s="60" t="str">
        <f t="shared" si="348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5"/>
        <v/>
      </c>
      <c r="B2788" s="60" t="str">
        <f t="shared" si="346"/>
        <v/>
      </c>
      <c r="V2788" s="60" t="str">
        <f t="shared" si="347"/>
        <v/>
      </c>
      <c r="W2788" s="60" t="str">
        <f t="shared" si="344"/>
        <v/>
      </c>
      <c r="X2788" s="60" t="str">
        <f t="shared" si="348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5"/>
        <v/>
      </c>
      <c r="B2789" s="60" t="str">
        <f t="shared" si="346"/>
        <v/>
      </c>
      <c r="V2789" s="60" t="str">
        <f t="shared" si="347"/>
        <v/>
      </c>
      <c r="W2789" s="60" t="str">
        <f t="shared" si="344"/>
        <v/>
      </c>
      <c r="X2789" s="60" t="str">
        <f t="shared" si="348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5"/>
        <v/>
      </c>
      <c r="B2790" s="60" t="str">
        <f t="shared" si="346"/>
        <v/>
      </c>
      <c r="V2790" s="60" t="str">
        <f t="shared" si="347"/>
        <v/>
      </c>
      <c r="W2790" s="60" t="str">
        <f t="shared" si="344"/>
        <v/>
      </c>
      <c r="X2790" s="60" t="str">
        <f t="shared" si="348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5"/>
        <v/>
      </c>
      <c r="B2791" s="60" t="str">
        <f t="shared" si="346"/>
        <v/>
      </c>
      <c r="V2791" s="60" t="str">
        <f t="shared" si="347"/>
        <v/>
      </c>
      <c r="W2791" s="60" t="str">
        <f t="shared" si="344"/>
        <v/>
      </c>
      <c r="X2791" s="60" t="str">
        <f t="shared" si="348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5"/>
        <v/>
      </c>
      <c r="B2792" s="60" t="str">
        <f t="shared" si="346"/>
        <v/>
      </c>
      <c r="V2792" s="60" t="str">
        <f t="shared" si="347"/>
        <v/>
      </c>
      <c r="W2792" s="60" t="str">
        <f t="shared" si="344"/>
        <v/>
      </c>
      <c r="X2792" s="60" t="str">
        <f t="shared" si="348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5"/>
        <v/>
      </c>
      <c r="B2793" s="60" t="str">
        <f t="shared" si="346"/>
        <v/>
      </c>
      <c r="V2793" s="60" t="str">
        <f t="shared" si="347"/>
        <v/>
      </c>
      <c r="W2793" s="60" t="str">
        <f t="shared" si="344"/>
        <v/>
      </c>
      <c r="X2793" s="60" t="str">
        <f t="shared" si="348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5"/>
        <v/>
      </c>
      <c r="B2794" s="60" t="str">
        <f t="shared" si="346"/>
        <v/>
      </c>
      <c r="V2794" s="60" t="str">
        <f t="shared" si="347"/>
        <v/>
      </c>
      <c r="W2794" s="60" t="str">
        <f t="shared" si="344"/>
        <v/>
      </c>
      <c r="X2794" s="60" t="str">
        <f t="shared" si="348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5"/>
        <v/>
      </c>
      <c r="B2795" s="60" t="str">
        <f t="shared" si="346"/>
        <v/>
      </c>
      <c r="V2795" s="60" t="str">
        <f t="shared" si="347"/>
        <v/>
      </c>
      <c r="W2795" s="60" t="str">
        <f t="shared" si="344"/>
        <v/>
      </c>
      <c r="X2795" s="60" t="str">
        <f t="shared" si="348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5"/>
        <v/>
      </c>
      <c r="B2796" s="60" t="str">
        <f t="shared" si="346"/>
        <v/>
      </c>
      <c r="V2796" s="60" t="str">
        <f t="shared" si="347"/>
        <v/>
      </c>
      <c r="W2796" s="60" t="str">
        <f t="shared" si="344"/>
        <v/>
      </c>
      <c r="X2796" s="60" t="str">
        <f t="shared" si="348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5"/>
        <v/>
      </c>
      <c r="B2797" s="60" t="str">
        <f t="shared" si="346"/>
        <v/>
      </c>
      <c r="V2797" s="60" t="str">
        <f t="shared" si="347"/>
        <v/>
      </c>
      <c r="W2797" s="60" t="str">
        <f t="shared" si="344"/>
        <v/>
      </c>
      <c r="X2797" s="60" t="str">
        <f t="shared" si="348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5"/>
        <v/>
      </c>
      <c r="B2798" s="60" t="str">
        <f t="shared" si="346"/>
        <v/>
      </c>
      <c r="V2798" s="60" t="str">
        <f t="shared" si="347"/>
        <v/>
      </c>
      <c r="W2798" s="60" t="str">
        <f t="shared" si="344"/>
        <v/>
      </c>
      <c r="X2798" s="60" t="str">
        <f t="shared" si="348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5"/>
        <v/>
      </c>
      <c r="B2799" s="60" t="str">
        <f t="shared" si="346"/>
        <v/>
      </c>
      <c r="V2799" s="60" t="str">
        <f t="shared" si="347"/>
        <v/>
      </c>
      <c r="W2799" s="60" t="str">
        <f t="shared" si="344"/>
        <v/>
      </c>
      <c r="X2799" s="60" t="str">
        <f t="shared" si="348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5"/>
        <v/>
      </c>
      <c r="B2800" s="60" t="str">
        <f t="shared" si="346"/>
        <v/>
      </c>
      <c r="V2800" s="60" t="str">
        <f t="shared" si="347"/>
        <v/>
      </c>
      <c r="W2800" s="60" t="str">
        <f t="shared" si="344"/>
        <v/>
      </c>
      <c r="X2800" s="60" t="str">
        <f t="shared" si="348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5"/>
        <v/>
      </c>
      <c r="B2801" s="60" t="str">
        <f t="shared" si="346"/>
        <v/>
      </c>
      <c r="V2801" s="60" t="str">
        <f t="shared" si="347"/>
        <v/>
      </c>
      <c r="W2801" s="60" t="str">
        <f t="shared" si="344"/>
        <v/>
      </c>
      <c r="X2801" s="60" t="str">
        <f t="shared" si="348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5"/>
        <v/>
      </c>
      <c r="B2802" s="60" t="str">
        <f t="shared" si="346"/>
        <v/>
      </c>
      <c r="V2802" s="60" t="str">
        <f t="shared" si="347"/>
        <v/>
      </c>
      <c r="W2802" s="60" t="str">
        <f t="shared" si="344"/>
        <v/>
      </c>
      <c r="X2802" s="60" t="str">
        <f t="shared" si="348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5"/>
        <v/>
      </c>
      <c r="B2803" s="60" t="str">
        <f t="shared" si="346"/>
        <v/>
      </c>
      <c r="V2803" s="60" t="str">
        <f t="shared" si="347"/>
        <v/>
      </c>
      <c r="W2803" s="60" t="str">
        <f t="shared" si="344"/>
        <v/>
      </c>
      <c r="X2803" s="60" t="str">
        <f t="shared" si="348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5"/>
        <v/>
      </c>
      <c r="B2804" s="60" t="str">
        <f t="shared" si="346"/>
        <v/>
      </c>
      <c r="V2804" s="60" t="str">
        <f t="shared" si="347"/>
        <v/>
      </c>
      <c r="W2804" s="60" t="str">
        <f t="shared" si="344"/>
        <v/>
      </c>
      <c r="X2804" s="60" t="str">
        <f t="shared" si="348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5"/>
        <v/>
      </c>
      <c r="B2805" s="60" t="str">
        <f t="shared" si="346"/>
        <v/>
      </c>
      <c r="V2805" s="60" t="str">
        <f t="shared" si="347"/>
        <v/>
      </c>
      <c r="W2805" s="60" t="str">
        <f t="shared" si="344"/>
        <v/>
      </c>
      <c r="X2805" s="60" t="str">
        <f t="shared" si="348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5"/>
        <v/>
      </c>
      <c r="B2806" s="60" t="str">
        <f t="shared" si="346"/>
        <v/>
      </c>
      <c r="V2806" s="60" t="str">
        <f t="shared" si="347"/>
        <v/>
      </c>
      <c r="W2806" s="60" t="str">
        <f t="shared" si="344"/>
        <v/>
      </c>
      <c r="X2806" s="60" t="str">
        <f t="shared" si="348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5"/>
        <v/>
      </c>
      <c r="B2807" s="60" t="str">
        <f t="shared" si="346"/>
        <v/>
      </c>
      <c r="V2807" s="60" t="str">
        <f t="shared" si="347"/>
        <v/>
      </c>
      <c r="W2807" s="60" t="str">
        <f t="shared" si="344"/>
        <v/>
      </c>
      <c r="X2807" s="60" t="str">
        <f t="shared" si="348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5"/>
        <v/>
      </c>
      <c r="B2808" s="60" t="str">
        <f t="shared" si="346"/>
        <v/>
      </c>
      <c r="V2808" s="60" t="str">
        <f t="shared" si="347"/>
        <v/>
      </c>
      <c r="W2808" s="60" t="str">
        <f t="shared" si="344"/>
        <v/>
      </c>
      <c r="X2808" s="60" t="str">
        <f t="shared" si="348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5"/>
        <v/>
      </c>
      <c r="B2809" s="60" t="str">
        <f t="shared" si="346"/>
        <v/>
      </c>
      <c r="V2809" s="60" t="str">
        <f t="shared" si="347"/>
        <v/>
      </c>
      <c r="W2809" s="60" t="str">
        <f t="shared" si="344"/>
        <v/>
      </c>
      <c r="X2809" s="60" t="str">
        <f t="shared" si="348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5"/>
        <v/>
      </c>
      <c r="B2810" s="60" t="str">
        <f t="shared" si="346"/>
        <v/>
      </c>
      <c r="V2810" s="60" t="str">
        <f t="shared" si="347"/>
        <v/>
      </c>
      <c r="W2810" s="60" t="str">
        <f t="shared" si="344"/>
        <v/>
      </c>
      <c r="X2810" s="60" t="str">
        <f t="shared" si="348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5"/>
        <v/>
      </c>
      <c r="B2811" s="60" t="str">
        <f t="shared" si="346"/>
        <v/>
      </c>
      <c r="V2811" s="60" t="str">
        <f t="shared" si="347"/>
        <v/>
      </c>
      <c r="W2811" s="60" t="str">
        <f t="shared" si="344"/>
        <v/>
      </c>
      <c r="X2811" s="60" t="str">
        <f t="shared" si="348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5"/>
        <v/>
      </c>
      <c r="B2812" s="60" t="str">
        <f t="shared" si="346"/>
        <v/>
      </c>
      <c r="V2812" s="60" t="str">
        <f t="shared" si="347"/>
        <v/>
      </c>
      <c r="W2812" s="60" t="str">
        <f t="shared" si="344"/>
        <v/>
      </c>
      <c r="X2812" s="60" t="str">
        <f t="shared" si="348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5"/>
        <v/>
      </c>
      <c r="B2813" s="60" t="str">
        <f t="shared" si="346"/>
        <v/>
      </c>
      <c r="V2813" s="60" t="str">
        <f t="shared" si="347"/>
        <v/>
      </c>
      <c r="W2813" s="60" t="str">
        <f t="shared" si="344"/>
        <v/>
      </c>
      <c r="X2813" s="60" t="str">
        <f t="shared" si="348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5"/>
        <v/>
      </c>
      <c r="B2814" s="60" t="str">
        <f t="shared" si="346"/>
        <v/>
      </c>
      <c r="V2814" s="60" t="str">
        <f t="shared" si="347"/>
        <v/>
      </c>
      <c r="W2814" s="60" t="str">
        <f t="shared" si="344"/>
        <v/>
      </c>
      <c r="X2814" s="60" t="str">
        <f t="shared" si="348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5"/>
        <v/>
      </c>
      <c r="B2815" s="60" t="str">
        <f t="shared" si="346"/>
        <v/>
      </c>
      <c r="V2815" s="60" t="str">
        <f t="shared" si="347"/>
        <v/>
      </c>
      <c r="W2815" s="60" t="str">
        <f t="shared" si="344"/>
        <v/>
      </c>
      <c r="X2815" s="60" t="str">
        <f t="shared" si="348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5"/>
        <v/>
      </c>
      <c r="B2816" s="60" t="str">
        <f t="shared" si="346"/>
        <v/>
      </c>
      <c r="V2816" s="60" t="str">
        <f t="shared" si="347"/>
        <v/>
      </c>
      <c r="W2816" s="60" t="str">
        <f t="shared" si="344"/>
        <v/>
      </c>
      <c r="X2816" s="60" t="str">
        <f t="shared" si="348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5"/>
        <v/>
      </c>
      <c r="B2817" s="60" t="str">
        <f t="shared" si="346"/>
        <v/>
      </c>
      <c r="V2817" s="60" t="str">
        <f t="shared" si="347"/>
        <v/>
      </c>
      <c r="W2817" s="60" t="str">
        <f t="shared" si="344"/>
        <v/>
      </c>
      <c r="X2817" s="60" t="str">
        <f t="shared" si="348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5"/>
        <v/>
      </c>
      <c r="B2818" s="60" t="str">
        <f t="shared" si="346"/>
        <v/>
      </c>
      <c r="V2818" s="60" t="str">
        <f t="shared" si="347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si="348"/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3">IF(G2819&amp;Q2819&lt;&gt;"",W2819&amp;Q2819,"")</f>
        <v/>
      </c>
      <c r="B2819" s="60" t="str">
        <f t="shared" ref="B2819:B2882" si="354">IF(C2819&lt;&gt;"",LEFT(C2819,9),"")</f>
        <v/>
      </c>
      <c r="V2819" s="60" t="str">
        <f t="shared" ref="V2819:V2882" si="355">W2819&amp;H2819</f>
        <v/>
      </c>
      <c r="W2819" s="60" t="str">
        <f t="shared" si="352"/>
        <v/>
      </c>
      <c r="X2819" s="60" t="str">
        <f t="shared" ref="X2819:X2882" si="356">IF(A2819&lt;&gt;"",IFERROR(IF(FIND(" ",G2819)&gt;=1,MID(G2819,FIND(" ",G2819)+1,LEN(G2819)),""),""),"")</f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3"/>
        <v/>
      </c>
      <c r="B2820" s="60" t="str">
        <f t="shared" si="354"/>
        <v/>
      </c>
      <c r="V2820" s="60" t="str">
        <f t="shared" si="355"/>
        <v/>
      </c>
      <c r="W2820" s="60" t="str">
        <f t="shared" si="352"/>
        <v/>
      </c>
      <c r="X2820" s="60" t="str">
        <f t="shared" si="356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3"/>
        <v/>
      </c>
      <c r="B2821" s="60" t="str">
        <f t="shared" si="354"/>
        <v/>
      </c>
      <c r="V2821" s="60" t="str">
        <f t="shared" si="355"/>
        <v/>
      </c>
      <c r="W2821" s="60" t="str">
        <f t="shared" si="352"/>
        <v/>
      </c>
      <c r="X2821" s="60" t="str">
        <f t="shared" si="356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3"/>
        <v/>
      </c>
      <c r="B2822" s="60" t="str">
        <f t="shared" si="354"/>
        <v/>
      </c>
      <c r="V2822" s="60" t="str">
        <f t="shared" si="355"/>
        <v/>
      </c>
      <c r="W2822" s="60" t="str">
        <f t="shared" si="352"/>
        <v/>
      </c>
      <c r="X2822" s="60" t="str">
        <f t="shared" si="356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3"/>
        <v/>
      </c>
      <c r="B2823" s="60" t="str">
        <f t="shared" si="354"/>
        <v/>
      </c>
      <c r="V2823" s="60" t="str">
        <f t="shared" si="355"/>
        <v/>
      </c>
      <c r="W2823" s="60" t="str">
        <f t="shared" si="352"/>
        <v/>
      </c>
      <c r="X2823" s="60" t="str">
        <f t="shared" si="356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3"/>
        <v/>
      </c>
      <c r="B2824" s="60" t="str">
        <f t="shared" si="354"/>
        <v/>
      </c>
      <c r="V2824" s="60" t="str">
        <f t="shared" si="355"/>
        <v/>
      </c>
      <c r="W2824" s="60" t="str">
        <f t="shared" si="352"/>
        <v/>
      </c>
      <c r="X2824" s="60" t="str">
        <f t="shared" si="356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3"/>
        <v/>
      </c>
      <c r="B2825" s="60" t="str">
        <f t="shared" si="354"/>
        <v/>
      </c>
      <c r="V2825" s="60" t="str">
        <f t="shared" si="355"/>
        <v/>
      </c>
      <c r="W2825" s="60" t="str">
        <f t="shared" si="352"/>
        <v/>
      </c>
      <c r="X2825" s="60" t="str">
        <f t="shared" si="356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3"/>
        <v/>
      </c>
      <c r="B2826" s="60" t="str">
        <f t="shared" si="354"/>
        <v/>
      </c>
      <c r="V2826" s="60" t="str">
        <f t="shared" si="355"/>
        <v/>
      </c>
      <c r="W2826" s="60" t="str">
        <f t="shared" si="352"/>
        <v/>
      </c>
      <c r="X2826" s="60" t="str">
        <f t="shared" si="356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3"/>
        <v/>
      </c>
      <c r="B2827" s="60" t="str">
        <f t="shared" si="354"/>
        <v/>
      </c>
      <c r="V2827" s="60" t="str">
        <f t="shared" si="355"/>
        <v/>
      </c>
      <c r="W2827" s="60" t="str">
        <f t="shared" si="352"/>
        <v/>
      </c>
      <c r="X2827" s="60" t="str">
        <f t="shared" si="356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3"/>
        <v/>
      </c>
      <c r="B2828" s="60" t="str">
        <f t="shared" si="354"/>
        <v/>
      </c>
      <c r="V2828" s="60" t="str">
        <f t="shared" si="355"/>
        <v/>
      </c>
      <c r="W2828" s="60" t="str">
        <f t="shared" si="352"/>
        <v/>
      </c>
      <c r="X2828" s="60" t="str">
        <f t="shared" si="356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3"/>
        <v/>
      </c>
      <c r="B2829" s="60" t="str">
        <f t="shared" si="354"/>
        <v/>
      </c>
      <c r="V2829" s="60" t="str">
        <f t="shared" si="355"/>
        <v/>
      </c>
      <c r="W2829" s="60" t="str">
        <f t="shared" si="352"/>
        <v/>
      </c>
      <c r="X2829" s="60" t="str">
        <f t="shared" si="356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3"/>
        <v/>
      </c>
      <c r="B2830" s="60" t="str">
        <f t="shared" si="354"/>
        <v/>
      </c>
      <c r="V2830" s="60" t="str">
        <f t="shared" si="355"/>
        <v/>
      </c>
      <c r="W2830" s="60" t="str">
        <f t="shared" si="352"/>
        <v/>
      </c>
      <c r="X2830" s="60" t="str">
        <f t="shared" si="356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3"/>
        <v/>
      </c>
      <c r="B2831" s="60" t="str">
        <f t="shared" si="354"/>
        <v/>
      </c>
      <c r="V2831" s="60" t="str">
        <f t="shared" si="355"/>
        <v/>
      </c>
      <c r="W2831" s="60" t="str">
        <f t="shared" si="352"/>
        <v/>
      </c>
      <c r="X2831" s="60" t="str">
        <f t="shared" si="356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3"/>
        <v/>
      </c>
      <c r="B2832" s="60" t="str">
        <f t="shared" si="354"/>
        <v/>
      </c>
      <c r="V2832" s="60" t="str">
        <f t="shared" si="355"/>
        <v/>
      </c>
      <c r="W2832" s="60" t="str">
        <f t="shared" si="352"/>
        <v/>
      </c>
      <c r="X2832" s="60" t="str">
        <f t="shared" si="356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3"/>
        <v/>
      </c>
      <c r="B2833" s="60" t="str">
        <f t="shared" si="354"/>
        <v/>
      </c>
      <c r="V2833" s="60" t="str">
        <f t="shared" si="355"/>
        <v/>
      </c>
      <c r="W2833" s="60" t="str">
        <f t="shared" si="352"/>
        <v/>
      </c>
      <c r="X2833" s="60" t="str">
        <f t="shared" si="356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3"/>
        <v/>
      </c>
      <c r="B2834" s="60" t="str">
        <f t="shared" si="354"/>
        <v/>
      </c>
      <c r="V2834" s="60" t="str">
        <f t="shared" si="355"/>
        <v/>
      </c>
      <c r="W2834" s="60" t="str">
        <f t="shared" si="352"/>
        <v/>
      </c>
      <c r="X2834" s="60" t="str">
        <f t="shared" si="356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3"/>
        <v/>
      </c>
      <c r="B2835" s="60" t="str">
        <f t="shared" si="354"/>
        <v/>
      </c>
      <c r="V2835" s="60" t="str">
        <f t="shared" si="355"/>
        <v/>
      </c>
      <c r="W2835" s="60" t="str">
        <f t="shared" si="352"/>
        <v/>
      </c>
      <c r="X2835" s="60" t="str">
        <f t="shared" si="356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3"/>
        <v/>
      </c>
      <c r="B2836" s="60" t="str">
        <f t="shared" si="354"/>
        <v/>
      </c>
      <c r="V2836" s="60" t="str">
        <f t="shared" si="355"/>
        <v/>
      </c>
      <c r="W2836" s="60" t="str">
        <f t="shared" si="352"/>
        <v/>
      </c>
      <c r="X2836" s="60" t="str">
        <f t="shared" si="356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3"/>
        <v/>
      </c>
      <c r="B2837" s="60" t="str">
        <f t="shared" si="354"/>
        <v/>
      </c>
      <c r="V2837" s="60" t="str">
        <f t="shared" si="355"/>
        <v/>
      </c>
      <c r="W2837" s="60" t="str">
        <f t="shared" si="352"/>
        <v/>
      </c>
      <c r="X2837" s="60" t="str">
        <f t="shared" si="356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3"/>
        <v/>
      </c>
      <c r="B2838" s="60" t="str">
        <f t="shared" si="354"/>
        <v/>
      </c>
      <c r="V2838" s="60" t="str">
        <f t="shared" si="355"/>
        <v/>
      </c>
      <c r="W2838" s="60" t="str">
        <f t="shared" si="352"/>
        <v/>
      </c>
      <c r="X2838" s="60" t="str">
        <f t="shared" si="356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3"/>
        <v/>
      </c>
      <c r="B2839" s="60" t="str">
        <f t="shared" si="354"/>
        <v/>
      </c>
      <c r="V2839" s="60" t="str">
        <f t="shared" si="355"/>
        <v/>
      </c>
      <c r="W2839" s="60" t="str">
        <f t="shared" si="352"/>
        <v/>
      </c>
      <c r="X2839" s="60" t="str">
        <f t="shared" si="356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3"/>
        <v/>
      </c>
      <c r="B2840" s="60" t="str">
        <f t="shared" si="354"/>
        <v/>
      </c>
      <c r="V2840" s="60" t="str">
        <f t="shared" si="355"/>
        <v/>
      </c>
      <c r="W2840" s="60" t="str">
        <f t="shared" si="352"/>
        <v/>
      </c>
      <c r="X2840" s="60" t="str">
        <f t="shared" si="356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3"/>
        <v/>
      </c>
      <c r="B2841" s="60" t="str">
        <f t="shared" si="354"/>
        <v/>
      </c>
      <c r="V2841" s="60" t="str">
        <f t="shared" si="355"/>
        <v/>
      </c>
      <c r="W2841" s="60" t="str">
        <f t="shared" si="352"/>
        <v/>
      </c>
      <c r="X2841" s="60" t="str">
        <f t="shared" si="356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3"/>
        <v/>
      </c>
      <c r="B2842" s="60" t="str">
        <f t="shared" si="354"/>
        <v/>
      </c>
      <c r="V2842" s="60" t="str">
        <f t="shared" si="355"/>
        <v/>
      </c>
      <c r="W2842" s="60" t="str">
        <f t="shared" si="352"/>
        <v/>
      </c>
      <c r="X2842" s="60" t="str">
        <f t="shared" si="356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3"/>
        <v/>
      </c>
      <c r="B2843" s="60" t="str">
        <f t="shared" si="354"/>
        <v/>
      </c>
      <c r="V2843" s="60" t="str">
        <f t="shared" si="355"/>
        <v/>
      </c>
      <c r="W2843" s="60" t="str">
        <f t="shared" si="352"/>
        <v/>
      </c>
      <c r="X2843" s="60" t="str">
        <f t="shared" si="356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3"/>
        <v/>
      </c>
      <c r="B2844" s="60" t="str">
        <f t="shared" si="354"/>
        <v/>
      </c>
      <c r="V2844" s="60" t="str">
        <f t="shared" si="355"/>
        <v/>
      </c>
      <c r="W2844" s="60" t="str">
        <f t="shared" si="352"/>
        <v/>
      </c>
      <c r="X2844" s="60" t="str">
        <f t="shared" si="356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3"/>
        <v/>
      </c>
      <c r="B2845" s="60" t="str">
        <f t="shared" si="354"/>
        <v/>
      </c>
      <c r="V2845" s="60" t="str">
        <f t="shared" si="355"/>
        <v/>
      </c>
      <c r="W2845" s="60" t="str">
        <f t="shared" si="352"/>
        <v/>
      </c>
      <c r="X2845" s="60" t="str">
        <f t="shared" si="356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3"/>
        <v/>
      </c>
      <c r="B2846" s="60" t="str">
        <f t="shared" si="354"/>
        <v/>
      </c>
      <c r="V2846" s="60" t="str">
        <f t="shared" si="355"/>
        <v/>
      </c>
      <c r="W2846" s="60" t="str">
        <f t="shared" si="352"/>
        <v/>
      </c>
      <c r="X2846" s="60" t="str">
        <f t="shared" si="356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3"/>
        <v/>
      </c>
      <c r="B2847" s="60" t="str">
        <f t="shared" si="354"/>
        <v/>
      </c>
      <c r="V2847" s="60" t="str">
        <f t="shared" si="355"/>
        <v/>
      </c>
      <c r="W2847" s="60" t="str">
        <f t="shared" si="352"/>
        <v/>
      </c>
      <c r="X2847" s="60" t="str">
        <f t="shared" si="356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3"/>
        <v/>
      </c>
      <c r="B2848" s="60" t="str">
        <f t="shared" si="354"/>
        <v/>
      </c>
      <c r="V2848" s="60" t="str">
        <f t="shared" si="355"/>
        <v/>
      </c>
      <c r="W2848" s="60" t="str">
        <f t="shared" si="352"/>
        <v/>
      </c>
      <c r="X2848" s="60" t="str">
        <f t="shared" si="356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3"/>
        <v/>
      </c>
      <c r="B2849" s="60" t="str">
        <f t="shared" si="354"/>
        <v/>
      </c>
      <c r="V2849" s="60" t="str">
        <f t="shared" si="355"/>
        <v/>
      </c>
      <c r="W2849" s="60" t="str">
        <f t="shared" si="352"/>
        <v/>
      </c>
      <c r="X2849" s="60" t="str">
        <f t="shared" si="356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3"/>
        <v/>
      </c>
      <c r="B2850" s="60" t="str">
        <f t="shared" si="354"/>
        <v/>
      </c>
      <c r="V2850" s="60" t="str">
        <f t="shared" si="355"/>
        <v/>
      </c>
      <c r="W2850" s="60" t="str">
        <f t="shared" si="352"/>
        <v/>
      </c>
      <c r="X2850" s="60" t="str">
        <f t="shared" si="356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3"/>
        <v/>
      </c>
      <c r="B2851" s="60" t="str">
        <f t="shared" si="354"/>
        <v/>
      </c>
      <c r="V2851" s="60" t="str">
        <f t="shared" si="355"/>
        <v/>
      </c>
      <c r="W2851" s="60" t="str">
        <f t="shared" si="352"/>
        <v/>
      </c>
      <c r="X2851" s="60" t="str">
        <f t="shared" si="356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3"/>
        <v/>
      </c>
      <c r="B2852" s="60" t="str">
        <f t="shared" si="354"/>
        <v/>
      </c>
      <c r="V2852" s="60" t="str">
        <f t="shared" si="355"/>
        <v/>
      </c>
      <c r="W2852" s="60" t="str">
        <f t="shared" si="352"/>
        <v/>
      </c>
      <c r="X2852" s="60" t="str">
        <f t="shared" si="356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3"/>
        <v/>
      </c>
      <c r="B2853" s="60" t="str">
        <f t="shared" si="354"/>
        <v/>
      </c>
      <c r="V2853" s="60" t="str">
        <f t="shared" si="355"/>
        <v/>
      </c>
      <c r="W2853" s="60" t="str">
        <f t="shared" si="352"/>
        <v/>
      </c>
      <c r="X2853" s="60" t="str">
        <f t="shared" si="356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3"/>
        <v/>
      </c>
      <c r="B2854" s="60" t="str">
        <f t="shared" si="354"/>
        <v/>
      </c>
      <c r="V2854" s="60" t="str">
        <f t="shared" si="355"/>
        <v/>
      </c>
      <c r="W2854" s="60" t="str">
        <f t="shared" si="352"/>
        <v/>
      </c>
      <c r="X2854" s="60" t="str">
        <f t="shared" si="356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3"/>
        <v/>
      </c>
      <c r="B2855" s="60" t="str">
        <f t="shared" si="354"/>
        <v/>
      </c>
      <c r="V2855" s="60" t="str">
        <f t="shared" si="355"/>
        <v/>
      </c>
      <c r="W2855" s="60" t="str">
        <f t="shared" si="352"/>
        <v/>
      </c>
      <c r="X2855" s="60" t="str">
        <f t="shared" si="356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3"/>
        <v/>
      </c>
      <c r="B2856" s="60" t="str">
        <f t="shared" si="354"/>
        <v/>
      </c>
      <c r="V2856" s="60" t="str">
        <f t="shared" si="355"/>
        <v/>
      </c>
      <c r="W2856" s="60" t="str">
        <f t="shared" si="352"/>
        <v/>
      </c>
      <c r="X2856" s="60" t="str">
        <f t="shared" si="356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3"/>
        <v/>
      </c>
      <c r="B2857" s="60" t="str">
        <f t="shared" si="354"/>
        <v/>
      </c>
      <c r="V2857" s="60" t="str">
        <f t="shared" si="355"/>
        <v/>
      </c>
      <c r="W2857" s="60" t="str">
        <f t="shared" si="352"/>
        <v/>
      </c>
      <c r="X2857" s="60" t="str">
        <f t="shared" si="356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3"/>
        <v/>
      </c>
      <c r="B2858" s="60" t="str">
        <f t="shared" si="354"/>
        <v/>
      </c>
      <c r="V2858" s="60" t="str">
        <f t="shared" si="355"/>
        <v/>
      </c>
      <c r="W2858" s="60" t="str">
        <f t="shared" si="352"/>
        <v/>
      </c>
      <c r="X2858" s="60" t="str">
        <f t="shared" si="356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3"/>
        <v/>
      </c>
      <c r="B2859" s="60" t="str">
        <f t="shared" si="354"/>
        <v/>
      </c>
      <c r="V2859" s="60" t="str">
        <f t="shared" si="355"/>
        <v/>
      </c>
      <c r="W2859" s="60" t="str">
        <f t="shared" si="352"/>
        <v/>
      </c>
      <c r="X2859" s="60" t="str">
        <f t="shared" si="356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3"/>
        <v/>
      </c>
      <c r="B2860" s="60" t="str">
        <f t="shared" si="354"/>
        <v/>
      </c>
      <c r="V2860" s="60" t="str">
        <f t="shared" si="355"/>
        <v/>
      </c>
      <c r="W2860" s="60" t="str">
        <f t="shared" si="352"/>
        <v/>
      </c>
      <c r="X2860" s="60" t="str">
        <f t="shared" si="356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3"/>
        <v/>
      </c>
      <c r="B2861" s="60" t="str">
        <f t="shared" si="354"/>
        <v/>
      </c>
      <c r="V2861" s="60" t="str">
        <f t="shared" si="355"/>
        <v/>
      </c>
      <c r="W2861" s="60" t="str">
        <f t="shared" si="352"/>
        <v/>
      </c>
      <c r="X2861" s="60" t="str">
        <f t="shared" si="356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3"/>
        <v/>
      </c>
      <c r="B2862" s="60" t="str">
        <f t="shared" si="354"/>
        <v/>
      </c>
      <c r="V2862" s="60" t="str">
        <f t="shared" si="355"/>
        <v/>
      </c>
      <c r="W2862" s="60" t="str">
        <f t="shared" si="352"/>
        <v/>
      </c>
      <c r="X2862" s="60" t="str">
        <f t="shared" si="356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3"/>
        <v/>
      </c>
      <c r="B2863" s="60" t="str">
        <f t="shared" si="354"/>
        <v/>
      </c>
      <c r="V2863" s="60" t="str">
        <f t="shared" si="355"/>
        <v/>
      </c>
      <c r="W2863" s="60" t="str">
        <f t="shared" si="352"/>
        <v/>
      </c>
      <c r="X2863" s="60" t="str">
        <f t="shared" si="356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3"/>
        <v/>
      </c>
      <c r="B2864" s="60" t="str">
        <f t="shared" si="354"/>
        <v/>
      </c>
      <c r="V2864" s="60" t="str">
        <f t="shared" si="355"/>
        <v/>
      </c>
      <c r="W2864" s="60" t="str">
        <f t="shared" si="352"/>
        <v/>
      </c>
      <c r="X2864" s="60" t="str">
        <f t="shared" si="356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3"/>
        <v/>
      </c>
      <c r="B2865" s="60" t="str">
        <f t="shared" si="354"/>
        <v/>
      </c>
      <c r="V2865" s="60" t="str">
        <f t="shared" si="355"/>
        <v/>
      </c>
      <c r="W2865" s="60" t="str">
        <f t="shared" si="352"/>
        <v/>
      </c>
      <c r="X2865" s="60" t="str">
        <f t="shared" si="356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3"/>
        <v/>
      </c>
      <c r="B2866" s="60" t="str">
        <f t="shared" si="354"/>
        <v/>
      </c>
      <c r="V2866" s="60" t="str">
        <f t="shared" si="355"/>
        <v/>
      </c>
      <c r="W2866" s="60" t="str">
        <f t="shared" si="352"/>
        <v/>
      </c>
      <c r="X2866" s="60" t="str">
        <f t="shared" si="356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3"/>
        <v/>
      </c>
      <c r="B2867" s="60" t="str">
        <f t="shared" si="354"/>
        <v/>
      </c>
      <c r="V2867" s="60" t="str">
        <f t="shared" si="355"/>
        <v/>
      </c>
      <c r="W2867" s="60" t="str">
        <f t="shared" si="352"/>
        <v/>
      </c>
      <c r="X2867" s="60" t="str">
        <f t="shared" si="356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3"/>
        <v/>
      </c>
      <c r="B2868" s="60" t="str">
        <f t="shared" si="354"/>
        <v/>
      </c>
      <c r="V2868" s="60" t="str">
        <f t="shared" si="355"/>
        <v/>
      </c>
      <c r="W2868" s="60" t="str">
        <f t="shared" si="352"/>
        <v/>
      </c>
      <c r="X2868" s="60" t="str">
        <f t="shared" si="356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3"/>
        <v/>
      </c>
      <c r="B2869" s="60" t="str">
        <f t="shared" si="354"/>
        <v/>
      </c>
      <c r="V2869" s="60" t="str">
        <f t="shared" si="355"/>
        <v/>
      </c>
      <c r="W2869" s="60" t="str">
        <f t="shared" si="352"/>
        <v/>
      </c>
      <c r="X2869" s="60" t="str">
        <f t="shared" si="356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3"/>
        <v/>
      </c>
      <c r="B2870" s="60" t="str">
        <f t="shared" si="354"/>
        <v/>
      </c>
      <c r="V2870" s="60" t="str">
        <f t="shared" si="355"/>
        <v/>
      </c>
      <c r="W2870" s="60" t="str">
        <f t="shared" si="352"/>
        <v/>
      </c>
      <c r="X2870" s="60" t="str">
        <f t="shared" si="356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3"/>
        <v/>
      </c>
      <c r="B2871" s="60" t="str">
        <f t="shared" si="354"/>
        <v/>
      </c>
      <c r="V2871" s="60" t="str">
        <f t="shared" si="355"/>
        <v/>
      </c>
      <c r="W2871" s="60" t="str">
        <f t="shared" si="352"/>
        <v/>
      </c>
      <c r="X2871" s="60" t="str">
        <f t="shared" si="356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3"/>
        <v/>
      </c>
      <c r="B2872" s="60" t="str">
        <f t="shared" si="354"/>
        <v/>
      </c>
      <c r="V2872" s="60" t="str">
        <f t="shared" si="355"/>
        <v/>
      </c>
      <c r="W2872" s="60" t="str">
        <f t="shared" si="352"/>
        <v/>
      </c>
      <c r="X2872" s="60" t="str">
        <f t="shared" si="356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3"/>
        <v/>
      </c>
      <c r="B2873" s="60" t="str">
        <f t="shared" si="354"/>
        <v/>
      </c>
      <c r="V2873" s="60" t="str">
        <f t="shared" si="355"/>
        <v/>
      </c>
      <c r="W2873" s="60" t="str">
        <f t="shared" si="352"/>
        <v/>
      </c>
      <c r="X2873" s="60" t="str">
        <f t="shared" si="356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3"/>
        <v/>
      </c>
      <c r="B2874" s="60" t="str">
        <f t="shared" si="354"/>
        <v/>
      </c>
      <c r="V2874" s="60" t="str">
        <f t="shared" si="355"/>
        <v/>
      </c>
      <c r="W2874" s="60" t="str">
        <f t="shared" si="352"/>
        <v/>
      </c>
      <c r="X2874" s="60" t="str">
        <f t="shared" si="356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3"/>
        <v/>
      </c>
      <c r="B2875" s="60" t="str">
        <f t="shared" si="354"/>
        <v/>
      </c>
      <c r="V2875" s="60" t="str">
        <f t="shared" si="355"/>
        <v/>
      </c>
      <c r="W2875" s="60" t="str">
        <f t="shared" si="352"/>
        <v/>
      </c>
      <c r="X2875" s="60" t="str">
        <f t="shared" si="356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3"/>
        <v/>
      </c>
      <c r="B2876" s="60" t="str">
        <f t="shared" si="354"/>
        <v/>
      </c>
      <c r="V2876" s="60" t="str">
        <f t="shared" si="355"/>
        <v/>
      </c>
      <c r="W2876" s="60" t="str">
        <f t="shared" si="352"/>
        <v/>
      </c>
      <c r="X2876" s="60" t="str">
        <f t="shared" si="356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3"/>
        <v/>
      </c>
      <c r="B2877" s="60" t="str">
        <f t="shared" si="354"/>
        <v/>
      </c>
      <c r="V2877" s="60" t="str">
        <f t="shared" si="355"/>
        <v/>
      </c>
      <c r="W2877" s="60" t="str">
        <f t="shared" si="352"/>
        <v/>
      </c>
      <c r="X2877" s="60" t="str">
        <f t="shared" si="356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3"/>
        <v/>
      </c>
      <c r="B2878" s="60" t="str">
        <f t="shared" si="354"/>
        <v/>
      </c>
      <c r="V2878" s="60" t="str">
        <f t="shared" si="355"/>
        <v/>
      </c>
      <c r="W2878" s="60" t="str">
        <f t="shared" si="352"/>
        <v/>
      </c>
      <c r="X2878" s="60" t="str">
        <f t="shared" si="356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3"/>
        <v/>
      </c>
      <c r="B2879" s="60" t="str">
        <f t="shared" si="354"/>
        <v/>
      </c>
      <c r="V2879" s="60" t="str">
        <f t="shared" si="355"/>
        <v/>
      </c>
      <c r="W2879" s="60" t="str">
        <f t="shared" si="352"/>
        <v/>
      </c>
      <c r="X2879" s="60" t="str">
        <f t="shared" si="356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3"/>
        <v/>
      </c>
      <c r="B2880" s="60" t="str">
        <f t="shared" si="354"/>
        <v/>
      </c>
      <c r="V2880" s="60" t="str">
        <f t="shared" si="355"/>
        <v/>
      </c>
      <c r="W2880" s="60" t="str">
        <f t="shared" si="352"/>
        <v/>
      </c>
      <c r="X2880" s="60" t="str">
        <f t="shared" si="356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3"/>
        <v/>
      </c>
      <c r="B2881" s="60" t="str">
        <f t="shared" si="354"/>
        <v/>
      </c>
      <c r="V2881" s="60" t="str">
        <f t="shared" si="355"/>
        <v/>
      </c>
      <c r="W2881" s="60" t="str">
        <f t="shared" si="352"/>
        <v/>
      </c>
      <c r="X2881" s="60" t="str">
        <f t="shared" si="356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3"/>
        <v/>
      </c>
      <c r="B2882" s="60" t="str">
        <f t="shared" si="354"/>
        <v/>
      </c>
      <c r="V2882" s="60" t="str">
        <f t="shared" si="355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si="356"/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1">IF(G2883&amp;Q2883&lt;&gt;"",W2883&amp;Q2883,"")</f>
        <v/>
      </c>
      <c r="B2883" s="60" t="str">
        <f t="shared" ref="B2883:B2946" si="362">IF(C2883&lt;&gt;"",LEFT(C2883,9),"")</f>
        <v/>
      </c>
      <c r="V2883" s="60" t="str">
        <f t="shared" ref="V2883:V2946" si="363">W2883&amp;H2883</f>
        <v/>
      </c>
      <c r="W2883" s="60" t="str">
        <f t="shared" si="360"/>
        <v/>
      </c>
      <c r="X2883" s="60" t="str">
        <f t="shared" ref="X2883:X2946" si="364">IF(A2883&lt;&gt;"",IFERROR(IF(FIND(" ",G2883)&gt;=1,MID(G2883,FIND(" ",G2883)+1,LEN(G2883)),""),""),"")</f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1"/>
        <v/>
      </c>
      <c r="B2884" s="60" t="str">
        <f t="shared" si="362"/>
        <v/>
      </c>
      <c r="V2884" s="60" t="str">
        <f t="shared" si="363"/>
        <v/>
      </c>
      <c r="W2884" s="60" t="str">
        <f t="shared" si="360"/>
        <v/>
      </c>
      <c r="X2884" s="60" t="str">
        <f t="shared" si="364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1"/>
        <v/>
      </c>
      <c r="B2885" s="60" t="str">
        <f t="shared" si="362"/>
        <v/>
      </c>
      <c r="V2885" s="60" t="str">
        <f t="shared" si="363"/>
        <v/>
      </c>
      <c r="W2885" s="60" t="str">
        <f t="shared" si="360"/>
        <v/>
      </c>
      <c r="X2885" s="60" t="str">
        <f t="shared" si="364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1"/>
        <v/>
      </c>
      <c r="B2886" s="60" t="str">
        <f t="shared" si="362"/>
        <v/>
      </c>
      <c r="V2886" s="60" t="str">
        <f t="shared" si="363"/>
        <v/>
      </c>
      <c r="W2886" s="60" t="str">
        <f t="shared" si="360"/>
        <v/>
      </c>
      <c r="X2886" s="60" t="str">
        <f t="shared" si="364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1"/>
        <v/>
      </c>
      <c r="B2887" s="60" t="str">
        <f t="shared" si="362"/>
        <v/>
      </c>
      <c r="V2887" s="60" t="str">
        <f t="shared" si="363"/>
        <v/>
      </c>
      <c r="W2887" s="60" t="str">
        <f t="shared" si="360"/>
        <v/>
      </c>
      <c r="X2887" s="60" t="str">
        <f t="shared" si="364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1"/>
        <v/>
      </c>
      <c r="B2888" s="60" t="str">
        <f t="shared" si="362"/>
        <v/>
      </c>
      <c r="V2888" s="60" t="str">
        <f t="shared" si="363"/>
        <v/>
      </c>
      <c r="W2888" s="60" t="str">
        <f t="shared" si="360"/>
        <v/>
      </c>
      <c r="X2888" s="60" t="str">
        <f t="shared" si="364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1"/>
        <v/>
      </c>
      <c r="B2889" s="60" t="str">
        <f t="shared" si="362"/>
        <v/>
      </c>
      <c r="V2889" s="60" t="str">
        <f t="shared" si="363"/>
        <v/>
      </c>
      <c r="W2889" s="60" t="str">
        <f t="shared" si="360"/>
        <v/>
      </c>
      <c r="X2889" s="60" t="str">
        <f t="shared" si="364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1"/>
        <v/>
      </c>
      <c r="B2890" s="60" t="str">
        <f t="shared" si="362"/>
        <v/>
      </c>
      <c r="V2890" s="60" t="str">
        <f t="shared" si="363"/>
        <v/>
      </c>
      <c r="W2890" s="60" t="str">
        <f t="shared" si="360"/>
        <v/>
      </c>
      <c r="X2890" s="60" t="str">
        <f t="shared" si="364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1"/>
        <v/>
      </c>
      <c r="B2891" s="60" t="str">
        <f t="shared" si="362"/>
        <v/>
      </c>
      <c r="V2891" s="60" t="str">
        <f t="shared" si="363"/>
        <v/>
      </c>
      <c r="W2891" s="60" t="str">
        <f t="shared" si="360"/>
        <v/>
      </c>
      <c r="X2891" s="60" t="str">
        <f t="shared" si="364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1"/>
        <v/>
      </c>
      <c r="B2892" s="60" t="str">
        <f t="shared" si="362"/>
        <v/>
      </c>
      <c r="V2892" s="60" t="str">
        <f t="shared" si="363"/>
        <v/>
      </c>
      <c r="W2892" s="60" t="str">
        <f t="shared" si="360"/>
        <v/>
      </c>
      <c r="X2892" s="60" t="str">
        <f t="shared" si="364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1"/>
        <v/>
      </c>
      <c r="B2893" s="60" t="str">
        <f t="shared" si="362"/>
        <v/>
      </c>
      <c r="V2893" s="60" t="str">
        <f t="shared" si="363"/>
        <v/>
      </c>
      <c r="W2893" s="60" t="str">
        <f t="shared" si="360"/>
        <v/>
      </c>
      <c r="X2893" s="60" t="str">
        <f t="shared" si="364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1"/>
        <v/>
      </c>
      <c r="B2894" s="60" t="str">
        <f t="shared" si="362"/>
        <v/>
      </c>
      <c r="V2894" s="60" t="str">
        <f t="shared" si="363"/>
        <v/>
      </c>
      <c r="W2894" s="60" t="str">
        <f t="shared" si="360"/>
        <v/>
      </c>
      <c r="X2894" s="60" t="str">
        <f t="shared" si="364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1"/>
        <v/>
      </c>
      <c r="B2895" s="60" t="str">
        <f t="shared" si="362"/>
        <v/>
      </c>
      <c r="V2895" s="60" t="str">
        <f t="shared" si="363"/>
        <v/>
      </c>
      <c r="W2895" s="60" t="str">
        <f t="shared" si="360"/>
        <v/>
      </c>
      <c r="X2895" s="60" t="str">
        <f t="shared" si="364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1"/>
        <v/>
      </c>
      <c r="B2896" s="60" t="str">
        <f t="shared" si="362"/>
        <v/>
      </c>
      <c r="V2896" s="60" t="str">
        <f t="shared" si="363"/>
        <v/>
      </c>
      <c r="W2896" s="60" t="str">
        <f t="shared" si="360"/>
        <v/>
      </c>
      <c r="X2896" s="60" t="str">
        <f t="shared" si="364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1"/>
        <v/>
      </c>
      <c r="B2897" s="60" t="str">
        <f t="shared" si="362"/>
        <v/>
      </c>
      <c r="V2897" s="60" t="str">
        <f t="shared" si="363"/>
        <v/>
      </c>
      <c r="W2897" s="60" t="str">
        <f t="shared" si="360"/>
        <v/>
      </c>
      <c r="X2897" s="60" t="str">
        <f t="shared" si="364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1"/>
        <v/>
      </c>
      <c r="B2898" s="60" t="str">
        <f t="shared" si="362"/>
        <v/>
      </c>
      <c r="V2898" s="60" t="str">
        <f t="shared" si="363"/>
        <v/>
      </c>
      <c r="W2898" s="60" t="str">
        <f t="shared" si="360"/>
        <v/>
      </c>
      <c r="X2898" s="60" t="str">
        <f t="shared" si="364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1"/>
        <v/>
      </c>
      <c r="B2899" s="60" t="str">
        <f t="shared" si="362"/>
        <v/>
      </c>
      <c r="V2899" s="60" t="str">
        <f t="shared" si="363"/>
        <v/>
      </c>
      <c r="W2899" s="60" t="str">
        <f t="shared" si="360"/>
        <v/>
      </c>
      <c r="X2899" s="60" t="str">
        <f t="shared" si="364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1"/>
        <v/>
      </c>
      <c r="B2900" s="60" t="str">
        <f t="shared" si="362"/>
        <v/>
      </c>
      <c r="V2900" s="60" t="str">
        <f t="shared" si="363"/>
        <v/>
      </c>
      <c r="W2900" s="60" t="str">
        <f t="shared" si="360"/>
        <v/>
      </c>
      <c r="X2900" s="60" t="str">
        <f t="shared" si="364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1"/>
        <v/>
      </c>
      <c r="B2901" s="60" t="str">
        <f t="shared" si="362"/>
        <v/>
      </c>
      <c r="V2901" s="60" t="str">
        <f t="shared" si="363"/>
        <v/>
      </c>
      <c r="W2901" s="60" t="str">
        <f t="shared" si="360"/>
        <v/>
      </c>
      <c r="X2901" s="60" t="str">
        <f t="shared" si="364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1"/>
        <v/>
      </c>
      <c r="B2902" s="60" t="str">
        <f t="shared" si="362"/>
        <v/>
      </c>
      <c r="V2902" s="60" t="str">
        <f t="shared" si="363"/>
        <v/>
      </c>
      <c r="W2902" s="60" t="str">
        <f t="shared" si="360"/>
        <v/>
      </c>
      <c r="X2902" s="60" t="str">
        <f t="shared" si="364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1"/>
        <v/>
      </c>
      <c r="B2903" s="60" t="str">
        <f t="shared" si="362"/>
        <v/>
      </c>
      <c r="V2903" s="60" t="str">
        <f t="shared" si="363"/>
        <v/>
      </c>
      <c r="W2903" s="60" t="str">
        <f t="shared" si="360"/>
        <v/>
      </c>
      <c r="X2903" s="60" t="str">
        <f t="shared" si="364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1"/>
        <v/>
      </c>
      <c r="B2904" s="60" t="str">
        <f t="shared" si="362"/>
        <v/>
      </c>
      <c r="V2904" s="60" t="str">
        <f t="shared" si="363"/>
        <v/>
      </c>
      <c r="W2904" s="60" t="str">
        <f t="shared" si="360"/>
        <v/>
      </c>
      <c r="X2904" s="60" t="str">
        <f t="shared" si="364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1"/>
        <v/>
      </c>
      <c r="B2905" s="60" t="str">
        <f t="shared" si="362"/>
        <v/>
      </c>
      <c r="V2905" s="60" t="str">
        <f t="shared" si="363"/>
        <v/>
      </c>
      <c r="W2905" s="60" t="str">
        <f t="shared" si="360"/>
        <v/>
      </c>
      <c r="X2905" s="60" t="str">
        <f t="shared" si="364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1"/>
        <v/>
      </c>
      <c r="B2906" s="60" t="str">
        <f t="shared" si="362"/>
        <v/>
      </c>
      <c r="V2906" s="60" t="str">
        <f t="shared" si="363"/>
        <v/>
      </c>
      <c r="W2906" s="60" t="str">
        <f t="shared" si="360"/>
        <v/>
      </c>
      <c r="X2906" s="60" t="str">
        <f t="shared" si="364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1"/>
        <v/>
      </c>
      <c r="B2907" s="60" t="str">
        <f t="shared" si="362"/>
        <v/>
      </c>
      <c r="V2907" s="60" t="str">
        <f t="shared" si="363"/>
        <v/>
      </c>
      <c r="W2907" s="60" t="str">
        <f t="shared" si="360"/>
        <v/>
      </c>
      <c r="X2907" s="60" t="str">
        <f t="shared" si="364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1"/>
        <v/>
      </c>
      <c r="B2908" s="60" t="str">
        <f t="shared" si="362"/>
        <v/>
      </c>
      <c r="V2908" s="60" t="str">
        <f t="shared" si="363"/>
        <v/>
      </c>
      <c r="W2908" s="60" t="str">
        <f t="shared" si="360"/>
        <v/>
      </c>
      <c r="X2908" s="60" t="str">
        <f t="shared" si="364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1"/>
        <v/>
      </c>
      <c r="B2909" s="60" t="str">
        <f t="shared" si="362"/>
        <v/>
      </c>
      <c r="V2909" s="60" t="str">
        <f t="shared" si="363"/>
        <v/>
      </c>
      <c r="W2909" s="60" t="str">
        <f t="shared" si="360"/>
        <v/>
      </c>
      <c r="X2909" s="60" t="str">
        <f t="shared" si="364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1"/>
        <v/>
      </c>
      <c r="B2910" s="60" t="str">
        <f t="shared" si="362"/>
        <v/>
      </c>
      <c r="V2910" s="60" t="str">
        <f t="shared" si="363"/>
        <v/>
      </c>
      <c r="W2910" s="60" t="str">
        <f t="shared" si="360"/>
        <v/>
      </c>
      <c r="X2910" s="60" t="str">
        <f t="shared" si="364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1"/>
        <v/>
      </c>
      <c r="B2911" s="60" t="str">
        <f t="shared" si="362"/>
        <v/>
      </c>
      <c r="V2911" s="60" t="str">
        <f t="shared" si="363"/>
        <v/>
      </c>
      <c r="W2911" s="60" t="str">
        <f t="shared" si="360"/>
        <v/>
      </c>
      <c r="X2911" s="60" t="str">
        <f t="shared" si="364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1"/>
        <v/>
      </c>
      <c r="B2912" s="60" t="str">
        <f t="shared" si="362"/>
        <v/>
      </c>
      <c r="V2912" s="60" t="str">
        <f t="shared" si="363"/>
        <v/>
      </c>
      <c r="W2912" s="60" t="str">
        <f t="shared" si="360"/>
        <v/>
      </c>
      <c r="X2912" s="60" t="str">
        <f t="shared" si="364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1"/>
        <v/>
      </c>
      <c r="B2913" s="60" t="str">
        <f t="shared" si="362"/>
        <v/>
      </c>
      <c r="V2913" s="60" t="str">
        <f t="shared" si="363"/>
        <v/>
      </c>
      <c r="W2913" s="60" t="str">
        <f t="shared" si="360"/>
        <v/>
      </c>
      <c r="X2913" s="60" t="str">
        <f t="shared" si="364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1"/>
        <v/>
      </c>
      <c r="B2914" s="60" t="str">
        <f t="shared" si="362"/>
        <v/>
      </c>
      <c r="V2914" s="60" t="str">
        <f t="shared" si="363"/>
        <v/>
      </c>
      <c r="W2914" s="60" t="str">
        <f t="shared" si="360"/>
        <v/>
      </c>
      <c r="X2914" s="60" t="str">
        <f t="shared" si="364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1"/>
        <v/>
      </c>
      <c r="B2915" s="60" t="str">
        <f t="shared" si="362"/>
        <v/>
      </c>
      <c r="V2915" s="60" t="str">
        <f t="shared" si="363"/>
        <v/>
      </c>
      <c r="W2915" s="60" t="str">
        <f t="shared" si="360"/>
        <v/>
      </c>
      <c r="X2915" s="60" t="str">
        <f t="shared" si="364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1"/>
        <v/>
      </c>
      <c r="B2916" s="60" t="str">
        <f t="shared" si="362"/>
        <v/>
      </c>
      <c r="V2916" s="60" t="str">
        <f t="shared" si="363"/>
        <v/>
      </c>
      <c r="W2916" s="60" t="str">
        <f t="shared" si="360"/>
        <v/>
      </c>
      <c r="X2916" s="60" t="str">
        <f t="shared" si="364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1"/>
        <v/>
      </c>
      <c r="B2917" s="60" t="str">
        <f t="shared" si="362"/>
        <v/>
      </c>
      <c r="V2917" s="60" t="str">
        <f t="shared" si="363"/>
        <v/>
      </c>
      <c r="W2917" s="60" t="str">
        <f t="shared" si="360"/>
        <v/>
      </c>
      <c r="X2917" s="60" t="str">
        <f t="shared" si="364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1"/>
        <v/>
      </c>
      <c r="B2918" s="60" t="str">
        <f t="shared" si="362"/>
        <v/>
      </c>
      <c r="V2918" s="60" t="str">
        <f t="shared" si="363"/>
        <v/>
      </c>
      <c r="W2918" s="60" t="str">
        <f t="shared" si="360"/>
        <v/>
      </c>
      <c r="X2918" s="60" t="str">
        <f t="shared" si="364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1"/>
        <v/>
      </c>
      <c r="B2919" s="60" t="str">
        <f t="shared" si="362"/>
        <v/>
      </c>
      <c r="V2919" s="60" t="str">
        <f t="shared" si="363"/>
        <v/>
      </c>
      <c r="W2919" s="60" t="str">
        <f t="shared" si="360"/>
        <v/>
      </c>
      <c r="X2919" s="60" t="str">
        <f t="shared" si="364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1"/>
        <v/>
      </c>
      <c r="B2920" s="60" t="str">
        <f t="shared" si="362"/>
        <v/>
      </c>
      <c r="V2920" s="60" t="str">
        <f t="shared" si="363"/>
        <v/>
      </c>
      <c r="W2920" s="60" t="str">
        <f t="shared" si="360"/>
        <v/>
      </c>
      <c r="X2920" s="60" t="str">
        <f t="shared" si="364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1"/>
        <v/>
      </c>
      <c r="B2921" s="60" t="str">
        <f t="shared" si="362"/>
        <v/>
      </c>
      <c r="V2921" s="60" t="str">
        <f t="shared" si="363"/>
        <v/>
      </c>
      <c r="W2921" s="60" t="str">
        <f t="shared" si="360"/>
        <v/>
      </c>
      <c r="X2921" s="60" t="str">
        <f t="shared" si="364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1"/>
        <v/>
      </c>
      <c r="B2922" s="60" t="str">
        <f t="shared" si="362"/>
        <v/>
      </c>
      <c r="V2922" s="60" t="str">
        <f t="shared" si="363"/>
        <v/>
      </c>
      <c r="W2922" s="60" t="str">
        <f t="shared" si="360"/>
        <v/>
      </c>
      <c r="X2922" s="60" t="str">
        <f t="shared" si="364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1"/>
        <v/>
      </c>
      <c r="B2923" s="60" t="str">
        <f t="shared" si="362"/>
        <v/>
      </c>
      <c r="V2923" s="60" t="str">
        <f t="shared" si="363"/>
        <v/>
      </c>
      <c r="W2923" s="60" t="str">
        <f t="shared" si="360"/>
        <v/>
      </c>
      <c r="X2923" s="60" t="str">
        <f t="shared" si="364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1"/>
        <v/>
      </c>
      <c r="B2924" s="60" t="str">
        <f t="shared" si="362"/>
        <v/>
      </c>
      <c r="V2924" s="60" t="str">
        <f t="shared" si="363"/>
        <v/>
      </c>
      <c r="W2924" s="60" t="str">
        <f t="shared" si="360"/>
        <v/>
      </c>
      <c r="X2924" s="60" t="str">
        <f t="shared" si="364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1"/>
        <v/>
      </c>
      <c r="B2925" s="60" t="str">
        <f t="shared" si="362"/>
        <v/>
      </c>
      <c r="V2925" s="60" t="str">
        <f t="shared" si="363"/>
        <v/>
      </c>
      <c r="W2925" s="60" t="str">
        <f t="shared" si="360"/>
        <v/>
      </c>
      <c r="X2925" s="60" t="str">
        <f t="shared" si="364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1"/>
        <v/>
      </c>
      <c r="B2926" s="60" t="str">
        <f t="shared" si="362"/>
        <v/>
      </c>
      <c r="V2926" s="60" t="str">
        <f t="shared" si="363"/>
        <v/>
      </c>
      <c r="W2926" s="60" t="str">
        <f t="shared" si="360"/>
        <v/>
      </c>
      <c r="X2926" s="60" t="str">
        <f t="shared" si="364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1"/>
        <v/>
      </c>
      <c r="B2927" s="60" t="str">
        <f t="shared" si="362"/>
        <v/>
      </c>
      <c r="V2927" s="60" t="str">
        <f t="shared" si="363"/>
        <v/>
      </c>
      <c r="W2927" s="60" t="str">
        <f t="shared" si="360"/>
        <v/>
      </c>
      <c r="X2927" s="60" t="str">
        <f t="shared" si="364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1"/>
        <v/>
      </c>
      <c r="B2928" s="60" t="str">
        <f t="shared" si="362"/>
        <v/>
      </c>
      <c r="V2928" s="60" t="str">
        <f t="shared" si="363"/>
        <v/>
      </c>
      <c r="W2928" s="60" t="str">
        <f t="shared" si="360"/>
        <v/>
      </c>
      <c r="X2928" s="60" t="str">
        <f t="shared" si="364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1"/>
        <v/>
      </c>
      <c r="B2929" s="60" t="str">
        <f t="shared" si="362"/>
        <v/>
      </c>
      <c r="V2929" s="60" t="str">
        <f t="shared" si="363"/>
        <v/>
      </c>
      <c r="W2929" s="60" t="str">
        <f t="shared" si="360"/>
        <v/>
      </c>
      <c r="X2929" s="60" t="str">
        <f t="shared" si="364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1"/>
        <v/>
      </c>
      <c r="B2930" s="60" t="str">
        <f t="shared" si="362"/>
        <v/>
      </c>
      <c r="V2930" s="60" t="str">
        <f t="shared" si="363"/>
        <v/>
      </c>
      <c r="W2930" s="60" t="str">
        <f t="shared" si="360"/>
        <v/>
      </c>
      <c r="X2930" s="60" t="str">
        <f t="shared" si="364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1"/>
        <v/>
      </c>
      <c r="B2931" s="60" t="str">
        <f t="shared" si="362"/>
        <v/>
      </c>
      <c r="V2931" s="60" t="str">
        <f t="shared" si="363"/>
        <v/>
      </c>
      <c r="W2931" s="60" t="str">
        <f t="shared" si="360"/>
        <v/>
      </c>
      <c r="X2931" s="60" t="str">
        <f t="shared" si="364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1"/>
        <v/>
      </c>
      <c r="B2932" s="60" t="str">
        <f t="shared" si="362"/>
        <v/>
      </c>
      <c r="V2932" s="60" t="str">
        <f t="shared" si="363"/>
        <v/>
      </c>
      <c r="W2932" s="60" t="str">
        <f t="shared" si="360"/>
        <v/>
      </c>
      <c r="X2932" s="60" t="str">
        <f t="shared" si="364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1"/>
        <v/>
      </c>
      <c r="B2933" s="60" t="str">
        <f t="shared" si="362"/>
        <v/>
      </c>
      <c r="V2933" s="60" t="str">
        <f t="shared" si="363"/>
        <v/>
      </c>
      <c r="W2933" s="60" t="str">
        <f t="shared" si="360"/>
        <v/>
      </c>
      <c r="X2933" s="60" t="str">
        <f t="shared" si="364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1"/>
        <v/>
      </c>
      <c r="B2934" s="60" t="str">
        <f t="shared" si="362"/>
        <v/>
      </c>
      <c r="V2934" s="60" t="str">
        <f t="shared" si="363"/>
        <v/>
      </c>
      <c r="W2934" s="60" t="str">
        <f t="shared" si="360"/>
        <v/>
      </c>
      <c r="X2934" s="60" t="str">
        <f t="shared" si="364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1"/>
        <v/>
      </c>
      <c r="B2935" s="60" t="str">
        <f t="shared" si="362"/>
        <v/>
      </c>
      <c r="V2935" s="60" t="str">
        <f t="shared" si="363"/>
        <v/>
      </c>
      <c r="W2935" s="60" t="str">
        <f t="shared" si="360"/>
        <v/>
      </c>
      <c r="X2935" s="60" t="str">
        <f t="shared" si="364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1"/>
        <v/>
      </c>
      <c r="B2936" s="60" t="str">
        <f t="shared" si="362"/>
        <v/>
      </c>
      <c r="V2936" s="60" t="str">
        <f t="shared" si="363"/>
        <v/>
      </c>
      <c r="W2936" s="60" t="str">
        <f t="shared" si="360"/>
        <v/>
      </c>
      <c r="X2936" s="60" t="str">
        <f t="shared" si="364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1"/>
        <v/>
      </c>
      <c r="B2937" s="60" t="str">
        <f t="shared" si="362"/>
        <v/>
      </c>
      <c r="V2937" s="60" t="str">
        <f t="shared" si="363"/>
        <v/>
      </c>
      <c r="W2937" s="60" t="str">
        <f t="shared" si="360"/>
        <v/>
      </c>
      <c r="X2937" s="60" t="str">
        <f t="shared" si="364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1"/>
        <v/>
      </c>
      <c r="B2938" s="60" t="str">
        <f t="shared" si="362"/>
        <v/>
      </c>
      <c r="V2938" s="60" t="str">
        <f t="shared" si="363"/>
        <v/>
      </c>
      <c r="W2938" s="60" t="str">
        <f t="shared" si="360"/>
        <v/>
      </c>
      <c r="X2938" s="60" t="str">
        <f t="shared" si="364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1"/>
        <v/>
      </c>
      <c r="B2939" s="60" t="str">
        <f t="shared" si="362"/>
        <v/>
      </c>
      <c r="V2939" s="60" t="str">
        <f t="shared" si="363"/>
        <v/>
      </c>
      <c r="W2939" s="60" t="str">
        <f t="shared" si="360"/>
        <v/>
      </c>
      <c r="X2939" s="60" t="str">
        <f t="shared" si="364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1"/>
        <v/>
      </c>
      <c r="B2940" s="60" t="str">
        <f t="shared" si="362"/>
        <v/>
      </c>
      <c r="V2940" s="60" t="str">
        <f t="shared" si="363"/>
        <v/>
      </c>
      <c r="W2940" s="60" t="str">
        <f t="shared" si="360"/>
        <v/>
      </c>
      <c r="X2940" s="60" t="str">
        <f t="shared" si="364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1"/>
        <v/>
      </c>
      <c r="B2941" s="60" t="str">
        <f t="shared" si="362"/>
        <v/>
      </c>
      <c r="V2941" s="60" t="str">
        <f t="shared" si="363"/>
        <v/>
      </c>
      <c r="W2941" s="60" t="str">
        <f t="shared" si="360"/>
        <v/>
      </c>
      <c r="X2941" s="60" t="str">
        <f t="shared" si="364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1"/>
        <v/>
      </c>
      <c r="B2942" s="60" t="str">
        <f t="shared" si="362"/>
        <v/>
      </c>
      <c r="V2942" s="60" t="str">
        <f t="shared" si="363"/>
        <v/>
      </c>
      <c r="W2942" s="60" t="str">
        <f t="shared" si="360"/>
        <v/>
      </c>
      <c r="X2942" s="60" t="str">
        <f t="shared" si="364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1"/>
        <v/>
      </c>
      <c r="B2943" s="60" t="str">
        <f t="shared" si="362"/>
        <v/>
      </c>
      <c r="V2943" s="60" t="str">
        <f t="shared" si="363"/>
        <v/>
      </c>
      <c r="W2943" s="60" t="str">
        <f t="shared" si="360"/>
        <v/>
      </c>
      <c r="X2943" s="60" t="str">
        <f t="shared" si="364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1"/>
        <v/>
      </c>
      <c r="B2944" s="60" t="str">
        <f t="shared" si="362"/>
        <v/>
      </c>
      <c r="V2944" s="60" t="str">
        <f t="shared" si="363"/>
        <v/>
      </c>
      <c r="W2944" s="60" t="str">
        <f t="shared" si="360"/>
        <v/>
      </c>
      <c r="X2944" s="60" t="str">
        <f t="shared" si="364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1"/>
        <v/>
      </c>
      <c r="B2945" s="60" t="str">
        <f t="shared" si="362"/>
        <v/>
      </c>
      <c r="V2945" s="60" t="str">
        <f t="shared" si="363"/>
        <v/>
      </c>
      <c r="W2945" s="60" t="str">
        <f t="shared" si="360"/>
        <v/>
      </c>
      <c r="X2945" s="60" t="str">
        <f t="shared" si="364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1"/>
        <v/>
      </c>
      <c r="B2946" s="60" t="str">
        <f t="shared" si="362"/>
        <v/>
      </c>
      <c r="V2946" s="60" t="str">
        <f t="shared" si="363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si="364"/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69">IF(G2947&amp;Q2947&lt;&gt;"",W2947&amp;Q2947,"")</f>
        <v/>
      </c>
      <c r="B2947" s="60" t="str">
        <f t="shared" ref="B2947:B3010" si="370">IF(C2947&lt;&gt;"",LEFT(C2947,9),"")</f>
        <v/>
      </c>
      <c r="V2947" s="60" t="str">
        <f t="shared" ref="V2947:V3010" si="371">W2947&amp;H2947</f>
        <v/>
      </c>
      <c r="W2947" s="60" t="str">
        <f t="shared" si="368"/>
        <v/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69"/>
        <v/>
      </c>
      <c r="B2948" s="60" t="str">
        <f t="shared" si="370"/>
        <v/>
      </c>
      <c r="V2948" s="60" t="str">
        <f t="shared" si="371"/>
        <v/>
      </c>
      <c r="W2948" s="60" t="str">
        <f t="shared" si="368"/>
        <v/>
      </c>
      <c r="X2948" s="60" t="str">
        <f t="shared" si="372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69"/>
        <v/>
      </c>
      <c r="B2949" s="60" t="str">
        <f t="shared" si="370"/>
        <v/>
      </c>
      <c r="V2949" s="60" t="str">
        <f t="shared" si="371"/>
        <v/>
      </c>
      <c r="W2949" s="60" t="str">
        <f t="shared" si="368"/>
        <v/>
      </c>
      <c r="X2949" s="60" t="str">
        <f t="shared" si="372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69"/>
        <v/>
      </c>
      <c r="B2950" s="60" t="str">
        <f t="shared" si="370"/>
        <v/>
      </c>
      <c r="V2950" s="60" t="str">
        <f t="shared" si="371"/>
        <v/>
      </c>
      <c r="W2950" s="60" t="str">
        <f t="shared" si="368"/>
        <v/>
      </c>
      <c r="X2950" s="60" t="str">
        <f t="shared" si="372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69"/>
        <v/>
      </c>
      <c r="B2951" s="60" t="str">
        <f t="shared" si="370"/>
        <v/>
      </c>
      <c r="V2951" s="60" t="str">
        <f t="shared" si="371"/>
        <v/>
      </c>
      <c r="W2951" s="60" t="str">
        <f t="shared" si="368"/>
        <v/>
      </c>
      <c r="X2951" s="60" t="str">
        <f t="shared" si="372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69"/>
        <v/>
      </c>
      <c r="B2952" s="60" t="str">
        <f t="shared" si="370"/>
        <v/>
      </c>
      <c r="V2952" s="60" t="str">
        <f t="shared" si="371"/>
        <v/>
      </c>
      <c r="W2952" s="60" t="str">
        <f t="shared" si="368"/>
        <v/>
      </c>
      <c r="X2952" s="60" t="str">
        <f t="shared" si="372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69"/>
        <v/>
      </c>
      <c r="B2953" s="60" t="str">
        <f t="shared" si="370"/>
        <v/>
      </c>
      <c r="V2953" s="60" t="str">
        <f t="shared" si="371"/>
        <v/>
      </c>
      <c r="W2953" s="60" t="str">
        <f t="shared" si="368"/>
        <v/>
      </c>
      <c r="X2953" s="60" t="str">
        <f t="shared" si="372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69"/>
        <v/>
      </c>
      <c r="B2954" s="60" t="str">
        <f t="shared" si="370"/>
        <v/>
      </c>
      <c r="V2954" s="60" t="str">
        <f t="shared" si="371"/>
        <v/>
      </c>
      <c r="W2954" s="60" t="str">
        <f t="shared" si="368"/>
        <v/>
      </c>
      <c r="X2954" s="60" t="str">
        <f t="shared" si="372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69"/>
        <v/>
      </c>
      <c r="B2955" s="60" t="str">
        <f t="shared" si="370"/>
        <v/>
      </c>
      <c r="V2955" s="60" t="str">
        <f t="shared" si="371"/>
        <v/>
      </c>
      <c r="W2955" s="60" t="str">
        <f t="shared" si="368"/>
        <v/>
      </c>
      <c r="X2955" s="60" t="str">
        <f t="shared" si="372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69"/>
        <v/>
      </c>
      <c r="B2956" s="60" t="str">
        <f t="shared" si="370"/>
        <v/>
      </c>
      <c r="V2956" s="60" t="str">
        <f t="shared" si="371"/>
        <v/>
      </c>
      <c r="W2956" s="60" t="str">
        <f t="shared" si="368"/>
        <v/>
      </c>
      <c r="X2956" s="60" t="str">
        <f t="shared" si="372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69"/>
        <v/>
      </c>
      <c r="B2957" s="60" t="str">
        <f t="shared" si="370"/>
        <v/>
      </c>
      <c r="V2957" s="60" t="str">
        <f t="shared" si="371"/>
        <v/>
      </c>
      <c r="W2957" s="60" t="str">
        <f t="shared" si="368"/>
        <v/>
      </c>
      <c r="X2957" s="60" t="str">
        <f t="shared" si="372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69"/>
        <v/>
      </c>
      <c r="B2958" s="60" t="str">
        <f t="shared" si="370"/>
        <v/>
      </c>
      <c r="V2958" s="60" t="str">
        <f t="shared" si="371"/>
        <v/>
      </c>
      <c r="W2958" s="60" t="str">
        <f t="shared" si="368"/>
        <v/>
      </c>
      <c r="X2958" s="60" t="str">
        <f t="shared" si="372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69"/>
        <v/>
      </c>
      <c r="B2959" s="60" t="str">
        <f t="shared" si="370"/>
        <v/>
      </c>
      <c r="V2959" s="60" t="str">
        <f t="shared" si="371"/>
        <v/>
      </c>
      <c r="W2959" s="60" t="str">
        <f t="shared" si="368"/>
        <v/>
      </c>
      <c r="X2959" s="60" t="str">
        <f t="shared" si="372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69"/>
        <v/>
      </c>
      <c r="B2960" s="60" t="str">
        <f t="shared" si="370"/>
        <v/>
      </c>
      <c r="V2960" s="60" t="str">
        <f t="shared" si="371"/>
        <v/>
      </c>
      <c r="W2960" s="60" t="str">
        <f t="shared" si="368"/>
        <v/>
      </c>
      <c r="X2960" s="60" t="str">
        <f t="shared" si="372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69"/>
        <v/>
      </c>
      <c r="B2961" s="60" t="str">
        <f t="shared" si="370"/>
        <v/>
      </c>
      <c r="V2961" s="60" t="str">
        <f t="shared" si="371"/>
        <v/>
      </c>
      <c r="W2961" s="60" t="str">
        <f t="shared" si="368"/>
        <v/>
      </c>
      <c r="X2961" s="60" t="str">
        <f t="shared" si="372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69"/>
        <v/>
      </c>
      <c r="B2962" s="60" t="str">
        <f t="shared" si="370"/>
        <v/>
      </c>
      <c r="V2962" s="60" t="str">
        <f t="shared" si="371"/>
        <v/>
      </c>
      <c r="W2962" s="60" t="str">
        <f t="shared" si="368"/>
        <v/>
      </c>
      <c r="X2962" s="60" t="str">
        <f t="shared" si="372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69"/>
        <v/>
      </c>
      <c r="B2963" s="60" t="str">
        <f t="shared" si="370"/>
        <v/>
      </c>
      <c r="V2963" s="60" t="str">
        <f t="shared" si="371"/>
        <v/>
      </c>
      <c r="W2963" s="60" t="str">
        <f t="shared" si="368"/>
        <v/>
      </c>
      <c r="X2963" s="60" t="str">
        <f t="shared" si="372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69"/>
        <v/>
      </c>
      <c r="B2964" s="60" t="str">
        <f t="shared" si="370"/>
        <v/>
      </c>
      <c r="V2964" s="60" t="str">
        <f t="shared" si="371"/>
        <v/>
      </c>
      <c r="W2964" s="60" t="str">
        <f t="shared" si="368"/>
        <v/>
      </c>
      <c r="X2964" s="60" t="str">
        <f t="shared" si="372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69"/>
        <v/>
      </c>
      <c r="B2965" s="60" t="str">
        <f t="shared" si="370"/>
        <v/>
      </c>
      <c r="V2965" s="60" t="str">
        <f t="shared" si="371"/>
        <v/>
      </c>
      <c r="W2965" s="60" t="str">
        <f t="shared" si="368"/>
        <v/>
      </c>
      <c r="X2965" s="60" t="str">
        <f t="shared" si="372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69"/>
        <v/>
      </c>
      <c r="B2966" s="60" t="str">
        <f t="shared" si="370"/>
        <v/>
      </c>
      <c r="V2966" s="60" t="str">
        <f t="shared" si="371"/>
        <v/>
      </c>
      <c r="W2966" s="60" t="str">
        <f t="shared" si="368"/>
        <v/>
      </c>
      <c r="X2966" s="60" t="str">
        <f t="shared" si="372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69"/>
        <v/>
      </c>
      <c r="B2967" s="60" t="str">
        <f t="shared" si="370"/>
        <v/>
      </c>
      <c r="V2967" s="60" t="str">
        <f t="shared" si="371"/>
        <v/>
      </c>
      <c r="W2967" s="60" t="str">
        <f t="shared" si="368"/>
        <v/>
      </c>
      <c r="X2967" s="60" t="str">
        <f t="shared" si="372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69"/>
        <v/>
      </c>
      <c r="B2968" s="60" t="str">
        <f t="shared" si="370"/>
        <v/>
      </c>
      <c r="V2968" s="60" t="str">
        <f t="shared" si="371"/>
        <v/>
      </c>
      <c r="W2968" s="60" t="str">
        <f t="shared" si="368"/>
        <v/>
      </c>
      <c r="X2968" s="60" t="str">
        <f t="shared" si="372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69"/>
        <v/>
      </c>
      <c r="B2969" s="60" t="str">
        <f t="shared" si="370"/>
        <v/>
      </c>
      <c r="V2969" s="60" t="str">
        <f t="shared" si="371"/>
        <v/>
      </c>
      <c r="W2969" s="60" t="str">
        <f t="shared" si="368"/>
        <v/>
      </c>
      <c r="X2969" s="60" t="str">
        <f t="shared" si="372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69"/>
        <v/>
      </c>
      <c r="B2970" s="60" t="str">
        <f t="shared" si="370"/>
        <v/>
      </c>
      <c r="V2970" s="60" t="str">
        <f t="shared" si="371"/>
        <v/>
      </c>
      <c r="W2970" s="60" t="str">
        <f t="shared" si="368"/>
        <v/>
      </c>
      <c r="X2970" s="60" t="str">
        <f t="shared" si="372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69"/>
        <v/>
      </c>
      <c r="B2971" s="60" t="str">
        <f t="shared" si="370"/>
        <v/>
      </c>
      <c r="V2971" s="60" t="str">
        <f t="shared" si="371"/>
        <v/>
      </c>
      <c r="W2971" s="60" t="str">
        <f t="shared" si="368"/>
        <v/>
      </c>
      <c r="X2971" s="60" t="str">
        <f t="shared" si="372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69"/>
        <v/>
      </c>
      <c r="B2972" s="60" t="str">
        <f t="shared" si="370"/>
        <v/>
      </c>
      <c r="V2972" s="60" t="str">
        <f t="shared" si="371"/>
        <v/>
      </c>
      <c r="W2972" s="60" t="str">
        <f t="shared" si="368"/>
        <v/>
      </c>
      <c r="X2972" s="60" t="str">
        <f t="shared" si="372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69"/>
        <v/>
      </c>
      <c r="B2973" s="60" t="str">
        <f t="shared" si="370"/>
        <v/>
      </c>
      <c r="V2973" s="60" t="str">
        <f t="shared" si="371"/>
        <v/>
      </c>
      <c r="W2973" s="60" t="str">
        <f t="shared" si="368"/>
        <v/>
      </c>
      <c r="X2973" s="60" t="str">
        <f t="shared" si="372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69"/>
        <v/>
      </c>
      <c r="B2974" s="60" t="str">
        <f t="shared" si="370"/>
        <v/>
      </c>
      <c r="V2974" s="60" t="str">
        <f t="shared" si="371"/>
        <v/>
      </c>
      <c r="W2974" s="60" t="str">
        <f t="shared" si="368"/>
        <v/>
      </c>
      <c r="X2974" s="60" t="str">
        <f t="shared" si="372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69"/>
        <v/>
      </c>
      <c r="B2975" s="60" t="str">
        <f t="shared" si="370"/>
        <v/>
      </c>
      <c r="V2975" s="60" t="str">
        <f t="shared" si="371"/>
        <v/>
      </c>
      <c r="W2975" s="60" t="str">
        <f t="shared" si="368"/>
        <v/>
      </c>
      <c r="X2975" s="60" t="str">
        <f t="shared" si="372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69"/>
        <v/>
      </c>
      <c r="B2976" s="60" t="str">
        <f t="shared" si="370"/>
        <v/>
      </c>
      <c r="V2976" s="60" t="str">
        <f t="shared" si="371"/>
        <v/>
      </c>
      <c r="W2976" s="60" t="str">
        <f t="shared" si="368"/>
        <v/>
      </c>
      <c r="X2976" s="60" t="str">
        <f t="shared" si="372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69"/>
        <v/>
      </c>
      <c r="B2977" s="60" t="str">
        <f t="shared" si="370"/>
        <v/>
      </c>
      <c r="V2977" s="60" t="str">
        <f t="shared" si="371"/>
        <v/>
      </c>
      <c r="W2977" s="60" t="str">
        <f t="shared" si="368"/>
        <v/>
      </c>
      <c r="X2977" s="60" t="str">
        <f t="shared" si="372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69"/>
        <v/>
      </c>
      <c r="B2978" s="60" t="str">
        <f t="shared" si="370"/>
        <v/>
      </c>
      <c r="V2978" s="60" t="str">
        <f t="shared" si="371"/>
        <v/>
      </c>
      <c r="W2978" s="60" t="str">
        <f t="shared" si="368"/>
        <v/>
      </c>
      <c r="X2978" s="60" t="str">
        <f t="shared" si="372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69"/>
        <v/>
      </c>
      <c r="B2979" s="60" t="str">
        <f t="shared" si="370"/>
        <v/>
      </c>
      <c r="V2979" s="60" t="str">
        <f t="shared" si="371"/>
        <v/>
      </c>
      <c r="W2979" s="60" t="str">
        <f t="shared" si="368"/>
        <v/>
      </c>
      <c r="X2979" s="60" t="str">
        <f t="shared" si="372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69"/>
        <v/>
      </c>
      <c r="B2980" s="60" t="str">
        <f t="shared" si="370"/>
        <v/>
      </c>
      <c r="V2980" s="60" t="str">
        <f t="shared" si="371"/>
        <v/>
      </c>
      <c r="W2980" s="60" t="str">
        <f t="shared" si="368"/>
        <v/>
      </c>
      <c r="X2980" s="60" t="str">
        <f t="shared" si="372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69"/>
        <v/>
      </c>
      <c r="B2981" s="60" t="str">
        <f t="shared" si="370"/>
        <v/>
      </c>
      <c r="V2981" s="60" t="str">
        <f t="shared" si="371"/>
        <v/>
      </c>
      <c r="W2981" s="60" t="str">
        <f t="shared" si="368"/>
        <v/>
      </c>
      <c r="X2981" s="60" t="str">
        <f t="shared" si="372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69"/>
        <v/>
      </c>
      <c r="B2982" s="60" t="str">
        <f t="shared" si="370"/>
        <v/>
      </c>
      <c r="V2982" s="60" t="str">
        <f t="shared" si="371"/>
        <v/>
      </c>
      <c r="W2982" s="60" t="str">
        <f t="shared" si="368"/>
        <v/>
      </c>
      <c r="X2982" s="60" t="str">
        <f t="shared" si="372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69"/>
        <v/>
      </c>
      <c r="B2983" s="60" t="str">
        <f t="shared" si="370"/>
        <v/>
      </c>
      <c r="V2983" s="60" t="str">
        <f t="shared" si="371"/>
        <v/>
      </c>
      <c r="W2983" s="60" t="str">
        <f t="shared" si="368"/>
        <v/>
      </c>
      <c r="X2983" s="60" t="str">
        <f t="shared" si="372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69"/>
        <v/>
      </c>
      <c r="B2984" s="60" t="str">
        <f t="shared" si="370"/>
        <v/>
      </c>
      <c r="V2984" s="60" t="str">
        <f t="shared" si="371"/>
        <v/>
      </c>
      <c r="W2984" s="60" t="str">
        <f t="shared" si="368"/>
        <v/>
      </c>
      <c r="X2984" s="60" t="str">
        <f t="shared" si="372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69"/>
        <v/>
      </c>
      <c r="B2985" s="60" t="str">
        <f t="shared" si="370"/>
        <v/>
      </c>
      <c r="V2985" s="60" t="str">
        <f t="shared" si="371"/>
        <v/>
      </c>
      <c r="W2985" s="60" t="str">
        <f t="shared" si="368"/>
        <v/>
      </c>
      <c r="X2985" s="60" t="str">
        <f t="shared" si="372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69"/>
        <v/>
      </c>
      <c r="B2986" s="60" t="str">
        <f t="shared" si="370"/>
        <v/>
      </c>
      <c r="V2986" s="60" t="str">
        <f t="shared" si="371"/>
        <v/>
      </c>
      <c r="W2986" s="60" t="str">
        <f t="shared" si="368"/>
        <v/>
      </c>
      <c r="X2986" s="60" t="str">
        <f t="shared" si="372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69"/>
        <v/>
      </c>
      <c r="B2987" s="60" t="str">
        <f t="shared" si="370"/>
        <v/>
      </c>
      <c r="V2987" s="60" t="str">
        <f t="shared" si="371"/>
        <v/>
      </c>
      <c r="W2987" s="60" t="str">
        <f t="shared" si="368"/>
        <v/>
      </c>
      <c r="X2987" s="60" t="str">
        <f t="shared" si="372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69"/>
        <v/>
      </c>
      <c r="B2988" s="60" t="str">
        <f t="shared" si="370"/>
        <v/>
      </c>
      <c r="V2988" s="60" t="str">
        <f t="shared" si="371"/>
        <v/>
      </c>
      <c r="W2988" s="60" t="str">
        <f t="shared" si="368"/>
        <v/>
      </c>
      <c r="X2988" s="60" t="str">
        <f t="shared" si="372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69"/>
        <v/>
      </c>
      <c r="B2989" s="60" t="str">
        <f t="shared" si="370"/>
        <v/>
      </c>
      <c r="V2989" s="60" t="str">
        <f t="shared" si="371"/>
        <v/>
      </c>
      <c r="W2989" s="60" t="str">
        <f t="shared" si="368"/>
        <v/>
      </c>
      <c r="X2989" s="60" t="str">
        <f t="shared" si="372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69"/>
        <v/>
      </c>
      <c r="B2990" s="60" t="str">
        <f t="shared" si="370"/>
        <v/>
      </c>
      <c r="V2990" s="60" t="str">
        <f t="shared" si="371"/>
        <v/>
      </c>
      <c r="W2990" s="60" t="str">
        <f t="shared" si="368"/>
        <v/>
      </c>
      <c r="X2990" s="60" t="str">
        <f t="shared" si="372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69"/>
        <v/>
      </c>
      <c r="B2991" s="60" t="str">
        <f t="shared" si="370"/>
        <v/>
      </c>
      <c r="V2991" s="60" t="str">
        <f t="shared" si="371"/>
        <v/>
      </c>
      <c r="W2991" s="60" t="str">
        <f t="shared" si="368"/>
        <v/>
      </c>
      <c r="X2991" s="60" t="str">
        <f t="shared" si="372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69"/>
        <v/>
      </c>
      <c r="B2992" s="60" t="str">
        <f t="shared" si="370"/>
        <v/>
      </c>
      <c r="V2992" s="60" t="str">
        <f t="shared" si="371"/>
        <v/>
      </c>
      <c r="W2992" s="60" t="str">
        <f t="shared" si="368"/>
        <v/>
      </c>
      <c r="X2992" s="60" t="str">
        <f t="shared" si="372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69"/>
        <v/>
      </c>
      <c r="B2993" s="60" t="str">
        <f t="shared" si="370"/>
        <v/>
      </c>
      <c r="V2993" s="60" t="str">
        <f t="shared" si="371"/>
        <v/>
      </c>
      <c r="W2993" s="60" t="str">
        <f t="shared" si="368"/>
        <v/>
      </c>
      <c r="X2993" s="60" t="str">
        <f t="shared" si="372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69"/>
        <v/>
      </c>
      <c r="B2994" s="60" t="str">
        <f t="shared" si="370"/>
        <v/>
      </c>
      <c r="V2994" s="60" t="str">
        <f t="shared" si="371"/>
        <v/>
      </c>
      <c r="W2994" s="60" t="str">
        <f t="shared" si="368"/>
        <v/>
      </c>
      <c r="X2994" s="60" t="str">
        <f t="shared" si="372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69"/>
        <v/>
      </c>
      <c r="B2995" s="60" t="str">
        <f t="shared" si="370"/>
        <v/>
      </c>
      <c r="V2995" s="60" t="str">
        <f t="shared" si="371"/>
        <v/>
      </c>
      <c r="W2995" s="60" t="str">
        <f t="shared" si="368"/>
        <v/>
      </c>
      <c r="X2995" s="60" t="str">
        <f t="shared" si="372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69"/>
        <v/>
      </c>
      <c r="B2996" s="60" t="str">
        <f t="shared" si="370"/>
        <v/>
      </c>
      <c r="V2996" s="60" t="str">
        <f t="shared" si="371"/>
        <v/>
      </c>
      <c r="W2996" s="60" t="str">
        <f t="shared" si="368"/>
        <v/>
      </c>
      <c r="X2996" s="60" t="str">
        <f t="shared" si="372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69"/>
        <v/>
      </c>
      <c r="B2997" s="60" t="str">
        <f t="shared" si="370"/>
        <v/>
      </c>
      <c r="V2997" s="60" t="str">
        <f t="shared" si="371"/>
        <v/>
      </c>
      <c r="W2997" s="60" t="str">
        <f t="shared" si="368"/>
        <v/>
      </c>
      <c r="X2997" s="60" t="str">
        <f t="shared" si="372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69"/>
        <v/>
      </c>
      <c r="B2998" s="60" t="str">
        <f t="shared" si="370"/>
        <v/>
      </c>
      <c r="V2998" s="60" t="str">
        <f t="shared" si="371"/>
        <v/>
      </c>
      <c r="W2998" s="60" t="str">
        <f t="shared" si="368"/>
        <v/>
      </c>
      <c r="X2998" s="60" t="str">
        <f t="shared" si="372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69"/>
        <v/>
      </c>
      <c r="B2999" s="60" t="str">
        <f t="shared" si="370"/>
        <v/>
      </c>
      <c r="V2999" s="60" t="str">
        <f t="shared" si="371"/>
        <v/>
      </c>
      <c r="W2999" s="60" t="str">
        <f t="shared" si="368"/>
        <v/>
      </c>
      <c r="X2999" s="60" t="str">
        <f t="shared" si="372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69"/>
        <v/>
      </c>
      <c r="B3000" s="60" t="str">
        <f t="shared" si="370"/>
        <v/>
      </c>
      <c r="V3000" s="60" t="str">
        <f t="shared" si="371"/>
        <v/>
      </c>
      <c r="W3000" s="60" t="str">
        <f t="shared" si="368"/>
        <v/>
      </c>
      <c r="X3000" s="60" t="str">
        <f t="shared" si="372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69"/>
        <v/>
      </c>
      <c r="B3001" s="60" t="str">
        <f t="shared" si="370"/>
        <v/>
      </c>
      <c r="V3001" s="60" t="str">
        <f t="shared" si="371"/>
        <v/>
      </c>
      <c r="W3001" s="60" t="str">
        <f t="shared" si="368"/>
        <v/>
      </c>
      <c r="X3001" s="60" t="str">
        <f t="shared" si="372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69"/>
        <v/>
      </c>
      <c r="B3002" s="60" t="str">
        <f t="shared" si="370"/>
        <v/>
      </c>
      <c r="V3002" s="60" t="str">
        <f t="shared" si="371"/>
        <v/>
      </c>
      <c r="W3002" s="60" t="str">
        <f t="shared" si="368"/>
        <v/>
      </c>
      <c r="X3002" s="60" t="str">
        <f t="shared" si="372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69"/>
        <v/>
      </c>
      <c r="B3003" s="60" t="str">
        <f t="shared" si="370"/>
        <v/>
      </c>
      <c r="V3003" s="60" t="str">
        <f t="shared" si="371"/>
        <v/>
      </c>
      <c r="W3003" s="60" t="str">
        <f t="shared" si="368"/>
        <v/>
      </c>
      <c r="X3003" s="60" t="str">
        <f t="shared" si="372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69"/>
        <v/>
      </c>
      <c r="B3004" s="60" t="str">
        <f t="shared" si="370"/>
        <v/>
      </c>
      <c r="V3004" s="60" t="str">
        <f t="shared" si="371"/>
        <v/>
      </c>
      <c r="W3004" s="60" t="str">
        <f t="shared" si="368"/>
        <v/>
      </c>
      <c r="X3004" s="60" t="str">
        <f t="shared" si="372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69"/>
        <v/>
      </c>
      <c r="B3005" s="60" t="str">
        <f t="shared" si="370"/>
        <v/>
      </c>
      <c r="V3005" s="60" t="str">
        <f t="shared" si="371"/>
        <v/>
      </c>
      <c r="W3005" s="60" t="str">
        <f t="shared" si="368"/>
        <v/>
      </c>
      <c r="X3005" s="60" t="str">
        <f t="shared" si="372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69"/>
        <v/>
      </c>
      <c r="B3006" s="60" t="str">
        <f t="shared" si="370"/>
        <v/>
      </c>
      <c r="V3006" s="60" t="str">
        <f t="shared" si="371"/>
        <v/>
      </c>
      <c r="W3006" s="60" t="str">
        <f t="shared" si="368"/>
        <v/>
      </c>
      <c r="X3006" s="60" t="str">
        <f t="shared" si="372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69"/>
        <v/>
      </c>
      <c r="B3007" s="60" t="str">
        <f t="shared" si="370"/>
        <v/>
      </c>
      <c r="V3007" s="60" t="str">
        <f t="shared" si="371"/>
        <v/>
      </c>
      <c r="W3007" s="60" t="str">
        <f t="shared" si="368"/>
        <v/>
      </c>
      <c r="X3007" s="60" t="str">
        <f t="shared" si="372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69"/>
        <v/>
      </c>
      <c r="B3008" s="60" t="str">
        <f t="shared" si="370"/>
        <v/>
      </c>
      <c r="V3008" s="60" t="str">
        <f t="shared" si="371"/>
        <v/>
      </c>
      <c r="W3008" s="60" t="str">
        <f t="shared" si="368"/>
        <v/>
      </c>
      <c r="X3008" s="60" t="str">
        <f t="shared" si="372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69"/>
        <v/>
      </c>
      <c r="B3009" s="60" t="str">
        <f t="shared" si="370"/>
        <v/>
      </c>
      <c r="V3009" s="60" t="str">
        <f t="shared" si="371"/>
        <v/>
      </c>
      <c r="W3009" s="60" t="str">
        <f t="shared" si="368"/>
        <v/>
      </c>
      <c r="X3009" s="60" t="str">
        <f t="shared" si="372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69"/>
        <v/>
      </c>
      <c r="B3010" s="60" t="str">
        <f t="shared" si="370"/>
        <v/>
      </c>
      <c r="V3010" s="60" t="str">
        <f t="shared" si="371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si="372"/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7">IF(G3011&amp;Q3011&lt;&gt;"",W3011&amp;Q3011,"")</f>
        <v/>
      </c>
      <c r="B3011" s="60" t="str">
        <f t="shared" ref="B3011:B3074" si="378">IF(C3011&lt;&gt;"",LEFT(C3011,9),"")</f>
        <v/>
      </c>
      <c r="V3011" s="60" t="str">
        <f t="shared" ref="V3011:V3074" si="379">W3011&amp;H3011</f>
        <v/>
      </c>
      <c r="W3011" s="60" t="str">
        <f t="shared" si="376"/>
        <v/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7"/>
        <v/>
      </c>
      <c r="B3012" s="60" t="str">
        <f t="shared" si="378"/>
        <v/>
      </c>
      <c r="V3012" s="60" t="str">
        <f t="shared" si="379"/>
        <v/>
      </c>
      <c r="W3012" s="60" t="str">
        <f t="shared" si="376"/>
        <v/>
      </c>
      <c r="X3012" s="60" t="str">
        <f t="shared" si="380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7"/>
        <v/>
      </c>
      <c r="B3013" s="60" t="str">
        <f t="shared" si="378"/>
        <v/>
      </c>
      <c r="V3013" s="60" t="str">
        <f t="shared" si="379"/>
        <v/>
      </c>
      <c r="W3013" s="60" t="str">
        <f t="shared" si="376"/>
        <v/>
      </c>
      <c r="X3013" s="60" t="str">
        <f t="shared" si="380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7"/>
        <v/>
      </c>
      <c r="B3014" s="60" t="str">
        <f t="shared" si="378"/>
        <v/>
      </c>
      <c r="V3014" s="60" t="str">
        <f t="shared" si="379"/>
        <v/>
      </c>
      <c r="W3014" s="60" t="str">
        <f t="shared" si="376"/>
        <v/>
      </c>
      <c r="X3014" s="60" t="str">
        <f t="shared" si="380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7"/>
        <v/>
      </c>
      <c r="B3015" s="60" t="str">
        <f t="shared" si="378"/>
        <v/>
      </c>
      <c r="V3015" s="60" t="str">
        <f t="shared" si="379"/>
        <v/>
      </c>
      <c r="W3015" s="60" t="str">
        <f t="shared" si="376"/>
        <v/>
      </c>
      <c r="X3015" s="60" t="str">
        <f t="shared" si="380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7"/>
        <v/>
      </c>
      <c r="B3016" s="60" t="str">
        <f t="shared" si="378"/>
        <v/>
      </c>
      <c r="V3016" s="60" t="str">
        <f t="shared" si="379"/>
        <v/>
      </c>
      <c r="W3016" s="60" t="str">
        <f t="shared" si="376"/>
        <v/>
      </c>
      <c r="X3016" s="60" t="str">
        <f t="shared" si="380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7"/>
        <v/>
      </c>
      <c r="B3017" s="60" t="str">
        <f t="shared" si="378"/>
        <v/>
      </c>
      <c r="V3017" s="60" t="str">
        <f t="shared" si="379"/>
        <v/>
      </c>
      <c r="W3017" s="60" t="str">
        <f t="shared" si="376"/>
        <v/>
      </c>
      <c r="X3017" s="60" t="str">
        <f t="shared" si="380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7"/>
        <v/>
      </c>
      <c r="B3018" s="60" t="str">
        <f t="shared" si="378"/>
        <v/>
      </c>
      <c r="V3018" s="60" t="str">
        <f t="shared" si="379"/>
        <v/>
      </c>
      <c r="W3018" s="60" t="str">
        <f t="shared" si="376"/>
        <v/>
      </c>
      <c r="X3018" s="60" t="str">
        <f t="shared" si="380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7"/>
        <v/>
      </c>
      <c r="B3019" s="60" t="str">
        <f t="shared" si="378"/>
        <v/>
      </c>
      <c r="V3019" s="60" t="str">
        <f t="shared" si="379"/>
        <v/>
      </c>
      <c r="W3019" s="60" t="str">
        <f t="shared" si="376"/>
        <v/>
      </c>
      <c r="X3019" s="60" t="str">
        <f t="shared" si="380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7"/>
        <v/>
      </c>
      <c r="B3020" s="60" t="str">
        <f t="shared" si="378"/>
        <v/>
      </c>
      <c r="V3020" s="60" t="str">
        <f t="shared" si="379"/>
        <v/>
      </c>
      <c r="W3020" s="60" t="str">
        <f t="shared" si="376"/>
        <v/>
      </c>
      <c r="X3020" s="60" t="str">
        <f t="shared" si="380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7"/>
        <v/>
      </c>
      <c r="B3021" s="60" t="str">
        <f t="shared" si="378"/>
        <v/>
      </c>
      <c r="V3021" s="60" t="str">
        <f t="shared" si="379"/>
        <v/>
      </c>
      <c r="W3021" s="60" t="str">
        <f t="shared" si="376"/>
        <v/>
      </c>
      <c r="X3021" s="60" t="str">
        <f t="shared" si="380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7"/>
        <v/>
      </c>
      <c r="B3022" s="60" t="str">
        <f t="shared" si="378"/>
        <v/>
      </c>
      <c r="V3022" s="60" t="str">
        <f t="shared" si="379"/>
        <v/>
      </c>
      <c r="W3022" s="60" t="str">
        <f t="shared" si="376"/>
        <v/>
      </c>
      <c r="X3022" s="60" t="str">
        <f t="shared" si="380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7"/>
        <v/>
      </c>
      <c r="B3023" s="60" t="str">
        <f t="shared" si="378"/>
        <v/>
      </c>
      <c r="V3023" s="60" t="str">
        <f t="shared" si="379"/>
        <v/>
      </c>
      <c r="W3023" s="60" t="str">
        <f t="shared" si="376"/>
        <v/>
      </c>
      <c r="X3023" s="60" t="str">
        <f t="shared" si="380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7"/>
        <v/>
      </c>
      <c r="B3024" s="60" t="str">
        <f t="shared" si="378"/>
        <v/>
      </c>
      <c r="V3024" s="60" t="str">
        <f t="shared" si="379"/>
        <v/>
      </c>
      <c r="W3024" s="60" t="str">
        <f t="shared" si="376"/>
        <v/>
      </c>
      <c r="X3024" s="60" t="str">
        <f t="shared" si="380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7"/>
        <v/>
      </c>
      <c r="B3025" s="60" t="str">
        <f t="shared" si="378"/>
        <v/>
      </c>
      <c r="V3025" s="60" t="str">
        <f t="shared" si="379"/>
        <v/>
      </c>
      <c r="W3025" s="60" t="str">
        <f t="shared" si="376"/>
        <v/>
      </c>
      <c r="X3025" s="60" t="str">
        <f t="shared" si="380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7"/>
        <v/>
      </c>
      <c r="B3026" s="60" t="str">
        <f t="shared" si="378"/>
        <v/>
      </c>
      <c r="V3026" s="60" t="str">
        <f t="shared" si="379"/>
        <v/>
      </c>
      <c r="W3026" s="60" t="str">
        <f t="shared" si="376"/>
        <v/>
      </c>
      <c r="X3026" s="60" t="str">
        <f t="shared" si="380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7"/>
        <v/>
      </c>
      <c r="B3027" s="60" t="str">
        <f t="shared" si="378"/>
        <v/>
      </c>
      <c r="V3027" s="60" t="str">
        <f t="shared" si="379"/>
        <v/>
      </c>
      <c r="W3027" s="60" t="str">
        <f t="shared" si="376"/>
        <v/>
      </c>
      <c r="X3027" s="60" t="str">
        <f t="shared" si="380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7"/>
        <v/>
      </c>
      <c r="B3028" s="60" t="str">
        <f t="shared" si="378"/>
        <v/>
      </c>
      <c r="V3028" s="60" t="str">
        <f t="shared" si="379"/>
        <v/>
      </c>
      <c r="W3028" s="60" t="str">
        <f t="shared" si="376"/>
        <v/>
      </c>
      <c r="X3028" s="60" t="str">
        <f t="shared" si="380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7"/>
        <v/>
      </c>
      <c r="B3029" s="60" t="str">
        <f t="shared" si="378"/>
        <v/>
      </c>
      <c r="V3029" s="60" t="str">
        <f t="shared" si="379"/>
        <v/>
      </c>
      <c r="W3029" s="60" t="str">
        <f t="shared" si="376"/>
        <v/>
      </c>
      <c r="X3029" s="60" t="str">
        <f t="shared" si="380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7"/>
        <v/>
      </c>
      <c r="B3030" s="60" t="str">
        <f t="shared" si="378"/>
        <v/>
      </c>
      <c r="V3030" s="60" t="str">
        <f t="shared" si="379"/>
        <v/>
      </c>
      <c r="W3030" s="60" t="str">
        <f t="shared" si="376"/>
        <v/>
      </c>
      <c r="X3030" s="60" t="str">
        <f t="shared" si="380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7"/>
        <v/>
      </c>
      <c r="B3031" s="60" t="str">
        <f t="shared" si="378"/>
        <v/>
      </c>
      <c r="V3031" s="60" t="str">
        <f t="shared" si="379"/>
        <v/>
      </c>
      <c r="W3031" s="60" t="str">
        <f t="shared" si="376"/>
        <v/>
      </c>
      <c r="X3031" s="60" t="str">
        <f t="shared" si="380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7"/>
        <v/>
      </c>
      <c r="B3032" s="60" t="str">
        <f t="shared" si="378"/>
        <v/>
      </c>
      <c r="V3032" s="60" t="str">
        <f t="shared" si="379"/>
        <v/>
      </c>
      <c r="W3032" s="60" t="str">
        <f t="shared" si="376"/>
        <v/>
      </c>
      <c r="X3032" s="60" t="str">
        <f t="shared" si="380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7"/>
        <v/>
      </c>
      <c r="B3033" s="60" t="str">
        <f t="shared" si="378"/>
        <v/>
      </c>
      <c r="V3033" s="60" t="str">
        <f t="shared" si="379"/>
        <v/>
      </c>
      <c r="W3033" s="60" t="str">
        <f t="shared" si="376"/>
        <v/>
      </c>
      <c r="X3033" s="60" t="str">
        <f t="shared" si="380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7"/>
        <v/>
      </c>
      <c r="B3034" s="60" t="str">
        <f t="shared" si="378"/>
        <v/>
      </c>
      <c r="V3034" s="60" t="str">
        <f t="shared" si="379"/>
        <v/>
      </c>
      <c r="W3034" s="60" t="str">
        <f t="shared" si="376"/>
        <v/>
      </c>
      <c r="X3034" s="60" t="str">
        <f t="shared" si="380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7"/>
        <v/>
      </c>
      <c r="B3035" s="60" t="str">
        <f t="shared" si="378"/>
        <v/>
      </c>
      <c r="V3035" s="60" t="str">
        <f t="shared" si="379"/>
        <v/>
      </c>
      <c r="W3035" s="60" t="str">
        <f t="shared" si="376"/>
        <v/>
      </c>
      <c r="X3035" s="60" t="str">
        <f t="shared" si="380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7"/>
        <v/>
      </c>
      <c r="B3036" s="60" t="str">
        <f t="shared" si="378"/>
        <v/>
      </c>
      <c r="V3036" s="60" t="str">
        <f t="shared" si="379"/>
        <v/>
      </c>
      <c r="W3036" s="60" t="str">
        <f t="shared" si="376"/>
        <v/>
      </c>
      <c r="X3036" s="60" t="str">
        <f t="shared" si="380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7"/>
        <v/>
      </c>
      <c r="B3037" s="60" t="str">
        <f t="shared" si="378"/>
        <v/>
      </c>
      <c r="V3037" s="60" t="str">
        <f t="shared" si="379"/>
        <v/>
      </c>
      <c r="W3037" s="60" t="str">
        <f t="shared" si="376"/>
        <v/>
      </c>
      <c r="X3037" s="60" t="str">
        <f t="shared" si="380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7"/>
        <v/>
      </c>
      <c r="B3038" s="60" t="str">
        <f t="shared" si="378"/>
        <v/>
      </c>
      <c r="V3038" s="60" t="str">
        <f t="shared" si="379"/>
        <v/>
      </c>
      <c r="W3038" s="60" t="str">
        <f t="shared" si="376"/>
        <v/>
      </c>
      <c r="X3038" s="60" t="str">
        <f t="shared" si="380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7"/>
        <v/>
      </c>
      <c r="B3039" s="60" t="str">
        <f t="shared" si="378"/>
        <v/>
      </c>
      <c r="V3039" s="60" t="str">
        <f t="shared" si="379"/>
        <v/>
      </c>
      <c r="W3039" s="60" t="str">
        <f t="shared" si="376"/>
        <v/>
      </c>
      <c r="X3039" s="60" t="str">
        <f t="shared" si="380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7"/>
        <v/>
      </c>
      <c r="B3040" s="60" t="str">
        <f t="shared" si="378"/>
        <v/>
      </c>
      <c r="V3040" s="60" t="str">
        <f t="shared" si="379"/>
        <v/>
      </c>
      <c r="W3040" s="60" t="str">
        <f t="shared" si="376"/>
        <v/>
      </c>
      <c r="X3040" s="60" t="str">
        <f t="shared" si="380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7"/>
        <v/>
      </c>
      <c r="B3041" s="60" t="str">
        <f t="shared" si="378"/>
        <v/>
      </c>
      <c r="V3041" s="60" t="str">
        <f t="shared" si="379"/>
        <v/>
      </c>
      <c r="W3041" s="60" t="str">
        <f t="shared" si="376"/>
        <v/>
      </c>
      <c r="X3041" s="60" t="str">
        <f t="shared" si="380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7"/>
        <v/>
      </c>
      <c r="B3042" s="60" t="str">
        <f t="shared" si="378"/>
        <v/>
      </c>
      <c r="V3042" s="60" t="str">
        <f t="shared" si="379"/>
        <v/>
      </c>
      <c r="W3042" s="60" t="str">
        <f t="shared" si="376"/>
        <v/>
      </c>
      <c r="X3042" s="60" t="str">
        <f t="shared" si="380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7"/>
        <v/>
      </c>
      <c r="B3043" s="60" t="str">
        <f t="shared" si="378"/>
        <v/>
      </c>
      <c r="V3043" s="60" t="str">
        <f t="shared" si="379"/>
        <v/>
      </c>
      <c r="W3043" s="60" t="str">
        <f t="shared" si="376"/>
        <v/>
      </c>
      <c r="X3043" s="60" t="str">
        <f t="shared" si="380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7"/>
        <v/>
      </c>
      <c r="B3044" s="60" t="str">
        <f t="shared" si="378"/>
        <v/>
      </c>
      <c r="V3044" s="60" t="str">
        <f t="shared" si="379"/>
        <v/>
      </c>
      <c r="W3044" s="60" t="str">
        <f t="shared" si="376"/>
        <v/>
      </c>
      <c r="X3044" s="60" t="str">
        <f t="shared" si="380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7"/>
        <v/>
      </c>
      <c r="B3045" s="60" t="str">
        <f t="shared" si="378"/>
        <v/>
      </c>
      <c r="V3045" s="60" t="str">
        <f t="shared" si="379"/>
        <v/>
      </c>
      <c r="W3045" s="60" t="str">
        <f t="shared" si="376"/>
        <v/>
      </c>
      <c r="X3045" s="60" t="str">
        <f t="shared" si="380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7"/>
        <v/>
      </c>
      <c r="B3046" s="60" t="str">
        <f t="shared" si="378"/>
        <v/>
      </c>
      <c r="V3046" s="60" t="str">
        <f t="shared" si="379"/>
        <v/>
      </c>
      <c r="W3046" s="60" t="str">
        <f t="shared" si="376"/>
        <v/>
      </c>
      <c r="X3046" s="60" t="str">
        <f t="shared" si="380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7"/>
        <v/>
      </c>
      <c r="B3047" s="60" t="str">
        <f t="shared" si="378"/>
        <v/>
      </c>
      <c r="V3047" s="60" t="str">
        <f t="shared" si="379"/>
        <v/>
      </c>
      <c r="W3047" s="60" t="str">
        <f t="shared" si="376"/>
        <v/>
      </c>
      <c r="X3047" s="60" t="str">
        <f t="shared" si="380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7"/>
        <v/>
      </c>
      <c r="B3048" s="60" t="str">
        <f t="shared" si="378"/>
        <v/>
      </c>
      <c r="V3048" s="60" t="str">
        <f t="shared" si="379"/>
        <v/>
      </c>
      <c r="W3048" s="60" t="str">
        <f t="shared" si="376"/>
        <v/>
      </c>
      <c r="X3048" s="60" t="str">
        <f t="shared" si="380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7"/>
        <v/>
      </c>
      <c r="B3049" s="60" t="str">
        <f t="shared" si="378"/>
        <v/>
      </c>
      <c r="V3049" s="60" t="str">
        <f t="shared" si="379"/>
        <v/>
      </c>
      <c r="W3049" s="60" t="str">
        <f t="shared" si="376"/>
        <v/>
      </c>
      <c r="X3049" s="60" t="str">
        <f t="shared" si="380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7"/>
        <v/>
      </c>
      <c r="B3050" s="60" t="str">
        <f t="shared" si="378"/>
        <v/>
      </c>
      <c r="V3050" s="60" t="str">
        <f t="shared" si="379"/>
        <v/>
      </c>
      <c r="W3050" s="60" t="str">
        <f t="shared" si="376"/>
        <v/>
      </c>
      <c r="X3050" s="60" t="str">
        <f t="shared" si="380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7"/>
        <v/>
      </c>
      <c r="B3051" s="60" t="str">
        <f t="shared" si="378"/>
        <v/>
      </c>
      <c r="V3051" s="60" t="str">
        <f t="shared" si="379"/>
        <v/>
      </c>
      <c r="W3051" s="60" t="str">
        <f t="shared" si="376"/>
        <v/>
      </c>
      <c r="X3051" s="60" t="str">
        <f t="shared" si="380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7"/>
        <v/>
      </c>
      <c r="B3052" s="60" t="str">
        <f t="shared" si="378"/>
        <v/>
      </c>
      <c r="V3052" s="60" t="str">
        <f t="shared" si="379"/>
        <v/>
      </c>
      <c r="W3052" s="60" t="str">
        <f t="shared" si="376"/>
        <v/>
      </c>
      <c r="X3052" s="60" t="str">
        <f t="shared" si="380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7"/>
        <v/>
      </c>
      <c r="B3053" s="60" t="str">
        <f t="shared" si="378"/>
        <v/>
      </c>
      <c r="V3053" s="60" t="str">
        <f t="shared" si="379"/>
        <v/>
      </c>
      <c r="W3053" s="60" t="str">
        <f t="shared" si="376"/>
        <v/>
      </c>
      <c r="X3053" s="60" t="str">
        <f t="shared" si="380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7"/>
        <v/>
      </c>
      <c r="B3054" s="60" t="str">
        <f t="shared" si="378"/>
        <v/>
      </c>
      <c r="V3054" s="60" t="str">
        <f t="shared" si="379"/>
        <v/>
      </c>
      <c r="W3054" s="60" t="str">
        <f t="shared" si="376"/>
        <v/>
      </c>
      <c r="X3054" s="60" t="str">
        <f t="shared" si="380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7"/>
        <v/>
      </c>
      <c r="B3055" s="60" t="str">
        <f t="shared" si="378"/>
        <v/>
      </c>
      <c r="V3055" s="60" t="str">
        <f t="shared" si="379"/>
        <v/>
      </c>
      <c r="W3055" s="60" t="str">
        <f t="shared" si="376"/>
        <v/>
      </c>
      <c r="X3055" s="60" t="str">
        <f t="shared" si="380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7"/>
        <v/>
      </c>
      <c r="B3056" s="60" t="str">
        <f t="shared" si="378"/>
        <v/>
      </c>
      <c r="V3056" s="60" t="str">
        <f t="shared" si="379"/>
        <v/>
      </c>
      <c r="W3056" s="60" t="str">
        <f t="shared" si="376"/>
        <v/>
      </c>
      <c r="X3056" s="60" t="str">
        <f t="shared" si="380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7"/>
        <v/>
      </c>
      <c r="B3057" s="60" t="str">
        <f t="shared" si="378"/>
        <v/>
      </c>
      <c r="V3057" s="60" t="str">
        <f t="shared" si="379"/>
        <v/>
      </c>
      <c r="W3057" s="60" t="str">
        <f t="shared" si="376"/>
        <v/>
      </c>
      <c r="X3057" s="60" t="str">
        <f t="shared" si="380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7"/>
        <v/>
      </c>
      <c r="B3058" s="60" t="str">
        <f t="shared" si="378"/>
        <v/>
      </c>
      <c r="V3058" s="60" t="str">
        <f t="shared" si="379"/>
        <v/>
      </c>
      <c r="W3058" s="60" t="str">
        <f t="shared" si="376"/>
        <v/>
      </c>
      <c r="X3058" s="60" t="str">
        <f t="shared" si="380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7"/>
        <v/>
      </c>
      <c r="B3059" s="60" t="str">
        <f t="shared" si="378"/>
        <v/>
      </c>
      <c r="V3059" s="60" t="str">
        <f t="shared" si="379"/>
        <v/>
      </c>
      <c r="W3059" s="60" t="str">
        <f t="shared" si="376"/>
        <v/>
      </c>
      <c r="X3059" s="60" t="str">
        <f t="shared" si="380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7"/>
        <v/>
      </c>
      <c r="B3060" s="60" t="str">
        <f t="shared" si="378"/>
        <v/>
      </c>
      <c r="V3060" s="60" t="str">
        <f t="shared" si="379"/>
        <v/>
      </c>
      <c r="W3060" s="60" t="str">
        <f t="shared" si="376"/>
        <v/>
      </c>
      <c r="X3060" s="60" t="str">
        <f t="shared" si="380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7"/>
        <v/>
      </c>
      <c r="B3061" s="60" t="str">
        <f t="shared" si="378"/>
        <v/>
      </c>
      <c r="V3061" s="60" t="str">
        <f t="shared" si="379"/>
        <v/>
      </c>
      <c r="W3061" s="60" t="str">
        <f t="shared" si="376"/>
        <v/>
      </c>
      <c r="X3061" s="60" t="str">
        <f t="shared" si="380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7"/>
        <v/>
      </c>
      <c r="B3062" s="60" t="str">
        <f t="shared" si="378"/>
        <v/>
      </c>
      <c r="V3062" s="60" t="str">
        <f t="shared" si="379"/>
        <v/>
      </c>
      <c r="W3062" s="60" t="str">
        <f t="shared" si="376"/>
        <v/>
      </c>
      <c r="X3062" s="60" t="str">
        <f t="shared" si="380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7"/>
        <v/>
      </c>
      <c r="B3063" s="60" t="str">
        <f t="shared" si="378"/>
        <v/>
      </c>
      <c r="V3063" s="60" t="str">
        <f t="shared" si="379"/>
        <v/>
      </c>
      <c r="W3063" s="60" t="str">
        <f t="shared" si="376"/>
        <v/>
      </c>
      <c r="X3063" s="60" t="str">
        <f t="shared" si="380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7"/>
        <v/>
      </c>
      <c r="B3064" s="60" t="str">
        <f t="shared" si="378"/>
        <v/>
      </c>
      <c r="V3064" s="60" t="str">
        <f t="shared" si="379"/>
        <v/>
      </c>
      <c r="W3064" s="60" t="str">
        <f t="shared" si="376"/>
        <v/>
      </c>
      <c r="X3064" s="60" t="str">
        <f t="shared" si="380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7"/>
        <v/>
      </c>
      <c r="B3065" s="60" t="str">
        <f t="shared" si="378"/>
        <v/>
      </c>
      <c r="V3065" s="60" t="str">
        <f t="shared" si="379"/>
        <v/>
      </c>
      <c r="W3065" s="60" t="str">
        <f t="shared" si="376"/>
        <v/>
      </c>
      <c r="X3065" s="60" t="str">
        <f t="shared" si="380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7"/>
        <v/>
      </c>
      <c r="B3066" s="60" t="str">
        <f t="shared" si="378"/>
        <v/>
      </c>
      <c r="V3066" s="60" t="str">
        <f t="shared" si="379"/>
        <v/>
      </c>
      <c r="W3066" s="60" t="str">
        <f t="shared" si="376"/>
        <v/>
      </c>
      <c r="X3066" s="60" t="str">
        <f t="shared" si="380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7"/>
        <v/>
      </c>
      <c r="B3067" s="60" t="str">
        <f t="shared" si="378"/>
        <v/>
      </c>
      <c r="V3067" s="60" t="str">
        <f t="shared" si="379"/>
        <v/>
      </c>
      <c r="W3067" s="60" t="str">
        <f t="shared" si="376"/>
        <v/>
      </c>
      <c r="X3067" s="60" t="str">
        <f t="shared" si="380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7"/>
        <v/>
      </c>
      <c r="B3068" s="60" t="str">
        <f t="shared" si="378"/>
        <v/>
      </c>
      <c r="V3068" s="60" t="str">
        <f t="shared" si="379"/>
        <v/>
      </c>
      <c r="W3068" s="60" t="str">
        <f t="shared" si="376"/>
        <v/>
      </c>
      <c r="X3068" s="60" t="str">
        <f t="shared" si="380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7"/>
        <v/>
      </c>
      <c r="B3069" s="60" t="str">
        <f t="shared" si="378"/>
        <v/>
      </c>
      <c r="V3069" s="60" t="str">
        <f t="shared" si="379"/>
        <v/>
      </c>
      <c r="W3069" s="60" t="str">
        <f t="shared" si="376"/>
        <v/>
      </c>
      <c r="X3069" s="60" t="str">
        <f t="shared" si="380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7"/>
        <v/>
      </c>
      <c r="B3070" s="60" t="str">
        <f t="shared" si="378"/>
        <v/>
      </c>
      <c r="V3070" s="60" t="str">
        <f t="shared" si="379"/>
        <v/>
      </c>
      <c r="W3070" s="60" t="str">
        <f t="shared" si="376"/>
        <v/>
      </c>
      <c r="X3070" s="60" t="str">
        <f t="shared" si="380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7"/>
        <v/>
      </c>
      <c r="B3071" s="60" t="str">
        <f t="shared" si="378"/>
        <v/>
      </c>
      <c r="V3071" s="60" t="str">
        <f t="shared" si="379"/>
        <v/>
      </c>
      <c r="W3071" s="60" t="str">
        <f t="shared" si="376"/>
        <v/>
      </c>
      <c r="X3071" s="60" t="str">
        <f t="shared" si="380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7"/>
        <v/>
      </c>
      <c r="B3072" s="60" t="str">
        <f t="shared" si="378"/>
        <v/>
      </c>
      <c r="V3072" s="60" t="str">
        <f t="shared" si="379"/>
        <v/>
      </c>
      <c r="W3072" s="60" t="str">
        <f t="shared" si="376"/>
        <v/>
      </c>
      <c r="X3072" s="60" t="str">
        <f t="shared" si="380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7"/>
        <v/>
      </c>
      <c r="B3073" s="60" t="str">
        <f t="shared" si="378"/>
        <v/>
      </c>
      <c r="V3073" s="60" t="str">
        <f t="shared" si="379"/>
        <v/>
      </c>
      <c r="W3073" s="60" t="str">
        <f t="shared" si="376"/>
        <v/>
      </c>
      <c r="X3073" s="60" t="str">
        <f t="shared" si="380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7"/>
        <v/>
      </c>
      <c r="B3074" s="60" t="str">
        <f t="shared" si="378"/>
        <v/>
      </c>
      <c r="V3074" s="60" t="str">
        <f t="shared" si="379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si="380"/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5">IF(G3075&amp;Q3075&lt;&gt;"",W3075&amp;Q3075,"")</f>
        <v/>
      </c>
      <c r="B3075" s="60" t="str">
        <f t="shared" ref="B3075:B3138" si="386">IF(C3075&lt;&gt;"",LEFT(C3075,9),"")</f>
        <v/>
      </c>
      <c r="V3075" s="60" t="str">
        <f t="shared" ref="V3075:V3138" si="387">W3075&amp;H3075</f>
        <v/>
      </c>
      <c r="W3075" s="60" t="str">
        <f t="shared" si="384"/>
        <v/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5"/>
        <v/>
      </c>
      <c r="B3076" s="60" t="str">
        <f t="shared" si="386"/>
        <v/>
      </c>
      <c r="V3076" s="60" t="str">
        <f t="shared" si="387"/>
        <v/>
      </c>
      <c r="W3076" s="60" t="str">
        <f t="shared" si="384"/>
        <v/>
      </c>
      <c r="X3076" s="60" t="str">
        <f t="shared" si="388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5"/>
        <v/>
      </c>
      <c r="B3077" s="60" t="str">
        <f t="shared" si="386"/>
        <v/>
      </c>
      <c r="V3077" s="60" t="str">
        <f t="shared" si="387"/>
        <v/>
      </c>
      <c r="W3077" s="60" t="str">
        <f t="shared" si="384"/>
        <v/>
      </c>
      <c r="X3077" s="60" t="str">
        <f t="shared" si="388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5"/>
        <v/>
      </c>
      <c r="B3078" s="60" t="str">
        <f t="shared" si="386"/>
        <v/>
      </c>
      <c r="V3078" s="60" t="str">
        <f t="shared" si="387"/>
        <v/>
      </c>
      <c r="W3078" s="60" t="str">
        <f t="shared" si="384"/>
        <v/>
      </c>
      <c r="X3078" s="60" t="str">
        <f t="shared" si="388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5"/>
        <v/>
      </c>
      <c r="B3079" s="60" t="str">
        <f t="shared" si="386"/>
        <v/>
      </c>
      <c r="V3079" s="60" t="str">
        <f t="shared" si="387"/>
        <v/>
      </c>
      <c r="W3079" s="60" t="str">
        <f t="shared" si="384"/>
        <v/>
      </c>
      <c r="X3079" s="60" t="str">
        <f t="shared" si="388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5"/>
        <v/>
      </c>
      <c r="B3080" s="60" t="str">
        <f t="shared" si="386"/>
        <v/>
      </c>
      <c r="V3080" s="60" t="str">
        <f t="shared" si="387"/>
        <v/>
      </c>
      <c r="W3080" s="60" t="str">
        <f t="shared" si="384"/>
        <v/>
      </c>
      <c r="X3080" s="60" t="str">
        <f t="shared" si="388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5"/>
        <v/>
      </c>
      <c r="B3081" s="60" t="str">
        <f t="shared" si="386"/>
        <v/>
      </c>
      <c r="V3081" s="60" t="str">
        <f t="shared" si="387"/>
        <v/>
      </c>
      <c r="W3081" s="60" t="str">
        <f t="shared" si="384"/>
        <v/>
      </c>
      <c r="X3081" s="60" t="str">
        <f t="shared" si="388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5"/>
        <v/>
      </c>
      <c r="B3082" s="60" t="str">
        <f t="shared" si="386"/>
        <v/>
      </c>
      <c r="V3082" s="60" t="str">
        <f t="shared" si="387"/>
        <v/>
      </c>
      <c r="W3082" s="60" t="str">
        <f t="shared" si="384"/>
        <v/>
      </c>
      <c r="X3082" s="60" t="str">
        <f t="shared" si="388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5"/>
        <v/>
      </c>
      <c r="B3083" s="60" t="str">
        <f t="shared" si="386"/>
        <v/>
      </c>
      <c r="V3083" s="60" t="str">
        <f t="shared" si="387"/>
        <v/>
      </c>
      <c r="W3083" s="60" t="str">
        <f t="shared" si="384"/>
        <v/>
      </c>
      <c r="X3083" s="60" t="str">
        <f t="shared" si="388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5"/>
        <v/>
      </c>
      <c r="B3084" s="60" t="str">
        <f t="shared" si="386"/>
        <v/>
      </c>
      <c r="V3084" s="60" t="str">
        <f t="shared" si="387"/>
        <v/>
      </c>
      <c r="W3084" s="60" t="str">
        <f t="shared" si="384"/>
        <v/>
      </c>
      <c r="X3084" s="60" t="str">
        <f t="shared" si="388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5"/>
        <v/>
      </c>
      <c r="B3085" s="60" t="str">
        <f t="shared" si="386"/>
        <v/>
      </c>
      <c r="V3085" s="60" t="str">
        <f t="shared" si="387"/>
        <v/>
      </c>
      <c r="W3085" s="60" t="str">
        <f t="shared" si="384"/>
        <v/>
      </c>
      <c r="X3085" s="60" t="str">
        <f t="shared" si="388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5"/>
        <v/>
      </c>
      <c r="B3086" s="60" t="str">
        <f t="shared" si="386"/>
        <v/>
      </c>
      <c r="V3086" s="60" t="str">
        <f t="shared" si="387"/>
        <v/>
      </c>
      <c r="W3086" s="60" t="str">
        <f t="shared" si="384"/>
        <v/>
      </c>
      <c r="X3086" s="60" t="str">
        <f t="shared" si="388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5"/>
        <v/>
      </c>
      <c r="B3087" s="60" t="str">
        <f t="shared" si="386"/>
        <v/>
      </c>
      <c r="V3087" s="60" t="str">
        <f t="shared" si="387"/>
        <v/>
      </c>
      <c r="W3087" s="60" t="str">
        <f t="shared" si="384"/>
        <v/>
      </c>
      <c r="X3087" s="60" t="str">
        <f t="shared" si="388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5"/>
        <v/>
      </c>
      <c r="B3088" s="60" t="str">
        <f t="shared" si="386"/>
        <v/>
      </c>
      <c r="V3088" s="60" t="str">
        <f t="shared" si="387"/>
        <v/>
      </c>
      <c r="W3088" s="60" t="str">
        <f t="shared" si="384"/>
        <v/>
      </c>
      <c r="X3088" s="60" t="str">
        <f t="shared" si="388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5"/>
        <v/>
      </c>
      <c r="B3089" s="60" t="str">
        <f t="shared" si="386"/>
        <v/>
      </c>
      <c r="V3089" s="60" t="str">
        <f t="shared" si="387"/>
        <v/>
      </c>
      <c r="W3089" s="60" t="str">
        <f t="shared" si="384"/>
        <v/>
      </c>
      <c r="X3089" s="60" t="str">
        <f t="shared" si="388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5"/>
        <v/>
      </c>
      <c r="B3090" s="60" t="str">
        <f t="shared" si="386"/>
        <v/>
      </c>
      <c r="V3090" s="60" t="str">
        <f t="shared" si="387"/>
        <v/>
      </c>
      <c r="W3090" s="60" t="str">
        <f t="shared" si="384"/>
        <v/>
      </c>
      <c r="X3090" s="60" t="str">
        <f t="shared" si="388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5"/>
        <v/>
      </c>
      <c r="B3091" s="60" t="str">
        <f t="shared" si="386"/>
        <v/>
      </c>
      <c r="V3091" s="60" t="str">
        <f t="shared" si="387"/>
        <v/>
      </c>
      <c r="W3091" s="60" t="str">
        <f t="shared" si="384"/>
        <v/>
      </c>
      <c r="X3091" s="60" t="str">
        <f t="shared" si="388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5"/>
        <v/>
      </c>
      <c r="B3092" s="60" t="str">
        <f t="shared" si="386"/>
        <v/>
      </c>
      <c r="V3092" s="60" t="str">
        <f t="shared" si="387"/>
        <v/>
      </c>
      <c r="W3092" s="60" t="str">
        <f t="shared" si="384"/>
        <v/>
      </c>
      <c r="X3092" s="60" t="str">
        <f t="shared" si="388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5"/>
        <v/>
      </c>
      <c r="B3093" s="60" t="str">
        <f t="shared" si="386"/>
        <v/>
      </c>
      <c r="V3093" s="60" t="str">
        <f t="shared" si="387"/>
        <v/>
      </c>
      <c r="W3093" s="60" t="str">
        <f t="shared" si="384"/>
        <v/>
      </c>
      <c r="X3093" s="60" t="str">
        <f t="shared" si="388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5"/>
        <v/>
      </c>
      <c r="B3094" s="60" t="str">
        <f t="shared" si="386"/>
        <v/>
      </c>
      <c r="V3094" s="60" t="str">
        <f t="shared" si="387"/>
        <v/>
      </c>
      <c r="W3094" s="60" t="str">
        <f t="shared" si="384"/>
        <v/>
      </c>
      <c r="X3094" s="60" t="str">
        <f t="shared" si="388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5"/>
        <v/>
      </c>
      <c r="B3095" s="60" t="str">
        <f t="shared" si="386"/>
        <v/>
      </c>
      <c r="V3095" s="60" t="str">
        <f t="shared" si="387"/>
        <v/>
      </c>
      <c r="W3095" s="60" t="str">
        <f t="shared" si="384"/>
        <v/>
      </c>
      <c r="X3095" s="60" t="str">
        <f t="shared" si="388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5"/>
        <v/>
      </c>
      <c r="B3096" s="60" t="str">
        <f t="shared" si="386"/>
        <v/>
      </c>
      <c r="V3096" s="60" t="str">
        <f t="shared" si="387"/>
        <v/>
      </c>
      <c r="W3096" s="60" t="str">
        <f t="shared" si="384"/>
        <v/>
      </c>
      <c r="X3096" s="60" t="str">
        <f t="shared" si="388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5"/>
        <v/>
      </c>
      <c r="B3097" s="60" t="str">
        <f t="shared" si="386"/>
        <v/>
      </c>
      <c r="V3097" s="60" t="str">
        <f t="shared" si="387"/>
        <v/>
      </c>
      <c r="W3097" s="60" t="str">
        <f t="shared" si="384"/>
        <v/>
      </c>
      <c r="X3097" s="60" t="str">
        <f t="shared" si="388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5"/>
        <v/>
      </c>
      <c r="B3098" s="60" t="str">
        <f t="shared" si="386"/>
        <v/>
      </c>
      <c r="V3098" s="60" t="str">
        <f t="shared" si="387"/>
        <v/>
      </c>
      <c r="W3098" s="60" t="str">
        <f t="shared" si="384"/>
        <v/>
      </c>
      <c r="X3098" s="60" t="str">
        <f t="shared" si="388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5"/>
        <v/>
      </c>
      <c r="B3099" s="60" t="str">
        <f t="shared" si="386"/>
        <v/>
      </c>
      <c r="V3099" s="60" t="str">
        <f t="shared" si="387"/>
        <v/>
      </c>
      <c r="W3099" s="60" t="str">
        <f t="shared" si="384"/>
        <v/>
      </c>
      <c r="X3099" s="60" t="str">
        <f t="shared" si="388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5"/>
        <v/>
      </c>
      <c r="B3100" s="60" t="str">
        <f t="shared" si="386"/>
        <v/>
      </c>
      <c r="V3100" s="60" t="str">
        <f t="shared" si="387"/>
        <v/>
      </c>
      <c r="W3100" s="60" t="str">
        <f t="shared" si="384"/>
        <v/>
      </c>
      <c r="X3100" s="60" t="str">
        <f t="shared" si="388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5"/>
        <v/>
      </c>
      <c r="B3101" s="60" t="str">
        <f t="shared" si="386"/>
        <v/>
      </c>
      <c r="V3101" s="60" t="str">
        <f t="shared" si="387"/>
        <v/>
      </c>
      <c r="W3101" s="60" t="str">
        <f t="shared" si="384"/>
        <v/>
      </c>
      <c r="X3101" s="60" t="str">
        <f t="shared" si="388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5"/>
        <v/>
      </c>
      <c r="B3102" s="60" t="str">
        <f t="shared" si="386"/>
        <v/>
      </c>
      <c r="V3102" s="60" t="str">
        <f t="shared" si="387"/>
        <v/>
      </c>
      <c r="W3102" s="60" t="str">
        <f t="shared" si="384"/>
        <v/>
      </c>
      <c r="X3102" s="60" t="str">
        <f t="shared" si="388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5"/>
        <v/>
      </c>
      <c r="B3103" s="60" t="str">
        <f t="shared" si="386"/>
        <v/>
      </c>
      <c r="V3103" s="60" t="str">
        <f t="shared" si="387"/>
        <v/>
      </c>
      <c r="W3103" s="60" t="str">
        <f t="shared" si="384"/>
        <v/>
      </c>
      <c r="X3103" s="60" t="str">
        <f t="shared" si="388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5"/>
        <v/>
      </c>
      <c r="B3104" s="60" t="str">
        <f t="shared" si="386"/>
        <v/>
      </c>
      <c r="V3104" s="60" t="str">
        <f t="shared" si="387"/>
        <v/>
      </c>
      <c r="W3104" s="60" t="str">
        <f t="shared" si="384"/>
        <v/>
      </c>
      <c r="X3104" s="60" t="str">
        <f t="shared" si="388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5"/>
        <v/>
      </c>
      <c r="B3105" s="60" t="str">
        <f t="shared" si="386"/>
        <v/>
      </c>
      <c r="V3105" s="60" t="str">
        <f t="shared" si="387"/>
        <v/>
      </c>
      <c r="W3105" s="60" t="str">
        <f t="shared" si="384"/>
        <v/>
      </c>
      <c r="X3105" s="60" t="str">
        <f t="shared" si="388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5"/>
        <v/>
      </c>
      <c r="B3106" s="60" t="str">
        <f t="shared" si="386"/>
        <v/>
      </c>
      <c r="V3106" s="60" t="str">
        <f t="shared" si="387"/>
        <v/>
      </c>
      <c r="W3106" s="60" t="str">
        <f t="shared" si="384"/>
        <v/>
      </c>
      <c r="X3106" s="60" t="str">
        <f t="shared" si="388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5"/>
        <v/>
      </c>
      <c r="B3107" s="60" t="str">
        <f t="shared" si="386"/>
        <v/>
      </c>
      <c r="V3107" s="60" t="str">
        <f t="shared" si="387"/>
        <v/>
      </c>
      <c r="W3107" s="60" t="str">
        <f t="shared" si="384"/>
        <v/>
      </c>
      <c r="X3107" s="60" t="str">
        <f t="shared" si="388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5"/>
        <v/>
      </c>
      <c r="B3108" s="60" t="str">
        <f t="shared" si="386"/>
        <v/>
      </c>
      <c r="V3108" s="60" t="str">
        <f t="shared" si="387"/>
        <v/>
      </c>
      <c r="W3108" s="60" t="str">
        <f t="shared" si="384"/>
        <v/>
      </c>
      <c r="X3108" s="60" t="str">
        <f t="shared" si="388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5"/>
        <v/>
      </c>
      <c r="B3109" s="60" t="str">
        <f t="shared" si="386"/>
        <v/>
      </c>
      <c r="V3109" s="60" t="str">
        <f t="shared" si="387"/>
        <v/>
      </c>
      <c r="W3109" s="60" t="str">
        <f t="shared" si="384"/>
        <v/>
      </c>
      <c r="X3109" s="60" t="str">
        <f t="shared" si="388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5"/>
        <v/>
      </c>
      <c r="B3110" s="60" t="str">
        <f t="shared" si="386"/>
        <v/>
      </c>
      <c r="V3110" s="60" t="str">
        <f t="shared" si="387"/>
        <v/>
      </c>
      <c r="W3110" s="60" t="str">
        <f t="shared" si="384"/>
        <v/>
      </c>
      <c r="X3110" s="60" t="str">
        <f t="shared" si="388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5"/>
        <v/>
      </c>
      <c r="B3111" s="60" t="str">
        <f t="shared" si="386"/>
        <v/>
      </c>
      <c r="V3111" s="60" t="str">
        <f t="shared" si="387"/>
        <v/>
      </c>
      <c r="W3111" s="60" t="str">
        <f t="shared" si="384"/>
        <v/>
      </c>
      <c r="X3111" s="60" t="str">
        <f t="shared" si="388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5"/>
        <v/>
      </c>
      <c r="B3112" s="60" t="str">
        <f t="shared" si="386"/>
        <v/>
      </c>
      <c r="V3112" s="60" t="str">
        <f t="shared" si="387"/>
        <v/>
      </c>
      <c r="W3112" s="60" t="str">
        <f t="shared" si="384"/>
        <v/>
      </c>
      <c r="X3112" s="60" t="str">
        <f t="shared" si="388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5"/>
        <v/>
      </c>
      <c r="B3113" s="60" t="str">
        <f t="shared" si="386"/>
        <v/>
      </c>
      <c r="V3113" s="60" t="str">
        <f t="shared" si="387"/>
        <v/>
      </c>
      <c r="W3113" s="60" t="str">
        <f t="shared" si="384"/>
        <v/>
      </c>
      <c r="X3113" s="60" t="str">
        <f t="shared" si="388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5"/>
        <v/>
      </c>
      <c r="B3114" s="60" t="str">
        <f t="shared" si="386"/>
        <v/>
      </c>
      <c r="V3114" s="60" t="str">
        <f t="shared" si="387"/>
        <v/>
      </c>
      <c r="W3114" s="60" t="str">
        <f t="shared" si="384"/>
        <v/>
      </c>
      <c r="X3114" s="60" t="str">
        <f t="shared" si="388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5"/>
        <v/>
      </c>
      <c r="B3115" s="60" t="str">
        <f t="shared" si="386"/>
        <v/>
      </c>
      <c r="V3115" s="60" t="str">
        <f t="shared" si="387"/>
        <v/>
      </c>
      <c r="W3115" s="60" t="str">
        <f t="shared" si="384"/>
        <v/>
      </c>
      <c r="X3115" s="60" t="str">
        <f t="shared" si="388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5"/>
        <v/>
      </c>
      <c r="B3116" s="60" t="str">
        <f t="shared" si="386"/>
        <v/>
      </c>
      <c r="V3116" s="60" t="str">
        <f t="shared" si="387"/>
        <v/>
      </c>
      <c r="W3116" s="60" t="str">
        <f t="shared" si="384"/>
        <v/>
      </c>
      <c r="X3116" s="60" t="str">
        <f t="shared" si="388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5"/>
        <v/>
      </c>
      <c r="B3117" s="60" t="str">
        <f t="shared" si="386"/>
        <v/>
      </c>
      <c r="V3117" s="60" t="str">
        <f t="shared" si="387"/>
        <v/>
      </c>
      <c r="W3117" s="60" t="str">
        <f t="shared" si="384"/>
        <v/>
      </c>
      <c r="X3117" s="60" t="str">
        <f t="shared" si="388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5"/>
        <v/>
      </c>
      <c r="B3118" s="60" t="str">
        <f t="shared" si="386"/>
        <v/>
      </c>
      <c r="V3118" s="60" t="str">
        <f t="shared" si="387"/>
        <v/>
      </c>
      <c r="W3118" s="60" t="str">
        <f t="shared" si="384"/>
        <v/>
      </c>
      <c r="X3118" s="60" t="str">
        <f t="shared" si="388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5"/>
        <v/>
      </c>
      <c r="B3119" s="60" t="str">
        <f t="shared" si="386"/>
        <v/>
      </c>
      <c r="V3119" s="60" t="str">
        <f t="shared" si="387"/>
        <v/>
      </c>
      <c r="W3119" s="60" t="str">
        <f t="shared" si="384"/>
        <v/>
      </c>
      <c r="X3119" s="60" t="str">
        <f t="shared" si="388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5"/>
        <v/>
      </c>
      <c r="B3120" s="60" t="str">
        <f t="shared" si="386"/>
        <v/>
      </c>
      <c r="V3120" s="60" t="str">
        <f t="shared" si="387"/>
        <v/>
      </c>
      <c r="W3120" s="60" t="str">
        <f t="shared" si="384"/>
        <v/>
      </c>
      <c r="X3120" s="60" t="str">
        <f t="shared" si="388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5"/>
        <v/>
      </c>
      <c r="B3121" s="60" t="str">
        <f t="shared" si="386"/>
        <v/>
      </c>
      <c r="V3121" s="60" t="str">
        <f t="shared" si="387"/>
        <v/>
      </c>
      <c r="W3121" s="60" t="str">
        <f t="shared" si="384"/>
        <v/>
      </c>
      <c r="X3121" s="60" t="str">
        <f t="shared" si="388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5"/>
        <v/>
      </c>
      <c r="B3122" s="60" t="str">
        <f t="shared" si="386"/>
        <v/>
      </c>
      <c r="V3122" s="60" t="str">
        <f t="shared" si="387"/>
        <v/>
      </c>
      <c r="W3122" s="60" t="str">
        <f t="shared" si="384"/>
        <v/>
      </c>
      <c r="X3122" s="60" t="str">
        <f t="shared" si="388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5"/>
        <v/>
      </c>
      <c r="B3123" s="60" t="str">
        <f t="shared" si="386"/>
        <v/>
      </c>
      <c r="V3123" s="60" t="str">
        <f t="shared" si="387"/>
        <v/>
      </c>
      <c r="W3123" s="60" t="str">
        <f t="shared" si="384"/>
        <v/>
      </c>
      <c r="X3123" s="60" t="str">
        <f t="shared" si="388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5"/>
        <v/>
      </c>
      <c r="B3124" s="60" t="str">
        <f t="shared" si="386"/>
        <v/>
      </c>
      <c r="V3124" s="60" t="str">
        <f t="shared" si="387"/>
        <v/>
      </c>
      <c r="W3124" s="60" t="str">
        <f t="shared" si="384"/>
        <v/>
      </c>
      <c r="X3124" s="60" t="str">
        <f t="shared" si="388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5"/>
        <v/>
      </c>
      <c r="B3125" s="60" t="str">
        <f t="shared" si="386"/>
        <v/>
      </c>
      <c r="V3125" s="60" t="str">
        <f t="shared" si="387"/>
        <v/>
      </c>
      <c r="W3125" s="60" t="str">
        <f t="shared" si="384"/>
        <v/>
      </c>
      <c r="X3125" s="60" t="str">
        <f t="shared" si="388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5"/>
        <v/>
      </c>
      <c r="B3126" s="60" t="str">
        <f t="shared" si="386"/>
        <v/>
      </c>
      <c r="V3126" s="60" t="str">
        <f t="shared" si="387"/>
        <v/>
      </c>
      <c r="W3126" s="60" t="str">
        <f t="shared" si="384"/>
        <v/>
      </c>
      <c r="X3126" s="60" t="str">
        <f t="shared" si="388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5"/>
        <v/>
      </c>
      <c r="B3127" s="60" t="str">
        <f t="shared" si="386"/>
        <v/>
      </c>
      <c r="V3127" s="60" t="str">
        <f t="shared" si="387"/>
        <v/>
      </c>
      <c r="W3127" s="60" t="str">
        <f t="shared" si="384"/>
        <v/>
      </c>
      <c r="X3127" s="60" t="str">
        <f t="shared" si="388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5"/>
        <v/>
      </c>
      <c r="B3128" s="60" t="str">
        <f t="shared" si="386"/>
        <v/>
      </c>
      <c r="V3128" s="60" t="str">
        <f t="shared" si="387"/>
        <v/>
      </c>
      <c r="W3128" s="60" t="str">
        <f t="shared" si="384"/>
        <v/>
      </c>
      <c r="X3128" s="60" t="str">
        <f t="shared" si="388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5"/>
        <v/>
      </c>
      <c r="B3129" s="60" t="str">
        <f t="shared" si="386"/>
        <v/>
      </c>
      <c r="V3129" s="60" t="str">
        <f t="shared" si="387"/>
        <v/>
      </c>
      <c r="W3129" s="60" t="str">
        <f t="shared" si="384"/>
        <v/>
      </c>
      <c r="X3129" s="60" t="str">
        <f t="shared" si="388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5"/>
        <v/>
      </c>
      <c r="B3130" s="60" t="str">
        <f t="shared" si="386"/>
        <v/>
      </c>
      <c r="V3130" s="60" t="str">
        <f t="shared" si="387"/>
        <v/>
      </c>
      <c r="W3130" s="60" t="str">
        <f t="shared" si="384"/>
        <v/>
      </c>
      <c r="X3130" s="60" t="str">
        <f t="shared" si="388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5"/>
        <v/>
      </c>
      <c r="B3131" s="60" t="str">
        <f t="shared" si="386"/>
        <v/>
      </c>
      <c r="V3131" s="60" t="str">
        <f t="shared" si="387"/>
        <v/>
      </c>
      <c r="W3131" s="60" t="str">
        <f t="shared" si="384"/>
        <v/>
      </c>
      <c r="X3131" s="60" t="str">
        <f t="shared" si="388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5"/>
        <v/>
      </c>
      <c r="B3132" s="60" t="str">
        <f t="shared" si="386"/>
        <v/>
      </c>
      <c r="V3132" s="60" t="str">
        <f t="shared" si="387"/>
        <v/>
      </c>
      <c r="W3132" s="60" t="str">
        <f t="shared" si="384"/>
        <v/>
      </c>
      <c r="X3132" s="60" t="str">
        <f t="shared" si="388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5"/>
        <v/>
      </c>
      <c r="B3133" s="60" t="str">
        <f t="shared" si="386"/>
        <v/>
      </c>
      <c r="V3133" s="60" t="str">
        <f t="shared" si="387"/>
        <v/>
      </c>
      <c r="W3133" s="60" t="str">
        <f t="shared" si="384"/>
        <v/>
      </c>
      <c r="X3133" s="60" t="str">
        <f t="shared" si="388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5"/>
        <v/>
      </c>
      <c r="B3134" s="60" t="str">
        <f t="shared" si="386"/>
        <v/>
      </c>
      <c r="V3134" s="60" t="str">
        <f t="shared" si="387"/>
        <v/>
      </c>
      <c r="W3134" s="60" t="str">
        <f t="shared" si="384"/>
        <v/>
      </c>
      <c r="X3134" s="60" t="str">
        <f t="shared" si="388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5"/>
        <v/>
      </c>
      <c r="B3135" s="60" t="str">
        <f t="shared" si="386"/>
        <v/>
      </c>
      <c r="V3135" s="60" t="str">
        <f t="shared" si="387"/>
        <v/>
      </c>
      <c r="W3135" s="60" t="str">
        <f t="shared" si="384"/>
        <v/>
      </c>
      <c r="X3135" s="60" t="str">
        <f t="shared" si="388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5"/>
        <v/>
      </c>
      <c r="B3136" s="60" t="str">
        <f t="shared" si="386"/>
        <v/>
      </c>
      <c r="V3136" s="60" t="str">
        <f t="shared" si="387"/>
        <v/>
      </c>
      <c r="W3136" s="60" t="str">
        <f t="shared" si="384"/>
        <v/>
      </c>
      <c r="X3136" s="60" t="str">
        <f t="shared" si="388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5"/>
        <v/>
      </c>
      <c r="B3137" s="60" t="str">
        <f t="shared" si="386"/>
        <v/>
      </c>
      <c r="V3137" s="60" t="str">
        <f t="shared" si="387"/>
        <v/>
      </c>
      <c r="W3137" s="60" t="str">
        <f t="shared" si="384"/>
        <v/>
      </c>
      <c r="X3137" s="60" t="str">
        <f t="shared" si="388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5"/>
        <v/>
      </c>
      <c r="B3138" s="60" t="str">
        <f t="shared" si="386"/>
        <v/>
      </c>
      <c r="V3138" s="60" t="str">
        <f t="shared" si="387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si="388"/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3">IF(G3139&amp;Q3139&lt;&gt;"",W3139&amp;Q3139,"")</f>
        <v/>
      </c>
      <c r="B3139" s="60" t="str">
        <f t="shared" ref="B3139:B3202" si="394">IF(C3139&lt;&gt;"",LEFT(C3139,9),"")</f>
        <v/>
      </c>
      <c r="V3139" s="60" t="str">
        <f t="shared" ref="V3139:V3202" si="395">W3139&amp;H3139</f>
        <v/>
      </c>
      <c r="W3139" s="60" t="str">
        <f t="shared" si="392"/>
        <v/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3"/>
        <v/>
      </c>
      <c r="B3140" s="60" t="str">
        <f t="shared" si="394"/>
        <v/>
      </c>
      <c r="V3140" s="60" t="str">
        <f t="shared" si="395"/>
        <v/>
      </c>
      <c r="W3140" s="60" t="str">
        <f t="shared" si="392"/>
        <v/>
      </c>
      <c r="X3140" s="60" t="str">
        <f t="shared" si="396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3"/>
        <v/>
      </c>
      <c r="B3141" s="60" t="str">
        <f t="shared" si="394"/>
        <v/>
      </c>
      <c r="V3141" s="60" t="str">
        <f t="shared" si="395"/>
        <v/>
      </c>
      <c r="W3141" s="60" t="str">
        <f t="shared" si="392"/>
        <v/>
      </c>
      <c r="X3141" s="60" t="str">
        <f t="shared" si="396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3"/>
        <v/>
      </c>
      <c r="B3142" s="60" t="str">
        <f t="shared" si="394"/>
        <v/>
      </c>
      <c r="V3142" s="60" t="str">
        <f t="shared" si="395"/>
        <v/>
      </c>
      <c r="W3142" s="60" t="str">
        <f t="shared" si="392"/>
        <v/>
      </c>
      <c r="X3142" s="60" t="str">
        <f t="shared" si="396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3"/>
        <v/>
      </c>
      <c r="B3143" s="60" t="str">
        <f t="shared" si="394"/>
        <v/>
      </c>
      <c r="V3143" s="60" t="str">
        <f t="shared" si="395"/>
        <v/>
      </c>
      <c r="W3143" s="60" t="str">
        <f t="shared" si="392"/>
        <v/>
      </c>
      <c r="X3143" s="60" t="str">
        <f t="shared" si="396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3"/>
        <v/>
      </c>
      <c r="B3144" s="60" t="str">
        <f t="shared" si="394"/>
        <v/>
      </c>
      <c r="V3144" s="60" t="str">
        <f t="shared" si="395"/>
        <v/>
      </c>
      <c r="W3144" s="60" t="str">
        <f t="shared" si="392"/>
        <v/>
      </c>
      <c r="X3144" s="60" t="str">
        <f t="shared" si="396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3"/>
        <v/>
      </c>
      <c r="B3145" s="60" t="str">
        <f t="shared" si="394"/>
        <v/>
      </c>
      <c r="V3145" s="60" t="str">
        <f t="shared" si="395"/>
        <v/>
      </c>
      <c r="W3145" s="60" t="str">
        <f t="shared" si="392"/>
        <v/>
      </c>
      <c r="X3145" s="60" t="str">
        <f t="shared" si="396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3"/>
        <v/>
      </c>
      <c r="B3146" s="60" t="str">
        <f t="shared" si="394"/>
        <v/>
      </c>
      <c r="V3146" s="60" t="str">
        <f t="shared" si="395"/>
        <v/>
      </c>
      <c r="W3146" s="60" t="str">
        <f t="shared" si="392"/>
        <v/>
      </c>
      <c r="X3146" s="60" t="str">
        <f t="shared" si="396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3"/>
        <v/>
      </c>
      <c r="B3147" s="60" t="str">
        <f t="shared" si="394"/>
        <v/>
      </c>
      <c r="V3147" s="60" t="str">
        <f t="shared" si="395"/>
        <v/>
      </c>
      <c r="W3147" s="60" t="str">
        <f t="shared" si="392"/>
        <v/>
      </c>
      <c r="X3147" s="60" t="str">
        <f t="shared" si="396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3"/>
        <v/>
      </c>
      <c r="B3148" s="60" t="str">
        <f t="shared" si="394"/>
        <v/>
      </c>
      <c r="V3148" s="60" t="str">
        <f t="shared" si="395"/>
        <v/>
      </c>
      <c r="W3148" s="60" t="str">
        <f t="shared" si="392"/>
        <v/>
      </c>
      <c r="X3148" s="60" t="str">
        <f t="shared" si="396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3"/>
        <v/>
      </c>
      <c r="B3149" s="60" t="str">
        <f t="shared" si="394"/>
        <v/>
      </c>
      <c r="V3149" s="60" t="str">
        <f t="shared" si="395"/>
        <v/>
      </c>
      <c r="W3149" s="60" t="str">
        <f t="shared" si="392"/>
        <v/>
      </c>
      <c r="X3149" s="60" t="str">
        <f t="shared" si="396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3"/>
        <v/>
      </c>
      <c r="B3150" s="60" t="str">
        <f t="shared" si="394"/>
        <v/>
      </c>
      <c r="V3150" s="60" t="str">
        <f t="shared" si="395"/>
        <v/>
      </c>
      <c r="W3150" s="60" t="str">
        <f t="shared" si="392"/>
        <v/>
      </c>
      <c r="X3150" s="60" t="str">
        <f t="shared" si="396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3"/>
        <v/>
      </c>
      <c r="B3151" s="60" t="str">
        <f t="shared" si="394"/>
        <v/>
      </c>
      <c r="V3151" s="60" t="str">
        <f t="shared" si="395"/>
        <v/>
      </c>
      <c r="W3151" s="60" t="str">
        <f t="shared" si="392"/>
        <v/>
      </c>
      <c r="X3151" s="60" t="str">
        <f t="shared" si="396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3"/>
        <v/>
      </c>
      <c r="B3152" s="60" t="str">
        <f t="shared" si="394"/>
        <v/>
      </c>
      <c r="V3152" s="60" t="str">
        <f t="shared" si="395"/>
        <v/>
      </c>
      <c r="W3152" s="60" t="str">
        <f t="shared" si="392"/>
        <v/>
      </c>
      <c r="X3152" s="60" t="str">
        <f t="shared" si="396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3"/>
        <v/>
      </c>
      <c r="B3153" s="60" t="str">
        <f t="shared" si="394"/>
        <v/>
      </c>
      <c r="V3153" s="60" t="str">
        <f t="shared" si="395"/>
        <v/>
      </c>
      <c r="W3153" s="60" t="str">
        <f t="shared" si="392"/>
        <v/>
      </c>
      <c r="X3153" s="60" t="str">
        <f t="shared" si="396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3"/>
        <v/>
      </c>
      <c r="B3154" s="60" t="str">
        <f t="shared" si="394"/>
        <v/>
      </c>
      <c r="V3154" s="60" t="str">
        <f t="shared" si="395"/>
        <v/>
      </c>
      <c r="W3154" s="60" t="str">
        <f t="shared" si="392"/>
        <v/>
      </c>
      <c r="X3154" s="60" t="str">
        <f t="shared" si="396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3"/>
        <v/>
      </c>
      <c r="B3155" s="60" t="str">
        <f t="shared" si="394"/>
        <v/>
      </c>
      <c r="V3155" s="60" t="str">
        <f t="shared" si="395"/>
        <v/>
      </c>
      <c r="W3155" s="60" t="str">
        <f t="shared" si="392"/>
        <v/>
      </c>
      <c r="X3155" s="60" t="str">
        <f t="shared" si="396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3"/>
        <v/>
      </c>
      <c r="B3156" s="60" t="str">
        <f t="shared" si="394"/>
        <v/>
      </c>
      <c r="V3156" s="60" t="str">
        <f t="shared" si="395"/>
        <v/>
      </c>
      <c r="W3156" s="60" t="str">
        <f t="shared" si="392"/>
        <v/>
      </c>
      <c r="X3156" s="60" t="str">
        <f t="shared" si="396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3"/>
        <v/>
      </c>
      <c r="B3157" s="60" t="str">
        <f t="shared" si="394"/>
        <v/>
      </c>
      <c r="V3157" s="60" t="str">
        <f t="shared" si="395"/>
        <v/>
      </c>
      <c r="W3157" s="60" t="str">
        <f t="shared" si="392"/>
        <v/>
      </c>
      <c r="X3157" s="60" t="str">
        <f t="shared" si="396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3"/>
        <v/>
      </c>
      <c r="B3158" s="60" t="str">
        <f t="shared" si="394"/>
        <v/>
      </c>
      <c r="V3158" s="60" t="str">
        <f t="shared" si="395"/>
        <v/>
      </c>
      <c r="W3158" s="60" t="str">
        <f t="shared" si="392"/>
        <v/>
      </c>
      <c r="X3158" s="60" t="str">
        <f t="shared" si="396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3"/>
        <v/>
      </c>
      <c r="B3159" s="60" t="str">
        <f t="shared" si="394"/>
        <v/>
      </c>
      <c r="V3159" s="60" t="str">
        <f t="shared" si="395"/>
        <v/>
      </c>
      <c r="W3159" s="60" t="str">
        <f t="shared" si="392"/>
        <v/>
      </c>
      <c r="X3159" s="60" t="str">
        <f t="shared" si="396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3"/>
        <v/>
      </c>
      <c r="B3160" s="60" t="str">
        <f t="shared" si="394"/>
        <v/>
      </c>
      <c r="V3160" s="60" t="str">
        <f t="shared" si="395"/>
        <v/>
      </c>
      <c r="W3160" s="60" t="str">
        <f t="shared" si="392"/>
        <v/>
      </c>
      <c r="X3160" s="60" t="str">
        <f t="shared" si="396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3"/>
        <v/>
      </c>
      <c r="B3161" s="60" t="str">
        <f t="shared" si="394"/>
        <v/>
      </c>
      <c r="V3161" s="60" t="str">
        <f t="shared" si="395"/>
        <v/>
      </c>
      <c r="W3161" s="60" t="str">
        <f t="shared" si="392"/>
        <v/>
      </c>
      <c r="X3161" s="60" t="str">
        <f t="shared" si="396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3"/>
        <v/>
      </c>
      <c r="B3162" s="60" t="str">
        <f t="shared" si="394"/>
        <v/>
      </c>
      <c r="V3162" s="60" t="str">
        <f t="shared" si="395"/>
        <v/>
      </c>
      <c r="W3162" s="60" t="str">
        <f t="shared" si="392"/>
        <v/>
      </c>
      <c r="X3162" s="60" t="str">
        <f t="shared" si="396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3"/>
        <v/>
      </c>
      <c r="B3163" s="60" t="str">
        <f t="shared" si="394"/>
        <v/>
      </c>
      <c r="V3163" s="60" t="str">
        <f t="shared" si="395"/>
        <v/>
      </c>
      <c r="W3163" s="60" t="str">
        <f t="shared" si="392"/>
        <v/>
      </c>
      <c r="X3163" s="60" t="str">
        <f t="shared" si="396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3"/>
        <v/>
      </c>
      <c r="B3164" s="60" t="str">
        <f t="shared" si="394"/>
        <v/>
      </c>
      <c r="V3164" s="60" t="str">
        <f t="shared" si="395"/>
        <v/>
      </c>
      <c r="W3164" s="60" t="str">
        <f t="shared" si="392"/>
        <v/>
      </c>
      <c r="X3164" s="60" t="str">
        <f t="shared" si="396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3"/>
        <v/>
      </c>
      <c r="B3165" s="60" t="str">
        <f t="shared" si="394"/>
        <v/>
      </c>
      <c r="V3165" s="60" t="str">
        <f t="shared" si="395"/>
        <v/>
      </c>
      <c r="W3165" s="60" t="str">
        <f t="shared" si="392"/>
        <v/>
      </c>
      <c r="X3165" s="60" t="str">
        <f t="shared" si="396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3"/>
        <v/>
      </c>
      <c r="B3166" s="60" t="str">
        <f t="shared" si="394"/>
        <v/>
      </c>
      <c r="V3166" s="60" t="str">
        <f t="shared" si="395"/>
        <v/>
      </c>
      <c r="W3166" s="60" t="str">
        <f t="shared" si="392"/>
        <v/>
      </c>
      <c r="X3166" s="60" t="str">
        <f t="shared" si="396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3"/>
        <v/>
      </c>
      <c r="B3167" s="60" t="str">
        <f t="shared" si="394"/>
        <v/>
      </c>
      <c r="V3167" s="60" t="str">
        <f t="shared" si="395"/>
        <v/>
      </c>
      <c r="W3167" s="60" t="str">
        <f t="shared" si="392"/>
        <v/>
      </c>
      <c r="X3167" s="60" t="str">
        <f t="shared" si="396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3"/>
        <v/>
      </c>
      <c r="B3168" s="60" t="str">
        <f t="shared" si="394"/>
        <v/>
      </c>
      <c r="V3168" s="60" t="str">
        <f t="shared" si="395"/>
        <v/>
      </c>
      <c r="W3168" s="60" t="str">
        <f t="shared" si="392"/>
        <v/>
      </c>
      <c r="X3168" s="60" t="str">
        <f t="shared" si="396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3"/>
        <v/>
      </c>
      <c r="B3169" s="60" t="str">
        <f t="shared" si="394"/>
        <v/>
      </c>
      <c r="V3169" s="60" t="str">
        <f t="shared" si="395"/>
        <v/>
      </c>
      <c r="W3169" s="60" t="str">
        <f t="shared" si="392"/>
        <v/>
      </c>
      <c r="X3169" s="60" t="str">
        <f t="shared" si="396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3"/>
        <v/>
      </c>
      <c r="B3170" s="60" t="str">
        <f t="shared" si="394"/>
        <v/>
      </c>
      <c r="V3170" s="60" t="str">
        <f t="shared" si="395"/>
        <v/>
      </c>
      <c r="W3170" s="60" t="str">
        <f t="shared" si="392"/>
        <v/>
      </c>
      <c r="X3170" s="60" t="str">
        <f t="shared" si="396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3"/>
        <v/>
      </c>
      <c r="B3171" s="60" t="str">
        <f t="shared" si="394"/>
        <v/>
      </c>
      <c r="V3171" s="60" t="str">
        <f t="shared" si="395"/>
        <v/>
      </c>
      <c r="W3171" s="60" t="str">
        <f t="shared" si="392"/>
        <v/>
      </c>
      <c r="X3171" s="60" t="str">
        <f t="shared" si="396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3"/>
        <v/>
      </c>
      <c r="B3172" s="60" t="str">
        <f t="shared" si="394"/>
        <v/>
      </c>
      <c r="V3172" s="60" t="str">
        <f t="shared" si="395"/>
        <v/>
      </c>
      <c r="W3172" s="60" t="str">
        <f t="shared" si="392"/>
        <v/>
      </c>
      <c r="X3172" s="60" t="str">
        <f t="shared" si="396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3"/>
        <v/>
      </c>
      <c r="B3173" s="60" t="str">
        <f t="shared" si="394"/>
        <v/>
      </c>
      <c r="V3173" s="60" t="str">
        <f t="shared" si="395"/>
        <v/>
      </c>
      <c r="W3173" s="60" t="str">
        <f t="shared" si="392"/>
        <v/>
      </c>
      <c r="X3173" s="60" t="str">
        <f t="shared" si="396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3"/>
        <v/>
      </c>
      <c r="B3174" s="60" t="str">
        <f t="shared" si="394"/>
        <v/>
      </c>
      <c r="V3174" s="60" t="str">
        <f t="shared" si="395"/>
        <v/>
      </c>
      <c r="W3174" s="60" t="str">
        <f t="shared" si="392"/>
        <v/>
      </c>
      <c r="X3174" s="60" t="str">
        <f t="shared" si="396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3"/>
        <v/>
      </c>
      <c r="B3175" s="60" t="str">
        <f t="shared" si="394"/>
        <v/>
      </c>
      <c r="V3175" s="60" t="str">
        <f t="shared" si="395"/>
        <v/>
      </c>
      <c r="W3175" s="60" t="str">
        <f t="shared" si="392"/>
        <v/>
      </c>
      <c r="X3175" s="60" t="str">
        <f t="shared" si="396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3"/>
        <v/>
      </c>
      <c r="B3176" s="60" t="str">
        <f t="shared" si="394"/>
        <v/>
      </c>
      <c r="V3176" s="60" t="str">
        <f t="shared" si="395"/>
        <v/>
      </c>
      <c r="W3176" s="60" t="str">
        <f t="shared" si="392"/>
        <v/>
      </c>
      <c r="X3176" s="60" t="str">
        <f t="shared" si="396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3"/>
        <v/>
      </c>
      <c r="B3177" s="60" t="str">
        <f t="shared" si="394"/>
        <v/>
      </c>
      <c r="V3177" s="60" t="str">
        <f t="shared" si="395"/>
        <v/>
      </c>
      <c r="W3177" s="60" t="str">
        <f t="shared" si="392"/>
        <v/>
      </c>
      <c r="X3177" s="60" t="str">
        <f t="shared" si="396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3"/>
        <v/>
      </c>
      <c r="B3178" s="60" t="str">
        <f t="shared" si="394"/>
        <v/>
      </c>
      <c r="V3178" s="60" t="str">
        <f t="shared" si="395"/>
        <v/>
      </c>
      <c r="W3178" s="60" t="str">
        <f t="shared" si="392"/>
        <v/>
      </c>
      <c r="X3178" s="60" t="str">
        <f t="shared" si="396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3"/>
        <v/>
      </c>
      <c r="B3179" s="60" t="str">
        <f t="shared" si="394"/>
        <v/>
      </c>
      <c r="V3179" s="60" t="str">
        <f t="shared" si="395"/>
        <v/>
      </c>
      <c r="W3179" s="60" t="str">
        <f t="shared" si="392"/>
        <v/>
      </c>
      <c r="X3179" s="60" t="str">
        <f t="shared" si="396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3"/>
        <v/>
      </c>
      <c r="B3180" s="60" t="str">
        <f t="shared" si="394"/>
        <v/>
      </c>
      <c r="V3180" s="60" t="str">
        <f t="shared" si="395"/>
        <v/>
      </c>
      <c r="W3180" s="60" t="str">
        <f t="shared" si="392"/>
        <v/>
      </c>
      <c r="X3180" s="60" t="str">
        <f t="shared" si="396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3"/>
        <v/>
      </c>
      <c r="B3181" s="60" t="str">
        <f t="shared" si="394"/>
        <v/>
      </c>
      <c r="V3181" s="60" t="str">
        <f t="shared" si="395"/>
        <v/>
      </c>
      <c r="W3181" s="60" t="str">
        <f t="shared" si="392"/>
        <v/>
      </c>
      <c r="X3181" s="60" t="str">
        <f t="shared" si="396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3"/>
        <v/>
      </c>
      <c r="B3182" s="60" t="str">
        <f t="shared" si="394"/>
        <v/>
      </c>
      <c r="V3182" s="60" t="str">
        <f t="shared" si="395"/>
        <v/>
      </c>
      <c r="W3182" s="60" t="str">
        <f t="shared" si="392"/>
        <v/>
      </c>
      <c r="X3182" s="60" t="str">
        <f t="shared" si="396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3"/>
        <v/>
      </c>
      <c r="B3183" s="60" t="str">
        <f t="shared" si="394"/>
        <v/>
      </c>
      <c r="V3183" s="60" t="str">
        <f t="shared" si="395"/>
        <v/>
      </c>
      <c r="W3183" s="60" t="str">
        <f t="shared" si="392"/>
        <v/>
      </c>
      <c r="X3183" s="60" t="str">
        <f t="shared" si="396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3"/>
        <v/>
      </c>
      <c r="B3184" s="60" t="str">
        <f t="shared" si="394"/>
        <v/>
      </c>
      <c r="V3184" s="60" t="str">
        <f t="shared" si="395"/>
        <v/>
      </c>
      <c r="W3184" s="60" t="str">
        <f t="shared" si="392"/>
        <v/>
      </c>
      <c r="X3184" s="60" t="str">
        <f t="shared" si="396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3"/>
        <v/>
      </c>
      <c r="B3185" s="60" t="str">
        <f t="shared" si="394"/>
        <v/>
      </c>
      <c r="V3185" s="60" t="str">
        <f t="shared" si="395"/>
        <v/>
      </c>
      <c r="W3185" s="60" t="str">
        <f t="shared" si="392"/>
        <v/>
      </c>
      <c r="X3185" s="60" t="str">
        <f t="shared" si="396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3"/>
        <v/>
      </c>
      <c r="B3186" s="60" t="str">
        <f t="shared" si="394"/>
        <v/>
      </c>
      <c r="V3186" s="60" t="str">
        <f t="shared" si="395"/>
        <v/>
      </c>
      <c r="W3186" s="60" t="str">
        <f t="shared" si="392"/>
        <v/>
      </c>
      <c r="X3186" s="60" t="str">
        <f t="shared" si="396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3"/>
        <v/>
      </c>
      <c r="B3187" s="60" t="str">
        <f t="shared" si="394"/>
        <v/>
      </c>
      <c r="V3187" s="60" t="str">
        <f t="shared" si="395"/>
        <v/>
      </c>
      <c r="W3187" s="60" t="str">
        <f t="shared" si="392"/>
        <v/>
      </c>
      <c r="X3187" s="60" t="str">
        <f t="shared" si="396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3"/>
        <v/>
      </c>
      <c r="B3188" s="60" t="str">
        <f t="shared" si="394"/>
        <v/>
      </c>
      <c r="V3188" s="60" t="str">
        <f t="shared" si="395"/>
        <v/>
      </c>
      <c r="W3188" s="60" t="str">
        <f t="shared" si="392"/>
        <v/>
      </c>
      <c r="X3188" s="60" t="str">
        <f t="shared" si="396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3"/>
        <v/>
      </c>
      <c r="B3189" s="60" t="str">
        <f t="shared" si="394"/>
        <v/>
      </c>
      <c r="V3189" s="60" t="str">
        <f t="shared" si="395"/>
        <v/>
      </c>
      <c r="W3189" s="60" t="str">
        <f t="shared" si="392"/>
        <v/>
      </c>
      <c r="X3189" s="60" t="str">
        <f t="shared" si="396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3"/>
        <v/>
      </c>
      <c r="B3190" s="60" t="str">
        <f t="shared" si="394"/>
        <v/>
      </c>
      <c r="V3190" s="60" t="str">
        <f t="shared" si="395"/>
        <v/>
      </c>
      <c r="W3190" s="60" t="str">
        <f t="shared" si="392"/>
        <v/>
      </c>
      <c r="X3190" s="60" t="str">
        <f t="shared" si="396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3"/>
        <v/>
      </c>
      <c r="B3191" s="60" t="str">
        <f t="shared" si="394"/>
        <v/>
      </c>
      <c r="V3191" s="60" t="str">
        <f t="shared" si="395"/>
        <v/>
      </c>
      <c r="W3191" s="60" t="str">
        <f t="shared" si="392"/>
        <v/>
      </c>
      <c r="X3191" s="60" t="str">
        <f t="shared" si="396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3"/>
        <v/>
      </c>
      <c r="B3192" s="60" t="str">
        <f t="shared" si="394"/>
        <v/>
      </c>
      <c r="V3192" s="60" t="str">
        <f t="shared" si="395"/>
        <v/>
      </c>
      <c r="W3192" s="60" t="str">
        <f t="shared" si="392"/>
        <v/>
      </c>
      <c r="X3192" s="60" t="str">
        <f t="shared" si="396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3"/>
        <v/>
      </c>
      <c r="B3193" s="60" t="str">
        <f t="shared" si="394"/>
        <v/>
      </c>
      <c r="V3193" s="60" t="str">
        <f t="shared" si="395"/>
        <v/>
      </c>
      <c r="W3193" s="60" t="str">
        <f t="shared" si="392"/>
        <v/>
      </c>
      <c r="X3193" s="60" t="str">
        <f t="shared" si="396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3"/>
        <v/>
      </c>
      <c r="B3194" s="60" t="str">
        <f t="shared" si="394"/>
        <v/>
      </c>
      <c r="V3194" s="60" t="str">
        <f t="shared" si="395"/>
        <v/>
      </c>
      <c r="W3194" s="60" t="str">
        <f t="shared" si="392"/>
        <v/>
      </c>
      <c r="X3194" s="60" t="str">
        <f t="shared" si="396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3"/>
        <v/>
      </c>
      <c r="B3195" s="60" t="str">
        <f t="shared" si="394"/>
        <v/>
      </c>
      <c r="V3195" s="60" t="str">
        <f t="shared" si="395"/>
        <v/>
      </c>
      <c r="W3195" s="60" t="str">
        <f t="shared" si="392"/>
        <v/>
      </c>
      <c r="X3195" s="60" t="str">
        <f t="shared" si="396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3"/>
        <v/>
      </c>
      <c r="B3196" s="60" t="str">
        <f t="shared" si="394"/>
        <v/>
      </c>
      <c r="V3196" s="60" t="str">
        <f t="shared" si="395"/>
        <v/>
      </c>
      <c r="W3196" s="60" t="str">
        <f t="shared" si="392"/>
        <v/>
      </c>
      <c r="X3196" s="60" t="str">
        <f t="shared" si="396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3"/>
        <v/>
      </c>
      <c r="B3197" s="60" t="str">
        <f t="shared" si="394"/>
        <v/>
      </c>
      <c r="V3197" s="60" t="str">
        <f t="shared" si="395"/>
        <v/>
      </c>
      <c r="W3197" s="60" t="str">
        <f t="shared" si="392"/>
        <v/>
      </c>
      <c r="X3197" s="60" t="str">
        <f t="shared" si="396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3"/>
        <v/>
      </c>
      <c r="B3198" s="60" t="str">
        <f t="shared" si="394"/>
        <v/>
      </c>
      <c r="V3198" s="60" t="str">
        <f t="shared" si="395"/>
        <v/>
      </c>
      <c r="W3198" s="60" t="str">
        <f t="shared" si="392"/>
        <v/>
      </c>
      <c r="X3198" s="60" t="str">
        <f t="shared" si="396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3"/>
        <v/>
      </c>
      <c r="B3199" s="60" t="str">
        <f t="shared" si="394"/>
        <v/>
      </c>
      <c r="V3199" s="60" t="str">
        <f t="shared" si="395"/>
        <v/>
      </c>
      <c r="W3199" s="60" t="str">
        <f t="shared" si="392"/>
        <v/>
      </c>
      <c r="X3199" s="60" t="str">
        <f t="shared" si="396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3"/>
        <v/>
      </c>
      <c r="B3200" s="60" t="str">
        <f t="shared" si="394"/>
        <v/>
      </c>
      <c r="V3200" s="60" t="str">
        <f t="shared" si="395"/>
        <v/>
      </c>
      <c r="W3200" s="60" t="str">
        <f t="shared" si="392"/>
        <v/>
      </c>
      <c r="X3200" s="60" t="str">
        <f t="shared" si="396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3"/>
        <v/>
      </c>
      <c r="B3201" s="60" t="str">
        <f t="shared" si="394"/>
        <v/>
      </c>
      <c r="V3201" s="60" t="str">
        <f t="shared" si="395"/>
        <v/>
      </c>
      <c r="W3201" s="60" t="str">
        <f t="shared" si="392"/>
        <v/>
      </c>
      <c r="X3201" s="60" t="str">
        <f t="shared" si="396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3"/>
        <v/>
      </c>
      <c r="B3202" s="60" t="str">
        <f t="shared" si="394"/>
        <v/>
      </c>
      <c r="V3202" s="60" t="str">
        <f t="shared" si="395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si="396"/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1">IF(G3203&amp;Q3203&lt;&gt;"",W3203&amp;Q3203,"")</f>
        <v/>
      </c>
      <c r="B3203" s="60" t="str">
        <f t="shared" ref="B3203:B3266" si="402">IF(C3203&lt;&gt;"",LEFT(C3203,9),"")</f>
        <v/>
      </c>
      <c r="V3203" s="60" t="str">
        <f t="shared" ref="V3203:V3266" si="403">W3203&amp;H3203</f>
        <v/>
      </c>
      <c r="W3203" s="60" t="str">
        <f t="shared" si="400"/>
        <v/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1"/>
        <v/>
      </c>
      <c r="B3204" s="60" t="str">
        <f t="shared" si="402"/>
        <v/>
      </c>
      <c r="V3204" s="60" t="str">
        <f t="shared" si="403"/>
        <v/>
      </c>
      <c r="W3204" s="60" t="str">
        <f t="shared" si="400"/>
        <v/>
      </c>
      <c r="X3204" s="60" t="str">
        <f t="shared" si="404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1"/>
        <v/>
      </c>
      <c r="B3205" s="60" t="str">
        <f t="shared" si="402"/>
        <v/>
      </c>
      <c r="V3205" s="60" t="str">
        <f t="shared" si="403"/>
        <v/>
      </c>
      <c r="W3205" s="60" t="str">
        <f t="shared" si="400"/>
        <v/>
      </c>
      <c r="X3205" s="60" t="str">
        <f t="shared" si="404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1"/>
        <v/>
      </c>
      <c r="B3206" s="60" t="str">
        <f t="shared" si="402"/>
        <v/>
      </c>
      <c r="V3206" s="60" t="str">
        <f t="shared" si="403"/>
        <v/>
      </c>
      <c r="W3206" s="60" t="str">
        <f t="shared" si="400"/>
        <v/>
      </c>
      <c r="X3206" s="60" t="str">
        <f t="shared" si="404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1"/>
        <v/>
      </c>
      <c r="B3207" s="60" t="str">
        <f t="shared" si="402"/>
        <v/>
      </c>
      <c r="V3207" s="60" t="str">
        <f t="shared" si="403"/>
        <v/>
      </c>
      <c r="W3207" s="60" t="str">
        <f t="shared" si="400"/>
        <v/>
      </c>
      <c r="X3207" s="60" t="str">
        <f t="shared" si="404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1"/>
        <v/>
      </c>
      <c r="B3208" s="60" t="str">
        <f t="shared" si="402"/>
        <v/>
      </c>
      <c r="V3208" s="60" t="str">
        <f t="shared" si="403"/>
        <v/>
      </c>
      <c r="W3208" s="60" t="str">
        <f t="shared" si="400"/>
        <v/>
      </c>
      <c r="X3208" s="60" t="str">
        <f t="shared" si="404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1"/>
        <v/>
      </c>
      <c r="B3209" s="60" t="str">
        <f t="shared" si="402"/>
        <v/>
      </c>
      <c r="V3209" s="60" t="str">
        <f t="shared" si="403"/>
        <v/>
      </c>
      <c r="W3209" s="60" t="str">
        <f t="shared" si="400"/>
        <v/>
      </c>
      <c r="X3209" s="60" t="str">
        <f t="shared" si="404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1"/>
        <v/>
      </c>
      <c r="B3210" s="60" t="str">
        <f t="shared" si="402"/>
        <v/>
      </c>
      <c r="V3210" s="60" t="str">
        <f t="shared" si="403"/>
        <v/>
      </c>
      <c r="W3210" s="60" t="str">
        <f t="shared" si="400"/>
        <v/>
      </c>
      <c r="X3210" s="60" t="str">
        <f t="shared" si="404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1"/>
        <v/>
      </c>
      <c r="B3211" s="60" t="str">
        <f t="shared" si="402"/>
        <v/>
      </c>
      <c r="V3211" s="60" t="str">
        <f t="shared" si="403"/>
        <v/>
      </c>
      <c r="W3211" s="60" t="str">
        <f t="shared" si="400"/>
        <v/>
      </c>
      <c r="X3211" s="60" t="str">
        <f t="shared" si="404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1"/>
        <v/>
      </c>
      <c r="B3212" s="60" t="str">
        <f t="shared" si="402"/>
        <v/>
      </c>
      <c r="V3212" s="60" t="str">
        <f t="shared" si="403"/>
        <v/>
      </c>
      <c r="W3212" s="60" t="str">
        <f t="shared" si="400"/>
        <v/>
      </c>
      <c r="X3212" s="60" t="str">
        <f t="shared" si="404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1"/>
        <v/>
      </c>
      <c r="B3213" s="60" t="str">
        <f t="shared" si="402"/>
        <v/>
      </c>
      <c r="V3213" s="60" t="str">
        <f t="shared" si="403"/>
        <v/>
      </c>
      <c r="W3213" s="60" t="str">
        <f t="shared" si="400"/>
        <v/>
      </c>
      <c r="X3213" s="60" t="str">
        <f t="shared" si="404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1"/>
        <v/>
      </c>
      <c r="B3214" s="60" t="str">
        <f t="shared" si="402"/>
        <v/>
      </c>
      <c r="V3214" s="60" t="str">
        <f t="shared" si="403"/>
        <v/>
      </c>
      <c r="W3214" s="60" t="str">
        <f t="shared" si="400"/>
        <v/>
      </c>
      <c r="X3214" s="60" t="str">
        <f t="shared" si="404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1"/>
        <v/>
      </c>
      <c r="B3215" s="60" t="str">
        <f t="shared" si="402"/>
        <v/>
      </c>
      <c r="V3215" s="60" t="str">
        <f t="shared" si="403"/>
        <v/>
      </c>
      <c r="W3215" s="60" t="str">
        <f t="shared" si="400"/>
        <v/>
      </c>
      <c r="X3215" s="60" t="str">
        <f t="shared" si="404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1"/>
        <v/>
      </c>
      <c r="B3216" s="60" t="str">
        <f t="shared" si="402"/>
        <v/>
      </c>
      <c r="V3216" s="60" t="str">
        <f t="shared" si="403"/>
        <v/>
      </c>
      <c r="W3216" s="60" t="str">
        <f t="shared" si="400"/>
        <v/>
      </c>
      <c r="X3216" s="60" t="str">
        <f t="shared" si="404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1"/>
        <v/>
      </c>
      <c r="B3217" s="60" t="str">
        <f t="shared" si="402"/>
        <v/>
      </c>
      <c r="V3217" s="60" t="str">
        <f t="shared" si="403"/>
        <v/>
      </c>
      <c r="W3217" s="60" t="str">
        <f t="shared" si="400"/>
        <v/>
      </c>
      <c r="X3217" s="60" t="str">
        <f t="shared" si="404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1"/>
        <v/>
      </c>
      <c r="B3218" s="60" t="str">
        <f t="shared" si="402"/>
        <v/>
      </c>
      <c r="V3218" s="60" t="str">
        <f t="shared" si="403"/>
        <v/>
      </c>
      <c r="W3218" s="60" t="str">
        <f t="shared" si="400"/>
        <v/>
      </c>
      <c r="X3218" s="60" t="str">
        <f t="shared" si="404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1"/>
        <v/>
      </c>
      <c r="B3219" s="60" t="str">
        <f t="shared" si="402"/>
        <v/>
      </c>
      <c r="V3219" s="60" t="str">
        <f t="shared" si="403"/>
        <v/>
      </c>
      <c r="W3219" s="60" t="str">
        <f t="shared" si="400"/>
        <v/>
      </c>
      <c r="X3219" s="60" t="str">
        <f t="shared" si="404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1"/>
        <v/>
      </c>
      <c r="B3220" s="60" t="str">
        <f t="shared" si="402"/>
        <v/>
      </c>
      <c r="V3220" s="60" t="str">
        <f t="shared" si="403"/>
        <v/>
      </c>
      <c r="W3220" s="60" t="str">
        <f t="shared" si="400"/>
        <v/>
      </c>
      <c r="X3220" s="60" t="str">
        <f t="shared" si="404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1"/>
        <v/>
      </c>
      <c r="B3221" s="60" t="str">
        <f t="shared" si="402"/>
        <v/>
      </c>
      <c r="V3221" s="60" t="str">
        <f t="shared" si="403"/>
        <v/>
      </c>
      <c r="W3221" s="60" t="str">
        <f t="shared" si="400"/>
        <v/>
      </c>
      <c r="X3221" s="60" t="str">
        <f t="shared" si="404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1"/>
        <v/>
      </c>
      <c r="B3222" s="60" t="str">
        <f t="shared" si="402"/>
        <v/>
      </c>
      <c r="V3222" s="60" t="str">
        <f t="shared" si="403"/>
        <v/>
      </c>
      <c r="W3222" s="60" t="str">
        <f t="shared" si="400"/>
        <v/>
      </c>
      <c r="X3222" s="60" t="str">
        <f t="shared" si="404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1"/>
        <v/>
      </c>
      <c r="B3223" s="60" t="str">
        <f t="shared" si="402"/>
        <v/>
      </c>
      <c r="V3223" s="60" t="str">
        <f t="shared" si="403"/>
        <v/>
      </c>
      <c r="W3223" s="60" t="str">
        <f t="shared" si="400"/>
        <v/>
      </c>
      <c r="X3223" s="60" t="str">
        <f t="shared" si="404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1"/>
        <v/>
      </c>
      <c r="B3224" s="60" t="str">
        <f t="shared" si="402"/>
        <v/>
      </c>
      <c r="V3224" s="60" t="str">
        <f t="shared" si="403"/>
        <v/>
      </c>
      <c r="W3224" s="60" t="str">
        <f t="shared" si="400"/>
        <v/>
      </c>
      <c r="X3224" s="60" t="str">
        <f t="shared" si="404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1"/>
        <v/>
      </c>
      <c r="B3225" s="60" t="str">
        <f t="shared" si="402"/>
        <v/>
      </c>
      <c r="V3225" s="60" t="str">
        <f t="shared" si="403"/>
        <v/>
      </c>
      <c r="W3225" s="60" t="str">
        <f t="shared" si="400"/>
        <v/>
      </c>
      <c r="X3225" s="60" t="str">
        <f t="shared" si="404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1"/>
        <v/>
      </c>
      <c r="B3226" s="60" t="str">
        <f t="shared" si="402"/>
        <v/>
      </c>
      <c r="V3226" s="60" t="str">
        <f t="shared" si="403"/>
        <v/>
      </c>
      <c r="W3226" s="60" t="str">
        <f t="shared" si="400"/>
        <v/>
      </c>
      <c r="X3226" s="60" t="str">
        <f t="shared" si="404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1"/>
        <v/>
      </c>
      <c r="B3227" s="60" t="str">
        <f t="shared" si="402"/>
        <v/>
      </c>
      <c r="V3227" s="60" t="str">
        <f t="shared" si="403"/>
        <v/>
      </c>
      <c r="W3227" s="60" t="str">
        <f t="shared" si="400"/>
        <v/>
      </c>
      <c r="X3227" s="60" t="str">
        <f t="shared" si="404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1"/>
        <v/>
      </c>
      <c r="B3228" s="60" t="str">
        <f t="shared" si="402"/>
        <v/>
      </c>
      <c r="V3228" s="60" t="str">
        <f t="shared" si="403"/>
        <v/>
      </c>
      <c r="W3228" s="60" t="str">
        <f t="shared" si="400"/>
        <v/>
      </c>
      <c r="X3228" s="60" t="str">
        <f t="shared" si="404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1"/>
        <v/>
      </c>
      <c r="B3229" s="60" t="str">
        <f t="shared" si="402"/>
        <v/>
      </c>
      <c r="V3229" s="60" t="str">
        <f t="shared" si="403"/>
        <v/>
      </c>
      <c r="W3229" s="60" t="str">
        <f t="shared" si="400"/>
        <v/>
      </c>
      <c r="X3229" s="60" t="str">
        <f t="shared" si="404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1"/>
        <v/>
      </c>
      <c r="B3230" s="60" t="str">
        <f t="shared" si="402"/>
        <v/>
      </c>
      <c r="V3230" s="60" t="str">
        <f t="shared" si="403"/>
        <v/>
      </c>
      <c r="W3230" s="60" t="str">
        <f t="shared" si="400"/>
        <v/>
      </c>
      <c r="X3230" s="60" t="str">
        <f t="shared" si="404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1"/>
        <v/>
      </c>
      <c r="B3231" s="60" t="str">
        <f t="shared" si="402"/>
        <v/>
      </c>
      <c r="V3231" s="60" t="str">
        <f t="shared" si="403"/>
        <v/>
      </c>
      <c r="W3231" s="60" t="str">
        <f t="shared" si="400"/>
        <v/>
      </c>
      <c r="X3231" s="60" t="str">
        <f t="shared" si="404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1"/>
        <v/>
      </c>
      <c r="B3232" s="60" t="str">
        <f t="shared" si="402"/>
        <v/>
      </c>
      <c r="V3232" s="60" t="str">
        <f t="shared" si="403"/>
        <v/>
      </c>
      <c r="W3232" s="60" t="str">
        <f t="shared" si="400"/>
        <v/>
      </c>
      <c r="X3232" s="60" t="str">
        <f t="shared" si="404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1"/>
        <v/>
      </c>
      <c r="B3233" s="60" t="str">
        <f t="shared" si="402"/>
        <v/>
      </c>
      <c r="V3233" s="60" t="str">
        <f t="shared" si="403"/>
        <v/>
      </c>
      <c r="W3233" s="60" t="str">
        <f t="shared" si="400"/>
        <v/>
      </c>
      <c r="X3233" s="60" t="str">
        <f t="shared" si="404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1"/>
        <v/>
      </c>
      <c r="B3234" s="60" t="str">
        <f t="shared" si="402"/>
        <v/>
      </c>
      <c r="V3234" s="60" t="str">
        <f t="shared" si="403"/>
        <v/>
      </c>
      <c r="W3234" s="60" t="str">
        <f t="shared" si="400"/>
        <v/>
      </c>
      <c r="X3234" s="60" t="str">
        <f t="shared" si="404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1"/>
        <v/>
      </c>
      <c r="B3235" s="60" t="str">
        <f t="shared" si="402"/>
        <v/>
      </c>
      <c r="V3235" s="60" t="str">
        <f t="shared" si="403"/>
        <v/>
      </c>
      <c r="W3235" s="60" t="str">
        <f t="shared" si="400"/>
        <v/>
      </c>
      <c r="X3235" s="60" t="str">
        <f t="shared" si="404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1"/>
        <v/>
      </c>
      <c r="B3236" s="60" t="str">
        <f t="shared" si="402"/>
        <v/>
      </c>
      <c r="V3236" s="60" t="str">
        <f t="shared" si="403"/>
        <v/>
      </c>
      <c r="W3236" s="60" t="str">
        <f t="shared" si="400"/>
        <v/>
      </c>
      <c r="X3236" s="60" t="str">
        <f t="shared" si="404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1"/>
        <v/>
      </c>
      <c r="B3237" s="60" t="str">
        <f t="shared" si="402"/>
        <v/>
      </c>
      <c r="V3237" s="60" t="str">
        <f t="shared" si="403"/>
        <v/>
      </c>
      <c r="W3237" s="60" t="str">
        <f t="shared" si="400"/>
        <v/>
      </c>
      <c r="X3237" s="60" t="str">
        <f t="shared" si="404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1"/>
        <v/>
      </c>
      <c r="B3238" s="60" t="str">
        <f t="shared" si="402"/>
        <v/>
      </c>
      <c r="V3238" s="60" t="str">
        <f t="shared" si="403"/>
        <v/>
      </c>
      <c r="W3238" s="60" t="str">
        <f t="shared" si="400"/>
        <v/>
      </c>
      <c r="X3238" s="60" t="str">
        <f t="shared" si="404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1"/>
        <v/>
      </c>
      <c r="B3239" s="60" t="str">
        <f t="shared" si="402"/>
        <v/>
      </c>
      <c r="V3239" s="60" t="str">
        <f t="shared" si="403"/>
        <v/>
      </c>
      <c r="W3239" s="60" t="str">
        <f t="shared" si="400"/>
        <v/>
      </c>
      <c r="X3239" s="60" t="str">
        <f t="shared" si="404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1"/>
        <v/>
      </c>
      <c r="B3240" s="60" t="str">
        <f t="shared" si="402"/>
        <v/>
      </c>
      <c r="V3240" s="60" t="str">
        <f t="shared" si="403"/>
        <v/>
      </c>
      <c r="W3240" s="60" t="str">
        <f t="shared" si="400"/>
        <v/>
      </c>
      <c r="X3240" s="60" t="str">
        <f t="shared" si="404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1"/>
        <v/>
      </c>
      <c r="B3241" s="60" t="str">
        <f t="shared" si="402"/>
        <v/>
      </c>
      <c r="V3241" s="60" t="str">
        <f t="shared" si="403"/>
        <v/>
      </c>
      <c r="W3241" s="60" t="str">
        <f t="shared" si="400"/>
        <v/>
      </c>
      <c r="X3241" s="60" t="str">
        <f t="shared" si="404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1"/>
        <v/>
      </c>
      <c r="B3242" s="60" t="str">
        <f t="shared" si="402"/>
        <v/>
      </c>
      <c r="V3242" s="60" t="str">
        <f t="shared" si="403"/>
        <v/>
      </c>
      <c r="W3242" s="60" t="str">
        <f t="shared" si="400"/>
        <v/>
      </c>
      <c r="X3242" s="60" t="str">
        <f t="shared" si="404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1"/>
        <v/>
      </c>
      <c r="B3243" s="60" t="str">
        <f t="shared" si="402"/>
        <v/>
      </c>
      <c r="V3243" s="60" t="str">
        <f t="shared" si="403"/>
        <v/>
      </c>
      <c r="W3243" s="60" t="str">
        <f t="shared" si="400"/>
        <v/>
      </c>
      <c r="X3243" s="60" t="str">
        <f t="shared" si="404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1"/>
        <v/>
      </c>
      <c r="B3244" s="60" t="str">
        <f t="shared" si="402"/>
        <v/>
      </c>
      <c r="V3244" s="60" t="str">
        <f t="shared" si="403"/>
        <v/>
      </c>
      <c r="W3244" s="60" t="str">
        <f t="shared" si="400"/>
        <v/>
      </c>
      <c r="X3244" s="60" t="str">
        <f t="shared" si="404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1"/>
        <v/>
      </c>
      <c r="B3245" s="60" t="str">
        <f t="shared" si="402"/>
        <v/>
      </c>
      <c r="V3245" s="60" t="str">
        <f t="shared" si="403"/>
        <v/>
      </c>
      <c r="W3245" s="60" t="str">
        <f t="shared" si="400"/>
        <v/>
      </c>
      <c r="X3245" s="60" t="str">
        <f t="shared" si="404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1"/>
        <v/>
      </c>
      <c r="B3246" s="60" t="str">
        <f t="shared" si="402"/>
        <v/>
      </c>
      <c r="V3246" s="60" t="str">
        <f t="shared" si="403"/>
        <v/>
      </c>
      <c r="W3246" s="60" t="str">
        <f t="shared" si="400"/>
        <v/>
      </c>
      <c r="X3246" s="60" t="str">
        <f t="shared" si="404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1"/>
        <v/>
      </c>
      <c r="B3247" s="60" t="str">
        <f t="shared" si="402"/>
        <v/>
      </c>
      <c r="V3247" s="60" t="str">
        <f t="shared" si="403"/>
        <v/>
      </c>
      <c r="W3247" s="60" t="str">
        <f t="shared" si="400"/>
        <v/>
      </c>
      <c r="X3247" s="60" t="str">
        <f t="shared" si="404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1"/>
        <v/>
      </c>
      <c r="B3248" s="60" t="str">
        <f t="shared" si="402"/>
        <v/>
      </c>
      <c r="V3248" s="60" t="str">
        <f t="shared" si="403"/>
        <v/>
      </c>
      <c r="W3248" s="60" t="str">
        <f t="shared" si="400"/>
        <v/>
      </c>
      <c r="X3248" s="60" t="str">
        <f t="shared" si="404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1"/>
        <v/>
      </c>
      <c r="B3249" s="60" t="str">
        <f t="shared" si="402"/>
        <v/>
      </c>
      <c r="V3249" s="60" t="str">
        <f t="shared" si="403"/>
        <v/>
      </c>
      <c r="W3249" s="60" t="str">
        <f t="shared" si="400"/>
        <v/>
      </c>
      <c r="X3249" s="60" t="str">
        <f t="shared" si="404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1"/>
        <v/>
      </c>
      <c r="B3250" s="60" t="str">
        <f t="shared" si="402"/>
        <v/>
      </c>
      <c r="V3250" s="60" t="str">
        <f t="shared" si="403"/>
        <v/>
      </c>
      <c r="W3250" s="60" t="str">
        <f t="shared" si="400"/>
        <v/>
      </c>
      <c r="X3250" s="60" t="str">
        <f t="shared" si="404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1"/>
        <v/>
      </c>
      <c r="B3251" s="60" t="str">
        <f t="shared" si="402"/>
        <v/>
      </c>
      <c r="V3251" s="60" t="str">
        <f t="shared" si="403"/>
        <v/>
      </c>
      <c r="W3251" s="60" t="str">
        <f t="shared" si="400"/>
        <v/>
      </c>
      <c r="X3251" s="60" t="str">
        <f t="shared" si="404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1"/>
        <v/>
      </c>
      <c r="B3252" s="60" t="str">
        <f t="shared" si="402"/>
        <v/>
      </c>
      <c r="V3252" s="60" t="str">
        <f t="shared" si="403"/>
        <v/>
      </c>
      <c r="W3252" s="60" t="str">
        <f t="shared" si="400"/>
        <v/>
      </c>
      <c r="X3252" s="60" t="str">
        <f t="shared" si="404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1"/>
        <v/>
      </c>
      <c r="B3253" s="60" t="str">
        <f t="shared" si="402"/>
        <v/>
      </c>
      <c r="V3253" s="60" t="str">
        <f t="shared" si="403"/>
        <v/>
      </c>
      <c r="W3253" s="60" t="str">
        <f t="shared" si="400"/>
        <v/>
      </c>
      <c r="X3253" s="60" t="str">
        <f t="shared" si="404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1"/>
        <v/>
      </c>
      <c r="B3254" s="60" t="str">
        <f t="shared" si="402"/>
        <v/>
      </c>
      <c r="V3254" s="60" t="str">
        <f t="shared" si="403"/>
        <v/>
      </c>
      <c r="W3254" s="60" t="str">
        <f t="shared" si="400"/>
        <v/>
      </c>
      <c r="X3254" s="60" t="str">
        <f t="shared" si="404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1"/>
        <v/>
      </c>
      <c r="B3255" s="60" t="str">
        <f t="shared" si="402"/>
        <v/>
      </c>
      <c r="V3255" s="60" t="str">
        <f t="shared" si="403"/>
        <v/>
      </c>
      <c r="W3255" s="60" t="str">
        <f t="shared" si="400"/>
        <v/>
      </c>
      <c r="X3255" s="60" t="str">
        <f t="shared" si="404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1"/>
        <v/>
      </c>
      <c r="B3256" s="60" t="str">
        <f t="shared" si="402"/>
        <v/>
      </c>
      <c r="V3256" s="60" t="str">
        <f t="shared" si="403"/>
        <v/>
      </c>
      <c r="W3256" s="60" t="str">
        <f t="shared" si="400"/>
        <v/>
      </c>
      <c r="X3256" s="60" t="str">
        <f t="shared" si="404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1"/>
        <v/>
      </c>
      <c r="B3257" s="60" t="str">
        <f t="shared" si="402"/>
        <v/>
      </c>
      <c r="V3257" s="60" t="str">
        <f t="shared" si="403"/>
        <v/>
      </c>
      <c r="W3257" s="60" t="str">
        <f t="shared" si="400"/>
        <v/>
      </c>
      <c r="X3257" s="60" t="str">
        <f t="shared" si="404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1"/>
        <v/>
      </c>
      <c r="B3258" s="60" t="str">
        <f t="shared" si="402"/>
        <v/>
      </c>
      <c r="V3258" s="60" t="str">
        <f t="shared" si="403"/>
        <v/>
      </c>
      <c r="W3258" s="60" t="str">
        <f t="shared" si="400"/>
        <v/>
      </c>
      <c r="X3258" s="60" t="str">
        <f t="shared" si="404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1"/>
        <v/>
      </c>
      <c r="B3259" s="60" t="str">
        <f t="shared" si="402"/>
        <v/>
      </c>
      <c r="V3259" s="60" t="str">
        <f t="shared" si="403"/>
        <v/>
      </c>
      <c r="W3259" s="60" t="str">
        <f t="shared" si="400"/>
        <v/>
      </c>
      <c r="X3259" s="60" t="str">
        <f t="shared" si="404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1"/>
        <v/>
      </c>
      <c r="B3260" s="60" t="str">
        <f t="shared" si="402"/>
        <v/>
      </c>
      <c r="V3260" s="60" t="str">
        <f t="shared" si="403"/>
        <v/>
      </c>
      <c r="W3260" s="60" t="str">
        <f t="shared" si="400"/>
        <v/>
      </c>
      <c r="X3260" s="60" t="str">
        <f t="shared" si="404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1"/>
        <v/>
      </c>
      <c r="B3261" s="60" t="str">
        <f t="shared" si="402"/>
        <v/>
      </c>
      <c r="V3261" s="60" t="str">
        <f t="shared" si="403"/>
        <v/>
      </c>
      <c r="W3261" s="60" t="str">
        <f t="shared" si="400"/>
        <v/>
      </c>
      <c r="X3261" s="60" t="str">
        <f t="shared" si="404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1"/>
        <v/>
      </c>
      <c r="B3262" s="60" t="str">
        <f t="shared" si="402"/>
        <v/>
      </c>
      <c r="V3262" s="60" t="str">
        <f t="shared" si="403"/>
        <v/>
      </c>
      <c r="W3262" s="60" t="str">
        <f t="shared" si="400"/>
        <v/>
      </c>
      <c r="X3262" s="60" t="str">
        <f t="shared" si="404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1"/>
        <v/>
      </c>
      <c r="B3263" s="60" t="str">
        <f t="shared" si="402"/>
        <v/>
      </c>
      <c r="V3263" s="60" t="str">
        <f t="shared" si="403"/>
        <v/>
      </c>
      <c r="W3263" s="60" t="str">
        <f t="shared" si="400"/>
        <v/>
      </c>
      <c r="X3263" s="60" t="str">
        <f t="shared" si="404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1"/>
        <v/>
      </c>
      <c r="B3264" s="60" t="str">
        <f t="shared" si="402"/>
        <v/>
      </c>
      <c r="V3264" s="60" t="str">
        <f t="shared" si="403"/>
        <v/>
      </c>
      <c r="W3264" s="60" t="str">
        <f t="shared" si="400"/>
        <v/>
      </c>
      <c r="X3264" s="60" t="str">
        <f t="shared" si="404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1"/>
        <v/>
      </c>
      <c r="B3265" s="60" t="str">
        <f t="shared" si="402"/>
        <v/>
      </c>
      <c r="V3265" s="60" t="str">
        <f t="shared" si="403"/>
        <v/>
      </c>
      <c r="W3265" s="60" t="str">
        <f t="shared" si="400"/>
        <v/>
      </c>
      <c r="X3265" s="60" t="str">
        <f t="shared" si="404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1"/>
        <v/>
      </c>
      <c r="B3266" s="60" t="str">
        <f t="shared" si="402"/>
        <v/>
      </c>
      <c r="V3266" s="60" t="str">
        <f t="shared" si="403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si="404"/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09">IF(G3267&amp;Q3267&lt;&gt;"",W3267&amp;Q3267,"")</f>
        <v/>
      </c>
      <c r="B3267" s="60" t="str">
        <f t="shared" ref="B3267:B3330" si="410">IF(C3267&lt;&gt;"",LEFT(C3267,9),"")</f>
        <v/>
      </c>
      <c r="V3267" s="60" t="str">
        <f t="shared" ref="V3267:V3330" si="411">W3267&amp;H3267</f>
        <v/>
      </c>
      <c r="W3267" s="60" t="str">
        <f t="shared" si="408"/>
        <v/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09"/>
        <v/>
      </c>
      <c r="B3268" s="60" t="str">
        <f t="shared" si="410"/>
        <v/>
      </c>
      <c r="V3268" s="60" t="str">
        <f t="shared" si="411"/>
        <v/>
      </c>
      <c r="W3268" s="60" t="str">
        <f t="shared" si="408"/>
        <v/>
      </c>
      <c r="X3268" s="60" t="str">
        <f t="shared" si="412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09"/>
        <v/>
      </c>
      <c r="B3269" s="60" t="str">
        <f t="shared" si="410"/>
        <v/>
      </c>
      <c r="V3269" s="60" t="str">
        <f t="shared" si="411"/>
        <v/>
      </c>
      <c r="W3269" s="60" t="str">
        <f t="shared" si="408"/>
        <v/>
      </c>
      <c r="X3269" s="60" t="str">
        <f t="shared" si="412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09"/>
        <v/>
      </c>
      <c r="B3270" s="60" t="str">
        <f t="shared" si="410"/>
        <v/>
      </c>
      <c r="V3270" s="60" t="str">
        <f t="shared" si="411"/>
        <v/>
      </c>
      <c r="W3270" s="60" t="str">
        <f t="shared" si="408"/>
        <v/>
      </c>
      <c r="X3270" s="60" t="str">
        <f t="shared" si="412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09"/>
        <v/>
      </c>
      <c r="B3271" s="60" t="str">
        <f t="shared" si="410"/>
        <v/>
      </c>
      <c r="V3271" s="60" t="str">
        <f t="shared" si="411"/>
        <v/>
      </c>
      <c r="W3271" s="60" t="str">
        <f t="shared" si="408"/>
        <v/>
      </c>
      <c r="X3271" s="60" t="str">
        <f t="shared" si="412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09"/>
        <v/>
      </c>
      <c r="B3272" s="60" t="str">
        <f t="shared" si="410"/>
        <v/>
      </c>
      <c r="V3272" s="60" t="str">
        <f t="shared" si="411"/>
        <v/>
      </c>
      <c r="W3272" s="60" t="str">
        <f t="shared" si="408"/>
        <v/>
      </c>
      <c r="X3272" s="60" t="str">
        <f t="shared" si="412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09"/>
        <v/>
      </c>
      <c r="B3273" s="60" t="str">
        <f t="shared" si="410"/>
        <v/>
      </c>
      <c r="V3273" s="60" t="str">
        <f t="shared" si="411"/>
        <v/>
      </c>
      <c r="W3273" s="60" t="str">
        <f t="shared" si="408"/>
        <v/>
      </c>
      <c r="X3273" s="60" t="str">
        <f t="shared" si="412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09"/>
        <v/>
      </c>
      <c r="B3274" s="60" t="str">
        <f t="shared" si="410"/>
        <v/>
      </c>
      <c r="V3274" s="60" t="str">
        <f t="shared" si="411"/>
        <v/>
      </c>
      <c r="W3274" s="60" t="str">
        <f t="shared" si="408"/>
        <v/>
      </c>
      <c r="X3274" s="60" t="str">
        <f t="shared" si="412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09"/>
        <v/>
      </c>
      <c r="B3275" s="60" t="str">
        <f t="shared" si="410"/>
        <v/>
      </c>
      <c r="V3275" s="60" t="str">
        <f t="shared" si="411"/>
        <v/>
      </c>
      <c r="W3275" s="60" t="str">
        <f t="shared" si="408"/>
        <v/>
      </c>
      <c r="X3275" s="60" t="str">
        <f t="shared" si="412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09"/>
        <v/>
      </c>
      <c r="B3276" s="60" t="str">
        <f t="shared" si="410"/>
        <v/>
      </c>
      <c r="V3276" s="60" t="str">
        <f t="shared" si="411"/>
        <v/>
      </c>
      <c r="W3276" s="60" t="str">
        <f t="shared" si="408"/>
        <v/>
      </c>
      <c r="X3276" s="60" t="str">
        <f t="shared" si="412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09"/>
        <v/>
      </c>
      <c r="B3277" s="60" t="str">
        <f t="shared" si="410"/>
        <v/>
      </c>
      <c r="V3277" s="60" t="str">
        <f t="shared" si="411"/>
        <v/>
      </c>
      <c r="W3277" s="60" t="str">
        <f t="shared" si="408"/>
        <v/>
      </c>
      <c r="X3277" s="60" t="str">
        <f t="shared" si="412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09"/>
        <v/>
      </c>
      <c r="B3278" s="60" t="str">
        <f t="shared" si="410"/>
        <v/>
      </c>
      <c r="V3278" s="60" t="str">
        <f t="shared" si="411"/>
        <v/>
      </c>
      <c r="W3278" s="60" t="str">
        <f t="shared" si="408"/>
        <v/>
      </c>
      <c r="X3278" s="60" t="str">
        <f t="shared" si="412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09"/>
        <v/>
      </c>
      <c r="B3279" s="60" t="str">
        <f t="shared" si="410"/>
        <v/>
      </c>
      <c r="V3279" s="60" t="str">
        <f t="shared" si="411"/>
        <v/>
      </c>
      <c r="W3279" s="60" t="str">
        <f t="shared" si="408"/>
        <v/>
      </c>
      <c r="X3279" s="60" t="str">
        <f t="shared" si="412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09"/>
        <v/>
      </c>
      <c r="B3280" s="60" t="str">
        <f t="shared" si="410"/>
        <v/>
      </c>
      <c r="V3280" s="60" t="str">
        <f t="shared" si="411"/>
        <v/>
      </c>
      <c r="W3280" s="60" t="str">
        <f t="shared" si="408"/>
        <v/>
      </c>
      <c r="X3280" s="60" t="str">
        <f t="shared" si="412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09"/>
        <v/>
      </c>
      <c r="B3281" s="60" t="str">
        <f t="shared" si="410"/>
        <v/>
      </c>
      <c r="V3281" s="60" t="str">
        <f t="shared" si="411"/>
        <v/>
      </c>
      <c r="W3281" s="60" t="str">
        <f t="shared" si="408"/>
        <v/>
      </c>
      <c r="X3281" s="60" t="str">
        <f t="shared" si="412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09"/>
        <v/>
      </c>
      <c r="B3282" s="60" t="str">
        <f t="shared" si="410"/>
        <v/>
      </c>
      <c r="V3282" s="60" t="str">
        <f t="shared" si="411"/>
        <v/>
      </c>
      <c r="W3282" s="60" t="str">
        <f t="shared" si="408"/>
        <v/>
      </c>
      <c r="X3282" s="60" t="str">
        <f t="shared" si="412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09"/>
        <v/>
      </c>
      <c r="B3283" s="60" t="str">
        <f t="shared" si="410"/>
        <v/>
      </c>
      <c r="V3283" s="60" t="str">
        <f t="shared" si="411"/>
        <v/>
      </c>
      <c r="W3283" s="60" t="str">
        <f t="shared" si="408"/>
        <v/>
      </c>
      <c r="X3283" s="60" t="str">
        <f t="shared" si="412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09"/>
        <v/>
      </c>
      <c r="B3284" s="60" t="str">
        <f t="shared" si="410"/>
        <v/>
      </c>
      <c r="V3284" s="60" t="str">
        <f t="shared" si="411"/>
        <v/>
      </c>
      <c r="W3284" s="60" t="str">
        <f t="shared" si="408"/>
        <v/>
      </c>
      <c r="X3284" s="60" t="str">
        <f t="shared" si="412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09"/>
        <v/>
      </c>
      <c r="B3285" s="60" t="str">
        <f t="shared" si="410"/>
        <v/>
      </c>
      <c r="V3285" s="60" t="str">
        <f t="shared" si="411"/>
        <v/>
      </c>
      <c r="W3285" s="60" t="str">
        <f t="shared" si="408"/>
        <v/>
      </c>
      <c r="X3285" s="60" t="str">
        <f t="shared" si="412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09"/>
        <v/>
      </c>
      <c r="B3286" s="60" t="str">
        <f t="shared" si="410"/>
        <v/>
      </c>
      <c r="V3286" s="60" t="str">
        <f t="shared" si="411"/>
        <v/>
      </c>
      <c r="W3286" s="60" t="str">
        <f t="shared" si="408"/>
        <v/>
      </c>
      <c r="X3286" s="60" t="str">
        <f t="shared" si="412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09"/>
        <v/>
      </c>
      <c r="B3287" s="60" t="str">
        <f t="shared" si="410"/>
        <v/>
      </c>
      <c r="V3287" s="60" t="str">
        <f t="shared" si="411"/>
        <v/>
      </c>
      <c r="W3287" s="60" t="str">
        <f t="shared" si="408"/>
        <v/>
      </c>
      <c r="X3287" s="60" t="str">
        <f t="shared" si="412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09"/>
        <v/>
      </c>
      <c r="B3288" s="60" t="str">
        <f t="shared" si="410"/>
        <v/>
      </c>
      <c r="V3288" s="60" t="str">
        <f t="shared" si="411"/>
        <v/>
      </c>
      <c r="W3288" s="60" t="str">
        <f t="shared" si="408"/>
        <v/>
      </c>
      <c r="X3288" s="60" t="str">
        <f t="shared" si="412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09"/>
        <v/>
      </c>
      <c r="B3289" s="60" t="str">
        <f t="shared" si="410"/>
        <v/>
      </c>
      <c r="V3289" s="60" t="str">
        <f t="shared" si="411"/>
        <v/>
      </c>
      <c r="W3289" s="60" t="str">
        <f t="shared" si="408"/>
        <v/>
      </c>
      <c r="X3289" s="60" t="str">
        <f t="shared" si="412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09"/>
        <v/>
      </c>
      <c r="B3290" s="60" t="str">
        <f t="shared" si="410"/>
        <v/>
      </c>
      <c r="V3290" s="60" t="str">
        <f t="shared" si="411"/>
        <v/>
      </c>
      <c r="W3290" s="60" t="str">
        <f t="shared" si="408"/>
        <v/>
      </c>
      <c r="X3290" s="60" t="str">
        <f t="shared" si="412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09"/>
        <v/>
      </c>
      <c r="B3291" s="60" t="str">
        <f t="shared" si="410"/>
        <v/>
      </c>
      <c r="V3291" s="60" t="str">
        <f t="shared" si="411"/>
        <v/>
      </c>
      <c r="W3291" s="60" t="str">
        <f t="shared" si="408"/>
        <v/>
      </c>
      <c r="X3291" s="60" t="str">
        <f t="shared" si="412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09"/>
        <v/>
      </c>
      <c r="B3292" s="60" t="str">
        <f t="shared" si="410"/>
        <v/>
      </c>
      <c r="V3292" s="60" t="str">
        <f t="shared" si="411"/>
        <v/>
      </c>
      <c r="W3292" s="60" t="str">
        <f t="shared" si="408"/>
        <v/>
      </c>
      <c r="X3292" s="60" t="str">
        <f t="shared" si="412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09"/>
        <v/>
      </c>
      <c r="B3293" s="60" t="str">
        <f t="shared" si="410"/>
        <v/>
      </c>
      <c r="V3293" s="60" t="str">
        <f t="shared" si="411"/>
        <v/>
      </c>
      <c r="W3293" s="60" t="str">
        <f t="shared" si="408"/>
        <v/>
      </c>
      <c r="X3293" s="60" t="str">
        <f t="shared" si="412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09"/>
        <v/>
      </c>
      <c r="B3294" s="60" t="str">
        <f t="shared" si="410"/>
        <v/>
      </c>
      <c r="V3294" s="60" t="str">
        <f t="shared" si="411"/>
        <v/>
      </c>
      <c r="W3294" s="60" t="str">
        <f t="shared" si="408"/>
        <v/>
      </c>
      <c r="X3294" s="60" t="str">
        <f t="shared" si="412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09"/>
        <v/>
      </c>
      <c r="B3295" s="60" t="str">
        <f t="shared" si="410"/>
        <v/>
      </c>
      <c r="V3295" s="60" t="str">
        <f t="shared" si="411"/>
        <v/>
      </c>
      <c r="W3295" s="60" t="str">
        <f t="shared" si="408"/>
        <v/>
      </c>
      <c r="X3295" s="60" t="str">
        <f t="shared" si="412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09"/>
        <v/>
      </c>
      <c r="B3296" s="60" t="str">
        <f t="shared" si="410"/>
        <v/>
      </c>
      <c r="V3296" s="60" t="str">
        <f t="shared" si="411"/>
        <v/>
      </c>
      <c r="W3296" s="60" t="str">
        <f t="shared" si="408"/>
        <v/>
      </c>
      <c r="X3296" s="60" t="str">
        <f t="shared" si="412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09"/>
        <v/>
      </c>
      <c r="B3297" s="60" t="str">
        <f t="shared" si="410"/>
        <v/>
      </c>
      <c r="V3297" s="60" t="str">
        <f t="shared" si="411"/>
        <v/>
      </c>
      <c r="W3297" s="60" t="str">
        <f t="shared" si="408"/>
        <v/>
      </c>
      <c r="X3297" s="60" t="str">
        <f t="shared" si="412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09"/>
        <v/>
      </c>
      <c r="B3298" s="60" t="str">
        <f t="shared" si="410"/>
        <v/>
      </c>
      <c r="V3298" s="60" t="str">
        <f t="shared" si="411"/>
        <v/>
      </c>
      <c r="W3298" s="60" t="str">
        <f t="shared" si="408"/>
        <v/>
      </c>
      <c r="X3298" s="60" t="str">
        <f t="shared" si="412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09"/>
        <v/>
      </c>
      <c r="B3299" s="60" t="str">
        <f t="shared" si="410"/>
        <v/>
      </c>
      <c r="V3299" s="60" t="str">
        <f t="shared" si="411"/>
        <v/>
      </c>
      <c r="W3299" s="60" t="str">
        <f t="shared" si="408"/>
        <v/>
      </c>
      <c r="X3299" s="60" t="str">
        <f t="shared" si="412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09"/>
        <v/>
      </c>
      <c r="B3300" s="60" t="str">
        <f t="shared" si="410"/>
        <v/>
      </c>
      <c r="V3300" s="60" t="str">
        <f t="shared" si="411"/>
        <v/>
      </c>
      <c r="W3300" s="60" t="str">
        <f t="shared" si="408"/>
        <v/>
      </c>
      <c r="X3300" s="60" t="str">
        <f t="shared" si="412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09"/>
        <v/>
      </c>
      <c r="B3301" s="60" t="str">
        <f t="shared" si="410"/>
        <v/>
      </c>
      <c r="V3301" s="60" t="str">
        <f t="shared" si="411"/>
        <v/>
      </c>
      <c r="W3301" s="60" t="str">
        <f t="shared" si="408"/>
        <v/>
      </c>
      <c r="X3301" s="60" t="str">
        <f t="shared" si="412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09"/>
        <v/>
      </c>
      <c r="B3302" s="60" t="str">
        <f t="shared" si="410"/>
        <v/>
      </c>
      <c r="V3302" s="60" t="str">
        <f t="shared" si="411"/>
        <v/>
      </c>
      <c r="W3302" s="60" t="str">
        <f t="shared" si="408"/>
        <v/>
      </c>
      <c r="X3302" s="60" t="str">
        <f t="shared" si="412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09"/>
        <v/>
      </c>
      <c r="B3303" s="60" t="str">
        <f t="shared" si="410"/>
        <v/>
      </c>
      <c r="V3303" s="60" t="str">
        <f t="shared" si="411"/>
        <v/>
      </c>
      <c r="W3303" s="60" t="str">
        <f t="shared" si="408"/>
        <v/>
      </c>
      <c r="X3303" s="60" t="str">
        <f t="shared" si="412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09"/>
        <v/>
      </c>
      <c r="B3304" s="60" t="str">
        <f t="shared" si="410"/>
        <v/>
      </c>
      <c r="V3304" s="60" t="str">
        <f t="shared" si="411"/>
        <v/>
      </c>
      <c r="W3304" s="60" t="str">
        <f t="shared" si="408"/>
        <v/>
      </c>
      <c r="X3304" s="60" t="str">
        <f t="shared" si="412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09"/>
        <v/>
      </c>
      <c r="B3305" s="60" t="str">
        <f t="shared" si="410"/>
        <v/>
      </c>
      <c r="V3305" s="60" t="str">
        <f t="shared" si="411"/>
        <v/>
      </c>
      <c r="W3305" s="60" t="str">
        <f t="shared" si="408"/>
        <v/>
      </c>
      <c r="X3305" s="60" t="str">
        <f t="shared" si="412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09"/>
        <v/>
      </c>
      <c r="B3306" s="60" t="str">
        <f t="shared" si="410"/>
        <v/>
      </c>
      <c r="V3306" s="60" t="str">
        <f t="shared" si="411"/>
        <v/>
      </c>
      <c r="W3306" s="60" t="str">
        <f t="shared" si="408"/>
        <v/>
      </c>
      <c r="X3306" s="60" t="str">
        <f t="shared" si="412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09"/>
        <v/>
      </c>
      <c r="B3307" s="60" t="str">
        <f t="shared" si="410"/>
        <v/>
      </c>
      <c r="V3307" s="60" t="str">
        <f t="shared" si="411"/>
        <v/>
      </c>
      <c r="W3307" s="60" t="str">
        <f t="shared" si="408"/>
        <v/>
      </c>
      <c r="X3307" s="60" t="str">
        <f t="shared" si="412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09"/>
        <v/>
      </c>
      <c r="B3308" s="60" t="str">
        <f t="shared" si="410"/>
        <v/>
      </c>
      <c r="V3308" s="60" t="str">
        <f t="shared" si="411"/>
        <v/>
      </c>
      <c r="W3308" s="60" t="str">
        <f t="shared" si="408"/>
        <v/>
      </c>
      <c r="X3308" s="60" t="str">
        <f t="shared" si="412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09"/>
        <v/>
      </c>
      <c r="B3309" s="60" t="str">
        <f t="shared" si="410"/>
        <v/>
      </c>
      <c r="V3309" s="60" t="str">
        <f t="shared" si="411"/>
        <v/>
      </c>
      <c r="W3309" s="60" t="str">
        <f t="shared" si="408"/>
        <v/>
      </c>
      <c r="X3309" s="60" t="str">
        <f t="shared" si="412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09"/>
        <v/>
      </c>
      <c r="B3310" s="60" t="str">
        <f t="shared" si="410"/>
        <v/>
      </c>
      <c r="V3310" s="60" t="str">
        <f t="shared" si="411"/>
        <v/>
      </c>
      <c r="W3310" s="60" t="str">
        <f t="shared" si="408"/>
        <v/>
      </c>
      <c r="X3310" s="60" t="str">
        <f t="shared" si="412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09"/>
        <v/>
      </c>
      <c r="B3311" s="60" t="str">
        <f t="shared" si="410"/>
        <v/>
      </c>
      <c r="V3311" s="60" t="str">
        <f t="shared" si="411"/>
        <v/>
      </c>
      <c r="W3311" s="60" t="str">
        <f t="shared" si="408"/>
        <v/>
      </c>
      <c r="X3311" s="60" t="str">
        <f t="shared" si="412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09"/>
        <v/>
      </c>
      <c r="B3312" s="60" t="str">
        <f t="shared" si="410"/>
        <v/>
      </c>
      <c r="V3312" s="60" t="str">
        <f t="shared" si="411"/>
        <v/>
      </c>
      <c r="W3312" s="60" t="str">
        <f t="shared" si="408"/>
        <v/>
      </c>
      <c r="X3312" s="60" t="str">
        <f t="shared" si="412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09"/>
        <v/>
      </c>
      <c r="B3313" s="60" t="str">
        <f t="shared" si="410"/>
        <v/>
      </c>
      <c r="V3313" s="60" t="str">
        <f t="shared" si="411"/>
        <v/>
      </c>
      <c r="W3313" s="60" t="str">
        <f t="shared" si="408"/>
        <v/>
      </c>
      <c r="X3313" s="60" t="str">
        <f t="shared" si="412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09"/>
        <v/>
      </c>
      <c r="B3314" s="60" t="str">
        <f t="shared" si="410"/>
        <v/>
      </c>
      <c r="V3314" s="60" t="str">
        <f t="shared" si="411"/>
        <v/>
      </c>
      <c r="W3314" s="60" t="str">
        <f t="shared" si="408"/>
        <v/>
      </c>
      <c r="X3314" s="60" t="str">
        <f t="shared" si="412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09"/>
        <v/>
      </c>
      <c r="B3315" s="60" t="str">
        <f t="shared" si="410"/>
        <v/>
      </c>
      <c r="V3315" s="60" t="str">
        <f t="shared" si="411"/>
        <v/>
      </c>
      <c r="W3315" s="60" t="str">
        <f t="shared" si="408"/>
        <v/>
      </c>
      <c r="X3315" s="60" t="str">
        <f t="shared" si="412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09"/>
        <v/>
      </c>
      <c r="B3316" s="60" t="str">
        <f t="shared" si="410"/>
        <v/>
      </c>
      <c r="V3316" s="60" t="str">
        <f t="shared" si="411"/>
        <v/>
      </c>
      <c r="W3316" s="60" t="str">
        <f t="shared" si="408"/>
        <v/>
      </c>
      <c r="X3316" s="60" t="str">
        <f t="shared" si="412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09"/>
        <v/>
      </c>
      <c r="B3317" s="60" t="str">
        <f t="shared" si="410"/>
        <v/>
      </c>
      <c r="V3317" s="60" t="str">
        <f t="shared" si="411"/>
        <v/>
      </c>
      <c r="W3317" s="60" t="str">
        <f t="shared" si="408"/>
        <v/>
      </c>
      <c r="X3317" s="60" t="str">
        <f t="shared" si="412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09"/>
        <v/>
      </c>
      <c r="B3318" s="60" t="str">
        <f t="shared" si="410"/>
        <v/>
      </c>
      <c r="V3318" s="60" t="str">
        <f t="shared" si="411"/>
        <v/>
      </c>
      <c r="W3318" s="60" t="str">
        <f t="shared" si="408"/>
        <v/>
      </c>
      <c r="X3318" s="60" t="str">
        <f t="shared" si="412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09"/>
        <v/>
      </c>
      <c r="B3319" s="60" t="str">
        <f t="shared" si="410"/>
        <v/>
      </c>
      <c r="V3319" s="60" t="str">
        <f t="shared" si="411"/>
        <v/>
      </c>
      <c r="W3319" s="60" t="str">
        <f t="shared" si="408"/>
        <v/>
      </c>
      <c r="X3319" s="60" t="str">
        <f t="shared" si="412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09"/>
        <v/>
      </c>
      <c r="B3320" s="60" t="str">
        <f t="shared" si="410"/>
        <v/>
      </c>
      <c r="V3320" s="60" t="str">
        <f t="shared" si="411"/>
        <v/>
      </c>
      <c r="W3320" s="60" t="str">
        <f t="shared" si="408"/>
        <v/>
      </c>
      <c r="X3320" s="60" t="str">
        <f t="shared" si="412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09"/>
        <v/>
      </c>
      <c r="B3321" s="60" t="str">
        <f t="shared" si="410"/>
        <v/>
      </c>
      <c r="V3321" s="60" t="str">
        <f t="shared" si="411"/>
        <v/>
      </c>
      <c r="W3321" s="60" t="str">
        <f t="shared" si="408"/>
        <v/>
      </c>
      <c r="X3321" s="60" t="str">
        <f t="shared" si="412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09"/>
        <v/>
      </c>
      <c r="B3322" s="60" t="str">
        <f t="shared" si="410"/>
        <v/>
      </c>
      <c r="V3322" s="60" t="str">
        <f t="shared" si="411"/>
        <v/>
      </c>
      <c r="W3322" s="60" t="str">
        <f t="shared" si="408"/>
        <v/>
      </c>
      <c r="X3322" s="60" t="str">
        <f t="shared" si="412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09"/>
        <v/>
      </c>
      <c r="B3323" s="60" t="str">
        <f t="shared" si="410"/>
        <v/>
      </c>
      <c r="V3323" s="60" t="str">
        <f t="shared" si="411"/>
        <v/>
      </c>
      <c r="W3323" s="60" t="str">
        <f t="shared" si="408"/>
        <v/>
      </c>
      <c r="X3323" s="60" t="str">
        <f t="shared" si="412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09"/>
        <v/>
      </c>
      <c r="B3324" s="60" t="str">
        <f t="shared" si="410"/>
        <v/>
      </c>
      <c r="V3324" s="60" t="str">
        <f t="shared" si="411"/>
        <v/>
      </c>
      <c r="W3324" s="60" t="str">
        <f t="shared" si="408"/>
        <v/>
      </c>
      <c r="X3324" s="60" t="str">
        <f t="shared" si="412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09"/>
        <v/>
      </c>
      <c r="B3325" s="60" t="str">
        <f t="shared" si="410"/>
        <v/>
      </c>
      <c r="V3325" s="60" t="str">
        <f t="shared" si="411"/>
        <v/>
      </c>
      <c r="W3325" s="60" t="str">
        <f t="shared" si="408"/>
        <v/>
      </c>
      <c r="X3325" s="60" t="str">
        <f t="shared" si="412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09"/>
        <v/>
      </c>
      <c r="B3326" s="60" t="str">
        <f t="shared" si="410"/>
        <v/>
      </c>
      <c r="V3326" s="60" t="str">
        <f t="shared" si="411"/>
        <v/>
      </c>
      <c r="W3326" s="60" t="str">
        <f t="shared" si="408"/>
        <v/>
      </c>
      <c r="X3326" s="60" t="str">
        <f t="shared" si="412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09"/>
        <v/>
      </c>
      <c r="B3327" s="60" t="str">
        <f t="shared" si="410"/>
        <v/>
      </c>
      <c r="V3327" s="60" t="str">
        <f t="shared" si="411"/>
        <v/>
      </c>
      <c r="W3327" s="60" t="str">
        <f t="shared" si="408"/>
        <v/>
      </c>
      <c r="X3327" s="60" t="str">
        <f t="shared" si="412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09"/>
        <v/>
      </c>
      <c r="B3328" s="60" t="str">
        <f t="shared" si="410"/>
        <v/>
      </c>
      <c r="V3328" s="60" t="str">
        <f t="shared" si="411"/>
        <v/>
      </c>
      <c r="W3328" s="60" t="str">
        <f t="shared" si="408"/>
        <v/>
      </c>
      <c r="X3328" s="60" t="str">
        <f t="shared" si="412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09"/>
        <v/>
      </c>
      <c r="B3329" s="60" t="str">
        <f t="shared" si="410"/>
        <v/>
      </c>
      <c r="V3329" s="60" t="str">
        <f t="shared" si="411"/>
        <v/>
      </c>
      <c r="W3329" s="60" t="str">
        <f t="shared" si="408"/>
        <v/>
      </c>
      <c r="X3329" s="60" t="str">
        <f t="shared" si="412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09"/>
        <v/>
      </c>
      <c r="B3330" s="60" t="str">
        <f t="shared" si="410"/>
        <v/>
      </c>
      <c r="V3330" s="60" t="str">
        <f t="shared" si="411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si="412"/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7">IF(G3331&amp;Q3331&lt;&gt;"",W3331&amp;Q3331,"")</f>
        <v/>
      </c>
      <c r="B3331" s="60" t="str">
        <f t="shared" ref="B3331:B3394" si="418">IF(C3331&lt;&gt;"",LEFT(C3331,9),"")</f>
        <v/>
      </c>
      <c r="V3331" s="60" t="str">
        <f t="shared" ref="V3331:V3394" si="419">W3331&amp;H3331</f>
        <v/>
      </c>
      <c r="W3331" s="60" t="str">
        <f t="shared" si="416"/>
        <v/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7"/>
        <v/>
      </c>
      <c r="B3332" s="60" t="str">
        <f t="shared" si="418"/>
        <v/>
      </c>
      <c r="V3332" s="60" t="str">
        <f t="shared" si="419"/>
        <v/>
      </c>
      <c r="W3332" s="60" t="str">
        <f t="shared" si="416"/>
        <v/>
      </c>
      <c r="X3332" s="60" t="str">
        <f t="shared" si="420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5" t="str">
        <f t="shared" si="752"/>
        <v/>
      </c>
      <c r="C5999" s="86"/>
      <c r="D5999" s="86"/>
      <c r="E5999" s="86"/>
      <c r="F5999" s="87"/>
      <c r="G5999" s="86"/>
      <c r="H5999" s="86"/>
      <c r="I5999" s="86"/>
      <c r="J5999" s="86"/>
      <c r="K5999" s="86"/>
      <c r="L5999" s="86"/>
      <c r="M5999" s="86"/>
      <c r="N5999" s="86"/>
      <c r="O5999" s="86"/>
      <c r="P5999" s="86"/>
      <c r="Q5999" s="86"/>
      <c r="R5999" s="86"/>
      <c r="S5999" s="86"/>
      <c r="T5999" s="86"/>
      <c r="U5999" s="86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5" t="str">
        <f t="shared" si="752"/>
        <v/>
      </c>
      <c r="C6000" s="86"/>
      <c r="D6000" s="86"/>
      <c r="E6000" s="86"/>
      <c r="F6000" s="87"/>
      <c r="G6000" s="86"/>
      <c r="H6000" s="86"/>
      <c r="I6000" s="86"/>
      <c r="J6000" s="86"/>
      <c r="K6000" s="86"/>
      <c r="L6000" s="86"/>
      <c r="M6000" s="86"/>
      <c r="N6000" s="86"/>
      <c r="O6000" s="86"/>
      <c r="P6000" s="86"/>
      <c r="Q6000" s="86"/>
      <c r="R6000" s="86"/>
      <c r="S6000" s="86"/>
      <c r="T6000" s="86"/>
      <c r="U6000" s="86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43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43" s="89" customFormat="1">
      <c r="A6002" s="60" t="str">
        <f t="shared" si="753"/>
        <v/>
      </c>
      <c r="B6002" s="85" t="str">
        <f t="shared" si="754"/>
        <v/>
      </c>
      <c r="C6002" s="75"/>
      <c r="D6002" s="75"/>
      <c r="E6002" s="75"/>
      <c r="F6002" s="76"/>
      <c r="G6002" s="75"/>
      <c r="H6002" s="75"/>
      <c r="I6002" s="75"/>
      <c r="J6002" s="75"/>
      <c r="K6002" s="75"/>
      <c r="L6002" s="75"/>
      <c r="M6002" s="75"/>
      <c r="N6002" s="75"/>
      <c r="O6002" s="75"/>
      <c r="P6002" s="75"/>
      <c r="Q6002" s="75"/>
      <c r="R6002" s="75"/>
      <c r="S6002" s="75"/>
      <c r="T6002" s="75"/>
      <c r="U6002" s="75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7"/>
      <c r="Z6002" s="77"/>
      <c r="AA6002" s="77"/>
      <c r="AB6002" s="77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7"/>
      <c r="AG6002" s="77"/>
      <c r="AH6002" s="77"/>
      <c r="AI6002" s="88"/>
      <c r="AJ6002" s="88"/>
      <c r="AK6002" s="77"/>
      <c r="AL6002" s="77"/>
      <c r="AM6002" s="77"/>
      <c r="AN6002" s="77"/>
      <c r="AO6002" s="77"/>
      <c r="AP6002" s="77"/>
      <c r="AQ6002" s="77"/>
    </row>
    <row r="6003" spans="1:43">
      <c r="A6003" s="60" t="str">
        <f t="shared" si="753"/>
        <v/>
      </c>
      <c r="B6003" s="85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43">
      <c r="A6004" s="60" t="str">
        <f t="shared" si="753"/>
        <v/>
      </c>
      <c r="B6004" s="85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43">
      <c r="A6005" s="60" t="str">
        <f t="shared" si="753"/>
        <v/>
      </c>
      <c r="B6005" s="85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43">
      <c r="A6006" s="60" t="str">
        <f t="shared" si="753"/>
        <v/>
      </c>
      <c r="B6006" s="85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43">
      <c r="A6007" s="60" t="str">
        <f t="shared" si="753"/>
        <v/>
      </c>
      <c r="B6007" s="85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43">
      <c r="A6008" s="60" t="str">
        <f t="shared" si="753"/>
        <v/>
      </c>
      <c r="B6008" s="85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43">
      <c r="A6009" s="60" t="str">
        <f t="shared" si="753"/>
        <v/>
      </c>
      <c r="B6009" s="85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43">
      <c r="A6010" s="60" t="str">
        <f t="shared" si="753"/>
        <v/>
      </c>
      <c r="B6010" s="85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43">
      <c r="A6011" s="60" t="str">
        <f t="shared" si="753"/>
        <v/>
      </c>
      <c r="B6011" s="85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43">
      <c r="A6012" s="60" t="str">
        <f t="shared" si="753"/>
        <v/>
      </c>
      <c r="B6012" s="85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43">
      <c r="A6013" s="60" t="str">
        <f t="shared" si="753"/>
        <v/>
      </c>
      <c r="B6013" s="85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43">
      <c r="A6014" s="60" t="str">
        <f t="shared" si="753"/>
        <v/>
      </c>
      <c r="B6014" s="85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43">
      <c r="A6015" s="60" t="str">
        <f t="shared" si="753"/>
        <v/>
      </c>
      <c r="B6015" s="85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43">
      <c r="A6016" s="60" t="str">
        <f t="shared" si="753"/>
        <v/>
      </c>
      <c r="B6016" s="85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5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5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5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5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5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5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5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5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5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5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5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5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5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5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5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5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5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5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5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5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5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5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5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5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5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5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5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5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5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5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5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5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5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5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5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5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5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5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5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5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5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5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5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5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5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5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5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5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5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5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5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5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5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5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5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5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5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5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5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5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5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5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5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5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5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5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5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5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5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5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5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5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5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5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5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5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5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5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5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5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5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5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5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5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5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5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5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5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5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5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5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5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5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5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5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5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5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5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5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5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5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5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5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5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5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5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5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5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5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5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5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5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5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5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5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5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5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5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5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5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5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5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5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5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5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5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5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5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5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5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5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5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5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5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5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5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5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5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5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5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5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5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5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5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5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5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5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5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5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5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5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5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5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5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5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5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5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5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5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5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5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5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5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5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5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5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5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5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5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5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5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5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5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5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5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5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5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5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5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5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5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5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5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5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5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5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5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5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5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5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5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5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5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5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5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5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5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5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5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5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5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5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5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5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5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5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5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5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5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5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5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5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5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5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5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5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5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5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5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5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5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5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5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5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5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5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5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5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5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5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5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5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5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5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5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5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5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5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5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5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5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5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5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5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5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5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5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5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5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5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5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5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5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5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5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5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5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5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5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5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5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5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5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5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5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5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5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5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5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5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5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5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5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5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5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5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5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5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5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5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5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5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5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5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5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5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5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5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5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5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5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5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5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5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5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5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5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5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5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5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5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5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5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5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5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5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5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5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5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5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5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5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5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5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5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5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5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5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5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5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5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5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5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5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5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5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5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5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5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5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5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5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5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5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5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5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5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5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5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5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5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5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5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5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5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5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5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5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5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5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5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5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5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5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5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5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5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5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5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5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5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5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5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5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5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5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5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5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5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5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5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5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5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5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5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5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5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5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5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5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5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5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5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5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5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5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5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5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5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5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5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5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5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5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5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5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5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5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5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5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5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5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5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5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5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5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5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5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5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5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5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5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5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5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5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5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5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5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5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5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5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5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5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5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5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5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5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5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5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5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5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5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5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5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5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5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5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5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5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5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5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5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5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5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5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5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5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5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5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5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5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5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5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5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5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5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5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5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5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5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5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5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5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5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5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5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5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5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5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5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5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5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5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5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5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5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5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5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5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5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5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5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5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5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5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5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5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5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5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5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5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5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5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5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5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5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5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5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5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5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5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5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5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5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5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5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5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5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5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5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5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5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5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5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5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5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5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5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5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5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5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5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5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5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5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5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5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5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5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5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5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5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5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5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5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5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5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5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5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5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5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5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5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5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5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5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5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5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5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5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5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5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5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5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5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5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5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5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5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5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5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5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5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5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5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5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5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5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5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5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5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5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5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5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5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5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5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5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5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5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5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5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5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5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5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5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5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5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5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5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5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5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5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5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5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5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5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5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5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5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5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5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5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5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5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5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5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5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5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5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5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5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5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5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5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5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5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5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5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5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5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5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5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5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5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5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5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5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5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5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5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5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5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5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5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5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5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5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5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5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5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5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5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5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5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5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5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5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5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5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5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5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5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5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5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5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5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5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5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5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5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5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5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5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5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5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5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5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5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5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5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5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5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5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5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5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5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5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5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5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5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5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5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5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5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5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5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5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5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5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5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5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5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5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5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5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5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5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5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5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5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5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5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5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5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5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5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5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5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5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5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5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5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5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5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5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5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5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5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5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5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5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5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5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5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5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5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5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5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5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5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5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5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5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5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5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5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5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5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5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5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5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5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5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5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5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5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5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5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5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5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5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5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5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5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5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5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5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5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5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5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5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5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5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5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5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5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5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5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5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5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5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5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5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5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5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5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5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5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5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5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5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5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5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5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5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5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5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5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5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5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5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5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5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5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5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5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5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5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5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5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5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5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5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5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5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5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5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5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5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5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5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5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5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5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5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5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5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5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5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5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5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5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5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5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5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5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5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5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5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5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5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5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5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5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5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5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5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5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5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5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5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5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5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5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5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5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5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5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5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5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5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5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5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5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5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5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5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5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5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5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5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5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5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5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5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5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5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5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5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5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5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5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5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5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5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5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5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5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5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5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5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5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5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5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5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5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5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5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5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5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5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5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5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5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5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5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5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5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5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5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5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5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5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5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5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5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5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5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5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5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5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5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5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5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5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5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5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5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5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5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5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5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5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5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5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5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5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5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5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5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5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5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5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5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5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5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5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5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5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5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5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5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5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5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5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5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5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5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5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5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5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5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5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5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5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5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5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5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5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5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5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5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5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5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5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5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5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5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5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5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5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5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5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5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5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5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5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5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5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5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5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5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5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5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5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5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5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5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5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5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5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5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5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5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5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5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5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5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5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5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5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5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5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5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5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5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5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5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5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5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5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5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5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5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5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5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5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5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5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5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5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5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5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5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5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5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5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5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5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5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5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5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5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5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5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5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5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5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5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5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5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5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5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5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5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5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5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5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5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5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5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5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5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5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5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5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5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5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5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5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5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5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5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5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5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5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5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5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5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5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5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5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5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5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5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5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5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5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5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5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5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5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5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5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5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5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5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5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5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5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5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5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5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5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5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5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5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5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5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5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5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5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5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5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5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5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5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5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5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5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5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5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5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5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5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5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5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5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5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5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5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5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5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5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5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5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5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5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5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5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5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5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5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5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5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5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5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5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5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5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5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5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5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5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5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5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5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5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5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5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5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5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5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5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5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5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5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5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5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5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5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5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5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5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5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5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5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5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5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5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5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5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5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5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5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5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5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5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5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5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5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5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5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5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5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5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5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5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5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5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5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5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5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5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5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5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5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5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5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5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5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5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5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5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5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5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5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5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5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5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5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5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5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5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5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5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5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5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5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5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5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5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5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5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5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5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5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5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5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5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5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5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5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5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5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5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5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5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5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5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5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5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5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5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5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5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5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5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5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5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5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5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5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5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5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5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5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5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5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5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5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5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5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5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5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5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5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5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5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5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5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5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5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5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5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5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5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5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5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5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5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5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5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5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5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5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5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5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5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5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5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5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5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5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5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5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5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5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5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5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5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5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5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5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5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5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5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5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5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5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5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5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5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5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5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5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5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5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5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5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5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5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5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5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5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5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5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5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5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5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5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5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5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5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5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5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5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5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5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5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5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5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5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5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5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5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5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5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5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5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5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5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5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5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5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5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5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5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5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5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5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5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5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5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5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5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5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5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5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5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5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5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5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5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5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5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5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5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5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5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5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5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5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5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5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5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5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5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5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5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5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5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5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5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5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5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5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5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5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5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5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5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5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5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5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5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5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5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5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5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5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5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5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5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5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5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5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5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5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5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5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5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5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5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5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5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5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5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5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5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5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5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5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5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5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5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5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5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5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5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5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5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5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5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5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5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5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5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5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5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5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5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5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5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5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5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5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5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5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5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5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5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5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5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5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5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5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5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5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5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5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5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5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5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5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5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5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5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5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5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5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5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5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5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5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5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5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5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5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5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5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5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5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5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5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5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5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5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5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5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5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5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5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5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5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5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5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5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5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5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5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5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5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5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5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5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5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5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5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5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5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5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5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5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5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5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5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5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5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5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5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5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5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5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5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5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5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5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5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5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5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5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5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5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5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5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5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5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5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5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5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5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5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5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5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5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5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5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5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5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5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5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5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5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5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5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5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5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5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5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5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5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5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5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5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5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5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5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5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5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5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5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5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5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5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5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5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5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5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5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5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5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5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5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5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5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5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5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5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5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5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5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5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5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5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5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5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5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5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5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5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5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5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5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5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5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5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5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5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5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5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5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5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5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5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5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5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5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5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5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5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5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5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5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5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5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5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5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5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5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5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5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5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5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5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5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5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5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5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5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5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5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5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5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5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5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5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5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5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5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5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5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5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5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5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5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5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5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5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5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5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5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5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5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5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5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5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5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5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5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5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5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5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5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5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5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5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5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5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5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5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5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5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5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5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5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5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5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5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5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5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5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5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5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5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5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5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5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5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5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5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5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5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5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5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5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5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5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5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5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5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5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5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5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5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5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5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5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5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5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5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5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5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5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5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5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5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5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5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5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5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5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5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5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5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5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5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5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5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5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5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5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5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5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5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5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5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5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5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5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5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5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5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5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5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5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5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5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5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5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5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5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5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5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5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5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5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5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5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5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5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5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5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5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5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5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5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5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5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5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5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5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5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5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5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5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5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5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5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5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5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5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5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5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5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5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5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5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5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5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5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5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5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5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5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5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5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5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5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5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5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5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5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5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5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5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5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5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5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5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5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5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5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5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5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5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5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5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5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5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5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5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5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5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5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5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5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5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5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5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5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5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5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5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5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5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5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5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5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5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5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5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5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5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5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5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5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5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5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5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5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5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5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5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5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5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5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5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5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5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5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5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5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5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5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5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5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5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5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5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5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5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5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5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5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5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5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5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5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5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5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5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5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5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5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5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5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5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5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5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5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5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5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5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5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5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5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5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5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5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5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5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5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5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5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5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5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5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5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5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5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5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5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5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5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5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5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5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5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5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5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5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5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5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5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5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5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5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5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5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5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5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5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5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5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5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5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5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5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5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5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5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5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5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5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5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5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5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5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5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5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5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5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5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5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5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5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5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5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5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5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5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5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5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5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5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5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5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5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5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5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5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5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5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5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5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5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5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5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5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5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5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5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5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5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5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5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5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5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5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5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5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5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5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5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5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5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5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5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5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5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5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5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5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5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5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5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5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5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5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5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5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5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5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5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5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5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5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5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5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5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5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5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5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5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5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5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5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5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5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5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5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5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5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5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5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5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5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5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5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5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5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5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5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5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5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5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5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5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5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5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5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5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5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5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5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5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5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5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5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5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5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5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5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5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5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5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5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5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5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5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5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5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5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5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5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5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5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5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5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5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5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5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5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5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5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5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5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5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5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5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5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5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5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5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5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5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5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5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5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5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5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5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5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5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5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5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5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5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5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5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5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5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5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5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5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5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5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5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5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5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5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5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5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5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5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5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5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5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5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5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5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5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5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5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5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5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5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5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5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5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5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5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5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5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5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5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5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5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5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5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5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5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5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5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5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5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5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5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5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5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5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5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5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5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5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5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5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5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5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5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5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5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5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5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5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5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5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5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5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5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5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5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5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5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5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5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5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5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5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5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5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5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5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5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5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5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5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5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5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5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5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5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5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5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5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5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5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5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5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5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5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5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5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5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5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5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5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5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5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5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5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5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5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5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5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5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5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5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5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5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5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5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5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5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5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5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5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5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5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5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5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5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5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5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5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5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5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5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5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5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5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5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5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5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5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5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5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5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5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5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5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5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5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5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5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5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5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5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5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5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5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5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5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5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5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5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5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5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5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5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5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5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5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5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5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5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5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5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5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5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5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5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5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5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5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5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5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5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5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5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5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5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5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5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5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5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5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5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5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5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5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5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5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5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5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5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5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5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5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5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5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5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5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5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5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5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5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5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5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5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5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5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5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5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5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5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5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5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5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5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5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5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5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5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5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5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5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5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5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5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5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5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5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5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5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5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5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5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5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5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5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5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5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5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5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5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5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5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5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5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5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5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5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5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5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5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5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5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5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5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5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5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5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5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5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5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5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5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5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5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5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5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5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5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5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5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5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5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5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5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5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5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5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5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5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5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5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5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5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5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5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5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5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5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5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5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5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5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5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5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5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5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5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5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5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5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5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5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5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5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5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5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5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5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5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5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5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5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5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5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5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5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5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5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5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5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5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5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5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5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5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5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5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5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5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5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5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5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5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5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5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5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5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5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5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5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5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5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5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5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5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5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5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5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5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5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5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5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5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5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5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5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5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5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5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5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5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5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5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5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5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5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5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5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5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5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5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5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5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5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5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5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5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5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5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5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5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5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5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5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5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5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5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5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5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5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5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5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5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5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5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5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5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5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5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5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5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5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5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5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5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5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5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5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5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5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5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5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5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5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5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5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5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5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5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5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5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5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5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5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5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5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5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5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5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5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5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5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5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5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5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5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5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5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5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5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5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5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5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5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5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5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5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5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5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5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5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5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5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5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5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5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5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5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5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5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5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5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5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5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5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5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5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5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5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5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5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5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5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5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5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5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5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5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5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5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5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5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5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5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5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5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5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5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5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5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5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5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5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5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5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5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5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5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5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5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5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5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5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5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5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5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5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5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5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5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5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5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5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5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5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5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5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5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5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5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5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5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5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5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5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5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5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5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5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5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5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5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5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5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5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5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5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5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5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5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5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5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5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5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5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5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5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5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5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5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5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5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5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5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5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5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5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5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5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5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5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5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5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5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5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5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5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5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5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5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5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5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5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5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5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5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5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5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5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5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5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5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5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5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5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5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5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5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5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5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5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5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5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5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5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5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5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5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5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5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5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5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5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5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5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5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5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5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5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5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5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5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5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5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5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5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5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5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5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5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5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5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5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5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5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5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5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5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5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5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5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5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5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5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5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5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5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5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5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5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5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5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5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5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5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5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5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5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5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5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5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5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5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5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5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5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5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5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5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5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5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5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5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5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5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5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5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5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5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5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5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5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5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5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5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5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5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5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5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5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5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5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5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5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5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5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5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5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5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5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5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5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5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5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5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5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5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5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5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5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5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5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5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5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5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5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5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5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5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5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5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5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5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5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5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5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5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5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5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5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5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5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5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5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5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5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5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5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5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5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5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5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5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5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5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5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5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5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5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5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5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5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5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5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5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5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5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5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5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5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5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5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5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5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5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5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5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5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5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5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5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5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5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5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5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5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5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5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5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5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5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5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5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5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5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5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5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5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5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5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5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5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5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5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5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5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5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5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5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5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5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5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5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5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5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5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5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5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5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5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5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5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5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5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5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5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5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5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5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5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5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5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5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5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5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5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5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5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5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5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5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5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5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5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5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5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5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5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5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5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5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5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5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5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5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5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5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5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5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5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5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5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5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5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5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5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5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5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5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5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5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5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5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5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5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5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5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5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5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5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5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5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5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5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5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5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5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5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5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5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5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5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5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5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5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5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5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5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5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5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5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5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5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5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5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5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5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5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5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5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5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5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5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5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5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5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5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5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5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5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5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5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5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5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5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5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5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5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5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5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5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5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5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5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5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5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5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5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5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5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5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5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5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5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5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5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5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5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5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5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5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5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5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5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5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5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5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5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5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5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5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5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5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5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5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5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5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5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5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5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5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5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5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5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5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5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5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5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5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5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5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5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5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5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5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5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5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5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5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5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5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5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5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5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5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5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5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5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5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5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5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5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5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5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5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5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5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5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5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5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5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5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5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5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5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5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5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5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5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5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5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5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5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5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5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5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5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5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5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5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5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5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5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5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5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5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5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5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5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5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5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5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5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5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5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5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5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5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5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5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5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5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5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5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5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5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5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5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5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5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5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5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5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5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5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5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5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5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5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5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5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5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5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5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5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5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5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5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5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5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5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5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5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5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5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5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5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5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5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5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5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5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5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5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5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5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5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5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5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5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5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5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5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5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5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5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5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5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5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5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5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5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5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5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5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5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5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5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5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5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5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5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5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5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5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5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5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5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5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5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5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5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5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5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5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5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5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5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5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5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5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5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5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5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5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5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5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5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5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5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5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5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5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5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5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5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5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5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5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5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5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5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5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5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5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5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5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5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5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5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5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5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5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5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5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5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5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5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5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5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5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5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5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5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5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5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5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5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5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5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5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5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5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5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5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5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5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5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5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5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5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5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5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5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5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5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5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5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5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5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5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5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5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5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5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5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5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5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5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5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5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5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5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5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5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5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5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5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5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5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5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5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5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5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5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5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5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5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5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5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5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5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5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5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5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5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5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5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5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5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5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5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5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5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5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5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5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5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5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5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5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5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5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5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5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5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5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5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5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5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5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5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5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5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5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5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5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5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5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5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5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5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5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5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5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5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5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5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5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5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5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5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5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5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5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5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5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5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5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5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5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5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5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5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5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5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5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5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5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5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5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5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5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5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5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5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5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5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5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5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5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5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5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5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5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5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5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5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5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5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5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5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5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5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5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5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5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5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5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5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5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5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5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5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5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5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5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5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5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5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5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5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5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5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5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5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5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5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5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5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5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5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5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5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5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5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5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5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5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5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5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5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5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5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5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5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5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5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5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5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5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5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5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5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5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5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5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5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5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5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5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5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5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5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5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5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5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5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5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5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5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5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5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5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5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5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5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5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5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5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5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5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5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5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5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5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5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5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5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5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5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5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5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5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5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5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5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5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5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5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5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5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5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5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5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5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5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5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5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5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5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5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5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5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5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5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5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5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5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5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5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5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5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5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5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5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5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5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5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5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5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5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5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5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5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5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5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5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5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5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5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5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5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5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5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5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5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5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5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5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5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5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5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5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5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5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5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5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5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5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5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5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5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5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5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5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5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5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5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5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5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5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5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5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5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5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5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5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5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5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5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5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5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5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5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5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5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5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5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5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5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5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5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5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5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5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5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5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5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5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5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5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5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5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5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5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5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5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5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5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5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5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5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5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5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5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5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5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5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5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5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5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5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5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5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5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5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5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5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5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5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5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5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5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5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5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5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5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5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5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5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5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5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5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5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5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5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5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5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5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5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5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5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5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5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5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5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5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5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5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5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5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5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5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5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5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5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5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5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5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5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5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5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5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5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5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5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5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5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5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5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5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5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5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5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5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5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5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5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5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5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5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5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5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5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5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5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5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5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5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5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5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5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5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5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5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5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5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5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5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5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5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5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5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5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5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5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5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5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5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5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5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5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5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5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5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5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5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5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5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5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5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5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5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5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5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5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5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5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5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5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5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5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5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5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5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5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5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5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5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5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5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5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5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5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5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5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5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5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5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5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5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5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5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5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5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5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5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5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5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5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5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5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5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5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5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5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5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5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5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5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5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5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5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5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5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5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5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5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5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5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5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5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5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5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5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5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5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5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5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5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5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5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5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5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5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5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5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5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5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5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5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5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5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5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5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5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5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5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5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5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5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5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5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5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5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5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5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5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5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5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5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5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5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5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5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5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5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5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5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5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5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5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5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5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5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5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5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5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5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5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5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5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5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5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5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5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5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5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5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5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5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5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5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5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5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5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5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5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5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5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5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5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5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5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5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5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5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5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5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5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5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5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5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5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5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5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5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5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5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5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5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5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5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5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5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5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5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5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5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5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5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5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5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5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5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5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5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5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5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5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5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5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5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5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5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5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5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5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5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5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5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5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5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5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5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"/>
  <sheetViews>
    <sheetView workbookViewId="0">
      <selection activeCell="G10" sqref="G10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87</vt:i4>
      </vt:variant>
    </vt:vector>
  </HeadingPairs>
  <TitlesOfParts>
    <vt:vector size="96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2022-05-24T12:02:14Z</dcterms:modified>
</cp:coreProperties>
</file>