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VivaBook\Desktop\GitHub\Data_Analytics\05 PowerBI\"/>
    </mc:Choice>
  </mc:AlternateContent>
  <xr:revisionPtr revIDLastSave="0" documentId="13_ncr:1_{9533CCE8-B060-4118-96AC-6A086AF12FDB}" xr6:coauthVersionLast="47" xr6:coauthVersionMax="47" xr10:uidLastSave="{00000000-0000-0000-0000-000000000000}"/>
  <bookViews>
    <workbookView xWindow="28680" yWindow="-120" windowWidth="15600" windowHeight="11040" firstSheet="1" activeTab="1" xr2:uid="{00000000-000D-0000-FFFF-FFFF00000000}"/>
  </bookViews>
  <sheets>
    <sheet name="Ürün_Öncekiyil_Net_Kar" sheetId="3" r:id="rId1"/>
    <sheet name="Ürün_Net_Kar" sheetId="2" r:id="rId2"/>
    <sheet name="Sayfa1" sheetId="1" r:id="rId3"/>
  </sheets>
  <definedNames>
    <definedName name="DışVeri_1" localSheetId="1" hidden="1">Ürün_Net_Kar!$B$4:$C$19</definedName>
    <definedName name="DışVeri_2" localSheetId="0" hidden="1">Ürün_Öncekiyil_Net_Kar!$A$1:$B$15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C19" i="2"/>
  <c r="D1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E078F-C22A-4653-AE60-929EB7D41A19}" keepAlive="1" name="Sorgu - Ürün_Net_Kar" description="Çalışma kitabındaki 'Ürün_Net_Kar' sorgusuna yönelik bağlantı." type="5" refreshedVersion="8" background="1" saveData="1">
    <dbPr connection="Provider=Microsoft.Mashup.OleDb.1;Data Source=$Workbook$;Location=Ürün_Net_Kar;Extended Properties=&quot;&quot;" command="SELECT * FROM [Ürün_Net_Kar]"/>
  </connection>
  <connection id="2" xr16:uid="{5561E66B-0602-41B8-A65B-3A2527BB9564}" keepAlive="1" name="Sorgu - Ürün_Öncekiyil_Net_Kar" description="Çalışma kitabındaki 'Ürün_Öncekiyil_Net_Kar' sorgusuna yönelik bağlantı." type="5" refreshedVersion="8" background="1" saveData="1">
    <dbPr connection="Provider=Microsoft.Mashup.OleDb.1;Data Source=$Workbook$;Location=Ürün_Öncekiyil_Net_Kar;Extended Properties=&quot;&quot;" command="SELECT * FROM [Ürün_Öncekiyil_Net_Kar]"/>
  </connection>
</connections>
</file>

<file path=xl/sharedStrings.xml><?xml version="1.0" encoding="utf-8"?>
<sst xmlns="http://schemas.openxmlformats.org/spreadsheetml/2006/main" count="35" uniqueCount="20">
  <si>
    <t>UrunAdi</t>
  </si>
  <si>
    <t>NET KAR</t>
  </si>
  <si>
    <t>Ürün 1</t>
  </si>
  <si>
    <t>Ürün 10</t>
  </si>
  <si>
    <t>Ürün 11</t>
  </si>
  <si>
    <t>Ürün 12</t>
  </si>
  <si>
    <t>Ürün 13</t>
  </si>
  <si>
    <t>Ürün 14</t>
  </si>
  <si>
    <t>Ürün 2</t>
  </si>
  <si>
    <t>Ürün 3</t>
  </si>
  <si>
    <t>Ürün 4</t>
  </si>
  <si>
    <t>Ürün 5</t>
  </si>
  <si>
    <t>Ürün 6</t>
  </si>
  <si>
    <t>Ürün 7</t>
  </si>
  <si>
    <t>Ürün 8</t>
  </si>
  <si>
    <t>Ürün 9</t>
  </si>
  <si>
    <t>Bir önceki Yil Net Kar</t>
  </si>
  <si>
    <t>Toplam</t>
  </si>
  <si>
    <t>Önceki Yıl Net Kar</t>
  </si>
  <si>
    <t>2014 YILI NET 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</si>
</sst>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3" fontId="0" fillId="0" borderId="0" xfId="0" applyNumberFormat="1" applyBorder="1"/>
    <xf numFmtId="0" fontId="0" fillId="0" borderId="3" xfId="0" applyNumberFormat="1" applyBorder="1"/>
    <xf numFmtId="3" fontId="0" fillId="0" borderId="2" xfId="0" applyNumberFormat="1" applyBorder="1"/>
    <xf numFmtId="0" fontId="1" fillId="0" borderId="4" xfId="0" applyFont="1" applyBorder="1"/>
    <xf numFmtId="3" fontId="0" fillId="0" borderId="5" xfId="0" applyNumberFormat="1" applyBorder="1"/>
    <xf numFmtId="0" fontId="0" fillId="0" borderId="6" xfId="0" applyNumberFormat="1" applyBorder="1"/>
    <xf numFmtId="0" fontId="1" fillId="0" borderId="8" xfId="0" applyNumberFormat="1" applyFont="1" applyBorder="1"/>
    <xf numFmtId="3" fontId="1" fillId="0" borderId="9" xfId="0" applyNumberFormat="1" applyFont="1" applyBorder="1"/>
    <xf numFmtId="3" fontId="0" fillId="0" borderId="1" xfId="0" applyNumberFormat="1" applyBorder="1"/>
    <xf numFmtId="4" fontId="0" fillId="0" borderId="10" xfId="0" applyNumberFormat="1" applyBorder="1"/>
    <xf numFmtId="3" fontId="0" fillId="0" borderId="7" xfId="0" applyNumberFormat="1" applyBorder="1"/>
    <xf numFmtId="3" fontId="1" fillId="0" borderId="11" xfId="0" applyNumberFormat="1" applyFont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</dxf>
    <dxf>
      <numFmt numFmtId="3" formatCode="#,##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2" xr16:uid="{5BE0FDDD-1222-457A-AA04-6D4EF3CBE5E0}" autoFormatId="16" applyNumberFormats="0" applyBorderFormats="0" applyFontFormats="0" applyPatternFormats="0" applyAlignmentFormats="0" applyWidthHeightFormats="0">
  <queryTableRefresh nextId="3">
    <queryTableFields count="2">
      <queryTableField id="1" name="UrunAdi" tableColumnId="1"/>
      <queryTableField id="2" name="Bir önceki Yil Net Ka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45ACC60-F505-44B4-9390-F728306D767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UrunAdi" tableColumnId="1"/>
      <queryTableField id="2" name="NET KAR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F6EF4-49F6-44DA-B38D-7AE7A25DDBFB}" name="Ürün_Öncekiyil_Net_Kar" displayName="Ürün_Öncekiyil_Net_Kar" ref="A1:B15" tableType="queryTable" totalsRowShown="0">
  <autoFilter ref="A1:B15" xr:uid="{832F6EF4-49F6-44DA-B38D-7AE7A25DDBFB}"/>
  <tableColumns count="2">
    <tableColumn id="1" xr3:uid="{55061598-1DBA-4022-891A-9C66EDE0EC4A}" uniqueName="1" name="UrunAdi" queryTableFieldId="1" dataDxfId="10"/>
    <tableColumn id="2" xr3:uid="{6DD608EB-5D4B-4495-8E89-CF11DCCCA4D6}" uniqueName="2" name="Bir önceki Yil Net Kar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27871-E431-4A1B-BE8A-6374B9EAD507}" name="Ürün_Net_Kar" displayName="Ürün_Net_Kar" ref="B4:D20" tableType="queryTable" totalsRowCount="1" headerRowDxfId="0" headerRowBorderDxfId="8" tableBorderDxfId="9" totalsRowBorderDxfId="7">
  <autoFilter ref="B4:D19" xr:uid="{F6E27871-E431-4A1B-BE8A-6374B9EAD507}"/>
  <tableColumns count="3">
    <tableColumn id="1" xr3:uid="{AB5FF002-839F-4AD7-A081-E19B7E431C2B}" uniqueName="1" name="UrunAdi" queryTableFieldId="1" dataDxfId="3" totalsRowDxfId="6"/>
    <tableColumn id="2" xr3:uid="{783B3440-E720-4AC4-9CBF-20FD5A24A99F}" uniqueName="2" name="NET KAR" queryTableFieldId="2" dataDxfId="2" totalsRowDxfId="5"/>
    <tableColumn id="3" xr3:uid="{7AEC3D30-2247-418B-861D-2E7B209EAC28}" uniqueName="3" name="Önceki Yıl Net Kar" queryTableFieldId="3" dataDxfId="1" totalsRowDxfId="4">
      <calculatedColumnFormula>VLOOKUP(Ürün_Net_Kar[[#This Row],[UrunAdi]],Ürün_Öncekiyil_Net_Kar!A:B,2,0)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9F35-5E40-4513-86A6-98A0D4CF78A3}">
  <dimension ref="A1:B15"/>
  <sheetViews>
    <sheetView workbookViewId="0">
      <selection activeCell="H13" sqref="H13"/>
    </sheetView>
  </sheetViews>
  <sheetFormatPr defaultRowHeight="14.4" x14ac:dyDescent="0.3"/>
  <cols>
    <col min="1" max="1" width="17" customWidth="1"/>
    <col min="2" max="2" width="20.6640625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 s="1" t="s">
        <v>2</v>
      </c>
      <c r="B2">
        <v>2428678.65</v>
      </c>
    </row>
    <row r="3" spans="1:2" x14ac:dyDescent="0.3">
      <c r="A3" s="1" t="s">
        <v>3</v>
      </c>
      <c r="B3">
        <v>340584.92</v>
      </c>
    </row>
    <row r="4" spans="1:2" x14ac:dyDescent="0.3">
      <c r="A4" s="1" t="s">
        <v>4</v>
      </c>
      <c r="B4">
        <v>1907034.27</v>
      </c>
    </row>
    <row r="5" spans="1:2" x14ac:dyDescent="0.3">
      <c r="A5" s="1" t="s">
        <v>5</v>
      </c>
      <c r="B5">
        <v>257296.42</v>
      </c>
    </row>
    <row r="6" spans="1:2" x14ac:dyDescent="0.3">
      <c r="A6" s="1" t="s">
        <v>6</v>
      </c>
      <c r="B6">
        <v>1137725.53</v>
      </c>
    </row>
    <row r="7" spans="1:2" x14ac:dyDescent="0.3">
      <c r="A7" s="1" t="s">
        <v>7</v>
      </c>
      <c r="B7">
        <v>345937.82</v>
      </c>
    </row>
    <row r="8" spans="1:2" x14ac:dyDescent="0.3">
      <c r="A8" s="1" t="s">
        <v>8</v>
      </c>
      <c r="B8">
        <v>2288378.17</v>
      </c>
    </row>
    <row r="9" spans="1:2" x14ac:dyDescent="0.3">
      <c r="A9" s="1" t="s">
        <v>9</v>
      </c>
      <c r="B9">
        <v>206755.63</v>
      </c>
    </row>
    <row r="10" spans="1:2" x14ac:dyDescent="0.3">
      <c r="A10" s="1" t="s">
        <v>10</v>
      </c>
      <c r="B10">
        <v>278584.73</v>
      </c>
    </row>
    <row r="11" spans="1:2" x14ac:dyDescent="0.3">
      <c r="A11" s="1" t="s">
        <v>11</v>
      </c>
      <c r="B11">
        <v>1695131.29</v>
      </c>
    </row>
    <row r="12" spans="1:2" x14ac:dyDescent="0.3">
      <c r="A12" s="1" t="s">
        <v>12</v>
      </c>
      <c r="B12">
        <v>264181.74</v>
      </c>
    </row>
    <row r="13" spans="1:2" x14ac:dyDescent="0.3">
      <c r="A13" s="1" t="s">
        <v>13</v>
      </c>
      <c r="B13">
        <v>2338726.79</v>
      </c>
    </row>
    <row r="14" spans="1:2" x14ac:dyDescent="0.3">
      <c r="A14" s="1" t="s">
        <v>14</v>
      </c>
      <c r="B14">
        <v>188606.74</v>
      </c>
    </row>
    <row r="15" spans="1:2" x14ac:dyDescent="0.3">
      <c r="A15" s="1" t="s">
        <v>15</v>
      </c>
      <c r="B15">
        <v>860647.76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DFFD-40B0-4C34-B882-274EEE0B73DE}">
  <dimension ref="A2:AC340"/>
  <sheetViews>
    <sheetView tabSelected="1" workbookViewId="0">
      <selection activeCell="AD31" sqref="A31:XFD63"/>
    </sheetView>
  </sheetViews>
  <sheetFormatPr defaultRowHeight="14.4" x14ac:dyDescent="0.3"/>
  <cols>
    <col min="1" max="1" width="8.88671875" style="16"/>
    <col min="2" max="2" width="15.88671875" customWidth="1"/>
    <col min="3" max="3" width="17.6640625" customWidth="1"/>
    <col min="4" max="4" width="18.44140625" customWidth="1"/>
  </cols>
  <sheetData>
    <row r="2" spans="1:22" ht="17.399999999999999" x14ac:dyDescent="0.35">
      <c r="A2" s="14"/>
      <c r="B2" s="15" t="s">
        <v>19</v>
      </c>
      <c r="C2" s="15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15" thickBot="1" x14ac:dyDescent="0.35">
      <c r="A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x14ac:dyDescent="0.3">
      <c r="A4" s="14"/>
      <c r="B4" s="5" t="s">
        <v>0</v>
      </c>
      <c r="C4" s="11" t="s">
        <v>1</v>
      </c>
      <c r="D4" s="6" t="s">
        <v>18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x14ac:dyDescent="0.3">
      <c r="A5" s="14"/>
      <c r="B5" s="7" t="s">
        <v>2</v>
      </c>
      <c r="C5" s="10">
        <v>2349366</v>
      </c>
      <c r="D5" s="12">
        <f>VLOOKUP(Ürün_Net_Kar[[#This Row],[UrunAdi]],Ürün_Öncekiyil_Net_Kar!A:B,2,0)</f>
        <v>2428678.65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x14ac:dyDescent="0.3">
      <c r="A6" s="14"/>
      <c r="B6" s="7" t="s">
        <v>3</v>
      </c>
      <c r="C6" s="10">
        <v>223045</v>
      </c>
      <c r="D6" s="12">
        <f>VLOOKUP(Ürün_Net_Kar[[#This Row],[UrunAdi]],Ürün_Öncekiyil_Net_Kar!A:B,2,0)</f>
        <v>340584.92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x14ac:dyDescent="0.3">
      <c r="A7" s="14"/>
      <c r="B7" s="7" t="s">
        <v>4</v>
      </c>
      <c r="C7" s="10">
        <v>1830299</v>
      </c>
      <c r="D7" s="12">
        <f>VLOOKUP(Ürün_Net_Kar[[#This Row],[UrunAdi]],Ürün_Öncekiyil_Net_Kar!A:B,2,0)</f>
        <v>1907034.27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x14ac:dyDescent="0.3">
      <c r="A8" s="14"/>
      <c r="B8" s="7" t="s">
        <v>5</v>
      </c>
      <c r="C8" s="10">
        <v>352557</v>
      </c>
      <c r="D8" s="12">
        <f>VLOOKUP(Ürün_Net_Kar[[#This Row],[UrunAdi]],Ürün_Öncekiyil_Net_Kar!A:B,2,0)</f>
        <v>257296.42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x14ac:dyDescent="0.3">
      <c r="A9" s="14"/>
      <c r="B9" s="7" t="s">
        <v>6</v>
      </c>
      <c r="C9" s="10">
        <v>1035846</v>
      </c>
      <c r="D9" s="12">
        <f>VLOOKUP(Ürün_Net_Kar[[#This Row],[UrunAdi]],Ürün_Öncekiyil_Net_Kar!A:B,2,0)</f>
        <v>1137725.53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x14ac:dyDescent="0.3">
      <c r="A10" s="14"/>
      <c r="B10" s="7" t="s">
        <v>7</v>
      </c>
      <c r="C10" s="10">
        <v>294912</v>
      </c>
      <c r="D10" s="12">
        <f>VLOOKUP(Ürün_Net_Kar[[#This Row],[UrunAdi]],Ürün_Öncekiyil_Net_Kar!A:B,2,0)</f>
        <v>345937.82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x14ac:dyDescent="0.3">
      <c r="A11" s="14"/>
      <c r="B11" s="7" t="s">
        <v>8</v>
      </c>
      <c r="C11" s="10">
        <v>2203289</v>
      </c>
      <c r="D11" s="12">
        <f>VLOOKUP(Ürün_Net_Kar[[#This Row],[UrunAdi]],Ürün_Öncekiyil_Net_Kar!A:B,2,0)</f>
        <v>2288378.17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x14ac:dyDescent="0.3">
      <c r="A12" s="14"/>
      <c r="B12" s="7" t="s">
        <v>9</v>
      </c>
      <c r="C12" s="10">
        <v>295868</v>
      </c>
      <c r="D12" s="12">
        <f>VLOOKUP(Ürün_Net_Kar[[#This Row],[UrunAdi]],Ürün_Öncekiyil_Net_Kar!A:B,2,0)</f>
        <v>206755.63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x14ac:dyDescent="0.3">
      <c r="A13" s="14"/>
      <c r="B13" s="7" t="s">
        <v>10</v>
      </c>
      <c r="C13" s="10">
        <v>196710</v>
      </c>
      <c r="D13" s="12">
        <f>VLOOKUP(Ürün_Net_Kar[[#This Row],[UrunAdi]],Ürün_Öncekiyil_Net_Kar!A:B,2,0)</f>
        <v>278584.73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x14ac:dyDescent="0.3">
      <c r="A14" s="14"/>
      <c r="B14" s="7" t="s">
        <v>11</v>
      </c>
      <c r="C14" s="10">
        <v>1498597</v>
      </c>
      <c r="D14" s="12">
        <f>VLOOKUP(Ürün_Net_Kar[[#This Row],[UrunAdi]],Ürün_Öncekiyil_Net_Kar!A:B,2,0)</f>
        <v>1695131.29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x14ac:dyDescent="0.3">
      <c r="A15" s="14"/>
      <c r="B15" s="7" t="s">
        <v>12</v>
      </c>
      <c r="C15" s="10">
        <v>342934</v>
      </c>
      <c r="D15" s="12">
        <f>VLOOKUP(Ürün_Net_Kar[[#This Row],[UrunAdi]],Ürün_Öncekiyil_Net_Kar!A:B,2,0)</f>
        <v>264181.74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x14ac:dyDescent="0.3">
      <c r="A16" s="14"/>
      <c r="B16" s="7" t="s">
        <v>13</v>
      </c>
      <c r="C16" s="10">
        <v>2673624</v>
      </c>
      <c r="D16" s="12">
        <f>VLOOKUP(Ürün_Net_Kar[[#This Row],[UrunAdi]],Ürün_Öncekiyil_Net_Kar!A:B,2,0)</f>
        <v>2338726.79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9" x14ac:dyDescent="0.3">
      <c r="A17" s="14"/>
      <c r="B17" s="7" t="s">
        <v>14</v>
      </c>
      <c r="C17" s="10">
        <v>300027</v>
      </c>
      <c r="D17" s="12">
        <f>VLOOKUP(Ürün_Net_Kar[[#This Row],[UrunAdi]],Ürün_Öncekiyil_Net_Kar!A:B,2,0)</f>
        <v>188606.74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9" x14ac:dyDescent="0.3">
      <c r="A18" s="14"/>
      <c r="B18" s="7" t="s">
        <v>15</v>
      </c>
      <c r="C18" s="10">
        <v>854800</v>
      </c>
      <c r="D18" s="12">
        <f>VLOOKUP(Ürün_Net_Kar[[#This Row],[UrunAdi]],Ürün_Öncekiyil_Net_Kar!A:B,2,0)</f>
        <v>860647.76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9" ht="15" thickBot="1" x14ac:dyDescent="0.35">
      <c r="A19" s="14"/>
      <c r="B19" s="8" t="s">
        <v>17</v>
      </c>
      <c r="C19" s="13">
        <f>SUM(C5:C18)</f>
        <v>14451874</v>
      </c>
      <c r="D19" s="9">
        <f>SUBTOTAL(109,D5:D18)</f>
        <v>14538270.460000005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9" x14ac:dyDescent="0.3">
      <c r="A20" s="14"/>
      <c r="B20" s="3"/>
      <c r="C20" s="4"/>
      <c r="D20" s="2"/>
      <c r="E20" s="14"/>
      <c r="F20" s="14"/>
      <c r="G20" s="14"/>
      <c r="H20" s="14"/>
      <c r="I20" s="14"/>
      <c r="J20" s="14"/>
      <c r="K20" s="14"/>
      <c r="L20" s="14"/>
      <c r="M20" s="14"/>
      <c r="N20" s="16"/>
      <c r="O20" s="16"/>
      <c r="P20" s="16"/>
      <c r="Q20" s="16"/>
      <c r="R20" s="16"/>
      <c r="S20" s="16"/>
    </row>
    <row r="21" spans="1:29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</sheetData>
  <mergeCells count="5">
    <mergeCell ref="B2:D2"/>
    <mergeCell ref="A2:A20"/>
    <mergeCell ref="E2:V19"/>
    <mergeCell ref="A21:AC340"/>
    <mergeCell ref="E20:M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2534D-F79C-4F7C-80D6-9F19B59531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Ürün_Öncekiyil_Net_Kar</vt:lpstr>
      <vt:lpstr>Ürün_Net_Kar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ASUSVivaBook</dc:creator>
  <cp:lastModifiedBy>seymaanurduran@gmail.com</cp:lastModifiedBy>
  <dcterms:created xsi:type="dcterms:W3CDTF">2015-06-05T18:19:34Z</dcterms:created>
  <dcterms:modified xsi:type="dcterms:W3CDTF">2024-01-21T09:15:11Z</dcterms:modified>
</cp:coreProperties>
</file>