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2995" windowHeight="10050"/>
  </bookViews>
  <sheets>
    <sheet name="cs_creditnote_billing" sheetId="1" r:id="rId1"/>
  </sheets>
  <calcPr calcId="0"/>
</workbook>
</file>

<file path=xl/calcChain.xml><?xml version="1.0" encoding="utf-8"?>
<calcChain xmlns="http://schemas.openxmlformats.org/spreadsheetml/2006/main">
  <c r="F6" i="1" l="1"/>
  <c r="F8" i="1"/>
  <c r="F10" i="1"/>
  <c r="F11" i="1"/>
  <c r="F14" i="1"/>
  <c r="F15" i="1"/>
  <c r="F22" i="1"/>
  <c r="F23" i="1"/>
  <c r="F24" i="1"/>
  <c r="F25" i="1"/>
  <c r="F26" i="1"/>
  <c r="F27" i="1"/>
  <c r="F28" i="1"/>
  <c r="F29" i="1"/>
  <c r="F30" i="1"/>
  <c r="F32" i="1"/>
  <c r="F33" i="1"/>
  <c r="F34" i="1"/>
  <c r="F35" i="1"/>
  <c r="F36" i="1"/>
  <c r="F37" i="1"/>
  <c r="F41" i="1"/>
  <c r="F43" i="1"/>
  <c r="F44" i="1"/>
  <c r="F52" i="1"/>
  <c r="F56" i="1"/>
  <c r="F62" i="1"/>
  <c r="F68" i="1"/>
</calcChain>
</file>

<file path=xl/sharedStrings.xml><?xml version="1.0" encoding="utf-8"?>
<sst xmlns="http://schemas.openxmlformats.org/spreadsheetml/2006/main" count="343" uniqueCount="135">
  <si>
    <t>billingitem_id</t>
  </si>
  <si>
    <t>company_id</t>
  </si>
  <si>
    <t>billingitem_entrydate</t>
  </si>
  <si>
    <t>billingitem_casefeecode</t>
  </si>
  <si>
    <t>billingitem_billingdesc</t>
  </si>
  <si>
    <t>billingitem_billingdetails</t>
  </si>
  <si>
    <t>billingitem_feetype</t>
  </si>
  <si>
    <t>billingitem_feecategory</t>
  </si>
  <si>
    <t>billingitem_amount</t>
  </si>
  <si>
    <t>billingitem_calculatedtax</t>
  </si>
  <si>
    <t>billingitem_total</t>
  </si>
  <si>
    <t>billingitem_tax</t>
  </si>
  <si>
    <t>creditnote_id</t>
  </si>
  <si>
    <t>AGM</t>
  </si>
  <si>
    <t>IV06262@2017-07-12 : Overbilled kp AR @ 2016-12-31</t>
  </si>
  <si>
    <t xml:space="preserve">Billed RM150, paid RM100 to CCM 
</t>
  </si>
  <si>
    <t>Reimbursement</t>
  </si>
  <si>
    <t>OR</t>
  </si>
  <si>
    <t>AR/AGM</t>
  </si>
  <si>
    <t>IV1706-10@2010-12-21: Overbilled AR &amp; KP AR@2010-06-30</t>
  </si>
  <si>
    <t>No a/c for submission</t>
  </si>
  <si>
    <t>S78</t>
  </si>
  <si>
    <t>IV05134@2017-03-01: Overbilled S78@2017-02-22</t>
  </si>
  <si>
    <t xml:space="preserve">Reason: No payment required for submission
</t>
  </si>
  <si>
    <t>Disbursement</t>
  </si>
  <si>
    <t>SR</t>
  </si>
  <si>
    <t>Sundry</t>
  </si>
  <si>
    <t xml:space="preserve">IV02430@2016-12-19: Overbilled Self-ink Rubber Stamp </t>
  </si>
  <si>
    <t>Reason: Job has been cancelled</t>
  </si>
  <si>
    <t>S105</t>
  </si>
  <si>
    <t>DN096-16@2016-03-29: Overbilled kp F32A @ 2016-01-30</t>
  </si>
  <si>
    <t>AC</t>
  </si>
  <si>
    <t>IV05130@2017-03-01: Overbilled FS@2016-08-31</t>
  </si>
  <si>
    <t>Reason: No payment required for submission prior 2017-01-31</t>
  </si>
  <si>
    <t>S15</t>
  </si>
  <si>
    <t>B31305@2017-08-15: Overbilled Stamp Duty for Constitution</t>
  </si>
  <si>
    <t>IV1419-13@2013-12-24: Overbilled AR fee 2013-12-31</t>
  </si>
  <si>
    <t>Reason: No audited financial statement for couple submission</t>
  </si>
  <si>
    <t>B31305@2017-08-15: Overbilled SSM Filing Fee for Constitution</t>
  </si>
  <si>
    <t xml:space="preserve">B31305@2017-08-15: Overbilled Image of Constitution </t>
  </si>
  <si>
    <t>IV05356@2017-03-24 : Overbilled kp 8th AR@2012-12-31</t>
  </si>
  <si>
    <t xml:space="preserve">Billed RM200, paid RM100 for AR@2016-12-31
No AR@2012-12-31 filed </t>
  </si>
  <si>
    <t>IV05208@2017-03-09: Overbilled FS@2016-08-31</t>
  </si>
  <si>
    <t>Reason: No submission fee is required for Financial Statements year end 2016.</t>
  </si>
  <si>
    <t>B31168@2017-08-02: Overbilled Stamp Duty for Consitution</t>
  </si>
  <si>
    <t>IV07384@2017-11-10: Overbilled LHDN - S105@2018-02-14 (Stamping Fee)</t>
  </si>
  <si>
    <t>De-S551</t>
  </si>
  <si>
    <t>IV06426@2017-07-28: Overbilled SSM De- Registration</t>
  </si>
  <si>
    <t>Reason: Cancel De-Registration</t>
  </si>
  <si>
    <t>Incorporation</t>
  </si>
  <si>
    <t xml:space="preserve">IV05533@2017-04-13: Overbilled Stamp duty Constitution </t>
  </si>
  <si>
    <t xml:space="preserve">IV0533@2017-04-13: Overbilled SSM - Image for Constitution </t>
  </si>
  <si>
    <t>IV05533@2017-04-13: Overbilled SSM- Constitution
Reason: No constitution adopted</t>
  </si>
  <si>
    <t>CPO</t>
  </si>
  <si>
    <t>IV06426@2017-07-28: Overbilled CPO (x2)</t>
  </si>
  <si>
    <t>IV05679@2017-05-03: Overbilled Section 78</t>
  </si>
  <si>
    <t>Reason: No payment required for submission</t>
  </si>
  <si>
    <t>IV07949@2018-01-15: Overbilled Section 14 (Incorporation Fee)</t>
  </si>
  <si>
    <t>IV07949@2018-01-15: Overbilled Supply of Corporate Info to Agencies</t>
  </si>
  <si>
    <t>IV07733@2017-12-20: Overbilled FS@2016-08-31</t>
  </si>
  <si>
    <t>DeReg</t>
  </si>
  <si>
    <t>IV07750@2017-12-22: Overbilled Section 550</t>
  </si>
  <si>
    <t xml:space="preserve">IV07750@2017-12-22: Overbilled CPO </t>
  </si>
  <si>
    <t>IV07949@2018-01-15: Overbilled Certificate of Incorporation</t>
  </si>
  <si>
    <t xml:space="preserve">IV07949@2018-01-15: Overbilled CPO </t>
  </si>
  <si>
    <t>IV07949@2018-01-15: Overbilled Secretarial Fee</t>
  </si>
  <si>
    <t>Fee</t>
  </si>
  <si>
    <t>IV07949@2018-01-15: Overbilled Statutory Stationery</t>
  </si>
  <si>
    <t>IV02886@2016-04-08: Overbilled LHDN Stamp duty</t>
  </si>
  <si>
    <t>Job cancelled on 26/08/2016</t>
  </si>
  <si>
    <t>B31168@2017-08-02: Overbilled SSM Filing Fee for Constitution</t>
  </si>
  <si>
    <t>B31168@2017-08-02: Overbilled Image of constitution</t>
  </si>
  <si>
    <t>IV08113@2018-02-08: Overbilled S78 Filing Fee</t>
  </si>
  <si>
    <t>IV08113@2018-02-08: Overbilled Company Profile</t>
  </si>
  <si>
    <t>IV05141@2017-03-02: Overbilled SSM - FS@2016-08-31</t>
  </si>
  <si>
    <t>IV07554@2017-11-29: Overbilled Kp FS@2016-10-31</t>
  </si>
  <si>
    <t>IV05551@2017-04-14: Overbilled for;</t>
  </si>
  <si>
    <t>i) Stamp Duty for Constitution</t>
  </si>
  <si>
    <t>iii) Stamp Duty for Constitution</t>
  </si>
  <si>
    <t>iv) CPO - L&amp;E Safety Consulting Sdn. Bhd.</t>
  </si>
  <si>
    <t xml:space="preserve">IV05375@2017-03-27 : Overbilled SSM - Image for Constitution </t>
  </si>
  <si>
    <t>ii) SSM - Image for Constitution</t>
  </si>
  <si>
    <t xml:space="preserve">IV05375@2017-03-27 : Overbilled SSM - Certificate of Incorporation </t>
  </si>
  <si>
    <t>IV05375@2017-03-27 : Overbilled CPO - Shiny Paris SB</t>
  </si>
  <si>
    <t>iii) SSM - Constitution</t>
  </si>
  <si>
    <t>S32</t>
  </si>
  <si>
    <t xml:space="preserve">iv) CPO - Ecoverse Sdn. Bhd. </t>
  </si>
  <si>
    <t>v) Stamp Duty for Constitution</t>
  </si>
  <si>
    <t>IV05126@2017-03-01: Overbilled for:-</t>
  </si>
  <si>
    <t xml:space="preserve">i) Standard Constitution Drafting </t>
  </si>
  <si>
    <t>Secretarial Work</t>
  </si>
  <si>
    <t>2. LHDN Stamping Fee - M&amp;A</t>
  </si>
  <si>
    <t>Reason: Unsuccessed incorporation, payment made in OR2588@2007-11-28</t>
  </si>
  <si>
    <t>IV1404-07@2007-11-21: Overbilled incorporation filing fee:-</t>
  </si>
  <si>
    <t>1. SSM - Authorised Capital (100,000)</t>
  </si>
  <si>
    <t>S58</t>
  </si>
  <si>
    <t>IV07652@2017-12-13: Overbilled KP S58@2017-07-01</t>
  </si>
  <si>
    <t>IV08397@2018-03-21: Overbilled Sec Work FS@2017-12-31</t>
  </si>
  <si>
    <t>- Billed RM150.00, Actual RM140.00
- Reason : To follow last year''s billing.</t>
  </si>
  <si>
    <t>IV08396@2018-03-21 : Overbilled Sec Work FS@2017-12-31</t>
  </si>
  <si>
    <t xml:space="preserve">- Billed RM170.00, Actual RM140.00
- Reason : To follow last year''s billing
</t>
  </si>
  <si>
    <t xml:space="preserve">IV05375@2017-03-27 : Overbilled SSM - Constitution </t>
  </si>
  <si>
    <t>iv) SSM - Certificate of Incorporation</t>
  </si>
  <si>
    <t>IV05375@2017-03-27 : Overbilled Stamp Duty for Constitution</t>
  </si>
  <si>
    <t>Reason: Constitution is no longer compulsory to be adopted by Private Company.</t>
  </si>
  <si>
    <t>IV05875@2017-05-22 : Overbilled Stamp Duty for Transfer of Share</t>
  </si>
  <si>
    <t>Reason : Job has been cancelled on 2017-08-18</t>
  </si>
  <si>
    <t>IV05756@2017-05-09: Overbilled for:</t>
  </si>
  <si>
    <t>- CPO (CCM E-Info)</t>
  </si>
  <si>
    <t>- LHDN-Stamping of S105@2017-05-11</t>
  </si>
  <si>
    <t>(Billed RM6, actual paid to LHDN RM3)</t>
  </si>
  <si>
    <t>IV06042@2017-06-13: Overbilled KP F49@2016-10-29</t>
  </si>
  <si>
    <t xml:space="preserve">IV05105-Overbilled for SSM-1st AR@2016-11-27 </t>
  </si>
  <si>
    <t xml:space="preserve">Reason : AFS @ 2016-05-31 was not ready till deadline of AR@2016-11-27. Hence, no AR 2016 submitted. </t>
  </si>
  <si>
    <t>IV04975@2017-02-06: Overbilled AR@2017-03-15</t>
  </si>
  <si>
    <t>Reason: New Companies Act 2016 indicate AR on anniversary date, i.e 2017-09-15. No AR submitted in March 2017</t>
  </si>
  <si>
    <t>IV07312@2017-11-02: Overbilled for:-</t>
  </si>
  <si>
    <t>i) FS@2016-10-31</t>
  </si>
  <si>
    <t>ii) KP FS@ 2016-10-31</t>
  </si>
  <si>
    <t>Reason: No filing fee for FS 2016 &amp; FS filed on current date.</t>
  </si>
  <si>
    <t>IV08786@2018-05-04: Overbilled for SSM-FS@2013-06-30</t>
  </si>
  <si>
    <t>Reason: No SSM filing fee for AFS prior 31 January 2017</t>
  </si>
  <si>
    <t>IV08462@2018-03-27: Overbilled LHDN S105@2018-04-16</t>
  </si>
  <si>
    <t>ii) Image for Constitution</t>
  </si>
  <si>
    <t>IV05441@2017-04-04: Overbilled for:</t>
  </si>
  <si>
    <t>i) SSM - Constitution</t>
  </si>
  <si>
    <t>IV05559@2017-04-17: Overbilled for;</t>
  </si>
  <si>
    <t>i) LHDN Stamping Fee - M&amp;A</t>
  </si>
  <si>
    <t>ii) SSM - Lodgement of Constitution</t>
  </si>
  <si>
    <t>iii) SSM - Image for Constitution</t>
  </si>
  <si>
    <t>iv) CPO - WMF CRANE SDN. BHD.</t>
  </si>
  <si>
    <t>v) SSM - Copy of Certificate of Incorporation</t>
  </si>
  <si>
    <t>WP</t>
  </si>
  <si>
    <t>IV1364-12@2012-10-23: Overbilled for Advertising in Sun Media Corp SB</t>
  </si>
  <si>
    <t>No. S3960@2012-10-08
Billed RM300, paid RM238.50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</si>
</sst>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tabSelected="1" workbookViewId="0"/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</v>
      </c>
      <c r="B2">
        <v>90</v>
      </c>
      <c r="C2" s="1">
        <v>43103</v>
      </c>
      <c r="D2" t="s">
        <v>13</v>
      </c>
      <c r="E2" t="s">
        <v>14</v>
      </c>
      <c r="F2" s="2" t="s">
        <v>15</v>
      </c>
      <c r="G2" t="s">
        <v>16</v>
      </c>
      <c r="H2" t="s">
        <v>17</v>
      </c>
      <c r="I2">
        <v>50</v>
      </c>
      <c r="J2">
        <v>0</v>
      </c>
      <c r="K2">
        <v>50</v>
      </c>
      <c r="L2">
        <v>6</v>
      </c>
      <c r="M2">
        <v>1</v>
      </c>
    </row>
    <row r="3" spans="1:13" x14ac:dyDescent="0.25">
      <c r="A3">
        <v>2</v>
      </c>
      <c r="B3">
        <v>445</v>
      </c>
      <c r="C3" s="1">
        <v>43105</v>
      </c>
      <c r="D3" t="s">
        <v>18</v>
      </c>
      <c r="E3" t="s">
        <v>19</v>
      </c>
      <c r="F3" t="s">
        <v>20</v>
      </c>
      <c r="G3" t="s">
        <v>16</v>
      </c>
      <c r="H3" t="s">
        <v>17</v>
      </c>
      <c r="I3">
        <v>350</v>
      </c>
      <c r="J3">
        <v>0</v>
      </c>
      <c r="K3">
        <v>350</v>
      </c>
      <c r="L3">
        <v>6</v>
      </c>
      <c r="M3">
        <v>2</v>
      </c>
    </row>
    <row r="4" spans="1:13" x14ac:dyDescent="0.25">
      <c r="A4">
        <v>3</v>
      </c>
      <c r="B4">
        <v>258</v>
      </c>
      <c r="C4" s="1">
        <v>43109</v>
      </c>
      <c r="D4" t="s">
        <v>21</v>
      </c>
      <c r="E4" t="s">
        <v>22</v>
      </c>
      <c r="F4" s="2" t="s">
        <v>23</v>
      </c>
      <c r="G4" t="s">
        <v>24</v>
      </c>
      <c r="H4" t="s">
        <v>25</v>
      </c>
      <c r="I4">
        <v>100</v>
      </c>
      <c r="J4">
        <v>6</v>
      </c>
      <c r="K4">
        <v>106</v>
      </c>
      <c r="L4">
        <v>6</v>
      </c>
      <c r="M4">
        <v>3</v>
      </c>
    </row>
    <row r="5" spans="1:13" x14ac:dyDescent="0.25">
      <c r="A5">
        <v>4</v>
      </c>
      <c r="B5">
        <v>336</v>
      </c>
      <c r="C5" s="1">
        <v>43112</v>
      </c>
      <c r="D5" t="s">
        <v>26</v>
      </c>
      <c r="E5" t="s">
        <v>27</v>
      </c>
      <c r="F5" t="s">
        <v>28</v>
      </c>
      <c r="G5" t="s">
        <v>16</v>
      </c>
      <c r="H5" t="s">
        <v>17</v>
      </c>
      <c r="I5">
        <v>70</v>
      </c>
      <c r="J5">
        <v>0</v>
      </c>
      <c r="K5">
        <v>70</v>
      </c>
      <c r="L5">
        <v>6</v>
      </c>
      <c r="M5">
        <v>4</v>
      </c>
    </row>
    <row r="6" spans="1:13" x14ac:dyDescent="0.25">
      <c r="A6">
        <v>6</v>
      </c>
      <c r="B6">
        <v>132</v>
      </c>
      <c r="C6" s="1">
        <v>43123</v>
      </c>
      <c r="D6" t="s">
        <v>29</v>
      </c>
      <c r="E6" t="s">
        <v>30</v>
      </c>
      <c r="F6" t="e">
        <f>- Billed RM75, paid RM37.50</f>
        <v>#NAME?</v>
      </c>
      <c r="G6" t="s">
        <v>16</v>
      </c>
      <c r="H6" t="s">
        <v>17</v>
      </c>
      <c r="I6">
        <v>37.5</v>
      </c>
      <c r="J6">
        <v>0</v>
      </c>
      <c r="K6">
        <v>37.5</v>
      </c>
      <c r="L6">
        <v>6</v>
      </c>
      <c r="M6">
        <v>6</v>
      </c>
    </row>
    <row r="7" spans="1:13" x14ac:dyDescent="0.25">
      <c r="A7">
        <v>5</v>
      </c>
      <c r="B7">
        <v>399</v>
      </c>
      <c r="C7" s="1">
        <v>43123</v>
      </c>
      <c r="D7" t="s">
        <v>31</v>
      </c>
      <c r="E7" t="s">
        <v>32</v>
      </c>
      <c r="F7" t="s">
        <v>33</v>
      </c>
      <c r="G7" t="s">
        <v>16</v>
      </c>
      <c r="H7" t="s">
        <v>17</v>
      </c>
      <c r="I7">
        <v>50</v>
      </c>
      <c r="J7">
        <v>0</v>
      </c>
      <c r="K7">
        <v>50</v>
      </c>
      <c r="L7">
        <v>6</v>
      </c>
      <c r="M7">
        <v>5</v>
      </c>
    </row>
    <row r="8" spans="1:13" x14ac:dyDescent="0.25">
      <c r="A8">
        <v>19</v>
      </c>
      <c r="B8">
        <v>385</v>
      </c>
      <c r="C8" s="1">
        <v>43160</v>
      </c>
      <c r="D8" t="s">
        <v>34</v>
      </c>
      <c r="E8" t="s">
        <v>35</v>
      </c>
      <c r="F8" t="e">
        <f>- Reason: Company did not adopt Constitution</f>
        <v>#NAME?</v>
      </c>
      <c r="G8" t="s">
        <v>16</v>
      </c>
      <c r="H8" t="s">
        <v>17</v>
      </c>
      <c r="I8">
        <v>100</v>
      </c>
      <c r="J8">
        <v>0</v>
      </c>
      <c r="K8">
        <v>100</v>
      </c>
      <c r="L8">
        <v>6</v>
      </c>
      <c r="M8">
        <v>13</v>
      </c>
    </row>
    <row r="9" spans="1:13" x14ac:dyDescent="0.25">
      <c r="A9">
        <v>7</v>
      </c>
      <c r="B9">
        <v>693</v>
      </c>
      <c r="C9" s="1">
        <v>43138</v>
      </c>
      <c r="D9" t="s">
        <v>18</v>
      </c>
      <c r="E9" t="s">
        <v>36</v>
      </c>
      <c r="F9" t="s">
        <v>37</v>
      </c>
      <c r="G9" t="s">
        <v>16</v>
      </c>
      <c r="H9" t="s">
        <v>17</v>
      </c>
      <c r="I9">
        <v>150</v>
      </c>
      <c r="J9">
        <v>0</v>
      </c>
      <c r="K9">
        <v>150</v>
      </c>
      <c r="L9">
        <v>6</v>
      </c>
      <c r="M9">
        <v>7</v>
      </c>
    </row>
    <row r="10" spans="1:13" x14ac:dyDescent="0.25">
      <c r="A10">
        <v>20</v>
      </c>
      <c r="B10">
        <v>385</v>
      </c>
      <c r="C10" s="1">
        <v>43160</v>
      </c>
      <c r="D10" t="s">
        <v>34</v>
      </c>
      <c r="E10" t="s">
        <v>38</v>
      </c>
      <c r="F10" t="e">
        <f>- Reason: Company did not adopt Constitution</f>
        <v>#NAME?</v>
      </c>
      <c r="G10" t="s">
        <v>16</v>
      </c>
      <c r="H10" t="s">
        <v>25</v>
      </c>
      <c r="I10">
        <v>100</v>
      </c>
      <c r="J10">
        <v>6</v>
      </c>
      <c r="K10">
        <v>106</v>
      </c>
      <c r="L10">
        <v>6</v>
      </c>
      <c r="M10">
        <v>13</v>
      </c>
    </row>
    <row r="11" spans="1:13" x14ac:dyDescent="0.25">
      <c r="A11">
        <v>21</v>
      </c>
      <c r="B11">
        <v>385</v>
      </c>
      <c r="C11" s="1">
        <v>43160</v>
      </c>
      <c r="D11" t="s">
        <v>34</v>
      </c>
      <c r="E11" t="s">
        <v>39</v>
      </c>
      <c r="F11" t="e">
        <f>- Reason: Company did not adopt Constitution</f>
        <v>#NAME?</v>
      </c>
      <c r="G11" t="s">
        <v>16</v>
      </c>
      <c r="H11" t="s">
        <v>25</v>
      </c>
      <c r="I11">
        <v>25</v>
      </c>
      <c r="J11">
        <v>1.5</v>
      </c>
      <c r="K11">
        <v>26.5</v>
      </c>
      <c r="L11">
        <v>6</v>
      </c>
      <c r="M11">
        <v>13</v>
      </c>
    </row>
    <row r="12" spans="1:13" x14ac:dyDescent="0.25">
      <c r="A12">
        <v>8</v>
      </c>
      <c r="B12">
        <v>68</v>
      </c>
      <c r="C12" s="1">
        <v>43139</v>
      </c>
      <c r="D12" t="s">
        <v>31</v>
      </c>
      <c r="E12" t="s">
        <v>40</v>
      </c>
      <c r="F12" s="2" t="s">
        <v>41</v>
      </c>
      <c r="G12" t="s">
        <v>16</v>
      </c>
      <c r="H12" t="s">
        <v>17</v>
      </c>
      <c r="I12">
        <v>100</v>
      </c>
      <c r="J12">
        <v>0</v>
      </c>
      <c r="K12">
        <v>100</v>
      </c>
      <c r="L12">
        <v>6</v>
      </c>
      <c r="M12">
        <v>8</v>
      </c>
    </row>
    <row r="13" spans="1:13" x14ac:dyDescent="0.25">
      <c r="A13">
        <v>22</v>
      </c>
      <c r="B13">
        <v>344</v>
      </c>
      <c r="C13" s="1">
        <v>43164</v>
      </c>
      <c r="D13" t="s">
        <v>31</v>
      </c>
      <c r="E13" t="s">
        <v>42</v>
      </c>
      <c r="F13" t="s">
        <v>43</v>
      </c>
      <c r="G13" t="s">
        <v>16</v>
      </c>
      <c r="H13" t="s">
        <v>17</v>
      </c>
      <c r="I13">
        <v>50</v>
      </c>
      <c r="J13">
        <v>0</v>
      </c>
      <c r="K13">
        <v>50</v>
      </c>
      <c r="L13">
        <v>6</v>
      </c>
      <c r="M13">
        <v>14</v>
      </c>
    </row>
    <row r="14" spans="1:13" x14ac:dyDescent="0.25">
      <c r="A14">
        <v>16</v>
      </c>
      <c r="B14">
        <v>407</v>
      </c>
      <c r="C14" s="1">
        <v>43160</v>
      </c>
      <c r="D14" t="s">
        <v>34</v>
      </c>
      <c r="E14" t="s">
        <v>44</v>
      </c>
      <c r="F14" t="e">
        <f>- Reason: Company did not adopt Constitution</f>
        <v>#NAME?</v>
      </c>
      <c r="G14" t="s">
        <v>16</v>
      </c>
      <c r="H14" t="s">
        <v>17</v>
      </c>
      <c r="I14">
        <v>100</v>
      </c>
      <c r="J14">
        <v>0</v>
      </c>
      <c r="K14">
        <v>100</v>
      </c>
      <c r="L14">
        <v>6</v>
      </c>
      <c r="M14">
        <v>12</v>
      </c>
    </row>
    <row r="15" spans="1:13" x14ac:dyDescent="0.25">
      <c r="A15">
        <v>34</v>
      </c>
      <c r="B15">
        <v>364</v>
      </c>
      <c r="C15" s="1">
        <v>43174</v>
      </c>
      <c r="D15" t="s">
        <v>29</v>
      </c>
      <c r="E15" t="s">
        <v>45</v>
      </c>
      <c r="F15" t="e">
        <f>- Reason: Client paid to LHDN by using own Bank Draft (RM288.00)</f>
        <v>#NAME?</v>
      </c>
      <c r="G15" t="s">
        <v>16</v>
      </c>
      <c r="H15" t="s">
        <v>17</v>
      </c>
      <c r="I15">
        <v>3</v>
      </c>
      <c r="J15">
        <v>0</v>
      </c>
      <c r="K15">
        <v>3</v>
      </c>
      <c r="L15">
        <v>6</v>
      </c>
      <c r="M15">
        <v>19</v>
      </c>
    </row>
    <row r="16" spans="1:13" x14ac:dyDescent="0.25">
      <c r="A16">
        <v>23</v>
      </c>
      <c r="B16">
        <v>611</v>
      </c>
      <c r="C16" s="1">
        <v>43164</v>
      </c>
      <c r="D16" t="s">
        <v>46</v>
      </c>
      <c r="E16" t="s">
        <v>47</v>
      </c>
      <c r="F16" t="s">
        <v>48</v>
      </c>
      <c r="G16" t="s">
        <v>16</v>
      </c>
      <c r="H16" t="s">
        <v>17</v>
      </c>
      <c r="I16">
        <v>100</v>
      </c>
      <c r="J16">
        <v>0</v>
      </c>
      <c r="K16">
        <v>100</v>
      </c>
      <c r="L16">
        <v>6</v>
      </c>
      <c r="M16">
        <v>15</v>
      </c>
    </row>
    <row r="17" spans="1:13" x14ac:dyDescent="0.25">
      <c r="A17">
        <v>9</v>
      </c>
      <c r="B17">
        <v>594</v>
      </c>
      <c r="C17" s="1">
        <v>43139</v>
      </c>
      <c r="D17" t="s">
        <v>34</v>
      </c>
      <c r="E17" t="s">
        <v>49</v>
      </c>
      <c r="F17" t="s">
        <v>50</v>
      </c>
      <c r="G17" t="s">
        <v>16</v>
      </c>
      <c r="H17" t="s">
        <v>17</v>
      </c>
      <c r="I17">
        <v>100</v>
      </c>
      <c r="J17">
        <v>0</v>
      </c>
      <c r="K17">
        <v>100</v>
      </c>
      <c r="L17">
        <v>6</v>
      </c>
      <c r="M17">
        <v>9</v>
      </c>
    </row>
    <row r="18" spans="1:13" x14ac:dyDescent="0.25">
      <c r="A18">
        <v>10</v>
      </c>
      <c r="B18">
        <v>594</v>
      </c>
      <c r="C18" s="1">
        <v>43139</v>
      </c>
      <c r="D18" t="s">
        <v>34</v>
      </c>
      <c r="E18" t="s">
        <v>49</v>
      </c>
      <c r="F18" t="s">
        <v>51</v>
      </c>
      <c r="G18" t="s">
        <v>16</v>
      </c>
      <c r="H18" t="s">
        <v>25</v>
      </c>
      <c r="I18">
        <v>25</v>
      </c>
      <c r="J18">
        <v>1.5</v>
      </c>
      <c r="K18">
        <v>26.5</v>
      </c>
      <c r="L18">
        <v>6</v>
      </c>
      <c r="M18">
        <v>9</v>
      </c>
    </row>
    <row r="19" spans="1:13" x14ac:dyDescent="0.25">
      <c r="A19">
        <v>11</v>
      </c>
      <c r="B19">
        <v>594</v>
      </c>
      <c r="C19" s="1">
        <v>43139</v>
      </c>
      <c r="D19" t="s">
        <v>34</v>
      </c>
      <c r="E19" t="s">
        <v>49</v>
      </c>
      <c r="F19" s="2" t="s">
        <v>52</v>
      </c>
      <c r="G19" t="s">
        <v>16</v>
      </c>
      <c r="H19" t="s">
        <v>25</v>
      </c>
      <c r="I19">
        <v>100</v>
      </c>
      <c r="J19">
        <v>6</v>
      </c>
      <c r="K19">
        <v>106</v>
      </c>
      <c r="L19">
        <v>6</v>
      </c>
      <c r="M19">
        <v>9</v>
      </c>
    </row>
    <row r="20" spans="1:13" x14ac:dyDescent="0.25">
      <c r="A20">
        <v>24</v>
      </c>
      <c r="B20">
        <v>611</v>
      </c>
      <c r="C20" s="1">
        <v>43164</v>
      </c>
      <c r="D20" t="s">
        <v>53</v>
      </c>
      <c r="E20" t="s">
        <v>54</v>
      </c>
      <c r="F20" t="s">
        <v>48</v>
      </c>
      <c r="G20" t="s">
        <v>16</v>
      </c>
      <c r="H20" t="s">
        <v>17</v>
      </c>
      <c r="I20">
        <v>30</v>
      </c>
      <c r="J20">
        <v>0</v>
      </c>
      <c r="K20">
        <v>30</v>
      </c>
      <c r="L20">
        <v>6</v>
      </c>
      <c r="M20">
        <v>15</v>
      </c>
    </row>
    <row r="21" spans="1:13" x14ac:dyDescent="0.25">
      <c r="A21">
        <v>25</v>
      </c>
      <c r="B21">
        <v>468</v>
      </c>
      <c r="C21" s="1">
        <v>43165</v>
      </c>
      <c r="D21" t="s">
        <v>21</v>
      </c>
      <c r="E21" t="s">
        <v>55</v>
      </c>
      <c r="F21" t="s">
        <v>56</v>
      </c>
      <c r="G21" t="s">
        <v>16</v>
      </c>
      <c r="H21" t="s">
        <v>25</v>
      </c>
      <c r="I21">
        <v>100</v>
      </c>
      <c r="J21">
        <v>6</v>
      </c>
      <c r="K21">
        <v>106</v>
      </c>
      <c r="L21">
        <v>6</v>
      </c>
      <c r="M21">
        <v>16</v>
      </c>
    </row>
    <row r="22" spans="1:13" x14ac:dyDescent="0.25">
      <c r="A22">
        <v>26</v>
      </c>
      <c r="B22">
        <v>799</v>
      </c>
      <c r="C22" s="1">
        <v>43166</v>
      </c>
      <c r="D22" t="s">
        <v>34</v>
      </c>
      <c r="E22" t="s">
        <v>57</v>
      </c>
      <c r="F22" t="e">
        <f>- Reason: Incorporation cancelled.</f>
        <v>#NAME?</v>
      </c>
      <c r="G22" t="s">
        <v>16</v>
      </c>
      <c r="H22" t="s">
        <v>17</v>
      </c>
      <c r="I22">
        <v>1000</v>
      </c>
      <c r="J22">
        <v>0</v>
      </c>
      <c r="K22">
        <v>1000</v>
      </c>
      <c r="L22">
        <v>6</v>
      </c>
      <c r="M22">
        <v>17</v>
      </c>
    </row>
    <row r="23" spans="1:13" x14ac:dyDescent="0.25">
      <c r="A23">
        <v>27</v>
      </c>
      <c r="B23">
        <v>799</v>
      </c>
      <c r="C23" s="1">
        <v>43166</v>
      </c>
      <c r="D23" t="s">
        <v>34</v>
      </c>
      <c r="E23" t="s">
        <v>58</v>
      </c>
      <c r="F23" t="e">
        <f>- Reason: Incorporation cancelled.</f>
        <v>#NAME?</v>
      </c>
      <c r="G23" t="s">
        <v>16</v>
      </c>
      <c r="H23" t="s">
        <v>25</v>
      </c>
      <c r="I23">
        <v>10</v>
      </c>
      <c r="J23">
        <v>0.6</v>
      </c>
      <c r="K23">
        <v>10.6</v>
      </c>
      <c r="L23">
        <v>6</v>
      </c>
      <c r="M23">
        <v>17</v>
      </c>
    </row>
    <row r="24" spans="1:13" x14ac:dyDescent="0.25">
      <c r="A24">
        <v>12</v>
      </c>
      <c r="B24">
        <v>422</v>
      </c>
      <c r="C24" s="1">
        <v>43144</v>
      </c>
      <c r="D24" t="s">
        <v>31</v>
      </c>
      <c r="E24" t="s">
        <v>59</v>
      </c>
      <c r="F24" t="e">
        <f>- No filing fee to SSM</f>
        <v>#NAME?</v>
      </c>
      <c r="G24" t="s">
        <v>16</v>
      </c>
      <c r="H24" t="s">
        <v>17</v>
      </c>
      <c r="I24">
        <v>50</v>
      </c>
      <c r="J24">
        <v>0</v>
      </c>
      <c r="K24">
        <v>50</v>
      </c>
      <c r="L24">
        <v>6</v>
      </c>
      <c r="M24">
        <v>10</v>
      </c>
    </row>
    <row r="25" spans="1:13" x14ac:dyDescent="0.25">
      <c r="A25">
        <v>13</v>
      </c>
      <c r="B25">
        <v>422</v>
      </c>
      <c r="C25" s="1">
        <v>43144</v>
      </c>
      <c r="D25" t="s">
        <v>60</v>
      </c>
      <c r="E25" t="s">
        <v>61</v>
      </c>
      <c r="F25" t="e">
        <f>- De-reg job cancelled.</f>
        <v>#NAME?</v>
      </c>
      <c r="G25" t="s">
        <v>16</v>
      </c>
      <c r="H25" t="s">
        <v>17</v>
      </c>
      <c r="I25">
        <v>100</v>
      </c>
      <c r="J25">
        <v>0</v>
      </c>
      <c r="K25">
        <v>100</v>
      </c>
      <c r="L25">
        <v>6</v>
      </c>
      <c r="M25">
        <v>10</v>
      </c>
    </row>
    <row r="26" spans="1:13" x14ac:dyDescent="0.25">
      <c r="A26">
        <v>14</v>
      </c>
      <c r="B26">
        <v>422</v>
      </c>
      <c r="C26" s="1">
        <v>43144</v>
      </c>
      <c r="D26" t="s">
        <v>60</v>
      </c>
      <c r="E26" t="s">
        <v>62</v>
      </c>
      <c r="F26" t="e">
        <f>- De-reg job cancelled</f>
        <v>#NAME?</v>
      </c>
      <c r="G26" t="s">
        <v>16</v>
      </c>
      <c r="H26" t="s">
        <v>25</v>
      </c>
      <c r="I26">
        <v>15</v>
      </c>
      <c r="J26">
        <v>0.9</v>
      </c>
      <c r="K26">
        <v>15.9</v>
      </c>
      <c r="L26">
        <v>6</v>
      </c>
      <c r="M26">
        <v>10</v>
      </c>
    </row>
    <row r="27" spans="1:13" x14ac:dyDescent="0.25">
      <c r="A27">
        <v>28</v>
      </c>
      <c r="B27">
        <v>799</v>
      </c>
      <c r="C27" s="1">
        <v>43166</v>
      </c>
      <c r="D27" t="s">
        <v>34</v>
      </c>
      <c r="E27" t="s">
        <v>63</v>
      </c>
      <c r="F27" t="e">
        <f>- Reason: Incorporation cancelled.</f>
        <v>#NAME?</v>
      </c>
      <c r="G27" t="s">
        <v>16</v>
      </c>
      <c r="H27" t="s">
        <v>25</v>
      </c>
      <c r="I27">
        <v>25</v>
      </c>
      <c r="J27">
        <v>1.5</v>
      </c>
      <c r="K27">
        <v>26.5</v>
      </c>
      <c r="L27">
        <v>6</v>
      </c>
      <c r="M27">
        <v>17</v>
      </c>
    </row>
    <row r="28" spans="1:13" x14ac:dyDescent="0.25">
      <c r="A28">
        <v>29</v>
      </c>
      <c r="B28">
        <v>799</v>
      </c>
      <c r="C28" s="1">
        <v>43166</v>
      </c>
      <c r="D28" t="s">
        <v>34</v>
      </c>
      <c r="E28" t="s">
        <v>64</v>
      </c>
      <c r="F28" t="e">
        <f>- Reason: Incorporation cancelled.</f>
        <v>#NAME?</v>
      </c>
      <c r="G28" t="s">
        <v>16</v>
      </c>
      <c r="H28" t="s">
        <v>25</v>
      </c>
      <c r="I28">
        <v>15</v>
      </c>
      <c r="J28">
        <v>0.9</v>
      </c>
      <c r="K28">
        <v>15.9</v>
      </c>
      <c r="L28">
        <v>6</v>
      </c>
      <c r="M28">
        <v>17</v>
      </c>
    </row>
    <row r="29" spans="1:13" x14ac:dyDescent="0.25">
      <c r="A29">
        <v>30</v>
      </c>
      <c r="B29">
        <v>799</v>
      </c>
      <c r="C29" s="1">
        <v>43166</v>
      </c>
      <c r="D29" t="s">
        <v>34</v>
      </c>
      <c r="E29" t="s">
        <v>65</v>
      </c>
      <c r="F29" t="e">
        <f>- Reason: Incorporation cancelled.</f>
        <v>#NAME?</v>
      </c>
      <c r="G29" t="s">
        <v>66</v>
      </c>
      <c r="H29" t="s">
        <v>25</v>
      </c>
      <c r="I29">
        <v>840</v>
      </c>
      <c r="J29">
        <v>50.4</v>
      </c>
      <c r="K29">
        <v>890.4</v>
      </c>
      <c r="L29">
        <v>6</v>
      </c>
      <c r="M29">
        <v>17</v>
      </c>
    </row>
    <row r="30" spans="1:13" x14ac:dyDescent="0.25">
      <c r="A30">
        <v>31</v>
      </c>
      <c r="B30">
        <v>799</v>
      </c>
      <c r="C30" s="1">
        <v>43166</v>
      </c>
      <c r="D30" t="s">
        <v>34</v>
      </c>
      <c r="E30" t="s">
        <v>67</v>
      </c>
      <c r="F30" t="e">
        <f>- Reason: Incorporation cancelled</f>
        <v>#NAME?</v>
      </c>
      <c r="G30" t="s">
        <v>24</v>
      </c>
      <c r="H30" t="s">
        <v>25</v>
      </c>
      <c r="I30">
        <v>160</v>
      </c>
      <c r="J30">
        <v>9.6</v>
      </c>
      <c r="K30">
        <v>169.6</v>
      </c>
      <c r="L30">
        <v>6</v>
      </c>
      <c r="M30">
        <v>17</v>
      </c>
    </row>
    <row r="31" spans="1:13" x14ac:dyDescent="0.25">
      <c r="A31">
        <v>15</v>
      </c>
      <c r="B31">
        <v>601</v>
      </c>
      <c r="C31" s="1">
        <v>43145</v>
      </c>
      <c r="D31" t="s">
        <v>29</v>
      </c>
      <c r="E31" t="s">
        <v>68</v>
      </c>
      <c r="F31" t="s">
        <v>69</v>
      </c>
      <c r="G31" t="s">
        <v>16</v>
      </c>
      <c r="H31" t="s">
        <v>17</v>
      </c>
      <c r="I31">
        <v>15</v>
      </c>
      <c r="J31">
        <v>0</v>
      </c>
      <c r="K31">
        <v>15</v>
      </c>
      <c r="L31">
        <v>6</v>
      </c>
      <c r="M31">
        <v>11</v>
      </c>
    </row>
    <row r="32" spans="1:13" x14ac:dyDescent="0.25">
      <c r="A32">
        <v>17</v>
      </c>
      <c r="B32">
        <v>407</v>
      </c>
      <c r="C32" s="1">
        <v>43160</v>
      </c>
      <c r="D32" t="s">
        <v>34</v>
      </c>
      <c r="E32" t="s">
        <v>70</v>
      </c>
      <c r="F32" t="e">
        <f>- Reason: Company did not adopt Constitution</f>
        <v>#NAME?</v>
      </c>
      <c r="G32" t="s">
        <v>16</v>
      </c>
      <c r="H32" t="s">
        <v>25</v>
      </c>
      <c r="I32">
        <v>100</v>
      </c>
      <c r="J32">
        <v>6</v>
      </c>
      <c r="K32">
        <v>106</v>
      </c>
      <c r="L32">
        <v>6</v>
      </c>
      <c r="M32">
        <v>12</v>
      </c>
    </row>
    <row r="33" spans="1:13" x14ac:dyDescent="0.25">
      <c r="A33">
        <v>18</v>
      </c>
      <c r="B33">
        <v>407</v>
      </c>
      <c r="C33" s="1">
        <v>43160</v>
      </c>
      <c r="D33" t="s">
        <v>34</v>
      </c>
      <c r="E33" t="s">
        <v>71</v>
      </c>
      <c r="F33" t="e">
        <f>- Reason: Company did not adopt Constitution</f>
        <v>#NAME?</v>
      </c>
      <c r="G33" t="s">
        <v>16</v>
      </c>
      <c r="H33" t="s">
        <v>25</v>
      </c>
      <c r="I33">
        <v>25</v>
      </c>
      <c r="J33">
        <v>1.5</v>
      </c>
      <c r="K33">
        <v>26.5</v>
      </c>
      <c r="L33">
        <v>6</v>
      </c>
      <c r="M33">
        <v>12</v>
      </c>
    </row>
    <row r="34" spans="1:13" x14ac:dyDescent="0.25">
      <c r="A34">
        <v>32</v>
      </c>
      <c r="B34">
        <v>215</v>
      </c>
      <c r="C34" s="1">
        <v>43173</v>
      </c>
      <c r="D34" t="s">
        <v>21</v>
      </c>
      <c r="E34" t="s">
        <v>72</v>
      </c>
      <c r="F34" t="e">
        <f>- Reason: No filing fee for submission.</f>
        <v>#NAME?</v>
      </c>
      <c r="G34" t="s">
        <v>16</v>
      </c>
      <c r="H34" t="s">
        <v>25</v>
      </c>
      <c r="I34">
        <v>100</v>
      </c>
      <c r="J34">
        <v>6</v>
      </c>
      <c r="K34">
        <v>106</v>
      </c>
      <c r="L34">
        <v>6</v>
      </c>
      <c r="M34">
        <v>18</v>
      </c>
    </row>
    <row r="35" spans="1:13" x14ac:dyDescent="0.25">
      <c r="A35">
        <v>33</v>
      </c>
      <c r="B35">
        <v>215</v>
      </c>
      <c r="C35" s="1">
        <v>43173</v>
      </c>
      <c r="D35" t="s">
        <v>21</v>
      </c>
      <c r="E35" t="s">
        <v>73</v>
      </c>
      <c r="F35" t="e">
        <f>- Reason: did not purchase any Company profile</f>
        <v>#NAME?</v>
      </c>
      <c r="G35" t="s">
        <v>16</v>
      </c>
      <c r="H35" t="s">
        <v>25</v>
      </c>
      <c r="I35">
        <v>15</v>
      </c>
      <c r="J35">
        <v>0.9</v>
      </c>
      <c r="K35">
        <v>15.9</v>
      </c>
      <c r="L35">
        <v>6</v>
      </c>
      <c r="M35">
        <v>18</v>
      </c>
    </row>
    <row r="36" spans="1:13" x14ac:dyDescent="0.25">
      <c r="A36">
        <v>35</v>
      </c>
      <c r="B36">
        <v>774</v>
      </c>
      <c r="C36" s="1">
        <v>43178</v>
      </c>
      <c r="D36" t="s">
        <v>31</v>
      </c>
      <c r="E36" t="s">
        <v>74</v>
      </c>
      <c r="F36" t="e">
        <f>- Reason: No payment required for submission</f>
        <v>#NAME?</v>
      </c>
      <c r="G36" t="s">
        <v>16</v>
      </c>
      <c r="H36" t="s">
        <v>17</v>
      </c>
      <c r="I36">
        <v>50</v>
      </c>
      <c r="J36">
        <v>0</v>
      </c>
      <c r="K36">
        <v>50</v>
      </c>
      <c r="L36">
        <v>6</v>
      </c>
      <c r="M36">
        <v>20</v>
      </c>
    </row>
    <row r="37" spans="1:13" x14ac:dyDescent="0.25">
      <c r="A37">
        <v>52</v>
      </c>
      <c r="B37">
        <v>135</v>
      </c>
      <c r="C37" s="1">
        <v>43202</v>
      </c>
      <c r="D37" t="s">
        <v>31</v>
      </c>
      <c r="E37" t="s">
        <v>75</v>
      </c>
      <c r="F37" t="e">
        <f>-Billed RM150, paid RM100 to CCM.</f>
        <v>#NAME?</v>
      </c>
      <c r="G37" t="s">
        <v>16</v>
      </c>
      <c r="H37" t="s">
        <v>17</v>
      </c>
      <c r="I37">
        <v>50</v>
      </c>
      <c r="J37">
        <v>0</v>
      </c>
      <c r="K37">
        <v>50</v>
      </c>
      <c r="L37">
        <v>6</v>
      </c>
      <c r="M37">
        <v>28</v>
      </c>
    </row>
    <row r="38" spans="1:13" x14ac:dyDescent="0.25">
      <c r="A38">
        <v>64</v>
      </c>
      <c r="B38">
        <v>492</v>
      </c>
      <c r="C38" s="1">
        <v>43213</v>
      </c>
      <c r="D38" t="s">
        <v>34</v>
      </c>
      <c r="E38" t="s">
        <v>76</v>
      </c>
      <c r="F38" t="s">
        <v>77</v>
      </c>
      <c r="G38" t="s">
        <v>16</v>
      </c>
      <c r="H38" t="s">
        <v>17</v>
      </c>
      <c r="I38">
        <v>100</v>
      </c>
      <c r="J38">
        <v>0</v>
      </c>
      <c r="K38">
        <v>100</v>
      </c>
      <c r="L38">
        <v>6</v>
      </c>
      <c r="M38">
        <v>32</v>
      </c>
    </row>
    <row r="39" spans="1:13" x14ac:dyDescent="0.25">
      <c r="A39">
        <v>55</v>
      </c>
      <c r="B39">
        <v>593</v>
      </c>
      <c r="C39" s="1">
        <v>43207</v>
      </c>
      <c r="D39" t="s">
        <v>34</v>
      </c>
      <c r="E39" t="s">
        <v>78</v>
      </c>
      <c r="G39" t="s">
        <v>16</v>
      </c>
      <c r="H39" t="s">
        <v>17</v>
      </c>
      <c r="I39">
        <v>100</v>
      </c>
      <c r="J39">
        <v>0</v>
      </c>
      <c r="K39">
        <v>100</v>
      </c>
      <c r="L39">
        <v>6</v>
      </c>
      <c r="M39">
        <v>29</v>
      </c>
    </row>
    <row r="40" spans="1:13" x14ac:dyDescent="0.25">
      <c r="A40">
        <v>56</v>
      </c>
      <c r="B40">
        <v>593</v>
      </c>
      <c r="C40" s="1">
        <v>43207</v>
      </c>
      <c r="D40" t="s">
        <v>34</v>
      </c>
      <c r="E40" t="s">
        <v>79</v>
      </c>
      <c r="G40" t="s">
        <v>16</v>
      </c>
      <c r="H40" t="s">
        <v>25</v>
      </c>
      <c r="I40">
        <v>15</v>
      </c>
      <c r="J40">
        <v>0.9</v>
      </c>
      <c r="K40">
        <v>15.9</v>
      </c>
      <c r="L40">
        <v>6</v>
      </c>
      <c r="M40">
        <v>29</v>
      </c>
    </row>
    <row r="41" spans="1:13" x14ac:dyDescent="0.25">
      <c r="A41">
        <v>47</v>
      </c>
      <c r="B41">
        <v>421</v>
      </c>
      <c r="C41" s="1">
        <v>43194</v>
      </c>
      <c r="D41" t="s">
        <v>34</v>
      </c>
      <c r="E41" t="s">
        <v>80</v>
      </c>
      <c r="F41" t="e">
        <f>- Reason: Constitution is No longer compulsory to be adopted by Private Company.</f>
        <v>#NAME?</v>
      </c>
      <c r="G41" t="s">
        <v>16</v>
      </c>
      <c r="H41" t="s">
        <v>25</v>
      </c>
      <c r="I41">
        <v>25</v>
      </c>
      <c r="J41">
        <v>1.5</v>
      </c>
      <c r="K41">
        <v>26.5</v>
      </c>
      <c r="L41">
        <v>6</v>
      </c>
      <c r="M41">
        <v>26</v>
      </c>
    </row>
    <row r="42" spans="1:13" x14ac:dyDescent="0.25">
      <c r="A42">
        <v>65</v>
      </c>
      <c r="B42">
        <v>492</v>
      </c>
      <c r="C42" s="1">
        <v>43213</v>
      </c>
      <c r="D42" t="s">
        <v>34</v>
      </c>
      <c r="E42" t="s">
        <v>81</v>
      </c>
      <c r="G42" t="s">
        <v>16</v>
      </c>
      <c r="H42" t="s">
        <v>25</v>
      </c>
      <c r="I42">
        <v>25</v>
      </c>
      <c r="J42">
        <v>1.5</v>
      </c>
      <c r="K42">
        <v>26.5</v>
      </c>
      <c r="L42">
        <v>6</v>
      </c>
      <c r="M42">
        <v>32</v>
      </c>
    </row>
    <row r="43" spans="1:13" x14ac:dyDescent="0.25">
      <c r="A43">
        <v>49</v>
      </c>
      <c r="B43">
        <v>421</v>
      </c>
      <c r="C43" s="1">
        <v>43194</v>
      </c>
      <c r="D43" t="s">
        <v>34</v>
      </c>
      <c r="E43" t="s">
        <v>82</v>
      </c>
      <c r="F43" t="e">
        <f>- Reason: Billed RM50.00, Actual paid RM25.00</f>
        <v>#NAME?</v>
      </c>
      <c r="G43" t="s">
        <v>16</v>
      </c>
      <c r="H43" t="s">
        <v>25</v>
      </c>
      <c r="I43">
        <v>25</v>
      </c>
      <c r="J43">
        <v>1.5</v>
      </c>
      <c r="K43">
        <v>26.5</v>
      </c>
      <c r="L43">
        <v>6</v>
      </c>
      <c r="M43">
        <v>26</v>
      </c>
    </row>
    <row r="44" spans="1:13" x14ac:dyDescent="0.25">
      <c r="A44">
        <v>50</v>
      </c>
      <c r="B44">
        <v>421</v>
      </c>
      <c r="C44" s="1">
        <v>43194</v>
      </c>
      <c r="D44" t="s">
        <v>29</v>
      </c>
      <c r="E44" t="s">
        <v>83</v>
      </c>
      <c r="F44" t="e">
        <f>- Reason : not purchase.</f>
        <v>#NAME?</v>
      </c>
      <c r="G44" t="s">
        <v>16</v>
      </c>
      <c r="H44" t="s">
        <v>25</v>
      </c>
      <c r="I44">
        <v>15</v>
      </c>
      <c r="J44">
        <v>0.9</v>
      </c>
      <c r="K44">
        <v>15.9</v>
      </c>
      <c r="L44">
        <v>6</v>
      </c>
      <c r="M44">
        <v>26</v>
      </c>
    </row>
    <row r="45" spans="1:13" x14ac:dyDescent="0.25">
      <c r="A45">
        <v>38</v>
      </c>
      <c r="B45">
        <v>549</v>
      </c>
      <c r="C45" s="1">
        <v>43179</v>
      </c>
      <c r="E45" t="s">
        <v>84</v>
      </c>
      <c r="G45" t="s">
        <v>16</v>
      </c>
      <c r="H45" t="s">
        <v>25</v>
      </c>
      <c r="I45">
        <v>100</v>
      </c>
      <c r="J45">
        <v>6</v>
      </c>
      <c r="K45">
        <v>106</v>
      </c>
      <c r="L45">
        <v>6</v>
      </c>
      <c r="M45">
        <v>21</v>
      </c>
    </row>
    <row r="46" spans="1:13" x14ac:dyDescent="0.25">
      <c r="A46">
        <v>39</v>
      </c>
      <c r="B46">
        <v>549</v>
      </c>
      <c r="C46" s="1">
        <v>43179</v>
      </c>
      <c r="D46" t="s">
        <v>85</v>
      </c>
      <c r="E46" t="s">
        <v>86</v>
      </c>
      <c r="G46" t="s">
        <v>16</v>
      </c>
      <c r="H46" t="s">
        <v>25</v>
      </c>
      <c r="I46">
        <v>15</v>
      </c>
      <c r="J46">
        <v>0.9</v>
      </c>
      <c r="K46">
        <v>15.9</v>
      </c>
      <c r="L46">
        <v>6</v>
      </c>
      <c r="M46">
        <v>21</v>
      </c>
    </row>
    <row r="47" spans="1:13" x14ac:dyDescent="0.25">
      <c r="A47">
        <v>40</v>
      </c>
      <c r="B47">
        <v>549</v>
      </c>
      <c r="C47" s="1">
        <v>43179</v>
      </c>
      <c r="E47" t="s">
        <v>87</v>
      </c>
      <c r="G47" t="s">
        <v>16</v>
      </c>
      <c r="H47" t="s">
        <v>17</v>
      </c>
      <c r="I47">
        <v>100</v>
      </c>
      <c r="J47">
        <v>0</v>
      </c>
      <c r="K47">
        <v>100</v>
      </c>
      <c r="L47">
        <v>6</v>
      </c>
      <c r="M47">
        <v>21</v>
      </c>
    </row>
    <row r="48" spans="1:13" x14ac:dyDescent="0.25">
      <c r="A48">
        <v>36</v>
      </c>
      <c r="B48">
        <v>549</v>
      </c>
      <c r="C48" s="1">
        <v>43179</v>
      </c>
      <c r="D48" t="s">
        <v>85</v>
      </c>
      <c r="E48" t="s">
        <v>88</v>
      </c>
      <c r="F48" t="s">
        <v>89</v>
      </c>
      <c r="G48" t="s">
        <v>90</v>
      </c>
      <c r="H48" t="s">
        <v>25</v>
      </c>
      <c r="I48">
        <v>200</v>
      </c>
      <c r="J48">
        <v>12</v>
      </c>
      <c r="K48">
        <v>212</v>
      </c>
      <c r="L48">
        <v>6</v>
      </c>
      <c r="M48">
        <v>21</v>
      </c>
    </row>
    <row r="49" spans="1:13" x14ac:dyDescent="0.25">
      <c r="A49">
        <v>37</v>
      </c>
      <c r="B49">
        <v>549</v>
      </c>
      <c r="C49" s="1">
        <v>43179</v>
      </c>
      <c r="E49" t="s">
        <v>81</v>
      </c>
      <c r="G49" t="s">
        <v>16</v>
      </c>
      <c r="H49" t="s">
        <v>25</v>
      </c>
      <c r="I49">
        <v>25</v>
      </c>
      <c r="J49">
        <v>1.5</v>
      </c>
      <c r="K49">
        <v>26.5</v>
      </c>
      <c r="L49">
        <v>6</v>
      </c>
      <c r="M49">
        <v>21</v>
      </c>
    </row>
    <row r="50" spans="1:13" x14ac:dyDescent="0.25">
      <c r="A50">
        <v>41</v>
      </c>
      <c r="B50">
        <v>811</v>
      </c>
      <c r="C50" s="1">
        <v>43182</v>
      </c>
      <c r="D50" t="s">
        <v>34</v>
      </c>
      <c r="E50" t="s">
        <v>91</v>
      </c>
      <c r="F50" t="s">
        <v>92</v>
      </c>
      <c r="G50" t="s">
        <v>16</v>
      </c>
      <c r="H50" t="s">
        <v>17</v>
      </c>
      <c r="I50">
        <v>205</v>
      </c>
      <c r="J50">
        <v>0</v>
      </c>
      <c r="K50">
        <v>205</v>
      </c>
      <c r="L50">
        <v>6</v>
      </c>
      <c r="M50">
        <v>22</v>
      </c>
    </row>
    <row r="51" spans="1:13" x14ac:dyDescent="0.25">
      <c r="A51">
        <v>42</v>
      </c>
      <c r="B51">
        <v>811</v>
      </c>
      <c r="C51" s="1">
        <v>43182</v>
      </c>
      <c r="D51" t="s">
        <v>34</v>
      </c>
      <c r="E51" t="s">
        <v>93</v>
      </c>
      <c r="F51" t="s">
        <v>94</v>
      </c>
      <c r="G51" t="s">
        <v>16</v>
      </c>
      <c r="H51" t="s">
        <v>17</v>
      </c>
      <c r="I51">
        <v>1005</v>
      </c>
      <c r="J51">
        <v>0</v>
      </c>
      <c r="K51">
        <v>1005</v>
      </c>
      <c r="L51">
        <v>6</v>
      </c>
      <c r="M51">
        <v>22</v>
      </c>
    </row>
    <row r="52" spans="1:13" x14ac:dyDescent="0.25">
      <c r="A52">
        <v>43</v>
      </c>
      <c r="B52">
        <v>806</v>
      </c>
      <c r="C52" s="1">
        <v>43187</v>
      </c>
      <c r="D52" t="s">
        <v>95</v>
      </c>
      <c r="E52" t="s">
        <v>96</v>
      </c>
      <c r="F52" t="e">
        <f>- IV7652 Billed RM200.00
- Actual payment to SSM = RM150.00</f>
        <v>#NAME?</v>
      </c>
      <c r="G52" t="s">
        <v>16</v>
      </c>
      <c r="H52" t="s">
        <v>17</v>
      </c>
      <c r="I52">
        <v>50</v>
      </c>
      <c r="J52">
        <v>0</v>
      </c>
      <c r="K52">
        <v>50</v>
      </c>
      <c r="L52">
        <v>6</v>
      </c>
      <c r="M52">
        <v>23</v>
      </c>
    </row>
    <row r="53" spans="1:13" x14ac:dyDescent="0.25">
      <c r="A53">
        <v>44</v>
      </c>
      <c r="B53">
        <v>287</v>
      </c>
      <c r="C53" s="1">
        <v>43194</v>
      </c>
      <c r="D53" t="s">
        <v>31</v>
      </c>
      <c r="E53" t="s">
        <v>97</v>
      </c>
      <c r="F53" s="2" t="s">
        <v>98</v>
      </c>
      <c r="G53" t="s">
        <v>16</v>
      </c>
      <c r="H53" t="s">
        <v>25</v>
      </c>
      <c r="I53">
        <v>10</v>
      </c>
      <c r="J53">
        <v>0.6</v>
      </c>
      <c r="K53">
        <v>10.6</v>
      </c>
      <c r="L53">
        <v>6</v>
      </c>
      <c r="M53">
        <v>24</v>
      </c>
    </row>
    <row r="54" spans="1:13" x14ac:dyDescent="0.25">
      <c r="A54">
        <v>45</v>
      </c>
      <c r="B54">
        <v>470</v>
      </c>
      <c r="C54" s="1">
        <v>43194</v>
      </c>
      <c r="D54" t="s">
        <v>31</v>
      </c>
      <c r="E54" t="s">
        <v>99</v>
      </c>
      <c r="F54" s="2" t="s">
        <v>100</v>
      </c>
      <c r="G54" t="s">
        <v>16</v>
      </c>
      <c r="H54" t="s">
        <v>25</v>
      </c>
      <c r="I54">
        <v>30</v>
      </c>
      <c r="J54">
        <v>1.8</v>
      </c>
      <c r="K54">
        <v>31.8</v>
      </c>
      <c r="L54">
        <v>6</v>
      </c>
      <c r="M54">
        <v>25</v>
      </c>
    </row>
    <row r="55" spans="1:13" x14ac:dyDescent="0.25">
      <c r="A55">
        <v>66</v>
      </c>
      <c r="B55">
        <v>492</v>
      </c>
      <c r="C55" s="1">
        <v>43213</v>
      </c>
      <c r="D55" t="s">
        <v>34</v>
      </c>
      <c r="E55" t="s">
        <v>84</v>
      </c>
      <c r="G55" t="s">
        <v>16</v>
      </c>
      <c r="H55" t="s">
        <v>25</v>
      </c>
      <c r="I55">
        <v>100</v>
      </c>
      <c r="J55">
        <v>6</v>
      </c>
      <c r="K55">
        <v>106</v>
      </c>
      <c r="L55">
        <v>6</v>
      </c>
      <c r="M55">
        <v>32</v>
      </c>
    </row>
    <row r="56" spans="1:13" x14ac:dyDescent="0.25">
      <c r="A56">
        <v>48</v>
      </c>
      <c r="B56">
        <v>421</v>
      </c>
      <c r="C56" s="1">
        <v>43194</v>
      </c>
      <c r="D56" t="s">
        <v>34</v>
      </c>
      <c r="E56" t="s">
        <v>101</v>
      </c>
      <c r="F56" t="e">
        <f>- Reason: Constitution is No longer compulsory to be adopted by Private Company.</f>
        <v>#NAME?</v>
      </c>
      <c r="G56" t="s">
        <v>16</v>
      </c>
      <c r="H56" t="s">
        <v>25</v>
      </c>
      <c r="I56">
        <v>100</v>
      </c>
      <c r="J56">
        <v>6</v>
      </c>
      <c r="K56">
        <v>106</v>
      </c>
      <c r="L56">
        <v>6</v>
      </c>
      <c r="M56">
        <v>26</v>
      </c>
    </row>
    <row r="57" spans="1:13" x14ac:dyDescent="0.25">
      <c r="A57">
        <v>67</v>
      </c>
      <c r="B57">
        <v>492</v>
      </c>
      <c r="C57" s="1">
        <v>43213</v>
      </c>
      <c r="D57" t="s">
        <v>34</v>
      </c>
      <c r="E57" t="s">
        <v>102</v>
      </c>
      <c r="G57" t="s">
        <v>16</v>
      </c>
      <c r="H57" t="s">
        <v>25</v>
      </c>
      <c r="I57">
        <v>25</v>
      </c>
      <c r="J57">
        <v>1.5</v>
      </c>
      <c r="K57">
        <v>26.5</v>
      </c>
      <c r="L57">
        <v>6</v>
      </c>
      <c r="M57">
        <v>32</v>
      </c>
    </row>
    <row r="58" spans="1:13" x14ac:dyDescent="0.25">
      <c r="A58">
        <v>46</v>
      </c>
      <c r="B58">
        <v>421</v>
      </c>
      <c r="C58" s="1">
        <v>43194</v>
      </c>
      <c r="D58" t="s">
        <v>34</v>
      </c>
      <c r="E58" t="s">
        <v>103</v>
      </c>
      <c r="F58" t="s">
        <v>104</v>
      </c>
      <c r="G58" t="s">
        <v>16</v>
      </c>
      <c r="H58" t="s">
        <v>17</v>
      </c>
      <c r="I58">
        <v>200</v>
      </c>
      <c r="J58">
        <v>0</v>
      </c>
      <c r="K58">
        <v>200</v>
      </c>
      <c r="L58">
        <v>6</v>
      </c>
      <c r="M58">
        <v>26</v>
      </c>
    </row>
    <row r="59" spans="1:13" x14ac:dyDescent="0.25">
      <c r="A59">
        <v>51</v>
      </c>
      <c r="B59">
        <v>55</v>
      </c>
      <c r="C59" s="1">
        <v>43200</v>
      </c>
      <c r="D59" t="s">
        <v>29</v>
      </c>
      <c r="E59" t="s">
        <v>105</v>
      </c>
      <c r="F59" t="s">
        <v>106</v>
      </c>
      <c r="G59" t="s">
        <v>16</v>
      </c>
      <c r="H59" t="s">
        <v>17</v>
      </c>
      <c r="I59">
        <v>3</v>
      </c>
      <c r="J59">
        <v>0</v>
      </c>
      <c r="K59">
        <v>3</v>
      </c>
      <c r="L59">
        <v>6</v>
      </c>
      <c r="M59">
        <v>27</v>
      </c>
    </row>
    <row r="60" spans="1:13" x14ac:dyDescent="0.25">
      <c r="A60">
        <v>71</v>
      </c>
      <c r="B60">
        <v>154</v>
      </c>
      <c r="C60" s="1">
        <v>43231</v>
      </c>
      <c r="D60" t="s">
        <v>53</v>
      </c>
      <c r="E60" t="s">
        <v>107</v>
      </c>
      <c r="F60" t="s">
        <v>108</v>
      </c>
      <c r="G60" t="s">
        <v>16</v>
      </c>
      <c r="H60" t="s">
        <v>25</v>
      </c>
      <c r="I60">
        <v>15</v>
      </c>
      <c r="J60">
        <v>0.9</v>
      </c>
      <c r="K60">
        <v>15.9</v>
      </c>
      <c r="L60">
        <v>6</v>
      </c>
      <c r="M60">
        <v>36</v>
      </c>
    </row>
    <row r="61" spans="1:13" x14ac:dyDescent="0.25">
      <c r="A61">
        <v>72</v>
      </c>
      <c r="B61">
        <v>154</v>
      </c>
      <c r="C61" s="1">
        <v>43231</v>
      </c>
      <c r="D61" t="s">
        <v>29</v>
      </c>
      <c r="E61" t="s">
        <v>109</v>
      </c>
      <c r="F61" t="s">
        <v>110</v>
      </c>
      <c r="G61" t="s">
        <v>16</v>
      </c>
      <c r="H61" t="s">
        <v>17</v>
      </c>
      <c r="I61">
        <v>3</v>
      </c>
      <c r="J61">
        <v>0</v>
      </c>
      <c r="K61">
        <v>3</v>
      </c>
      <c r="L61">
        <v>6</v>
      </c>
      <c r="M61">
        <v>36</v>
      </c>
    </row>
    <row r="62" spans="1:13" x14ac:dyDescent="0.25">
      <c r="A62">
        <v>68</v>
      </c>
      <c r="B62">
        <v>366</v>
      </c>
      <c r="C62" s="1">
        <v>43223</v>
      </c>
      <c r="D62" t="s">
        <v>95</v>
      </c>
      <c r="E62" t="s">
        <v>111</v>
      </c>
      <c r="F62" t="e">
        <f>- Billed RM200, Actual paid to CCM RM150</f>
        <v>#NAME?</v>
      </c>
      <c r="G62" t="s">
        <v>16</v>
      </c>
      <c r="H62" t="s">
        <v>17</v>
      </c>
      <c r="I62">
        <v>50</v>
      </c>
      <c r="J62">
        <v>0</v>
      </c>
      <c r="K62">
        <v>50</v>
      </c>
      <c r="L62">
        <v>6</v>
      </c>
      <c r="M62">
        <v>33</v>
      </c>
    </row>
    <row r="63" spans="1:13" x14ac:dyDescent="0.25">
      <c r="A63">
        <v>73</v>
      </c>
      <c r="B63">
        <v>170</v>
      </c>
      <c r="C63" s="1">
        <v>43231</v>
      </c>
      <c r="D63" t="s">
        <v>31</v>
      </c>
      <c r="E63" t="s">
        <v>112</v>
      </c>
      <c r="F63" t="s">
        <v>113</v>
      </c>
      <c r="G63" t="s">
        <v>16</v>
      </c>
      <c r="H63" t="s">
        <v>17</v>
      </c>
      <c r="I63">
        <v>150</v>
      </c>
      <c r="J63">
        <v>0</v>
      </c>
      <c r="K63">
        <v>150</v>
      </c>
      <c r="L63">
        <v>6</v>
      </c>
      <c r="M63">
        <v>37</v>
      </c>
    </row>
    <row r="64" spans="1:13" x14ac:dyDescent="0.25">
      <c r="A64">
        <v>75</v>
      </c>
      <c r="B64">
        <v>550</v>
      </c>
      <c r="C64" s="1">
        <v>43237</v>
      </c>
      <c r="D64" t="s">
        <v>18</v>
      </c>
      <c r="E64" t="s">
        <v>114</v>
      </c>
      <c r="F64" t="s">
        <v>115</v>
      </c>
      <c r="G64" t="s">
        <v>16</v>
      </c>
      <c r="H64" t="s">
        <v>17</v>
      </c>
      <c r="I64">
        <v>150</v>
      </c>
      <c r="J64">
        <v>0</v>
      </c>
      <c r="K64">
        <v>150</v>
      </c>
      <c r="L64">
        <v>6</v>
      </c>
      <c r="M64">
        <v>39</v>
      </c>
    </row>
    <row r="65" spans="1:13" x14ac:dyDescent="0.25">
      <c r="A65">
        <v>57</v>
      </c>
      <c r="B65">
        <v>508</v>
      </c>
      <c r="C65" s="1">
        <v>43207</v>
      </c>
      <c r="D65" t="s">
        <v>31</v>
      </c>
      <c r="E65" t="s">
        <v>116</v>
      </c>
      <c r="F65" t="s">
        <v>117</v>
      </c>
      <c r="G65" t="s">
        <v>16</v>
      </c>
      <c r="H65" t="s">
        <v>17</v>
      </c>
      <c r="I65">
        <v>50</v>
      </c>
      <c r="J65">
        <v>0</v>
      </c>
      <c r="K65">
        <v>50</v>
      </c>
      <c r="L65">
        <v>6</v>
      </c>
      <c r="M65">
        <v>30</v>
      </c>
    </row>
    <row r="66" spans="1:13" x14ac:dyDescent="0.25">
      <c r="A66">
        <v>58</v>
      </c>
      <c r="B66">
        <v>508</v>
      </c>
      <c r="C66" s="1">
        <v>43207</v>
      </c>
      <c r="D66" t="s">
        <v>31</v>
      </c>
      <c r="E66" t="s">
        <v>118</v>
      </c>
      <c r="F66" t="s">
        <v>119</v>
      </c>
      <c r="G66" t="s">
        <v>16</v>
      </c>
      <c r="H66" t="s">
        <v>17</v>
      </c>
      <c r="I66">
        <v>100</v>
      </c>
      <c r="J66">
        <v>0</v>
      </c>
      <c r="K66">
        <v>100</v>
      </c>
      <c r="L66">
        <v>6</v>
      </c>
      <c r="M66">
        <v>30</v>
      </c>
    </row>
    <row r="67" spans="1:13" x14ac:dyDescent="0.25">
      <c r="A67">
        <v>70</v>
      </c>
      <c r="B67">
        <v>693</v>
      </c>
      <c r="C67" s="1">
        <v>43230</v>
      </c>
      <c r="D67" t="s">
        <v>31</v>
      </c>
      <c r="E67" t="s">
        <v>120</v>
      </c>
      <c r="F67" t="s">
        <v>121</v>
      </c>
      <c r="G67" t="s">
        <v>16</v>
      </c>
      <c r="H67" t="s">
        <v>17</v>
      </c>
      <c r="I67">
        <v>50</v>
      </c>
      <c r="J67">
        <v>0</v>
      </c>
      <c r="K67">
        <v>50</v>
      </c>
      <c r="L67">
        <v>6</v>
      </c>
      <c r="M67">
        <v>35</v>
      </c>
    </row>
    <row r="68" spans="1:13" x14ac:dyDescent="0.25">
      <c r="A68">
        <v>69</v>
      </c>
      <c r="B68">
        <v>427</v>
      </c>
      <c r="C68" s="1">
        <v>43227</v>
      </c>
      <c r="D68" t="s">
        <v>29</v>
      </c>
      <c r="E68" t="s">
        <v>122</v>
      </c>
      <c r="F68" t="e">
        <f>- Billed RM6, Actual paid to LHDN RM3</f>
        <v>#NAME?</v>
      </c>
      <c r="G68" t="s">
        <v>16</v>
      </c>
      <c r="H68" t="s">
        <v>17</v>
      </c>
      <c r="I68">
        <v>3</v>
      </c>
      <c r="J68">
        <v>0</v>
      </c>
      <c r="K68">
        <v>3</v>
      </c>
      <c r="L68">
        <v>6</v>
      </c>
      <c r="M68">
        <v>34</v>
      </c>
    </row>
    <row r="69" spans="1:13" x14ac:dyDescent="0.25">
      <c r="A69">
        <v>54</v>
      </c>
      <c r="B69">
        <v>593</v>
      </c>
      <c r="C69" s="1">
        <v>43207</v>
      </c>
      <c r="D69" t="s">
        <v>34</v>
      </c>
      <c r="E69" t="s">
        <v>123</v>
      </c>
      <c r="G69" t="s">
        <v>16</v>
      </c>
      <c r="H69" t="s">
        <v>25</v>
      </c>
      <c r="I69">
        <v>25</v>
      </c>
      <c r="J69">
        <v>1.5</v>
      </c>
      <c r="K69">
        <v>26.5</v>
      </c>
      <c r="L69">
        <v>6</v>
      </c>
      <c r="M69">
        <v>29</v>
      </c>
    </row>
    <row r="70" spans="1:13" x14ac:dyDescent="0.25">
      <c r="A70">
        <v>53</v>
      </c>
      <c r="B70">
        <v>593</v>
      </c>
      <c r="C70" s="1">
        <v>43207</v>
      </c>
      <c r="D70" t="s">
        <v>34</v>
      </c>
      <c r="E70" t="s">
        <v>124</v>
      </c>
      <c r="F70" t="s">
        <v>125</v>
      </c>
      <c r="G70" t="s">
        <v>16</v>
      </c>
      <c r="H70" t="s">
        <v>25</v>
      </c>
      <c r="I70">
        <v>100</v>
      </c>
      <c r="J70">
        <v>6</v>
      </c>
      <c r="K70">
        <v>106</v>
      </c>
      <c r="L70">
        <v>6</v>
      </c>
      <c r="M70">
        <v>29</v>
      </c>
    </row>
    <row r="71" spans="1:13" x14ac:dyDescent="0.25">
      <c r="A71">
        <v>59</v>
      </c>
      <c r="B71">
        <v>202</v>
      </c>
      <c r="C71" s="1">
        <v>43209</v>
      </c>
      <c r="D71" t="s">
        <v>34</v>
      </c>
      <c r="E71" t="s">
        <v>126</v>
      </c>
      <c r="F71" t="s">
        <v>127</v>
      </c>
      <c r="G71" t="s">
        <v>16</v>
      </c>
      <c r="H71" t="s">
        <v>17</v>
      </c>
      <c r="I71">
        <v>200</v>
      </c>
      <c r="J71">
        <v>0</v>
      </c>
      <c r="K71">
        <v>200</v>
      </c>
      <c r="L71">
        <v>6</v>
      </c>
      <c r="M71">
        <v>31</v>
      </c>
    </row>
    <row r="72" spans="1:13" x14ac:dyDescent="0.25">
      <c r="A72">
        <v>60</v>
      </c>
      <c r="B72">
        <v>202</v>
      </c>
      <c r="C72" s="1">
        <v>43209</v>
      </c>
      <c r="D72" t="s">
        <v>34</v>
      </c>
      <c r="E72" t="s">
        <v>128</v>
      </c>
      <c r="G72" t="s">
        <v>16</v>
      </c>
      <c r="H72" t="s">
        <v>25</v>
      </c>
      <c r="I72">
        <v>100</v>
      </c>
      <c r="J72">
        <v>6</v>
      </c>
      <c r="K72">
        <v>106</v>
      </c>
      <c r="L72">
        <v>6</v>
      </c>
      <c r="M72">
        <v>31</v>
      </c>
    </row>
    <row r="73" spans="1:13" x14ac:dyDescent="0.25">
      <c r="A73">
        <v>61</v>
      </c>
      <c r="B73">
        <v>202</v>
      </c>
      <c r="C73" s="1">
        <v>43209</v>
      </c>
      <c r="D73" t="s">
        <v>34</v>
      </c>
      <c r="E73" t="s">
        <v>129</v>
      </c>
      <c r="G73" t="s">
        <v>16</v>
      </c>
      <c r="H73" t="s">
        <v>25</v>
      </c>
      <c r="I73">
        <v>25</v>
      </c>
      <c r="J73">
        <v>1.5</v>
      </c>
      <c r="K73">
        <v>26.5</v>
      </c>
      <c r="L73">
        <v>6</v>
      </c>
      <c r="M73">
        <v>31</v>
      </c>
    </row>
    <row r="74" spans="1:13" x14ac:dyDescent="0.25">
      <c r="A74">
        <v>62</v>
      </c>
      <c r="B74">
        <v>202</v>
      </c>
      <c r="C74" s="1">
        <v>43209</v>
      </c>
      <c r="D74" t="s">
        <v>34</v>
      </c>
      <c r="E74" t="s">
        <v>130</v>
      </c>
      <c r="G74" t="s">
        <v>16</v>
      </c>
      <c r="H74" t="s">
        <v>25</v>
      </c>
      <c r="I74">
        <v>15</v>
      </c>
      <c r="J74">
        <v>0.9</v>
      </c>
      <c r="K74">
        <v>15.9</v>
      </c>
      <c r="L74">
        <v>6</v>
      </c>
      <c r="M74">
        <v>31</v>
      </c>
    </row>
    <row r="75" spans="1:13" x14ac:dyDescent="0.25">
      <c r="A75">
        <v>63</v>
      </c>
      <c r="B75">
        <v>202</v>
      </c>
      <c r="C75" s="1">
        <v>43209</v>
      </c>
      <c r="D75" t="s">
        <v>34</v>
      </c>
      <c r="E75" t="s">
        <v>131</v>
      </c>
      <c r="G75" t="s">
        <v>16</v>
      </c>
      <c r="H75" t="s">
        <v>25</v>
      </c>
      <c r="I75">
        <v>10</v>
      </c>
      <c r="J75">
        <v>0.6</v>
      </c>
      <c r="K75">
        <v>10.6</v>
      </c>
      <c r="L75">
        <v>6</v>
      </c>
      <c r="M75">
        <v>31</v>
      </c>
    </row>
    <row r="76" spans="1:13" x14ac:dyDescent="0.25">
      <c r="A76">
        <v>74</v>
      </c>
      <c r="B76">
        <v>834</v>
      </c>
      <c r="C76" s="1">
        <v>43235</v>
      </c>
      <c r="D76" t="s">
        <v>132</v>
      </c>
      <c r="E76" t="s">
        <v>133</v>
      </c>
      <c r="F76" s="2" t="s">
        <v>134</v>
      </c>
      <c r="G76" t="s">
        <v>16</v>
      </c>
      <c r="H76" t="s">
        <v>17</v>
      </c>
      <c r="I76">
        <v>61.5</v>
      </c>
      <c r="J76">
        <v>0</v>
      </c>
      <c r="K76">
        <v>61.5</v>
      </c>
      <c r="L76">
        <v>6</v>
      </c>
      <c r="M76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cs_creditnote_billing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2018-05-19T09:28:08Z</dcterms:created>
  <dcterms:modified xsi:type="dcterms:W3CDTF">2018-05-19T09:28:08Z</dcterms:modified>
</cp:coreProperties>
</file>