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192.168.40.10\Accounts\98Point6\"/>
    </mc:Choice>
  </mc:AlternateContent>
  <bookViews>
    <workbookView xWindow="0" yWindow="0" windowWidth="19200" windowHeight="10950" activeTab="2"/>
  </bookViews>
  <sheets>
    <sheet name="Weekly Breakdown" sheetId="2" r:id="rId1"/>
    <sheet name="Campaign Breakdown" sheetId="21" r:id="rId2"/>
    <sheet name="Display Test" sheetId="23" r:id="rId3"/>
    <sheet name="Suggestions" sheetId="22" state="hidden" r:id="rId4"/>
    <sheet name="Impressions" sheetId="13" state="hidden" r:id="rId5"/>
    <sheet name="Clicks" sheetId="14" state="hidden" r:id="rId6"/>
    <sheet name="Click Rate" sheetId="15" state="hidden" r:id="rId7"/>
    <sheet name="Cost" sheetId="16" state="hidden" r:id="rId8"/>
    <sheet name="CPC" sheetId="17" state="hidden" r:id="rId9"/>
    <sheet name="Conversions" sheetId="18" state="hidden" r:id="rId10"/>
    <sheet name="Conv Rate" sheetId="19" state="hidden" r:id="rId11"/>
    <sheet name="CPA" sheetId="20" state="hidden" r:id="rId12"/>
    <sheet name="Creative Analysis" sheetId="8" state="hidden" r:id="rId13"/>
    <sheet name="Search Ads" sheetId="10" state="hidden" r:id="rId14"/>
  </sheets>
  <externalReferences>
    <externalReference r:id="rId15"/>
    <externalReference r:id="rId16"/>
  </externalReferences>
  <definedNames>
    <definedName name="WeekCol">#REF!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21" l="1"/>
  <c r="D13" i="21"/>
  <c r="C13" i="21" l="1"/>
  <c r="E13" i="21"/>
  <c r="B13" i="21"/>
  <c r="C23" i="21"/>
  <c r="D23" i="21"/>
  <c r="E23" i="21"/>
  <c r="F23" i="21"/>
  <c r="B23" i="21"/>
  <c r="B6" i="2" l="1"/>
  <c r="B7" i="2"/>
  <c r="B3" i="20" l="1"/>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2" i="20"/>
  <c r="B2" i="19"/>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2" i="18"/>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2" i="17"/>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2" i="16"/>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2" i="15"/>
  <c r="B94" i="19"/>
  <c r="B93" i="19"/>
  <c r="B92" i="19"/>
  <c r="B91" i="19"/>
  <c r="B90" i="19"/>
  <c r="B89" i="19"/>
  <c r="B88" i="19"/>
  <c r="B87" i="19"/>
  <c r="B86" i="19"/>
  <c r="B85" i="19"/>
  <c r="B84" i="19"/>
  <c r="B83" i="19"/>
  <c r="B82" i="19"/>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B5" i="19"/>
  <c r="B4" i="19"/>
  <c r="B3" i="19"/>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2" i="14"/>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2" i="13"/>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2" i="20"/>
  <c r="C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2" i="19"/>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2" i="18"/>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2" i="17"/>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2" i="16"/>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2" i="15"/>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2" i="14"/>
  <c r="E1" i="20"/>
  <c r="F1" i="20" s="1"/>
  <c r="G1" i="20" s="1"/>
  <c r="H1" i="20" s="1"/>
  <c r="I1" i="20" s="1"/>
  <c r="J1" i="20" s="1"/>
  <c r="K1" i="20" s="1"/>
  <c r="L1" i="20" s="1"/>
  <c r="M1" i="20" s="1"/>
  <c r="N1" i="20" s="1"/>
  <c r="O1" i="20" s="1"/>
  <c r="P1" i="20" s="1"/>
  <c r="Q1" i="20" s="1"/>
  <c r="R1" i="20" s="1"/>
  <c r="S1" i="20" s="1"/>
  <c r="T1" i="20" s="1"/>
  <c r="U1" i="20" s="1"/>
  <c r="V1" i="20" s="1"/>
  <c r="W1" i="20" s="1"/>
  <c r="X1" i="20" s="1"/>
  <c r="Y1" i="20" s="1"/>
  <c r="Z1" i="20" s="1"/>
  <c r="AA1" i="20" s="1"/>
  <c r="D1" i="20"/>
  <c r="C1" i="20"/>
  <c r="D1" i="19"/>
  <c r="E1" i="19" s="1"/>
  <c r="F1" i="19" s="1"/>
  <c r="G1" i="19" s="1"/>
  <c r="H1" i="19" s="1"/>
  <c r="I1" i="19" s="1"/>
  <c r="J1" i="19" s="1"/>
  <c r="K1" i="19" s="1"/>
  <c r="L1" i="19" s="1"/>
  <c r="M1" i="19" s="1"/>
  <c r="N1" i="19" s="1"/>
  <c r="O1" i="19" s="1"/>
  <c r="P1" i="19" s="1"/>
  <c r="Q1" i="19" s="1"/>
  <c r="R1" i="19" s="1"/>
  <c r="S1" i="19" s="1"/>
  <c r="T1" i="19" s="1"/>
  <c r="U1" i="19" s="1"/>
  <c r="V1" i="19" s="1"/>
  <c r="W1" i="19" s="1"/>
  <c r="X1" i="19" s="1"/>
  <c r="Y1" i="19" s="1"/>
  <c r="Z1" i="19" s="1"/>
  <c r="AA1" i="19" s="1"/>
  <c r="C1" i="19"/>
  <c r="C1" i="18"/>
  <c r="D1" i="18" s="1"/>
  <c r="E1" i="18" s="1"/>
  <c r="F1" i="18" s="1"/>
  <c r="G1" i="18" s="1"/>
  <c r="H1" i="18" s="1"/>
  <c r="I1" i="18" s="1"/>
  <c r="J1" i="18" s="1"/>
  <c r="K1" i="18" s="1"/>
  <c r="L1" i="18" s="1"/>
  <c r="M1" i="18" s="1"/>
  <c r="N1" i="18" s="1"/>
  <c r="O1" i="18" s="1"/>
  <c r="P1" i="18" s="1"/>
  <c r="Q1" i="18" s="1"/>
  <c r="R1" i="18" s="1"/>
  <c r="S1" i="18" s="1"/>
  <c r="T1" i="18" s="1"/>
  <c r="U1" i="18" s="1"/>
  <c r="V1" i="18" s="1"/>
  <c r="W1" i="18" s="1"/>
  <c r="X1" i="18" s="1"/>
  <c r="Y1" i="18" s="1"/>
  <c r="Z1" i="18" s="1"/>
  <c r="AA1" i="18" s="1"/>
  <c r="AB1" i="18" s="1"/>
  <c r="AC1" i="18" s="1"/>
  <c r="AD1" i="18" s="1"/>
  <c r="AE1" i="18" s="1"/>
  <c r="AF1" i="18" s="1"/>
  <c r="AG1" i="18" s="1"/>
  <c r="AH1" i="18" s="1"/>
  <c r="AI1" i="18" s="1"/>
  <c r="AJ1" i="18" s="1"/>
  <c r="C1" i="17"/>
  <c r="D1" i="17" s="1"/>
  <c r="E1" i="17" s="1"/>
  <c r="F1" i="17" s="1"/>
  <c r="G1" i="17" s="1"/>
  <c r="H1" i="17" s="1"/>
  <c r="I1" i="17" s="1"/>
  <c r="J1" i="17" s="1"/>
  <c r="K1" i="17" s="1"/>
  <c r="L1" i="17" s="1"/>
  <c r="M1" i="17" s="1"/>
  <c r="N1" i="17" s="1"/>
  <c r="O1" i="17" s="1"/>
  <c r="P1" i="17" s="1"/>
  <c r="Q1" i="17" s="1"/>
  <c r="R1" i="17" s="1"/>
  <c r="S1" i="17" s="1"/>
  <c r="T1" i="17" s="1"/>
  <c r="U1" i="17" s="1"/>
  <c r="V1" i="17" s="1"/>
  <c r="W1" i="17" s="1"/>
  <c r="X1" i="17" s="1"/>
  <c r="Y1" i="17" s="1"/>
  <c r="Z1" i="17" s="1"/>
  <c r="AA1" i="17" s="1"/>
  <c r="D1" i="16"/>
  <c r="E1" i="16" s="1"/>
  <c r="F1" i="16" s="1"/>
  <c r="G1" i="16" s="1"/>
  <c r="H1" i="16" s="1"/>
  <c r="I1" i="16" s="1"/>
  <c r="J1" i="16" s="1"/>
  <c r="K1" i="16" s="1"/>
  <c r="L1" i="16" s="1"/>
  <c r="M1" i="16" s="1"/>
  <c r="N1" i="16" s="1"/>
  <c r="O1" i="16" s="1"/>
  <c r="P1" i="16" s="1"/>
  <c r="Q1" i="16" s="1"/>
  <c r="R1" i="16" s="1"/>
  <c r="S1" i="16" s="1"/>
  <c r="T1" i="16" s="1"/>
  <c r="U1" i="16" s="1"/>
  <c r="V1" i="16" s="1"/>
  <c r="W1" i="16" s="1"/>
  <c r="X1" i="16" s="1"/>
  <c r="Y1" i="16" s="1"/>
  <c r="Z1" i="16" s="1"/>
  <c r="AA1" i="16" s="1"/>
  <c r="C1" i="16"/>
  <c r="C1" i="15"/>
  <c r="D1" i="15" s="1"/>
  <c r="E1" i="15" s="1"/>
  <c r="F1" i="15" s="1"/>
  <c r="G1" i="15" s="1"/>
  <c r="H1" i="15" s="1"/>
  <c r="I1" i="15" s="1"/>
  <c r="J1" i="15" s="1"/>
  <c r="K1" i="15" s="1"/>
  <c r="L1" i="15" s="1"/>
  <c r="M1" i="15" s="1"/>
  <c r="N1" i="15" s="1"/>
  <c r="O1" i="15" s="1"/>
  <c r="P1" i="15" s="1"/>
  <c r="Q1" i="15" s="1"/>
  <c r="R1" i="15" s="1"/>
  <c r="S1" i="15" s="1"/>
  <c r="T1" i="15" s="1"/>
  <c r="U1" i="15" s="1"/>
  <c r="V1" i="15" s="1"/>
  <c r="W1" i="15" s="1"/>
  <c r="X1" i="15" s="1"/>
  <c r="Y1" i="15" s="1"/>
  <c r="Z1" i="15" s="1"/>
  <c r="AA1" i="15" s="1"/>
  <c r="C1" i="14"/>
  <c r="D1" i="14" s="1"/>
  <c r="E1" i="14" s="1"/>
  <c r="F1" i="14" s="1"/>
  <c r="G1" i="14" s="1"/>
  <c r="H1" i="14" s="1"/>
  <c r="I1" i="14" s="1"/>
  <c r="J1" i="14" s="1"/>
  <c r="K1" i="14" s="1"/>
  <c r="L1" i="14" s="1"/>
  <c r="M1" i="14" s="1"/>
  <c r="N1" i="14" s="1"/>
  <c r="O1" i="14" s="1"/>
  <c r="P1" i="14" s="1"/>
  <c r="Q1" i="14" s="1"/>
  <c r="R1" i="14" s="1"/>
  <c r="S1" i="14" s="1"/>
  <c r="T1" i="14" s="1"/>
  <c r="U1" i="14" s="1"/>
  <c r="V1" i="14" s="1"/>
  <c r="W1" i="14" s="1"/>
  <c r="X1" i="14" s="1"/>
  <c r="Y1" i="14" s="1"/>
  <c r="Z1" i="14" s="1"/>
  <c r="AA1" i="14" s="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2" i="13"/>
  <c r="AK27" i="18" l="1"/>
  <c r="AK92" i="18"/>
  <c r="AK84" i="18"/>
  <c r="AK76" i="18"/>
  <c r="AK68" i="18"/>
  <c r="AK60" i="18"/>
  <c r="AK52" i="18"/>
  <c r="AK44" i="18"/>
  <c r="AK36" i="18"/>
  <c r="AK28" i="18"/>
  <c r="AK20" i="18"/>
  <c r="AK12" i="18"/>
  <c r="AK4" i="18"/>
  <c r="AK83" i="18"/>
  <c r="AK35" i="18"/>
  <c r="AK19" i="18"/>
  <c r="AK94" i="18"/>
  <c r="AK86" i="18"/>
  <c r="AK78" i="18"/>
  <c r="AK70" i="18"/>
  <c r="AK62" i="18"/>
  <c r="AK54" i="18"/>
  <c r="AK46" i="18"/>
  <c r="AK38" i="18"/>
  <c r="AK30" i="18"/>
  <c r="AK22" i="18"/>
  <c r="AK14" i="18"/>
  <c r="AK6" i="18"/>
  <c r="AK90" i="18"/>
  <c r="AK82" i="18"/>
  <c r="AK74" i="18"/>
  <c r="AK66" i="18"/>
  <c r="AK58" i="18"/>
  <c r="AK50" i="18"/>
  <c r="AK42" i="18"/>
  <c r="AK34" i="18"/>
  <c r="AK26" i="18"/>
  <c r="AK18" i="18"/>
  <c r="AK10" i="18"/>
  <c r="AK67" i="18"/>
  <c r="AK51" i="18"/>
  <c r="AK11" i="18"/>
  <c r="AK3" i="18"/>
  <c r="AK88" i="18"/>
  <c r="AK80" i="18"/>
  <c r="AK72" i="18"/>
  <c r="AK64" i="18"/>
  <c r="AK56" i="18"/>
  <c r="AK48" i="18"/>
  <c r="AK40" i="18"/>
  <c r="AK32" i="18"/>
  <c r="AK24" i="18"/>
  <c r="AK16" i="18"/>
  <c r="AK8" i="18"/>
  <c r="AK75" i="18"/>
  <c r="AK2" i="18"/>
  <c r="AK87" i="18"/>
  <c r="AK79" i="18"/>
  <c r="AK71" i="18"/>
  <c r="AK63" i="18"/>
  <c r="AK55" i="18"/>
  <c r="AK47" i="18"/>
  <c r="AK39" i="18"/>
  <c r="AK31" i="18"/>
  <c r="AK23" i="18"/>
  <c r="AK15" i="18"/>
  <c r="AK7" i="18"/>
  <c r="AK91" i="18"/>
  <c r="AK43" i="18"/>
  <c r="AK59" i="18"/>
  <c r="AK89" i="18"/>
  <c r="AK81" i="18"/>
  <c r="AK73" i="18"/>
  <c r="AK65" i="18"/>
  <c r="AK57" i="18"/>
  <c r="AK49" i="18"/>
  <c r="AK41" i="18"/>
  <c r="AK33" i="18"/>
  <c r="AK25" i="18"/>
  <c r="AK17" i="18"/>
  <c r="AK9" i="18"/>
  <c r="AK93" i="18"/>
  <c r="AK85" i="18"/>
  <c r="AK77" i="18"/>
  <c r="AK69" i="18"/>
  <c r="AK61" i="18"/>
  <c r="AK53" i="18"/>
  <c r="AK45" i="18"/>
  <c r="AK37" i="18"/>
  <c r="AK29" i="18"/>
  <c r="AK21" i="18"/>
  <c r="AK13" i="18"/>
  <c r="AK5" i="18"/>
  <c r="K9" i="2"/>
  <c r="K8" i="2"/>
  <c r="K5" i="2"/>
  <c r="K4" i="2"/>
  <c r="K7" i="2" l="1"/>
  <c r="K6" i="2"/>
</calcChain>
</file>

<file path=xl/sharedStrings.xml><?xml version="1.0" encoding="utf-8"?>
<sst xmlns="http://schemas.openxmlformats.org/spreadsheetml/2006/main" count="876" uniqueCount="181">
  <si>
    <t>Impressions</t>
  </si>
  <si>
    <t>Clicks</t>
  </si>
  <si>
    <t>Cost</t>
  </si>
  <si>
    <t>CTR</t>
  </si>
  <si>
    <t>CPC</t>
  </si>
  <si>
    <t>Totals</t>
  </si>
  <si>
    <t>Weekly Aggregate Breakdown</t>
  </si>
  <si>
    <t>Campaign</t>
  </si>
  <si>
    <t>Avg. CPC</t>
  </si>
  <si>
    <t>Conversions</t>
  </si>
  <si>
    <t>Performance Snapshots</t>
  </si>
  <si>
    <t>Search Ad Performance</t>
  </si>
  <si>
    <t>Top Display Ads by Clicks</t>
  </si>
  <si>
    <t>Top Display Ads by CTR</t>
  </si>
  <si>
    <t>Creative Performance Analysis</t>
  </si>
  <si>
    <t>Campaign Breakdown</t>
  </si>
  <si>
    <t>*Average display ad CTR in February was 0.18%</t>
  </si>
  <si>
    <t>Top Display Ads by Conversions</t>
  </si>
  <si>
    <t>Top Search Ads by Conversions</t>
  </si>
  <si>
    <t>Top Search Ads by CTR</t>
  </si>
  <si>
    <t>Top Search Ads by Clicks</t>
  </si>
  <si>
    <t>Technology Certificates - iOS Application Development</t>
  </si>
  <si>
    <t>Editing Certificate</t>
  </si>
  <si>
    <t>Paralegal Certificate Program</t>
  </si>
  <si>
    <t>Construction Management Certificate - Project</t>
  </si>
  <si>
    <t>Certificate - General</t>
  </si>
  <si>
    <t>Nonprofit Management Certificate</t>
  </si>
  <si>
    <t>Ethical Hacking Certificate</t>
  </si>
  <si>
    <t>Information Systems Security Certificate</t>
  </si>
  <si>
    <t>UI / UX Design Certificate</t>
  </si>
  <si>
    <t>Certificate - Professional</t>
  </si>
  <si>
    <t>Certificate - College</t>
  </si>
  <si>
    <t>Data Science Certificate</t>
  </si>
  <si>
    <t>Data Visualization Certificate</t>
  </si>
  <si>
    <t>Business Analysis Certificate</t>
  </si>
  <si>
    <t>Risk Management Certificate</t>
  </si>
  <si>
    <t>Cyber Security Certificates - Digital Forensics</t>
  </si>
  <si>
    <t>Agile Development Certificate</t>
  </si>
  <si>
    <t>Scala Programming Certificate</t>
  </si>
  <si>
    <t>Internet of Things Certificate - IoT</t>
  </si>
  <si>
    <t>Software Testing and Quality Assurance Certificate - QA</t>
  </si>
  <si>
    <t>Android App Development</t>
  </si>
  <si>
    <t>Technology Certificates - Database Management</t>
  </si>
  <si>
    <t>Data Warehouse Certificate</t>
  </si>
  <si>
    <t>Tableau Visual Analytics Applications Certificate</t>
  </si>
  <si>
    <t>Paralegal Certificate</t>
  </si>
  <si>
    <t>Construction Management Certificate</t>
  </si>
  <si>
    <t>Technology Certificates - SQL Server Development</t>
  </si>
  <si>
    <t>Construction Management Certificate - Courses</t>
  </si>
  <si>
    <t>Construction Management Certificate - Distance Learning</t>
  </si>
  <si>
    <t>Biotechnology Project Management Certificate</t>
  </si>
  <si>
    <t>Retargeting Feed</t>
  </si>
  <si>
    <t>Business Certificate - General</t>
  </si>
  <si>
    <t>Data Analytics Certificate General</t>
  </si>
  <si>
    <t>Technology Certificates - E-Learning Design &amp; Development</t>
  </si>
  <si>
    <t>Info Security Certificates - Ethical Hacking</t>
  </si>
  <si>
    <t>Statistical Analysis with R Programming Certificate</t>
  </si>
  <si>
    <t>Web Development Certificates - General</t>
  </si>
  <si>
    <t>Paralegal Studies Certificate</t>
  </si>
  <si>
    <t>Certificate - Adult</t>
  </si>
  <si>
    <t>Project Management Certificate</t>
  </si>
  <si>
    <t>Big Data Certificate</t>
  </si>
  <si>
    <t>Information Security Certificate</t>
  </si>
  <si>
    <t>Java Web &amp; Microservices in the Cloud Certificate</t>
  </si>
  <si>
    <t>Marketing and Comm Certificates - Marketing Management</t>
  </si>
  <si>
    <t>Green Chemistry and Chemical Stewardship Certificate - General</t>
  </si>
  <si>
    <t>Internet of Things Certificate</t>
  </si>
  <si>
    <t>Programming Certificate - General</t>
  </si>
  <si>
    <t>Technology Certificates - Solutions Architecture</t>
  </si>
  <si>
    <t>Bus Intel Certificate General</t>
  </si>
  <si>
    <t>Technology Certificates - Software Test Automation</t>
  </si>
  <si>
    <t>Marketing and Comm Certificates - Storytelling &amp; Content Strategy</t>
  </si>
  <si>
    <t>Construction Management Certificate - Programs</t>
  </si>
  <si>
    <t>Health Economics &amp; Outcomes Research Certificate</t>
  </si>
  <si>
    <t>Java Certificate</t>
  </si>
  <si>
    <t>Life Sciences Certificates - Health Science</t>
  </si>
  <si>
    <t>Software Testing and Quality Assurance Certificate - Quality</t>
  </si>
  <si>
    <t>Marketing and Comm Certificates - Online Marketing</t>
  </si>
  <si>
    <t>UI Design Certificate</t>
  </si>
  <si>
    <t>Software Testing and Quality Assurance Certificate - Testing Courses</t>
  </si>
  <si>
    <t>Writing Certificates - General</t>
  </si>
  <si>
    <t>Sustainability Certificates - General</t>
  </si>
  <si>
    <t>Lean Six Sigma Management Certificate</t>
  </si>
  <si>
    <t>Technology Certificates - Android Application Development</t>
  </si>
  <si>
    <t>C# Certificate</t>
  </si>
  <si>
    <t>Marketing and Comm Certificates - Social Media</t>
  </si>
  <si>
    <t>Accounting Certificate</t>
  </si>
  <si>
    <t>Business Development Certificate</t>
  </si>
  <si>
    <t>Health Care Analytics Certificate</t>
  </si>
  <si>
    <t>Certificate - UW</t>
  </si>
  <si>
    <t>Contract Development &amp; Management Certificate</t>
  </si>
  <si>
    <t>Software Testing and Quality Assurance Certificate - Testing</t>
  </si>
  <si>
    <t>Software Product Management Certificate</t>
  </si>
  <si>
    <t>Strategic Communications &amp; Public Relations</t>
  </si>
  <si>
    <t>Marketing and Comm Certificates - Digital Marketing Analytics</t>
  </si>
  <si>
    <t>Human Resources Management Certificate</t>
  </si>
  <si>
    <t>Green Chemistry and Chemical Stewardship Certificate - Courses</t>
  </si>
  <si>
    <t>User Centered Design Certificate</t>
  </si>
  <si>
    <t>Info Security Certificates - Information Security</t>
  </si>
  <si>
    <t>SQL Server Development Certificate</t>
  </si>
  <si>
    <t>Technology Certificates - C++ Programming</t>
  </si>
  <si>
    <t>Technology Certificates - Agile Development</t>
  </si>
  <si>
    <t>HTML5 and CSS3 Certificate</t>
  </si>
  <si>
    <t>Ruby Certificate</t>
  </si>
  <si>
    <t>Business (Admin) Certificate</t>
  </si>
  <si>
    <t>Marketing and Comm Certificates - Public Relations</t>
  </si>
  <si>
    <t>Applied Biostatistics Certificate</t>
  </si>
  <si>
    <t>Life Sciences Certificates - Life Sciences</t>
  </si>
  <si>
    <t>UX Design Certificate</t>
  </si>
  <si>
    <t>Cloud Certificate</t>
  </si>
  <si>
    <t>Program Management Certificate</t>
  </si>
  <si>
    <t>Basic Bioscience Certificate</t>
  </si>
  <si>
    <t>Green Chemistry and Chemical Stewardship Certificate - Green</t>
  </si>
  <si>
    <t>Business Certificates - Risk Management</t>
  </si>
  <si>
    <t>Week Ending</t>
  </si>
  <si>
    <t>SPARK</t>
  </si>
  <si>
    <t>7-May</t>
  </si>
  <si>
    <t>14-May</t>
  </si>
  <si>
    <t>21-May</t>
  </si>
  <si>
    <t>28-May</t>
  </si>
  <si>
    <t>4-Jun</t>
  </si>
  <si>
    <t>11-Jun</t>
  </si>
  <si>
    <t>18-Jun</t>
  </si>
  <si>
    <t>25-Jun</t>
  </si>
  <si>
    <t>2-Jul</t>
  </si>
  <si>
    <t>9-Jul</t>
  </si>
  <si>
    <t>16-Jul</t>
  </si>
  <si>
    <t>23-Jul</t>
  </si>
  <si>
    <t>30-Jul</t>
  </si>
  <si>
    <t>6-Aug</t>
  </si>
  <si>
    <t>13-Aug</t>
  </si>
  <si>
    <t>20-Aug</t>
  </si>
  <si>
    <t>27-Aug</t>
  </si>
  <si>
    <t>3-Sep</t>
  </si>
  <si>
    <t>10-Sep</t>
  </si>
  <si>
    <t>17-Sep</t>
  </si>
  <si>
    <t>24-Sep</t>
  </si>
  <si>
    <t>1-Oct</t>
  </si>
  <si>
    <t>8-Oct</t>
  </si>
  <si>
    <t>15-Oct</t>
  </si>
  <si>
    <t>22-Oct</t>
  </si>
  <si>
    <t>29-Oct</t>
  </si>
  <si>
    <t>5-Nov</t>
  </si>
  <si>
    <t>12-Nov</t>
  </si>
  <si>
    <t>19-Nov</t>
  </si>
  <si>
    <t>26-Nov</t>
  </si>
  <si>
    <t>3-Dec</t>
  </si>
  <si>
    <t>10-Dec</t>
  </si>
  <si>
    <t>17-Dec</t>
  </si>
  <si>
    <t>24-Dec</t>
  </si>
  <si>
    <t>31-Dec</t>
  </si>
  <si>
    <t>Week of Jun 5, 2017</t>
  </si>
  <si>
    <t>Display Test</t>
  </si>
  <si>
    <t>Paid Study</t>
  </si>
  <si>
    <t>Clinical Research</t>
  </si>
  <si>
    <t>Healthcare</t>
  </si>
  <si>
    <t>Brand:</t>
  </si>
  <si>
    <t>Doctor</t>
  </si>
  <si>
    <t>Symptoms</t>
  </si>
  <si>
    <t>Row Labels</t>
  </si>
  <si>
    <t>Ad group</t>
  </si>
  <si>
    <t>Default max. CPC</t>
  </si>
  <si>
    <t>No Image</t>
  </si>
  <si>
    <t>ask doctor</t>
  </si>
  <si>
    <t>cheap healthcare</t>
  </si>
  <si>
    <t>talk to a doctor online</t>
  </si>
  <si>
    <t>doctor near me</t>
  </si>
  <si>
    <t>do I need to see a doctor</t>
  </si>
  <si>
    <t>Underperforming Keywords</t>
  </si>
  <si>
    <t>High performing Keywords</t>
  </si>
  <si>
    <t>diagnose my symptoms</t>
  </si>
  <si>
    <t>Impr.</t>
  </si>
  <si>
    <t>providence</t>
  </si>
  <si>
    <t>Google Adwords</t>
  </si>
  <si>
    <t>Bing Search</t>
  </si>
  <si>
    <t>Suggested Actions</t>
  </si>
  <si>
    <t>Conversion Tag- The conversion tag on the mycare page.</t>
  </si>
  <si>
    <t>Totals - Google and Bing</t>
  </si>
  <si>
    <t>With Image</t>
  </si>
  <si>
    <t>With Image example</t>
  </si>
  <si>
    <t>No Image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</si>
</sst>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_);[Red]\(&quot;$&quot;#,##0.00\)"/>
    <numFmt numFmtId="44" formatCode="_(&quot;$&quot;* #,##0.00_);_(&quot;$&quot;* \(#,##0.00\);_(&quot;$&quot;* &quot;-&quot;??_);_(@_)"/>
    <numFmt numFmtId="164" formatCode="[$-409]d\-mmm;@"/>
    <numFmt numFmtId="165" formatCode="m/d;@"/>
  </numFmts>
  <fonts count="14" x14ac:knownFonts="1">
    <font>
      <sz val="11"/>
      <color theme="1"/>
      <name val="Calibri"/>
      <family val="2"/>
      <scheme val="minor"/>
    </font>
    <font>
      <sz val="11"/>
      <color theme="1"/>
      <name val="Calibri"/>
      <family val="2"/>
      <scheme val="minor"/>
    </font>
    <font>
      <b/>
      <sz val="12"/>
      <color theme="8" tint="-0.499984740745262"/>
      <name val="Segoe UI Historic"/>
      <family val="2"/>
    </font>
    <font>
      <sz val="10"/>
      <color theme="1"/>
      <name val="Segoe UI Historic"/>
      <family val="2"/>
    </font>
    <font>
      <b/>
      <sz val="10"/>
      <color theme="1"/>
      <name val="Segoe UI Historic"/>
      <family val="2"/>
    </font>
    <font>
      <b/>
      <sz val="14"/>
      <color theme="4" tint="-0.499984740745262"/>
      <name val="Segoe UI Historic"/>
      <family val="2"/>
    </font>
    <font>
      <b/>
      <sz val="14"/>
      <color theme="8" tint="-0.499984740745262"/>
      <name val="Segoe UI Historic"/>
      <family val="2"/>
    </font>
    <font>
      <i/>
      <sz val="8"/>
      <color theme="1"/>
      <name val="Segoe UI Historic"/>
      <family val="2"/>
    </font>
    <font>
      <b/>
      <sz val="11"/>
      <name val="Segoe UI Historic"/>
      <family val="2"/>
    </font>
    <font>
      <i/>
      <sz val="10"/>
      <color theme="1"/>
      <name val="Segoe UI Historic"/>
      <family val="2"/>
    </font>
    <font>
      <sz val="9"/>
      <color theme="1"/>
      <name val="Segoe UI Historic"/>
      <family val="2"/>
    </font>
    <font>
      <b/>
      <sz val="9"/>
      <color theme="1"/>
      <name val="Segoe UI Historic"/>
      <family val="2"/>
    </font>
    <font>
      <b/>
      <sz val="11"/>
      <color theme="1"/>
      <name val="Calibri"/>
      <family val="2"/>
      <scheme val="minor"/>
    </font>
    <font>
      <b/>
      <sz val="10"/>
      <color rgb="FF333333"/>
      <name val="Calibri"/>
      <family val="2"/>
      <charset val="1"/>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6F6F6"/>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bottom style="thin">
        <color rgb="FFDDDDDD"/>
      </bottom>
      <diagonal/>
    </border>
    <border>
      <left/>
      <right/>
      <top/>
      <bottom style="thin">
        <color theme="1"/>
      </bottom>
      <diagonal/>
    </border>
    <border>
      <left/>
      <right/>
      <top style="thin">
        <color indexed="64"/>
      </top>
      <bottom/>
      <diagonal/>
    </border>
    <border>
      <left/>
      <right/>
      <top style="thin">
        <color theme="1"/>
      </top>
      <bottom style="thin">
        <color rgb="FFDDDDDD"/>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0" borderId="0" xfId="0" applyFont="1"/>
    <xf numFmtId="0" fontId="3" fillId="0" borderId="0" xfId="0" applyFont="1"/>
    <xf numFmtId="0" fontId="3" fillId="0" borderId="0" xfId="0" applyFont="1" applyAlignment="1">
      <alignment horizontal="center"/>
    </xf>
    <xf numFmtId="0" fontId="4" fillId="0" borderId="0" xfId="0" applyFont="1"/>
    <xf numFmtId="0" fontId="3" fillId="3" borderId="0" xfId="0" applyFont="1" applyFill="1" applyAlignment="1">
      <alignment horizontal="center"/>
    </xf>
    <xf numFmtId="0" fontId="5" fillId="0" borderId="0" xfId="0" applyFont="1"/>
    <xf numFmtId="0" fontId="6" fillId="0" borderId="0" xfId="0" applyFont="1"/>
    <xf numFmtId="0" fontId="7" fillId="0" borderId="0" xfId="0" applyFont="1"/>
    <xf numFmtId="0" fontId="3" fillId="0" borderId="0" xfId="0" applyFont="1" applyAlignment="1">
      <alignment horizontal="left"/>
    </xf>
    <xf numFmtId="0" fontId="3" fillId="2" borderId="0" xfId="0" applyFont="1" applyFill="1" applyAlignment="1">
      <alignment horizontal="center"/>
    </xf>
    <xf numFmtId="0" fontId="3" fillId="2" borderId="0" xfId="0" applyFont="1" applyFill="1"/>
    <xf numFmtId="0" fontId="8" fillId="2" borderId="0" xfId="0" applyFont="1" applyFill="1"/>
    <xf numFmtId="0" fontId="9" fillId="0" borderId="0" xfId="0" applyFont="1" applyAlignment="1">
      <alignment horizontal="left"/>
    </xf>
    <xf numFmtId="0" fontId="9" fillId="0" borderId="0" xfId="0" applyFont="1"/>
    <xf numFmtId="0" fontId="3" fillId="3" borderId="0" xfId="0" applyFont="1" applyFill="1"/>
    <xf numFmtId="0" fontId="10" fillId="0" borderId="0" xfId="0" applyFont="1"/>
    <xf numFmtId="164" fontId="11" fillId="0" borderId="0" xfId="0" applyNumberFormat="1" applyFont="1" applyAlignment="1">
      <alignment horizontal="center"/>
    </xf>
    <xf numFmtId="0" fontId="11" fillId="0" borderId="0" xfId="0" applyFont="1" applyAlignment="1">
      <alignment horizontal="center"/>
    </xf>
    <xf numFmtId="0" fontId="10" fillId="2" borderId="1" xfId="0" applyFont="1" applyFill="1" applyBorder="1"/>
    <xf numFmtId="3" fontId="10" fillId="0" borderId="2" xfId="0" applyNumberFormat="1" applyFont="1" applyBorder="1" applyAlignment="1">
      <alignment horizontal="center"/>
    </xf>
    <xf numFmtId="3" fontId="10" fillId="2" borderId="6" xfId="0" applyNumberFormat="1" applyFont="1" applyFill="1" applyBorder="1"/>
    <xf numFmtId="0" fontId="10" fillId="2" borderId="3" xfId="0" applyFont="1" applyFill="1" applyBorder="1"/>
    <xf numFmtId="3" fontId="10" fillId="0" borderId="0" xfId="0" applyNumberFormat="1" applyFont="1" applyBorder="1" applyAlignment="1">
      <alignment horizontal="center"/>
    </xf>
    <xf numFmtId="3" fontId="10" fillId="2" borderId="7" xfId="0" applyNumberFormat="1" applyFont="1" applyFill="1" applyBorder="1"/>
    <xf numFmtId="10" fontId="10" fillId="0" borderId="0" xfId="0" applyNumberFormat="1" applyFont="1" applyBorder="1" applyAlignment="1">
      <alignment horizontal="center"/>
    </xf>
    <xf numFmtId="10" fontId="10" fillId="2" borderId="7" xfId="2" applyNumberFormat="1" applyFont="1" applyFill="1" applyBorder="1"/>
    <xf numFmtId="8" fontId="10" fillId="0" borderId="0" xfId="0" applyNumberFormat="1" applyFont="1" applyBorder="1" applyAlignment="1">
      <alignment horizontal="center"/>
    </xf>
    <xf numFmtId="8" fontId="10" fillId="2" borderId="7" xfId="0" applyNumberFormat="1" applyFont="1" applyFill="1" applyBorder="1"/>
    <xf numFmtId="0" fontId="10" fillId="2" borderId="4" xfId="0" applyFont="1" applyFill="1" applyBorder="1"/>
    <xf numFmtId="1" fontId="10" fillId="0" borderId="5" xfId="0" applyNumberFormat="1" applyFont="1" applyBorder="1" applyAlignment="1">
      <alignment horizontal="center"/>
    </xf>
    <xf numFmtId="1" fontId="10" fillId="2" borderId="8" xfId="0" applyNumberFormat="1" applyFont="1" applyFill="1" applyBorder="1"/>
    <xf numFmtId="0" fontId="3" fillId="0" borderId="0" xfId="0" applyFont="1" applyAlignment="1">
      <alignment horizontal="center" vertical="center"/>
    </xf>
    <xf numFmtId="0" fontId="3" fillId="0" borderId="0" xfId="0" applyFont="1" applyAlignment="1">
      <alignment horizontal="left" vertical="center"/>
    </xf>
    <xf numFmtId="0" fontId="9" fillId="0" borderId="0" xfId="0" applyFont="1" applyAlignment="1">
      <alignment horizontal="left" vertical="center"/>
    </xf>
    <xf numFmtId="44" fontId="10" fillId="0" borderId="0" xfId="1" applyFont="1" applyBorder="1" applyAlignment="1">
      <alignment horizontal="center"/>
    </xf>
    <xf numFmtId="3" fontId="10" fillId="3" borderId="0" xfId="0" applyNumberFormat="1" applyFont="1" applyFill="1" applyBorder="1" applyAlignment="1">
      <alignment horizontal="center"/>
    </xf>
    <xf numFmtId="10" fontId="10" fillId="3" borderId="0" xfId="0" applyNumberFormat="1" applyFont="1" applyFill="1" applyBorder="1" applyAlignment="1">
      <alignment horizontal="center"/>
    </xf>
    <xf numFmtId="8" fontId="10" fillId="3" borderId="0" xfId="0" applyNumberFormat="1" applyFont="1" applyFill="1" applyBorder="1" applyAlignment="1">
      <alignment horizontal="center"/>
    </xf>
    <xf numFmtId="164" fontId="11" fillId="0" borderId="5" xfId="0" applyNumberFormat="1" applyFont="1" applyBorder="1" applyAlignment="1">
      <alignment horizontal="center"/>
    </xf>
    <xf numFmtId="1" fontId="10" fillId="3" borderId="5" xfId="0" applyNumberFormat="1" applyFont="1" applyFill="1" applyBorder="1" applyAlignment="1">
      <alignment horizontal="center"/>
    </xf>
    <xf numFmtId="0" fontId="12" fillId="0" borderId="0" xfId="0" applyFont="1"/>
    <xf numFmtId="16" fontId="12" fillId="0" borderId="0" xfId="0" applyNumberFormat="1" applyFont="1"/>
    <xf numFmtId="0" fontId="0" fillId="0" borderId="0" xfId="0" applyFont="1"/>
    <xf numFmtId="0" fontId="0" fillId="3" borderId="0" xfId="0" applyFont="1" applyFill="1"/>
    <xf numFmtId="44" fontId="1" fillId="0" borderId="0" xfId="1" applyFont="1"/>
    <xf numFmtId="10" fontId="0" fillId="0" borderId="0" xfId="0" applyNumberFormat="1" applyFont="1"/>
    <xf numFmtId="3" fontId="0" fillId="0" borderId="0" xfId="0" applyNumberFormat="1"/>
    <xf numFmtId="8" fontId="0" fillId="0" borderId="0" xfId="0" applyNumberFormat="1"/>
    <xf numFmtId="10" fontId="0" fillId="0" borderId="0" xfId="0" applyNumberFormat="1"/>
    <xf numFmtId="15" fontId="0" fillId="0" borderId="0" xfId="0" applyNumberFormat="1"/>
    <xf numFmtId="0" fontId="13" fillId="4" borderId="9" xfId="0" applyFont="1" applyFill="1" applyBorder="1" applyAlignment="1">
      <alignment wrapText="1" readingOrder="1"/>
    </xf>
    <xf numFmtId="10" fontId="0" fillId="0" borderId="0" xfId="2" applyNumberFormat="1" applyFont="1"/>
    <xf numFmtId="44" fontId="0" fillId="0" borderId="0" xfId="1" applyFont="1"/>
    <xf numFmtId="0" fontId="0" fillId="0" borderId="10" xfId="0" applyFont="1" applyBorder="1"/>
    <xf numFmtId="44" fontId="0" fillId="0" borderId="0" xfId="0" applyNumberFormat="1"/>
    <xf numFmtId="3" fontId="3" fillId="0" borderId="0" xfId="0" applyNumberFormat="1" applyFont="1"/>
    <xf numFmtId="8" fontId="3" fillId="0" borderId="0" xfId="0" applyNumberFormat="1" applyFont="1"/>
    <xf numFmtId="0" fontId="0" fillId="0" borderId="11" xfId="0" applyBorder="1"/>
    <xf numFmtId="3" fontId="0" fillId="0" borderId="11" xfId="0" applyNumberFormat="1" applyBorder="1"/>
    <xf numFmtId="10" fontId="0" fillId="0" borderId="11" xfId="2" applyNumberFormat="1" applyFont="1" applyBorder="1"/>
    <xf numFmtId="44" fontId="0" fillId="0" borderId="11" xfId="1" applyFont="1" applyBorder="1"/>
    <xf numFmtId="165" fontId="0" fillId="0" borderId="0" xfId="0" applyNumberFormat="1"/>
    <xf numFmtId="0" fontId="13" fillId="4" borderId="12" xfId="0" applyFont="1" applyFill="1" applyBorder="1" applyAlignment="1">
      <alignment wrapText="1" readingOrder="1"/>
    </xf>
  </cellXfs>
  <cellStyles count="3">
    <cellStyle name="Currency" xfId="1" builtinId="4"/>
    <cellStyle name="Normal" xfId="0" builtinId="0"/>
    <cellStyle name="Percent" xfId="2" builtinId="5"/>
  </cellStyles>
  <dxfs count="18">
    <dxf>
      <numFmt numFmtId="14" formatCode="0.00%"/>
    </dxf>
    <dxf>
      <numFmt numFmtId="12" formatCode="&quot;$&quot;#,##0.00_);[Red]\(&quot;$&quot;#,##0.00\)"/>
    </dxf>
    <dxf>
      <font>
        <b/>
        <i val="0"/>
        <strike val="0"/>
        <condense val="0"/>
        <extend val="0"/>
        <outline val="0"/>
        <shadow val="0"/>
        <u val="none"/>
        <vertAlign val="baseline"/>
        <sz val="10"/>
        <color rgb="FF333333"/>
        <name val="Calibri"/>
        <family val="2"/>
        <charset val="1"/>
        <scheme val="minor"/>
      </font>
      <fill>
        <patternFill patternType="solid">
          <fgColor indexed="64"/>
          <bgColor rgb="FFF6F6F6"/>
        </patternFill>
      </fill>
      <alignment horizontal="general" vertical="bottom" textRotation="0" wrapText="1" indent="0" justifyLastLine="0" shrinkToFit="0" readingOrder="1"/>
    </dxf>
    <dxf>
      <numFmt numFmtId="14" formatCode="0.00%"/>
    </dxf>
    <dxf>
      <numFmt numFmtId="12" formatCode="&quot;$&quot;#,##0.00_);[Red]\(&quot;$&quot;#,##0.00\)"/>
    </dxf>
    <dxf>
      <font>
        <b/>
        <i val="0"/>
        <strike val="0"/>
        <condense val="0"/>
        <extend val="0"/>
        <outline val="0"/>
        <shadow val="0"/>
        <u val="none"/>
        <vertAlign val="baseline"/>
        <sz val="10"/>
        <color rgb="FF333333"/>
        <name val="Calibri"/>
        <family val="2"/>
        <charset val="1"/>
        <scheme val="minor"/>
      </font>
      <fill>
        <patternFill patternType="solid">
          <fgColor indexed="64"/>
          <bgColor rgb="FFF6F6F6"/>
        </patternFill>
      </fill>
      <alignment horizontal="general" vertical="bottom" textRotation="0" wrapText="1" indent="0" justifyLastLine="0" shrinkToFit="0" readingOrder="1"/>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20" formatCode="d\-mmm\-yy"/>
    </dxf>
    <dxf>
      <numFmt numFmtId="20" formatCode="d\-mmm\-yy"/>
    </dxf>
    <dxf>
      <numFmt numFmtId="12" formatCode="&quot;$&quot;#,##0.00_);[Red]\(&quot;$&quot;#,##0.00\)"/>
    </dxf>
    <dxf>
      <numFmt numFmtId="12" formatCode="&quot;$&quot;#,##0.00_);[Red]\(&quot;$&quot;#,##0.00\)"/>
    </dxf>
    <dxf>
      <numFmt numFmtId="14" formatCode="0.00%"/>
    </dxf>
    <dxf>
      <numFmt numFmtId="3" formatCode="#,##0"/>
    </dxf>
  </dxfs>
  <tableStyles count="0" defaultTableStyle="TableStyleMedium2" defaultPivotStyle="PivotStyleLight16"/>
  <colors>
    <mruColors>
      <color rgb="FF3300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r>
              <a:rPr lang="en-US" sz="1200" baseline="0">
                <a:latin typeface="Segoe UI Historic" panose="020B0502040204020203" pitchFamily="34" charset="0"/>
                <a:ea typeface="Segoe UI Historic" panose="020B0502040204020203" pitchFamily="34" charset="0"/>
                <a:cs typeface="Segoe UI Historic" panose="020B0502040204020203" pitchFamily="34" charset="0"/>
              </a:rPr>
              <a:t>CTR v CPC</a:t>
            </a:r>
            <a:endParaRPr lang="en-US" sz="1200">
              <a:latin typeface="Segoe UI Historic" panose="020B0502040204020203" pitchFamily="34" charset="0"/>
              <a:ea typeface="Segoe UI Historic" panose="020B0502040204020203" pitchFamily="34" charset="0"/>
              <a:cs typeface="Segoe UI Historic" panose="020B0502040204020203" pitchFamily="34" charset="0"/>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title>
    <c:autoTitleDeleted val="0"/>
    <c:plotArea>
      <c:layout/>
      <c:lineChart>
        <c:grouping val="standard"/>
        <c:varyColors val="0"/>
        <c:ser>
          <c:idx val="3"/>
          <c:order val="3"/>
          <c:tx>
            <c:strRef>
              <c:f>'Weekly Breakdown'!$A$7</c:f>
              <c:strCache>
                <c:ptCount val="1"/>
                <c:pt idx="0">
                  <c:v>CPC</c:v>
                </c:pt>
              </c:strCache>
            </c:strRef>
          </c:tx>
          <c:spPr>
            <a:ln w="34925" cap="rnd">
              <a:solidFill>
                <a:schemeClr val="dk1">
                  <a:tint val="98500"/>
                </a:schemeClr>
              </a:solidFill>
              <a:round/>
            </a:ln>
            <a:effectLst>
              <a:outerShdw blurRad="57150" dist="19050" dir="5400000" algn="ctr" rotWithShape="0">
                <a:srgbClr val="000000">
                  <a:alpha val="63000"/>
                </a:srgbClr>
              </a:outerShdw>
            </a:effectLst>
          </c:spPr>
          <c:marker>
            <c:symbol val="none"/>
          </c:marker>
          <c:cat>
            <c:numRef>
              <c:f>'Weekly Breakdown'!$B$3:$J$3</c:f>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f>'Weekly Breakdown'!$B$7:$J$7</c:f>
              <c:numCache>
                <c:formatCode>"$"#,##0.00_);[Red]\("$"#,##0.00\)</c:formatCode>
                <c:ptCount val="9"/>
                <c:pt idx="0">
                  <c:v>1.9293604651162788</c:v>
                </c:pt>
              </c:numCache>
            </c:numRef>
          </c:val>
          <c:smooth val="0"/>
          <c:extLst>
            <c:ext xmlns:c16="http://schemas.microsoft.com/office/drawing/2014/chart" uri="{C3380CC4-5D6E-409C-BE32-E72D297353CC}">
              <c16:uniqueId val="{00000003-12C5-40E8-AADB-ABBA4E02D3D6}"/>
            </c:ext>
          </c:extLst>
        </c:ser>
        <c:dLbls>
          <c:showLegendKey val="0"/>
          <c:showVal val="0"/>
          <c:showCatName val="0"/>
          <c:showSerName val="0"/>
          <c:showPercent val="0"/>
          <c:showBubbleSize val="0"/>
        </c:dLbls>
        <c:marker val="1"/>
        <c:smooth val="0"/>
        <c:axId val="306723400"/>
        <c:axId val="306719792"/>
        <c:extLst>
          <c:ext xmlns:c15="http://schemas.microsoft.com/office/drawing/2012/chart" uri="{02D57815-91ED-43cb-92C2-25804820EDAC}">
            <c15:filteredLineSeries>
              <c15:ser>
                <c:idx val="0"/>
                <c:order val="0"/>
                <c:tx>
                  <c:strRef>
                    <c:extLst>
                      <c:ext uri="{02D57815-91ED-43cb-92C2-25804820EDAC}">
                        <c15:formulaRef>
                          <c15:sqref>'Weekly Breakdown'!$A$4</c15:sqref>
                        </c15:formulaRef>
                      </c:ext>
                    </c:extLst>
                    <c:strCache>
                      <c:ptCount val="1"/>
                      <c:pt idx="0">
                        <c:v>Impressions</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cat>
                  <c:numRef>
                    <c:extLst>
                      <c:ext uri="{02D57815-91ED-43cb-92C2-25804820EDAC}">
                        <c15:formulaRef>
                          <c15:sqref>'Weekly Breakdown'!$B$3:$J$3</c15:sqref>
                        </c15:formulaRef>
                      </c:ext>
                    </c:extLst>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extLst>
                      <c:ext uri="{02D57815-91ED-43cb-92C2-25804820EDAC}">
                        <c15:formulaRef>
                          <c15:sqref>'Weekly Breakdown'!$B$4:$E$4</c15:sqref>
                        </c15:formulaRef>
                      </c:ext>
                    </c:extLst>
                    <c:numCache>
                      <c:formatCode>#,##0</c:formatCode>
                      <c:ptCount val="4"/>
                      <c:pt idx="0">
                        <c:v>26420</c:v>
                      </c:pt>
                    </c:numCache>
                  </c:numRef>
                </c:val>
                <c:smooth val="0"/>
                <c:extLst>
                  <c:ext xmlns:c16="http://schemas.microsoft.com/office/drawing/2014/chart" uri="{C3380CC4-5D6E-409C-BE32-E72D297353CC}">
                    <c16:uniqueId val="{00000000-12C5-40E8-AADB-ABBA4E02D3D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'Weekly Breakdown'!$A$5</c15:sqref>
                        </c15:formulaRef>
                      </c:ext>
                    </c:extLst>
                    <c:strCache>
                      <c:ptCount val="1"/>
                      <c:pt idx="0">
                        <c:v>Clicks</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'Weekly Breakdown'!$B$3:$J$3</c15:sqref>
                        </c15:formulaRef>
                      </c:ext>
                    </c:extLst>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extLst xmlns:c15="http://schemas.microsoft.com/office/drawing/2012/chart">
                      <c:ext xmlns:c15="http://schemas.microsoft.com/office/drawing/2012/chart" uri="{02D57815-91ED-43cb-92C2-25804820EDAC}">
                        <c15:formulaRef>
                          <c15:sqref>'Weekly Breakdown'!$B$5:$E$5</c15:sqref>
                        </c15:formulaRef>
                      </c:ext>
                    </c:extLst>
                    <c:numCache>
                      <c:formatCode>#,##0</c:formatCode>
                      <c:ptCount val="4"/>
                      <c:pt idx="0">
                        <c:v>172</c:v>
                      </c:pt>
                    </c:numCache>
                  </c:numRef>
                </c:val>
                <c:smooth val="0"/>
                <c:extLst xmlns:c15="http://schemas.microsoft.com/office/drawing/2012/chart">
                  <c:ext xmlns:c16="http://schemas.microsoft.com/office/drawing/2014/chart" uri="{C3380CC4-5D6E-409C-BE32-E72D297353CC}">
                    <c16:uniqueId val="{00000001-12C5-40E8-AADB-ABBA4E02D3D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'Weekly Breakdown'!$A$8</c15:sqref>
                        </c15:formulaRef>
                      </c:ext>
                    </c:extLst>
                    <c:strCache>
                      <c:ptCount val="1"/>
                      <c:pt idx="0">
                        <c:v>Cost</c:v>
                      </c:pt>
                    </c:strCache>
                  </c:strRef>
                </c:tx>
                <c:spPr>
                  <a:ln w="34925" cap="rnd">
                    <a:solidFill>
                      <a:schemeClr val="dk1">
                        <a:tint val="3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30000"/>
                            <a:satMod val="103000"/>
                            <a:lumMod val="102000"/>
                            <a:tint val="94000"/>
                          </a:schemeClr>
                        </a:gs>
                        <a:gs pos="50000">
                          <a:schemeClr val="dk1">
                            <a:tint val="30000"/>
                            <a:satMod val="110000"/>
                            <a:lumMod val="100000"/>
                            <a:shade val="100000"/>
                          </a:schemeClr>
                        </a:gs>
                        <a:gs pos="100000">
                          <a:schemeClr val="dk1">
                            <a:tint val="30000"/>
                            <a:lumMod val="99000"/>
                            <a:satMod val="120000"/>
                            <a:shade val="78000"/>
                          </a:schemeClr>
                        </a:gs>
                      </a:gsLst>
                      <a:lin ang="5400000" scaled="0"/>
                    </a:gradFill>
                    <a:ln w="9525">
                      <a:solidFill>
                        <a:schemeClr val="dk1">
                          <a:tint val="3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'Weekly Breakdown'!$B$3:$J$3</c15:sqref>
                        </c15:formulaRef>
                      </c:ext>
                    </c:extLst>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extLst xmlns:c15="http://schemas.microsoft.com/office/drawing/2012/chart">
                      <c:ext xmlns:c15="http://schemas.microsoft.com/office/drawing/2012/chart" uri="{02D57815-91ED-43cb-92C2-25804820EDAC}">
                        <c15:formulaRef>
                          <c15:sqref>'Weekly Breakdown'!$B$8:$E$8</c15:sqref>
                        </c15:formulaRef>
                      </c:ext>
                    </c:extLst>
                    <c:numCache>
                      <c:formatCode>"$"#,##0.00_);[Red]\("$"#,##0.00\)</c:formatCode>
                      <c:ptCount val="4"/>
                      <c:pt idx="0">
                        <c:v>331.84999999999997</c:v>
                      </c:pt>
                    </c:numCache>
                  </c:numRef>
                </c:val>
                <c:smooth val="0"/>
                <c:extLst xmlns:c15="http://schemas.microsoft.com/office/drawing/2012/chart">
                  <c:ext xmlns:c16="http://schemas.microsoft.com/office/drawing/2014/chart" uri="{C3380CC4-5D6E-409C-BE32-E72D297353CC}">
                    <c16:uniqueId val="{00000004-12C5-40E8-AADB-ABBA4E02D3D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'Weekly Breakdown'!$A$9</c15:sqref>
                        </c15:formulaRef>
                      </c:ext>
                    </c:extLst>
                    <c:strCache>
                      <c:ptCount val="1"/>
                      <c:pt idx="0">
                        <c:v>Conversions</c:v>
                      </c:pt>
                    </c:strCache>
                  </c:strRef>
                </c:tx>
                <c:spPr>
                  <a:ln w="34925" cap="rnd">
                    <a:solidFill>
                      <a:schemeClr val="dk1">
                        <a:tint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60000"/>
                            <a:satMod val="103000"/>
                            <a:lumMod val="102000"/>
                            <a:tint val="94000"/>
                          </a:schemeClr>
                        </a:gs>
                        <a:gs pos="50000">
                          <a:schemeClr val="dk1">
                            <a:tint val="60000"/>
                            <a:satMod val="110000"/>
                            <a:lumMod val="100000"/>
                            <a:shade val="100000"/>
                          </a:schemeClr>
                        </a:gs>
                        <a:gs pos="100000">
                          <a:schemeClr val="dk1">
                            <a:tint val="60000"/>
                            <a:lumMod val="99000"/>
                            <a:satMod val="120000"/>
                            <a:shade val="78000"/>
                          </a:schemeClr>
                        </a:gs>
                      </a:gsLst>
                      <a:lin ang="5400000" scaled="0"/>
                    </a:gradFill>
                    <a:ln w="9525">
                      <a:solidFill>
                        <a:schemeClr val="dk1">
                          <a:tint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'Weekly Breakdown'!$B$3:$J$3</c15:sqref>
                        </c15:formulaRef>
                      </c:ext>
                    </c:extLst>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extLst xmlns:c15="http://schemas.microsoft.com/office/drawing/2012/chart">
                      <c:ext xmlns:c15="http://schemas.microsoft.com/office/drawing/2012/chart" uri="{02D57815-91ED-43cb-92C2-25804820EDAC}">
                        <c15:formulaRef>
                          <c15:sqref>'Weekly Breakdown'!$B$9:$E$9</c15:sqref>
                        </c15:formulaRef>
                      </c:ext>
                    </c:extLst>
                    <c:numCache>
                      <c:formatCode>0</c:formatCode>
                      <c:ptCount val="4"/>
                      <c:pt idx="0">
                        <c:v>0</c:v>
                      </c:pt>
                    </c:numCache>
                  </c:numRef>
                </c:val>
                <c:smooth val="0"/>
                <c:extLst xmlns:c15="http://schemas.microsoft.com/office/drawing/2012/chart">
                  <c:ext xmlns:c16="http://schemas.microsoft.com/office/drawing/2014/chart" uri="{C3380CC4-5D6E-409C-BE32-E72D297353CC}">
                    <c16:uniqueId val="{00000005-12C5-40E8-AADB-ABBA4E02D3D6}"/>
                  </c:ext>
                </c:extLst>
              </c15:ser>
            </c15:filteredLineSeries>
          </c:ext>
        </c:extLst>
      </c:lineChart>
      <c:lineChart>
        <c:grouping val="standard"/>
        <c:varyColors val="0"/>
        <c:ser>
          <c:idx val="2"/>
          <c:order val="2"/>
          <c:tx>
            <c:strRef>
              <c:f>'Weekly Breakdown'!$A$6</c:f>
              <c:strCache>
                <c:ptCount val="1"/>
                <c:pt idx="0">
                  <c:v>CTR</c:v>
                </c:pt>
              </c:strCache>
            </c:strRef>
          </c:tx>
          <c:spPr>
            <a:ln w="34925" cap="rnd">
              <a:solidFill>
                <a:schemeClr val="dk1">
                  <a:tint val="75000"/>
                </a:schemeClr>
              </a:solidFill>
              <a:round/>
            </a:ln>
            <a:effectLst>
              <a:outerShdw blurRad="57150" dist="19050" dir="5400000" algn="ctr" rotWithShape="0">
                <a:srgbClr val="000000">
                  <a:alpha val="63000"/>
                </a:srgbClr>
              </a:outerShdw>
            </a:effectLst>
          </c:spPr>
          <c:marker>
            <c:symbol val="none"/>
          </c:marker>
          <c:cat>
            <c:numRef>
              <c:f>'Weekly Breakdown'!$B$3:$H$3</c:f>
              <c:numCache>
                <c:formatCode>[$-409]d\-mmm;@</c:formatCode>
                <c:ptCount val="7"/>
                <c:pt idx="0">
                  <c:v>42891</c:v>
                </c:pt>
                <c:pt idx="1">
                  <c:v>42892</c:v>
                </c:pt>
                <c:pt idx="2">
                  <c:v>42893</c:v>
                </c:pt>
                <c:pt idx="3">
                  <c:v>42894</c:v>
                </c:pt>
                <c:pt idx="4">
                  <c:v>42895</c:v>
                </c:pt>
                <c:pt idx="5">
                  <c:v>42896</c:v>
                </c:pt>
                <c:pt idx="6">
                  <c:v>42897</c:v>
                </c:pt>
              </c:numCache>
            </c:numRef>
          </c:cat>
          <c:val>
            <c:numRef>
              <c:f>'Weekly Breakdown'!$B$6:$J$6</c:f>
              <c:numCache>
                <c:formatCode>0.00%</c:formatCode>
                <c:ptCount val="9"/>
                <c:pt idx="0">
                  <c:v>6.510219530658592E-3</c:v>
                </c:pt>
              </c:numCache>
            </c:numRef>
          </c:val>
          <c:smooth val="0"/>
          <c:extLst>
            <c:ext xmlns:c16="http://schemas.microsoft.com/office/drawing/2014/chart" uri="{C3380CC4-5D6E-409C-BE32-E72D297353CC}">
              <c16:uniqueId val="{00000002-12C5-40E8-AADB-ABBA4E02D3D6}"/>
            </c:ext>
          </c:extLst>
        </c:ser>
        <c:dLbls>
          <c:showLegendKey val="0"/>
          <c:showVal val="0"/>
          <c:showCatName val="0"/>
          <c:showSerName val="0"/>
          <c:showPercent val="0"/>
          <c:showBubbleSize val="0"/>
        </c:dLbls>
        <c:marker val="1"/>
        <c:smooth val="0"/>
        <c:axId val="408885976"/>
        <c:axId val="408887288"/>
      </c:lineChart>
      <c:dateAx>
        <c:axId val="306723400"/>
        <c:scaling>
          <c:orientation val="minMax"/>
        </c:scaling>
        <c:delete val="0"/>
        <c:axPos val="b"/>
        <c:numFmt formatCode="[$-409]d\-mmm;@"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6719792"/>
        <c:crosses val="autoZero"/>
        <c:auto val="1"/>
        <c:lblOffset val="100"/>
        <c:baseTimeUnit val="days"/>
      </c:dateAx>
      <c:valAx>
        <c:axId val="306719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6723400"/>
        <c:crosses val="autoZero"/>
        <c:crossBetween val="between"/>
      </c:valAx>
      <c:valAx>
        <c:axId val="40888728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8885976"/>
        <c:crosses val="max"/>
        <c:crossBetween val="between"/>
      </c:valAx>
      <c:dateAx>
        <c:axId val="408885976"/>
        <c:scaling>
          <c:orientation val="minMax"/>
        </c:scaling>
        <c:delete val="1"/>
        <c:axPos val="b"/>
        <c:numFmt formatCode="[$-409]d\-mmm;@" sourceLinked="1"/>
        <c:majorTickMark val="out"/>
        <c:minorTickMark val="none"/>
        <c:tickLblPos val="nextTo"/>
        <c:crossAx val="408887288"/>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1" i="0" u="none" strike="noStrike" kern="120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r>
              <a:rPr lang="en-US" sz="1300">
                <a:latin typeface="Segoe UI Historic" panose="020B0502040204020203" pitchFamily="34" charset="0"/>
                <a:ea typeface="Segoe UI Historic" panose="020B0502040204020203" pitchFamily="34" charset="0"/>
                <a:cs typeface="Segoe UI Historic" panose="020B0502040204020203" pitchFamily="34" charset="0"/>
              </a:rPr>
              <a:t>Clicks v Conversions</a:t>
            </a:r>
          </a:p>
        </c:rich>
      </c:tx>
      <c:layout>
        <c:manualLayout>
          <c:xMode val="edge"/>
          <c:yMode val="edge"/>
          <c:x val="0.28057983397538355"/>
          <c:y val="3.2476319350473612E-2"/>
        </c:manualLayout>
      </c:layout>
      <c:overlay val="0"/>
      <c:spPr>
        <a:noFill/>
        <a:ln>
          <a:noFill/>
        </a:ln>
        <a:effectLst/>
      </c:spPr>
      <c:txPr>
        <a:bodyPr rot="0" spcFirstLastPara="1" vertOverflow="ellipsis" vert="horz" wrap="square" anchor="ctr" anchorCtr="1"/>
        <a:lstStyle/>
        <a:p>
          <a:pPr>
            <a:defRPr sz="1300" b="1" i="0" u="none" strike="noStrike" kern="120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title>
    <c:autoTitleDeleted val="0"/>
    <c:plotArea>
      <c:layout/>
      <c:lineChart>
        <c:grouping val="standard"/>
        <c:varyColors val="0"/>
        <c:ser>
          <c:idx val="1"/>
          <c:order val="1"/>
          <c:tx>
            <c:strRef>
              <c:f>'Weekly Breakdown'!$A$5</c:f>
              <c:strCache>
                <c:ptCount val="1"/>
                <c:pt idx="0">
                  <c:v>Clicks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'Weekly Breakdown'!$B$3:$J$3</c:f>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f>'Weekly Breakdown'!$B$5:$J$5</c:f>
              <c:numCache>
                <c:formatCode>#,##0</c:formatCode>
                <c:ptCount val="9"/>
                <c:pt idx="0">
                  <c:v>172</c:v>
                </c:pt>
              </c:numCache>
            </c:numRef>
          </c:val>
          <c:smooth val="0"/>
          <c:extLst>
            <c:ext xmlns:c16="http://schemas.microsoft.com/office/drawing/2014/chart" uri="{C3380CC4-5D6E-409C-BE32-E72D297353CC}">
              <c16:uniqueId val="{00000001-A307-49D8-8A04-8B4E89AEC63C}"/>
            </c:ext>
          </c:extLst>
        </c:ser>
        <c:dLbls>
          <c:showLegendKey val="0"/>
          <c:showVal val="0"/>
          <c:showCatName val="0"/>
          <c:showSerName val="0"/>
          <c:showPercent val="0"/>
          <c:showBubbleSize val="0"/>
        </c:dLbls>
        <c:marker val="1"/>
        <c:smooth val="0"/>
        <c:axId val="409554496"/>
        <c:axId val="409556136"/>
        <c:extLst>
          <c:ext xmlns:c15="http://schemas.microsoft.com/office/drawing/2012/chart" uri="{02D57815-91ED-43cb-92C2-25804820EDAC}">
            <c15:filteredLineSeries>
              <c15:ser>
                <c:idx val="0"/>
                <c:order val="0"/>
                <c:tx>
                  <c:strRef>
                    <c:extLst>
                      <c:ext uri="{02D57815-91ED-43cb-92C2-25804820EDAC}">
                        <c15:formulaRef>
                          <c15:sqref>'Weekly Breakdown'!$A$4</c15:sqref>
                        </c15:formulaRef>
                      </c:ext>
                    </c:extLst>
                    <c:strCache>
                      <c:ptCount val="1"/>
                      <c:pt idx="0">
                        <c:v>Impressions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extLst>
                      <c:ext uri="{02D57815-91ED-43cb-92C2-25804820EDAC}">
                        <c15:formulaRef>
                          <c15:sqref>'Weekly Breakdown'!$B$3:$J$3</c15:sqref>
                        </c15:formulaRef>
                      </c:ext>
                    </c:extLst>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extLst>
                      <c:ext uri="{02D57815-91ED-43cb-92C2-25804820EDAC}">
                        <c15:formulaRef>
                          <c15:sqref>'Weekly Breakdown'!$B$4:$E$4</c15:sqref>
                        </c15:formulaRef>
                      </c:ext>
                    </c:extLst>
                    <c:numCache>
                      <c:formatCode>#,##0</c:formatCode>
                      <c:ptCount val="4"/>
                      <c:pt idx="0">
                        <c:v>26420</c:v>
                      </c:pt>
                    </c:numCache>
                  </c:numRef>
                </c:val>
                <c:smooth val="0"/>
                <c:extLst>
                  <c:ext xmlns:c16="http://schemas.microsoft.com/office/drawing/2014/chart" uri="{C3380CC4-5D6E-409C-BE32-E72D297353CC}">
                    <c16:uniqueId val="{00000000-A307-49D8-8A04-8B4E89AEC63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'Weekly Breakdown'!$A$6</c15:sqref>
                        </c15:formulaRef>
                      </c:ext>
                    </c:extLst>
                    <c:strCache>
                      <c:ptCount val="1"/>
                      <c:pt idx="0">
                        <c:v>CTR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'Weekly Breakdown'!$B$3:$J$3</c15:sqref>
                        </c15:formulaRef>
                      </c:ext>
                    </c:extLst>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extLst xmlns:c15="http://schemas.microsoft.com/office/drawing/2012/chart">
                      <c:ext xmlns:c15="http://schemas.microsoft.com/office/drawing/2012/chart" uri="{02D57815-91ED-43cb-92C2-25804820EDAC}">
                        <c15:formulaRef>
                          <c15:sqref>'Weekly Breakdown'!$B$6:$E$6</c15:sqref>
                        </c15:formulaRef>
                      </c:ext>
                    </c:extLst>
                    <c:numCache>
                      <c:formatCode>0.00%</c:formatCode>
                      <c:ptCount val="4"/>
                      <c:pt idx="0">
                        <c:v>6.510219530658592E-3</c:v>
                      </c:pt>
                    </c:numCache>
                  </c:numRef>
                </c:val>
                <c:smooth val="0"/>
                <c:extLst xmlns:c15="http://schemas.microsoft.com/office/drawing/2012/chart">
                  <c:ext xmlns:c16="http://schemas.microsoft.com/office/drawing/2014/chart" uri="{C3380CC4-5D6E-409C-BE32-E72D297353CC}">
                    <c16:uniqueId val="{00000002-A307-49D8-8A04-8B4E89AEC63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'Weekly Breakdown'!$A$7</c15:sqref>
                        </c15:formulaRef>
                      </c:ext>
                    </c:extLst>
                    <c:strCache>
                      <c:ptCount val="1"/>
                      <c:pt idx="0">
                        <c:v>CPC</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'Weekly Breakdown'!$B$3:$J$3</c15:sqref>
                        </c15:formulaRef>
                      </c:ext>
                    </c:extLst>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extLst xmlns:c15="http://schemas.microsoft.com/office/drawing/2012/chart">
                      <c:ext xmlns:c15="http://schemas.microsoft.com/office/drawing/2012/chart" uri="{02D57815-91ED-43cb-92C2-25804820EDAC}">
                        <c15:formulaRef>
                          <c15:sqref>'Weekly Breakdown'!$B$7:$E$7</c15:sqref>
                        </c15:formulaRef>
                      </c:ext>
                    </c:extLst>
                    <c:numCache>
                      <c:formatCode>"$"#,##0.00_);[Red]\("$"#,##0.00\)</c:formatCode>
                      <c:ptCount val="4"/>
                      <c:pt idx="0">
                        <c:v>1.9293604651162788</c:v>
                      </c:pt>
                    </c:numCache>
                  </c:numRef>
                </c:val>
                <c:smooth val="0"/>
                <c:extLst xmlns:c15="http://schemas.microsoft.com/office/drawing/2012/chart">
                  <c:ext xmlns:c16="http://schemas.microsoft.com/office/drawing/2014/chart" uri="{C3380CC4-5D6E-409C-BE32-E72D297353CC}">
                    <c16:uniqueId val="{00000003-A307-49D8-8A04-8B4E89AEC63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'Weekly Breakdown'!$A$8</c15:sqref>
                        </c15:formulaRef>
                      </c:ext>
                    </c:extLst>
                    <c:strCache>
                      <c:ptCount val="1"/>
                      <c:pt idx="0">
                        <c:v>Cost</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'Weekly Breakdown'!$B$3:$J$3</c15:sqref>
                        </c15:formulaRef>
                      </c:ext>
                    </c:extLst>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extLst xmlns:c15="http://schemas.microsoft.com/office/drawing/2012/chart">
                      <c:ext xmlns:c15="http://schemas.microsoft.com/office/drawing/2012/chart" uri="{02D57815-91ED-43cb-92C2-25804820EDAC}">
                        <c15:formulaRef>
                          <c15:sqref>'Weekly Breakdown'!$B$8:$E$8</c15:sqref>
                        </c15:formulaRef>
                      </c:ext>
                    </c:extLst>
                    <c:numCache>
                      <c:formatCode>"$"#,##0.00_);[Red]\("$"#,##0.00\)</c:formatCode>
                      <c:ptCount val="4"/>
                      <c:pt idx="0">
                        <c:v>331.84999999999997</c:v>
                      </c:pt>
                    </c:numCache>
                  </c:numRef>
                </c:val>
                <c:smooth val="0"/>
                <c:extLst xmlns:c15="http://schemas.microsoft.com/office/drawing/2012/chart">
                  <c:ext xmlns:c16="http://schemas.microsoft.com/office/drawing/2014/chart" uri="{C3380CC4-5D6E-409C-BE32-E72D297353CC}">
                    <c16:uniqueId val="{00000004-A307-49D8-8A04-8B4E89AEC63C}"/>
                  </c:ext>
                </c:extLst>
              </c15:ser>
            </c15:filteredLineSeries>
          </c:ext>
        </c:extLst>
      </c:lineChart>
      <c:lineChart>
        <c:grouping val="standard"/>
        <c:varyColors val="0"/>
        <c:ser>
          <c:idx val="5"/>
          <c:order val="5"/>
          <c:tx>
            <c:strRef>
              <c:f>'Weekly Breakdown'!$A$9</c:f>
              <c:strCache>
                <c:ptCount val="1"/>
                <c:pt idx="0">
                  <c:v>Conversions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f>'Weekly Breakdown'!$B$3:$J$3</c:f>
              <c:numCache>
                <c:formatCode>[$-409]d\-mmm;@</c:formatCode>
                <c:ptCount val="9"/>
                <c:pt idx="0">
                  <c:v>42891</c:v>
                </c:pt>
                <c:pt idx="1">
                  <c:v>42892</c:v>
                </c:pt>
                <c:pt idx="2">
                  <c:v>42893</c:v>
                </c:pt>
                <c:pt idx="3">
                  <c:v>42894</c:v>
                </c:pt>
                <c:pt idx="4">
                  <c:v>42895</c:v>
                </c:pt>
                <c:pt idx="5">
                  <c:v>42896</c:v>
                </c:pt>
                <c:pt idx="6">
                  <c:v>42897</c:v>
                </c:pt>
                <c:pt idx="7">
                  <c:v>42898</c:v>
                </c:pt>
                <c:pt idx="8">
                  <c:v>42899</c:v>
                </c:pt>
              </c:numCache>
            </c:numRef>
          </c:cat>
          <c:val>
            <c:numRef>
              <c:f>'Weekly Breakdown'!$B$9:$J$9</c:f>
              <c:numCache>
                <c:formatCode>0</c:formatCode>
                <c:ptCount val="9"/>
                <c:pt idx="0">
                  <c:v>0</c:v>
                </c:pt>
              </c:numCache>
            </c:numRef>
          </c:val>
          <c:smooth val="0"/>
          <c:extLst>
            <c:ext xmlns:c16="http://schemas.microsoft.com/office/drawing/2014/chart" uri="{C3380CC4-5D6E-409C-BE32-E72D297353CC}">
              <c16:uniqueId val="{00000005-A307-49D8-8A04-8B4E89AEC63C}"/>
            </c:ext>
          </c:extLst>
        </c:ser>
        <c:dLbls>
          <c:showLegendKey val="0"/>
          <c:showVal val="0"/>
          <c:showCatName val="0"/>
          <c:showSerName val="0"/>
          <c:showPercent val="0"/>
          <c:showBubbleSize val="0"/>
        </c:dLbls>
        <c:marker val="1"/>
        <c:smooth val="0"/>
        <c:axId val="504621392"/>
        <c:axId val="504620736"/>
      </c:lineChart>
      <c:dateAx>
        <c:axId val="409554496"/>
        <c:scaling>
          <c:orientation val="minMax"/>
        </c:scaling>
        <c:delete val="0"/>
        <c:axPos val="b"/>
        <c:numFmt formatCode="[$-409]d\-mmm;@"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9556136"/>
        <c:crosses val="autoZero"/>
        <c:auto val="1"/>
        <c:lblOffset val="100"/>
        <c:baseTimeUnit val="days"/>
      </c:dateAx>
      <c:valAx>
        <c:axId val="409556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9554496"/>
        <c:crosses val="autoZero"/>
        <c:crossBetween val="between"/>
      </c:valAx>
      <c:valAx>
        <c:axId val="5046207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4621392"/>
        <c:crosses val="max"/>
        <c:crossBetween val="between"/>
      </c:valAx>
      <c:dateAx>
        <c:axId val="504621392"/>
        <c:scaling>
          <c:orientation val="minMax"/>
        </c:scaling>
        <c:delete val="1"/>
        <c:axPos val="b"/>
        <c:numFmt formatCode="[$-409]d\-mmm;@" sourceLinked="1"/>
        <c:majorTickMark val="out"/>
        <c:minorTickMark val="none"/>
        <c:tickLblPos val="nextTo"/>
        <c:crossAx val="504620736"/>
        <c:crosses val="autoZero"/>
        <c:auto val="1"/>
        <c:lblOffset val="100"/>
        <c:baseTimeUnit val="days"/>
      </c:dateAx>
      <c:spPr>
        <a:noFill/>
        <a:ln>
          <a:solidFill>
            <a:schemeClr val="bg1"/>
          </a:solidFill>
          <a:prstDash val="solid"/>
          <a:round/>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Clicks per Campaign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'Campaign Breakdown'!$H$19</c:f>
              <c:strCache>
                <c:ptCount val="1"/>
                <c:pt idx="0">
                  <c:v>Brand:</c:v>
                </c:pt>
              </c:strCache>
            </c:strRef>
          </c:tx>
          <c:spPr>
            <a:ln w="28575" cap="rnd">
              <a:solidFill>
                <a:schemeClr val="accent1"/>
              </a:solidFill>
              <a:round/>
            </a:ln>
            <a:effectLst/>
          </c:spPr>
          <c:marker>
            <c:symbol val="none"/>
          </c:marker>
          <c:cat>
            <c:numRef>
              <c:f>'Campaign Breakdown'!$I$18:$N$18</c:f>
              <c:numCache>
                <c:formatCode>m/d;@</c:formatCode>
                <c:ptCount val="6"/>
                <c:pt idx="0">
                  <c:v>42892</c:v>
                </c:pt>
                <c:pt idx="1">
                  <c:v>42893</c:v>
                </c:pt>
                <c:pt idx="2">
                  <c:v>42894</c:v>
                </c:pt>
                <c:pt idx="3">
                  <c:v>42895</c:v>
                </c:pt>
                <c:pt idx="4">
                  <c:v>42896</c:v>
                </c:pt>
                <c:pt idx="5">
                  <c:v>42897</c:v>
                </c:pt>
              </c:numCache>
            </c:numRef>
          </c:cat>
          <c:val>
            <c:numRef>
              <c:f>'Campaign Breakdown'!$I$19:$N$19</c:f>
              <c:numCache>
                <c:formatCode>General</c:formatCode>
                <c:ptCount val="6"/>
                <c:pt idx="0">
                  <c:v>0</c:v>
                </c:pt>
                <c:pt idx="1">
                  <c:v>0</c:v>
                </c:pt>
                <c:pt idx="2">
                  <c:v>14</c:v>
                </c:pt>
                <c:pt idx="3">
                  <c:v>7</c:v>
                </c:pt>
                <c:pt idx="4">
                  <c:v>5</c:v>
                </c:pt>
                <c:pt idx="5">
                  <c:v>4</c:v>
                </c:pt>
              </c:numCache>
            </c:numRef>
          </c:val>
          <c:smooth val="0"/>
          <c:extLst>
            <c:ext xmlns:c16="http://schemas.microsoft.com/office/drawing/2014/chart" uri="{C3380CC4-5D6E-409C-BE32-E72D297353CC}">
              <c16:uniqueId val="{00000000-1ABE-451C-A4F5-3EBF5636852D}"/>
            </c:ext>
          </c:extLst>
        </c:ser>
        <c:ser>
          <c:idx val="1"/>
          <c:order val="1"/>
          <c:tx>
            <c:strRef>
              <c:f>'Campaign Breakdown'!$H$20</c:f>
              <c:strCache>
                <c:ptCount val="1"/>
                <c:pt idx="0">
                  <c:v>Clinical Research</c:v>
                </c:pt>
              </c:strCache>
            </c:strRef>
          </c:tx>
          <c:spPr>
            <a:ln w="28575" cap="rnd">
              <a:solidFill>
                <a:schemeClr val="accent2"/>
              </a:solidFill>
              <a:round/>
            </a:ln>
            <a:effectLst/>
          </c:spPr>
          <c:marker>
            <c:symbol val="none"/>
          </c:marker>
          <c:cat>
            <c:numRef>
              <c:f>'Campaign Breakdown'!$I$18:$N$18</c:f>
              <c:numCache>
                <c:formatCode>m/d;@</c:formatCode>
                <c:ptCount val="6"/>
                <c:pt idx="0">
                  <c:v>42892</c:v>
                </c:pt>
                <c:pt idx="1">
                  <c:v>42893</c:v>
                </c:pt>
                <c:pt idx="2">
                  <c:v>42894</c:v>
                </c:pt>
                <c:pt idx="3">
                  <c:v>42895</c:v>
                </c:pt>
                <c:pt idx="4">
                  <c:v>42896</c:v>
                </c:pt>
                <c:pt idx="5">
                  <c:v>42897</c:v>
                </c:pt>
              </c:numCache>
            </c:numRef>
          </c:cat>
          <c:val>
            <c:numRef>
              <c:f>'Campaign Breakdown'!$I$20:$N$20</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1-1ABE-451C-A4F5-3EBF5636852D}"/>
            </c:ext>
          </c:extLst>
        </c:ser>
        <c:ser>
          <c:idx val="2"/>
          <c:order val="2"/>
          <c:tx>
            <c:strRef>
              <c:f>'Campaign Breakdown'!$H$21</c:f>
              <c:strCache>
                <c:ptCount val="1"/>
                <c:pt idx="0">
                  <c:v>Display Test</c:v>
                </c:pt>
              </c:strCache>
            </c:strRef>
          </c:tx>
          <c:spPr>
            <a:ln w="28575" cap="rnd">
              <a:solidFill>
                <a:schemeClr val="accent3"/>
              </a:solidFill>
              <a:round/>
            </a:ln>
            <a:effectLst/>
          </c:spPr>
          <c:marker>
            <c:symbol val="none"/>
          </c:marker>
          <c:cat>
            <c:numRef>
              <c:f>'Campaign Breakdown'!$I$18:$N$18</c:f>
              <c:numCache>
                <c:formatCode>m/d;@</c:formatCode>
                <c:ptCount val="6"/>
                <c:pt idx="0">
                  <c:v>42892</c:v>
                </c:pt>
                <c:pt idx="1">
                  <c:v>42893</c:v>
                </c:pt>
                <c:pt idx="2">
                  <c:v>42894</c:v>
                </c:pt>
                <c:pt idx="3">
                  <c:v>42895</c:v>
                </c:pt>
                <c:pt idx="4">
                  <c:v>42896</c:v>
                </c:pt>
                <c:pt idx="5">
                  <c:v>42897</c:v>
                </c:pt>
              </c:numCache>
            </c:numRef>
          </c:cat>
          <c:val>
            <c:numRef>
              <c:f>'Campaign Breakdown'!$I$21:$N$21</c:f>
              <c:numCache>
                <c:formatCode>General</c:formatCode>
                <c:ptCount val="6"/>
                <c:pt idx="0">
                  <c:v>0</c:v>
                </c:pt>
                <c:pt idx="1">
                  <c:v>0</c:v>
                </c:pt>
                <c:pt idx="2">
                  <c:v>0</c:v>
                </c:pt>
                <c:pt idx="3">
                  <c:v>13</c:v>
                </c:pt>
                <c:pt idx="4">
                  <c:v>11</c:v>
                </c:pt>
                <c:pt idx="5">
                  <c:v>8</c:v>
                </c:pt>
              </c:numCache>
            </c:numRef>
          </c:val>
          <c:smooth val="0"/>
          <c:extLst>
            <c:ext xmlns:c16="http://schemas.microsoft.com/office/drawing/2014/chart" uri="{C3380CC4-5D6E-409C-BE32-E72D297353CC}">
              <c16:uniqueId val="{00000002-1ABE-451C-A4F5-3EBF5636852D}"/>
            </c:ext>
          </c:extLst>
        </c:ser>
        <c:ser>
          <c:idx val="3"/>
          <c:order val="3"/>
          <c:tx>
            <c:strRef>
              <c:f>'Campaign Breakdown'!$H$22</c:f>
              <c:strCache>
                <c:ptCount val="1"/>
                <c:pt idx="0">
                  <c:v>Doctor</c:v>
                </c:pt>
              </c:strCache>
            </c:strRef>
          </c:tx>
          <c:spPr>
            <a:ln w="28575" cap="rnd">
              <a:solidFill>
                <a:schemeClr val="accent4"/>
              </a:solidFill>
              <a:round/>
            </a:ln>
            <a:effectLst/>
          </c:spPr>
          <c:marker>
            <c:symbol val="none"/>
          </c:marker>
          <c:cat>
            <c:numRef>
              <c:f>'Campaign Breakdown'!$I$18:$N$18</c:f>
              <c:numCache>
                <c:formatCode>m/d;@</c:formatCode>
                <c:ptCount val="6"/>
                <c:pt idx="0">
                  <c:v>42892</c:v>
                </c:pt>
                <c:pt idx="1">
                  <c:v>42893</c:v>
                </c:pt>
                <c:pt idx="2">
                  <c:v>42894</c:v>
                </c:pt>
                <c:pt idx="3">
                  <c:v>42895</c:v>
                </c:pt>
                <c:pt idx="4">
                  <c:v>42896</c:v>
                </c:pt>
                <c:pt idx="5">
                  <c:v>42897</c:v>
                </c:pt>
              </c:numCache>
            </c:numRef>
          </c:cat>
          <c:val>
            <c:numRef>
              <c:f>'Campaign Breakdown'!$I$22:$N$22</c:f>
              <c:numCache>
                <c:formatCode>General</c:formatCode>
                <c:ptCount val="6"/>
                <c:pt idx="0">
                  <c:v>0</c:v>
                </c:pt>
                <c:pt idx="1">
                  <c:v>0</c:v>
                </c:pt>
                <c:pt idx="2">
                  <c:v>12</c:v>
                </c:pt>
                <c:pt idx="3">
                  <c:v>8</c:v>
                </c:pt>
                <c:pt idx="4">
                  <c:v>0</c:v>
                </c:pt>
                <c:pt idx="5">
                  <c:v>1</c:v>
                </c:pt>
              </c:numCache>
            </c:numRef>
          </c:val>
          <c:smooth val="0"/>
          <c:extLst>
            <c:ext xmlns:c16="http://schemas.microsoft.com/office/drawing/2014/chart" uri="{C3380CC4-5D6E-409C-BE32-E72D297353CC}">
              <c16:uniqueId val="{00000003-1ABE-451C-A4F5-3EBF5636852D}"/>
            </c:ext>
          </c:extLst>
        </c:ser>
        <c:ser>
          <c:idx val="4"/>
          <c:order val="4"/>
          <c:tx>
            <c:strRef>
              <c:f>'Campaign Breakdown'!$H$23</c:f>
              <c:strCache>
                <c:ptCount val="1"/>
                <c:pt idx="0">
                  <c:v>Healthcare</c:v>
                </c:pt>
              </c:strCache>
            </c:strRef>
          </c:tx>
          <c:spPr>
            <a:ln w="28575" cap="rnd">
              <a:solidFill>
                <a:schemeClr val="accent5"/>
              </a:solidFill>
              <a:round/>
            </a:ln>
            <a:effectLst/>
          </c:spPr>
          <c:marker>
            <c:symbol val="none"/>
          </c:marker>
          <c:cat>
            <c:numRef>
              <c:f>'Campaign Breakdown'!$I$18:$N$18</c:f>
              <c:numCache>
                <c:formatCode>m/d;@</c:formatCode>
                <c:ptCount val="6"/>
                <c:pt idx="0">
                  <c:v>42892</c:v>
                </c:pt>
                <c:pt idx="1">
                  <c:v>42893</c:v>
                </c:pt>
                <c:pt idx="2">
                  <c:v>42894</c:v>
                </c:pt>
                <c:pt idx="3">
                  <c:v>42895</c:v>
                </c:pt>
                <c:pt idx="4">
                  <c:v>42896</c:v>
                </c:pt>
                <c:pt idx="5">
                  <c:v>42897</c:v>
                </c:pt>
              </c:numCache>
            </c:numRef>
          </c:cat>
          <c:val>
            <c:numRef>
              <c:f>'Campaign Breakdown'!$I$23:$N$23</c:f>
              <c:numCache>
                <c:formatCode>General</c:formatCode>
                <c:ptCount val="6"/>
                <c:pt idx="0">
                  <c:v>0</c:v>
                </c:pt>
                <c:pt idx="1">
                  <c:v>0</c:v>
                </c:pt>
                <c:pt idx="2">
                  <c:v>2</c:v>
                </c:pt>
                <c:pt idx="3">
                  <c:v>1</c:v>
                </c:pt>
                <c:pt idx="4">
                  <c:v>0</c:v>
                </c:pt>
                <c:pt idx="5">
                  <c:v>0</c:v>
                </c:pt>
              </c:numCache>
            </c:numRef>
          </c:val>
          <c:smooth val="0"/>
          <c:extLst>
            <c:ext xmlns:c16="http://schemas.microsoft.com/office/drawing/2014/chart" uri="{C3380CC4-5D6E-409C-BE32-E72D297353CC}">
              <c16:uniqueId val="{00000004-1ABE-451C-A4F5-3EBF5636852D}"/>
            </c:ext>
          </c:extLst>
        </c:ser>
        <c:ser>
          <c:idx val="5"/>
          <c:order val="5"/>
          <c:tx>
            <c:strRef>
              <c:f>'Campaign Breakdown'!$H$24</c:f>
              <c:strCache>
                <c:ptCount val="1"/>
                <c:pt idx="0">
                  <c:v>Paid Study</c:v>
                </c:pt>
              </c:strCache>
            </c:strRef>
          </c:tx>
          <c:spPr>
            <a:ln w="28575" cap="rnd">
              <a:solidFill>
                <a:schemeClr val="accent6"/>
              </a:solidFill>
              <a:round/>
            </a:ln>
            <a:effectLst/>
          </c:spPr>
          <c:marker>
            <c:symbol val="none"/>
          </c:marker>
          <c:cat>
            <c:numRef>
              <c:f>'Campaign Breakdown'!$I$18:$N$18</c:f>
              <c:numCache>
                <c:formatCode>m/d;@</c:formatCode>
                <c:ptCount val="6"/>
                <c:pt idx="0">
                  <c:v>42892</c:v>
                </c:pt>
                <c:pt idx="1">
                  <c:v>42893</c:v>
                </c:pt>
                <c:pt idx="2">
                  <c:v>42894</c:v>
                </c:pt>
                <c:pt idx="3">
                  <c:v>42895</c:v>
                </c:pt>
                <c:pt idx="4">
                  <c:v>42896</c:v>
                </c:pt>
                <c:pt idx="5">
                  <c:v>42897</c:v>
                </c:pt>
              </c:numCache>
            </c:numRef>
          </c:cat>
          <c:val>
            <c:numRef>
              <c:f>'Campaign Breakdown'!$I$24:$N$24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5-1ABE-451C-A4F5-3EBF5636852D}"/>
            </c:ext>
          </c:extLst>
        </c:ser>
        <c:ser>
          <c:idx val="6"/>
          <c:order val="6"/>
          <c:tx>
            <c:strRef>
              <c:f>'Campaign Breakdown'!$H$25</c:f>
              <c:strCache>
                <c:ptCount val="1"/>
                <c:pt idx="0">
                  <c:v>Symptoms</c:v>
                </c:pt>
              </c:strCache>
            </c:strRef>
          </c:tx>
          <c:spPr>
            <a:ln w="28575" cap="rnd">
              <a:solidFill>
                <a:schemeClr val="accent1">
                  <a:lumMod val="60000"/>
                </a:schemeClr>
              </a:solidFill>
              <a:round/>
            </a:ln>
            <a:effectLst/>
          </c:spPr>
          <c:marker>
            <c:symbol val="none"/>
          </c:marker>
          <c:cat>
            <c:numRef>
              <c:f>'Campaign Breakdown'!$I$18:$N$18</c:f>
              <c:numCache>
                <c:formatCode>m/d;@</c:formatCode>
                <c:ptCount val="6"/>
                <c:pt idx="0">
                  <c:v>42892</c:v>
                </c:pt>
                <c:pt idx="1">
                  <c:v>42893</c:v>
                </c:pt>
                <c:pt idx="2">
                  <c:v>42894</c:v>
                </c:pt>
                <c:pt idx="3">
                  <c:v>42895</c:v>
                </c:pt>
                <c:pt idx="4">
                  <c:v>42896</c:v>
                </c:pt>
                <c:pt idx="5">
                  <c:v>42897</c:v>
                </c:pt>
              </c:numCache>
            </c:numRef>
          </c:cat>
          <c:val>
            <c:numRef>
              <c:f>'Campaign Breakdown'!$I$25:$N$25</c:f>
              <c:numCache>
                <c:formatCode>General</c:formatCode>
                <c:ptCount val="6"/>
                <c:pt idx="0">
                  <c:v>0</c:v>
                </c:pt>
                <c:pt idx="1">
                  <c:v>0</c:v>
                </c:pt>
                <c:pt idx="2">
                  <c:v>20</c:v>
                </c:pt>
                <c:pt idx="3">
                  <c:v>21</c:v>
                </c:pt>
                <c:pt idx="4">
                  <c:v>10</c:v>
                </c:pt>
                <c:pt idx="5">
                  <c:v>7</c:v>
                </c:pt>
              </c:numCache>
            </c:numRef>
          </c:val>
          <c:smooth val="0"/>
          <c:extLst>
            <c:ext xmlns:c16="http://schemas.microsoft.com/office/drawing/2014/chart" uri="{C3380CC4-5D6E-409C-BE32-E72D297353CC}">
              <c16:uniqueId val="{00000006-1ABE-451C-A4F5-3EBF5636852D}"/>
            </c:ext>
          </c:extLst>
        </c:ser>
        <c:dLbls>
          <c:showLegendKey val="0"/>
          <c:showVal val="0"/>
          <c:showCatName val="0"/>
          <c:showSerName val="0"/>
          <c:showPercent val="0"/>
          <c:showBubbleSize val="0"/>
        </c:dLbls>
        <c:smooth val="0"/>
        <c:axId val="418422152"/>
        <c:axId val="418422480"/>
      </c:lineChart>
      <c:dateAx>
        <c:axId val="418422152"/>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22480"/>
        <c:crosses val="autoZero"/>
        <c:auto val="1"/>
        <c:lblOffset val="100"/>
        <c:baseTimeUnit val="days"/>
      </c:dateAx>
      <c:valAx>
        <c:axId val="41842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22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jpg"/><Relationship Id="rId1" Type="http://schemas.openxmlformats.org/officeDocument/2006/relationships/image" Target="../media/image8.jpg"/></Relationships>
</file>

<file path=xl/diagrams/_rels/data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iagrams/_rels/drawing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jpg"/><Relationship Id="rId1" Type="http://schemas.openxmlformats.org/officeDocument/2006/relationships/image" Target="../media/image8.jpg"/></Relationships>
</file>

<file path=xl/diagram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iagrams/colors1.xml><?xml version="1.0" encoding="utf-8"?>
<dgm:colorsDef xmlns:dgm="http://schemas.openxmlformats.org/drawingml/2006/diagram" xmlns:a="http://schemas.openxmlformats.org/drawingml/2006/main" uniqueId="urn:microsoft.com/office/officeart/2005/8/colors/accent3_2">
  <dgm:title val=""/>
  <dgm:desc val=""/>
  <dgm:catLst>
    <dgm:cat type="accent3" pri="11200"/>
  </dgm:catLst>
  <dgm:styleLbl name="node0">
    <dgm:fillClrLst meth="repeat">
      <a:schemeClr val="accent3"/>
    </dgm:fillClrLst>
    <dgm:linClrLst meth="repeat">
      <a:schemeClr val="lt1"/>
    </dgm:linClrLst>
    <dgm:effectClrLst/>
    <dgm:txLinClrLst/>
    <dgm:txFillClrLst/>
    <dgm:txEffectClrLst/>
  </dgm:styleLbl>
  <dgm:styleLbl name="node1">
    <dgm:fillClrLst meth="repeat">
      <a:schemeClr val="accent3"/>
    </dgm:fillClrLst>
    <dgm:linClrLst meth="repeat">
      <a:schemeClr val="lt1"/>
    </dgm:linClrLst>
    <dgm:effectClrLst/>
    <dgm:txLinClrLst/>
    <dgm:txFillClrLst/>
    <dgm:txEffectClrLst/>
  </dgm:styleLbl>
  <dgm:styleLbl name="alignNode1">
    <dgm:fillClrLst meth="repeat">
      <a:schemeClr val="accent3"/>
    </dgm:fillClrLst>
    <dgm:linClrLst meth="repeat">
      <a:schemeClr val="accent3"/>
    </dgm:linClrLst>
    <dgm:effectClrLst/>
    <dgm:txLinClrLst/>
    <dgm:txFillClrLst/>
    <dgm:txEffectClrLst/>
  </dgm:styleLbl>
  <dgm:styleLbl name="lnNode1">
    <dgm:fillClrLst meth="repeat">
      <a:schemeClr val="accent3"/>
    </dgm:fillClrLst>
    <dgm:linClrLst meth="repeat">
      <a:schemeClr val="lt1"/>
    </dgm:linClrLst>
    <dgm:effectClrLst/>
    <dgm:txLinClrLst/>
    <dgm:txFillClrLst/>
    <dgm:txEffectClrLst/>
  </dgm:styleLbl>
  <dgm:styleLbl name="vennNode1">
    <dgm:fillClrLst meth="repeat">
      <a:schemeClr val="accent3">
        <a:alpha val="50000"/>
      </a:schemeClr>
    </dgm:fillClrLst>
    <dgm:linClrLst meth="repeat">
      <a:schemeClr val="lt1"/>
    </dgm:linClrLst>
    <dgm:effectClrLst/>
    <dgm:txLinClrLst/>
    <dgm:txFillClrLst/>
    <dgm:txEffectClrLst/>
  </dgm:styleLbl>
  <dgm:styleLbl name="node2">
    <dgm:fillClrLst meth="repeat">
      <a:schemeClr val="accent3"/>
    </dgm:fillClrLst>
    <dgm:linClrLst meth="repeat">
      <a:schemeClr val="lt1"/>
    </dgm:linClrLst>
    <dgm:effectClrLst/>
    <dgm:txLinClrLst/>
    <dgm:txFillClrLst/>
    <dgm:txEffectClrLst/>
  </dgm:styleLbl>
  <dgm:styleLbl name="node3">
    <dgm:fillClrLst meth="repeat">
      <a:schemeClr val="accent3"/>
    </dgm:fillClrLst>
    <dgm:linClrLst meth="repeat">
      <a:schemeClr val="lt1"/>
    </dgm:linClrLst>
    <dgm:effectClrLst/>
    <dgm:txLinClrLst/>
    <dgm:txFillClrLst/>
    <dgm:txEffectClrLst/>
  </dgm:styleLbl>
  <dgm:styleLbl name="node4">
    <dgm:fillClrLst meth="repeat">
      <a:schemeClr val="accent3"/>
    </dgm:fillClrLst>
    <dgm:linClrLst meth="repeat">
      <a:schemeClr val="lt1"/>
    </dgm:linClrLst>
    <dgm:effectClrLst/>
    <dgm:txLinClrLst/>
    <dgm:txFillClrLst/>
    <dgm:txEffectClrLst/>
  </dgm:styleLbl>
  <dgm:styleLbl name="fg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3">
        <a:tint val="60000"/>
      </a:schemeClr>
    </dgm:fillClrLst>
    <dgm:linClrLst meth="repeat">
      <a:schemeClr val="accent3">
        <a:tint val="60000"/>
      </a:schemeClr>
    </dgm:linClrLst>
    <dgm:effectClrLst/>
    <dgm:txLinClrLst/>
    <dgm:txFillClrLst/>
    <dgm:txEffectClrLst/>
  </dgm:styleLbl>
  <dgm:styleLbl name="fgSibTrans2D1">
    <dgm:fillClrLst meth="repeat">
      <a:schemeClr val="accent3">
        <a:tint val="60000"/>
      </a:schemeClr>
    </dgm:fillClrLst>
    <dgm:linClrLst meth="repeat">
      <a:schemeClr val="accent3">
        <a:tint val="60000"/>
      </a:schemeClr>
    </dgm:linClrLst>
    <dgm:effectClrLst/>
    <dgm:txLinClrLst/>
    <dgm:txFillClrLst/>
    <dgm:txEffectClrLst/>
  </dgm:styleLbl>
  <dgm:styleLbl name="bgSibTrans2D1">
    <dgm:fillClrLst meth="repeat">
      <a:schemeClr val="accent3">
        <a:tint val="60000"/>
      </a:schemeClr>
    </dgm:fillClrLst>
    <dgm:linClrLst meth="repeat">
      <a:schemeClr val="accent3">
        <a:tint val="60000"/>
      </a:schemeClr>
    </dgm:linClrLst>
    <dgm:effectClrLst/>
    <dgm:txLinClrLst/>
    <dgm:txFillClrLst/>
    <dgm:txEffectClrLst/>
  </dgm:styleLbl>
  <dgm:styleLbl name="sibTrans1D1">
    <dgm:fillClrLst meth="repeat">
      <a:schemeClr val="accent3"/>
    </dgm:fillClrLst>
    <dgm:linClrLst meth="repeat">
      <a:schemeClr val="accent3"/>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dgm:linClrLst>
    <dgm:effectClrLst/>
    <dgm:txLinClrLst/>
    <dgm:txFillClrLst/>
    <dgm:txEffectClrLst/>
  </dgm:styleLbl>
  <dgm:styleLbl name="asst1">
    <dgm:fillClrLst meth="repeat">
      <a:schemeClr val="accent3"/>
    </dgm:fillClrLst>
    <dgm:linClrLst meth="repeat">
      <a:schemeClr val="lt1"/>
    </dgm:linClrLst>
    <dgm:effectClrLst/>
    <dgm:txLinClrLst/>
    <dgm:txFillClrLst/>
    <dgm:txEffectClrLst/>
  </dgm:styleLbl>
  <dgm:styleLbl name="asst2">
    <dgm:fillClrLst meth="repeat">
      <a:schemeClr val="accent3"/>
    </dgm:fillClrLst>
    <dgm:linClrLst meth="repeat">
      <a:schemeClr val="lt1"/>
    </dgm:linClrLst>
    <dgm:effectClrLst/>
    <dgm:txLinClrLst/>
    <dgm:txFillClrLst/>
    <dgm:txEffectClrLst/>
  </dgm:styleLbl>
  <dgm:styleLbl name="asst3">
    <dgm:fillClrLst meth="repeat">
      <a:schemeClr val="accent3"/>
    </dgm:fillClrLst>
    <dgm:linClrLst meth="repeat">
      <a:schemeClr val="lt1"/>
    </dgm:linClrLst>
    <dgm:effectClrLst/>
    <dgm:txLinClrLst/>
    <dgm:txFillClrLst/>
    <dgm:txEffectClrLst/>
  </dgm:styleLbl>
  <dgm:styleLbl name="asst4">
    <dgm:fillClrLst meth="repeat">
      <a:schemeClr val="accent3"/>
    </dgm:fillClrLst>
    <dgm:linClrLst meth="repeat">
      <a:schemeClr val="lt1"/>
    </dgm:linClrLst>
    <dgm:effectClrLst/>
    <dgm:txLinClrLst/>
    <dgm:txFillClrLst/>
    <dgm:txEffectClrLst/>
  </dgm:styleLbl>
  <dgm:styleLbl name="parChTrans2D1">
    <dgm:fillClrLst meth="repeat">
      <a:schemeClr val="accent3">
        <a:tint val="60000"/>
      </a:schemeClr>
    </dgm:fillClrLst>
    <dgm:linClrLst meth="repeat">
      <a:schemeClr val="accent3">
        <a:tint val="60000"/>
      </a:schemeClr>
    </dgm:linClrLst>
    <dgm:effectClrLst/>
    <dgm:txLinClrLst/>
    <dgm:txFillClrLst meth="repeat">
      <a:schemeClr val="lt1"/>
    </dgm:txFillClrLst>
    <dgm:txEffectClrLst/>
  </dgm:styleLbl>
  <dgm:styleLbl name="parChTrans2D2">
    <dgm:fillClrLst meth="repeat">
      <a:schemeClr val="accent3"/>
    </dgm:fillClrLst>
    <dgm:linClrLst meth="repeat">
      <a:schemeClr val="accent3"/>
    </dgm:linClrLst>
    <dgm:effectClrLst/>
    <dgm:txLinClrLst/>
    <dgm:txFillClrLst meth="repeat">
      <a:schemeClr val="lt1"/>
    </dgm:txFillClrLst>
    <dgm:txEffectClrLst/>
  </dgm:styleLbl>
  <dgm:styleLbl name="parChTrans2D3">
    <dgm:fillClrLst meth="repeat">
      <a:schemeClr val="accent3"/>
    </dgm:fillClrLst>
    <dgm:linClrLst meth="repeat">
      <a:schemeClr val="accent3"/>
    </dgm:linClrLst>
    <dgm:effectClrLst/>
    <dgm:txLinClrLst/>
    <dgm:txFillClrLst meth="repeat">
      <a:schemeClr val="lt1"/>
    </dgm:txFillClrLst>
    <dgm:txEffectClrLst/>
  </dgm:styleLbl>
  <dgm:styleLbl name="parChTrans2D4">
    <dgm:fillClrLst meth="repeat">
      <a:schemeClr val="accent3"/>
    </dgm:fillClrLst>
    <dgm:linClrLst meth="repeat">
      <a:schemeClr val="accent3"/>
    </dgm:linClrLst>
    <dgm:effectClrLst/>
    <dgm:txLinClrLst/>
    <dgm:txFillClrLst meth="repeat">
      <a:schemeClr val="lt1"/>
    </dgm:txFillClrLst>
    <dgm:txEffectClrLst/>
  </dgm:styleLbl>
  <dgm:styleLbl name="parChTrans1D1">
    <dgm:fillClrLst meth="repeat">
      <a:schemeClr val="accent3"/>
    </dgm:fillClrLst>
    <dgm:linClrLst meth="repeat">
      <a:schemeClr val="accent3">
        <a:shade val="60000"/>
      </a:schemeClr>
    </dgm:linClrLst>
    <dgm:effectClrLst/>
    <dgm:txLinClrLst/>
    <dgm:txFillClrLst meth="repeat">
      <a:schemeClr val="tx1"/>
    </dgm:txFillClrLst>
    <dgm:txEffectClrLst/>
  </dgm:styleLbl>
  <dgm:styleLbl name="parChTrans1D2">
    <dgm:fillClrLst meth="repeat">
      <a:schemeClr val="accent3"/>
    </dgm:fillClrLst>
    <dgm:linClrLst meth="repeat">
      <a:schemeClr val="accent3">
        <a:shade val="60000"/>
      </a:schemeClr>
    </dgm:linClrLst>
    <dgm:effectClrLst/>
    <dgm:txLinClrLst/>
    <dgm:txFillClrLst meth="repeat">
      <a:schemeClr val="tx1"/>
    </dgm:txFillClrLst>
    <dgm:txEffectClrLst/>
  </dgm:styleLbl>
  <dgm:styleLbl name="parChTrans1D3">
    <dgm:fillClrLst meth="repeat">
      <a:schemeClr val="accent3"/>
    </dgm:fillClrLst>
    <dgm:linClrLst meth="repeat">
      <a:schemeClr val="accent3">
        <a:shade val="80000"/>
      </a:schemeClr>
    </dgm:linClrLst>
    <dgm:effectClrLst/>
    <dgm:txLinClrLst/>
    <dgm:txFillClrLst meth="repeat">
      <a:schemeClr val="tx1"/>
    </dgm:txFillClrLst>
    <dgm:txEffectClrLst/>
  </dgm:styleLbl>
  <dgm:styleLbl name="parChTrans1D4">
    <dgm:fillClrLst meth="repeat">
      <a:schemeClr val="accent3"/>
    </dgm:fillClrLst>
    <dgm:linClrLst meth="repeat">
      <a:schemeClr val="accent3">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3"/>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solidFgAcc1">
    <dgm:fillClrLst meth="repeat">
      <a:schemeClr val="lt1"/>
    </dgm:fillClrLst>
    <dgm:linClrLst meth="repeat">
      <a:schemeClr val="accent3"/>
    </dgm:linClrLst>
    <dgm:effectClrLst/>
    <dgm:txLinClrLst/>
    <dgm:txFillClrLst meth="repeat">
      <a:schemeClr val="dk1"/>
    </dgm:txFillClrLst>
    <dgm:txEffectClrLst/>
  </dgm:styleLbl>
  <dgm:styleLbl name="solidAlignAcc1">
    <dgm:fillClrLst meth="repeat">
      <a:schemeClr val="lt1"/>
    </dgm:fillClrLst>
    <dgm:linClrLst meth="repeat">
      <a:schemeClr val="accent3"/>
    </dgm:linClrLst>
    <dgm:effectClrLst/>
    <dgm:txLinClrLst/>
    <dgm:txFillClrLst meth="repeat">
      <a:schemeClr val="dk1"/>
    </dgm:txFillClrLst>
    <dgm:txEffectClrLst/>
  </dgm:styleLbl>
  <dgm:styleLbl name="solidBgAcc1">
    <dgm:fillClrLst meth="repeat">
      <a:schemeClr val="lt1"/>
    </dgm:fillClrLst>
    <dgm:linClrLst meth="repeat">
      <a:schemeClr val="accent3"/>
    </dgm:linClrLst>
    <dgm:effectClrLst/>
    <dgm:txLinClrLst/>
    <dgm:txFillClrLst meth="repeat">
      <a:schemeClr val="dk1"/>
    </dgm:txFillClrLst>
    <dgm:txEffectClrLst/>
  </dgm:styleLbl>
  <dgm:styleLbl name="fg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align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bg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accent3"/>
    </dgm:linClrLst>
    <dgm:effectClrLst/>
    <dgm:txLinClrLst/>
    <dgm:txFillClrLst meth="repeat">
      <a:schemeClr val="dk1"/>
    </dgm:txFillClrLst>
    <dgm:txEffectClrLst/>
  </dgm:styleLbl>
  <dgm:styleLbl name="dkBgShp">
    <dgm:fillClrLst meth="repeat">
      <a:schemeClr val="accent3">
        <a:shade val="80000"/>
      </a:schemeClr>
    </dgm:fillClrLst>
    <dgm:linClrLst meth="repeat">
      <a:schemeClr val="accent3"/>
    </dgm:linClrLst>
    <dgm:effectClrLst/>
    <dgm:txLinClrLst/>
    <dgm:txFillClrLst meth="repeat">
      <a:schemeClr val="lt1"/>
    </dgm:txFillClrLst>
    <dgm:txEffectClrLst/>
  </dgm:styleLbl>
  <dgm:styleLbl name="trBgShp">
    <dgm:fillClrLst meth="repeat">
      <a:schemeClr val="accent3">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3_2">
  <dgm:title val=""/>
  <dgm:desc val=""/>
  <dgm:catLst>
    <dgm:cat type="accent3" pri="11200"/>
  </dgm:catLst>
  <dgm:styleLbl name="node0">
    <dgm:fillClrLst meth="repeat">
      <a:schemeClr val="accent3"/>
    </dgm:fillClrLst>
    <dgm:linClrLst meth="repeat">
      <a:schemeClr val="lt1"/>
    </dgm:linClrLst>
    <dgm:effectClrLst/>
    <dgm:txLinClrLst/>
    <dgm:txFillClrLst/>
    <dgm:txEffectClrLst/>
  </dgm:styleLbl>
  <dgm:styleLbl name="node1">
    <dgm:fillClrLst meth="repeat">
      <a:schemeClr val="accent3"/>
    </dgm:fillClrLst>
    <dgm:linClrLst meth="repeat">
      <a:schemeClr val="lt1"/>
    </dgm:linClrLst>
    <dgm:effectClrLst/>
    <dgm:txLinClrLst/>
    <dgm:txFillClrLst/>
    <dgm:txEffectClrLst/>
  </dgm:styleLbl>
  <dgm:styleLbl name="alignNode1">
    <dgm:fillClrLst meth="repeat">
      <a:schemeClr val="accent3"/>
    </dgm:fillClrLst>
    <dgm:linClrLst meth="repeat">
      <a:schemeClr val="accent3"/>
    </dgm:linClrLst>
    <dgm:effectClrLst/>
    <dgm:txLinClrLst/>
    <dgm:txFillClrLst/>
    <dgm:txEffectClrLst/>
  </dgm:styleLbl>
  <dgm:styleLbl name="lnNode1">
    <dgm:fillClrLst meth="repeat">
      <a:schemeClr val="accent3"/>
    </dgm:fillClrLst>
    <dgm:linClrLst meth="repeat">
      <a:schemeClr val="lt1"/>
    </dgm:linClrLst>
    <dgm:effectClrLst/>
    <dgm:txLinClrLst/>
    <dgm:txFillClrLst/>
    <dgm:txEffectClrLst/>
  </dgm:styleLbl>
  <dgm:styleLbl name="vennNode1">
    <dgm:fillClrLst meth="repeat">
      <a:schemeClr val="accent3">
        <a:alpha val="50000"/>
      </a:schemeClr>
    </dgm:fillClrLst>
    <dgm:linClrLst meth="repeat">
      <a:schemeClr val="lt1"/>
    </dgm:linClrLst>
    <dgm:effectClrLst/>
    <dgm:txLinClrLst/>
    <dgm:txFillClrLst/>
    <dgm:txEffectClrLst/>
  </dgm:styleLbl>
  <dgm:styleLbl name="node2">
    <dgm:fillClrLst meth="repeat">
      <a:schemeClr val="accent3"/>
    </dgm:fillClrLst>
    <dgm:linClrLst meth="repeat">
      <a:schemeClr val="lt1"/>
    </dgm:linClrLst>
    <dgm:effectClrLst/>
    <dgm:txLinClrLst/>
    <dgm:txFillClrLst/>
    <dgm:txEffectClrLst/>
  </dgm:styleLbl>
  <dgm:styleLbl name="node3">
    <dgm:fillClrLst meth="repeat">
      <a:schemeClr val="accent3"/>
    </dgm:fillClrLst>
    <dgm:linClrLst meth="repeat">
      <a:schemeClr val="lt1"/>
    </dgm:linClrLst>
    <dgm:effectClrLst/>
    <dgm:txLinClrLst/>
    <dgm:txFillClrLst/>
    <dgm:txEffectClrLst/>
  </dgm:styleLbl>
  <dgm:styleLbl name="node4">
    <dgm:fillClrLst meth="repeat">
      <a:schemeClr val="accent3"/>
    </dgm:fillClrLst>
    <dgm:linClrLst meth="repeat">
      <a:schemeClr val="lt1"/>
    </dgm:linClrLst>
    <dgm:effectClrLst/>
    <dgm:txLinClrLst/>
    <dgm:txFillClrLst/>
    <dgm:txEffectClrLst/>
  </dgm:styleLbl>
  <dgm:styleLbl name="fg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3">
        <a:tint val="60000"/>
      </a:schemeClr>
    </dgm:fillClrLst>
    <dgm:linClrLst meth="repeat">
      <a:schemeClr val="accent3">
        <a:tint val="60000"/>
      </a:schemeClr>
    </dgm:linClrLst>
    <dgm:effectClrLst/>
    <dgm:txLinClrLst/>
    <dgm:txFillClrLst/>
    <dgm:txEffectClrLst/>
  </dgm:styleLbl>
  <dgm:styleLbl name="fgSibTrans2D1">
    <dgm:fillClrLst meth="repeat">
      <a:schemeClr val="accent3">
        <a:tint val="60000"/>
      </a:schemeClr>
    </dgm:fillClrLst>
    <dgm:linClrLst meth="repeat">
      <a:schemeClr val="accent3">
        <a:tint val="60000"/>
      </a:schemeClr>
    </dgm:linClrLst>
    <dgm:effectClrLst/>
    <dgm:txLinClrLst/>
    <dgm:txFillClrLst/>
    <dgm:txEffectClrLst/>
  </dgm:styleLbl>
  <dgm:styleLbl name="bgSibTrans2D1">
    <dgm:fillClrLst meth="repeat">
      <a:schemeClr val="accent3">
        <a:tint val="60000"/>
      </a:schemeClr>
    </dgm:fillClrLst>
    <dgm:linClrLst meth="repeat">
      <a:schemeClr val="accent3">
        <a:tint val="60000"/>
      </a:schemeClr>
    </dgm:linClrLst>
    <dgm:effectClrLst/>
    <dgm:txLinClrLst/>
    <dgm:txFillClrLst/>
    <dgm:txEffectClrLst/>
  </dgm:styleLbl>
  <dgm:styleLbl name="sibTrans1D1">
    <dgm:fillClrLst meth="repeat">
      <a:schemeClr val="accent3"/>
    </dgm:fillClrLst>
    <dgm:linClrLst meth="repeat">
      <a:schemeClr val="accent3"/>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dgm:linClrLst>
    <dgm:effectClrLst/>
    <dgm:txLinClrLst/>
    <dgm:txFillClrLst/>
    <dgm:txEffectClrLst/>
  </dgm:styleLbl>
  <dgm:styleLbl name="asst1">
    <dgm:fillClrLst meth="repeat">
      <a:schemeClr val="accent3"/>
    </dgm:fillClrLst>
    <dgm:linClrLst meth="repeat">
      <a:schemeClr val="lt1"/>
    </dgm:linClrLst>
    <dgm:effectClrLst/>
    <dgm:txLinClrLst/>
    <dgm:txFillClrLst/>
    <dgm:txEffectClrLst/>
  </dgm:styleLbl>
  <dgm:styleLbl name="asst2">
    <dgm:fillClrLst meth="repeat">
      <a:schemeClr val="accent3"/>
    </dgm:fillClrLst>
    <dgm:linClrLst meth="repeat">
      <a:schemeClr val="lt1"/>
    </dgm:linClrLst>
    <dgm:effectClrLst/>
    <dgm:txLinClrLst/>
    <dgm:txFillClrLst/>
    <dgm:txEffectClrLst/>
  </dgm:styleLbl>
  <dgm:styleLbl name="asst3">
    <dgm:fillClrLst meth="repeat">
      <a:schemeClr val="accent3"/>
    </dgm:fillClrLst>
    <dgm:linClrLst meth="repeat">
      <a:schemeClr val="lt1"/>
    </dgm:linClrLst>
    <dgm:effectClrLst/>
    <dgm:txLinClrLst/>
    <dgm:txFillClrLst/>
    <dgm:txEffectClrLst/>
  </dgm:styleLbl>
  <dgm:styleLbl name="asst4">
    <dgm:fillClrLst meth="repeat">
      <a:schemeClr val="accent3"/>
    </dgm:fillClrLst>
    <dgm:linClrLst meth="repeat">
      <a:schemeClr val="lt1"/>
    </dgm:linClrLst>
    <dgm:effectClrLst/>
    <dgm:txLinClrLst/>
    <dgm:txFillClrLst/>
    <dgm:txEffectClrLst/>
  </dgm:styleLbl>
  <dgm:styleLbl name="parChTrans2D1">
    <dgm:fillClrLst meth="repeat">
      <a:schemeClr val="accent3">
        <a:tint val="60000"/>
      </a:schemeClr>
    </dgm:fillClrLst>
    <dgm:linClrLst meth="repeat">
      <a:schemeClr val="accent3">
        <a:tint val="60000"/>
      </a:schemeClr>
    </dgm:linClrLst>
    <dgm:effectClrLst/>
    <dgm:txLinClrLst/>
    <dgm:txFillClrLst meth="repeat">
      <a:schemeClr val="lt1"/>
    </dgm:txFillClrLst>
    <dgm:txEffectClrLst/>
  </dgm:styleLbl>
  <dgm:styleLbl name="parChTrans2D2">
    <dgm:fillClrLst meth="repeat">
      <a:schemeClr val="accent3"/>
    </dgm:fillClrLst>
    <dgm:linClrLst meth="repeat">
      <a:schemeClr val="accent3"/>
    </dgm:linClrLst>
    <dgm:effectClrLst/>
    <dgm:txLinClrLst/>
    <dgm:txFillClrLst meth="repeat">
      <a:schemeClr val="lt1"/>
    </dgm:txFillClrLst>
    <dgm:txEffectClrLst/>
  </dgm:styleLbl>
  <dgm:styleLbl name="parChTrans2D3">
    <dgm:fillClrLst meth="repeat">
      <a:schemeClr val="accent3"/>
    </dgm:fillClrLst>
    <dgm:linClrLst meth="repeat">
      <a:schemeClr val="accent3"/>
    </dgm:linClrLst>
    <dgm:effectClrLst/>
    <dgm:txLinClrLst/>
    <dgm:txFillClrLst meth="repeat">
      <a:schemeClr val="lt1"/>
    </dgm:txFillClrLst>
    <dgm:txEffectClrLst/>
  </dgm:styleLbl>
  <dgm:styleLbl name="parChTrans2D4">
    <dgm:fillClrLst meth="repeat">
      <a:schemeClr val="accent3"/>
    </dgm:fillClrLst>
    <dgm:linClrLst meth="repeat">
      <a:schemeClr val="accent3"/>
    </dgm:linClrLst>
    <dgm:effectClrLst/>
    <dgm:txLinClrLst/>
    <dgm:txFillClrLst meth="repeat">
      <a:schemeClr val="lt1"/>
    </dgm:txFillClrLst>
    <dgm:txEffectClrLst/>
  </dgm:styleLbl>
  <dgm:styleLbl name="parChTrans1D1">
    <dgm:fillClrLst meth="repeat">
      <a:schemeClr val="accent3"/>
    </dgm:fillClrLst>
    <dgm:linClrLst meth="repeat">
      <a:schemeClr val="accent3">
        <a:shade val="60000"/>
      </a:schemeClr>
    </dgm:linClrLst>
    <dgm:effectClrLst/>
    <dgm:txLinClrLst/>
    <dgm:txFillClrLst meth="repeat">
      <a:schemeClr val="tx1"/>
    </dgm:txFillClrLst>
    <dgm:txEffectClrLst/>
  </dgm:styleLbl>
  <dgm:styleLbl name="parChTrans1D2">
    <dgm:fillClrLst meth="repeat">
      <a:schemeClr val="accent3"/>
    </dgm:fillClrLst>
    <dgm:linClrLst meth="repeat">
      <a:schemeClr val="accent3">
        <a:shade val="60000"/>
      </a:schemeClr>
    </dgm:linClrLst>
    <dgm:effectClrLst/>
    <dgm:txLinClrLst/>
    <dgm:txFillClrLst meth="repeat">
      <a:schemeClr val="tx1"/>
    </dgm:txFillClrLst>
    <dgm:txEffectClrLst/>
  </dgm:styleLbl>
  <dgm:styleLbl name="parChTrans1D3">
    <dgm:fillClrLst meth="repeat">
      <a:schemeClr val="accent3"/>
    </dgm:fillClrLst>
    <dgm:linClrLst meth="repeat">
      <a:schemeClr val="accent3">
        <a:shade val="80000"/>
      </a:schemeClr>
    </dgm:linClrLst>
    <dgm:effectClrLst/>
    <dgm:txLinClrLst/>
    <dgm:txFillClrLst meth="repeat">
      <a:schemeClr val="tx1"/>
    </dgm:txFillClrLst>
    <dgm:txEffectClrLst/>
  </dgm:styleLbl>
  <dgm:styleLbl name="parChTrans1D4">
    <dgm:fillClrLst meth="repeat">
      <a:schemeClr val="accent3"/>
    </dgm:fillClrLst>
    <dgm:linClrLst meth="repeat">
      <a:schemeClr val="accent3">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3"/>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solidFgAcc1">
    <dgm:fillClrLst meth="repeat">
      <a:schemeClr val="lt1"/>
    </dgm:fillClrLst>
    <dgm:linClrLst meth="repeat">
      <a:schemeClr val="accent3"/>
    </dgm:linClrLst>
    <dgm:effectClrLst/>
    <dgm:txLinClrLst/>
    <dgm:txFillClrLst meth="repeat">
      <a:schemeClr val="dk1"/>
    </dgm:txFillClrLst>
    <dgm:txEffectClrLst/>
  </dgm:styleLbl>
  <dgm:styleLbl name="solidAlignAcc1">
    <dgm:fillClrLst meth="repeat">
      <a:schemeClr val="lt1"/>
    </dgm:fillClrLst>
    <dgm:linClrLst meth="repeat">
      <a:schemeClr val="accent3"/>
    </dgm:linClrLst>
    <dgm:effectClrLst/>
    <dgm:txLinClrLst/>
    <dgm:txFillClrLst meth="repeat">
      <a:schemeClr val="dk1"/>
    </dgm:txFillClrLst>
    <dgm:txEffectClrLst/>
  </dgm:styleLbl>
  <dgm:styleLbl name="solidBgAcc1">
    <dgm:fillClrLst meth="repeat">
      <a:schemeClr val="lt1"/>
    </dgm:fillClrLst>
    <dgm:linClrLst meth="repeat">
      <a:schemeClr val="accent3"/>
    </dgm:linClrLst>
    <dgm:effectClrLst/>
    <dgm:txLinClrLst/>
    <dgm:txFillClrLst meth="repeat">
      <a:schemeClr val="dk1"/>
    </dgm:txFillClrLst>
    <dgm:txEffectClrLst/>
  </dgm:styleLbl>
  <dgm:styleLbl name="fg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align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bg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accent3"/>
    </dgm:linClrLst>
    <dgm:effectClrLst/>
    <dgm:txLinClrLst/>
    <dgm:txFillClrLst meth="repeat">
      <a:schemeClr val="dk1"/>
    </dgm:txFillClrLst>
    <dgm:txEffectClrLst/>
  </dgm:styleLbl>
  <dgm:styleLbl name="dkBgShp">
    <dgm:fillClrLst meth="repeat">
      <a:schemeClr val="accent3">
        <a:shade val="80000"/>
      </a:schemeClr>
    </dgm:fillClrLst>
    <dgm:linClrLst meth="repeat">
      <a:schemeClr val="accent3"/>
    </dgm:linClrLst>
    <dgm:effectClrLst/>
    <dgm:txLinClrLst/>
    <dgm:txFillClrLst meth="repeat">
      <a:schemeClr val="lt1"/>
    </dgm:txFillClrLst>
    <dgm:txEffectClrLst/>
  </dgm:styleLbl>
  <dgm:styleLbl name="trBgShp">
    <dgm:fillClrLst meth="repeat">
      <a:schemeClr val="accent3">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BC5995FE-55C4-451A-B47E-750DA85C28AE}" type="doc">
      <dgm:prSet loTypeId="urn:microsoft.com/office/officeart/2008/layout/BendingPictureCaptionList" loCatId="picture" qsTypeId="urn:microsoft.com/office/officeart/2005/8/quickstyle/simple4" qsCatId="simple" csTypeId="urn:microsoft.com/office/officeart/2005/8/colors/accent3_2" csCatId="accent3" phldr="1"/>
      <dgm:spPr/>
      <dgm:t>
        <a:bodyPr/>
        <a:lstStyle/>
        <a:p>
          <a:endParaRPr lang="en-US"/>
        </a:p>
      </dgm:t>
    </dgm:pt>
    <dgm:pt modelId="{F52541EC-0364-4ACD-93C2-D5D042C11559}">
      <dgm:prSet phldrT="[Text]" custT="1"/>
      <dgm:spPr/>
      <dgm:t>
        <a:bodyPr/>
        <a:lstStyle/>
        <a:p>
          <a:pPr algn="ctr"/>
          <a:r>
            <a:rPr lang="en-US" sz="1100">
              <a:latin typeface="Segoe UI Historic" panose="020B0502040204020203" pitchFamily="34" charset="0"/>
              <a:ea typeface="Segoe UI Historic" panose="020B0502040204020203" pitchFamily="34" charset="0"/>
              <a:cs typeface="Segoe UI Historic" panose="020B0502040204020203" pitchFamily="34" charset="0"/>
            </a:rPr>
            <a:t>TCS Brand </a:t>
          </a:r>
          <a:r>
            <a:rPr lang="en-US" sz="1100" i="1">
              <a:latin typeface="Segoe UI Historic" panose="020B0502040204020203" pitchFamily="34" charset="0"/>
              <a:ea typeface="Segoe UI Historic" panose="020B0502040204020203" pitchFamily="34" charset="0"/>
              <a:cs typeface="Segoe UI Historic" panose="020B0502040204020203" pitchFamily="34" charset="0"/>
            </a:rPr>
            <a:t>300x250</a:t>
          </a:r>
        </a:p>
        <a:p>
          <a:pPr algn="ctr"/>
          <a:r>
            <a:rPr lang="en-US" sz="1100" i="1">
              <a:latin typeface="Segoe UI Historic" panose="020B0502040204020203" pitchFamily="34" charset="0"/>
              <a:ea typeface="Segoe UI Historic" panose="020B0502040204020203" pitchFamily="34" charset="0"/>
              <a:cs typeface="Segoe UI Historic" panose="020B0502040204020203" pitchFamily="34" charset="0"/>
            </a:rPr>
            <a:t>Impressions: 94,863</a:t>
          </a:r>
        </a:p>
        <a:p>
          <a:pPr algn="ctr"/>
          <a:r>
            <a:rPr lang="en-US" sz="1100" i="1">
              <a:latin typeface="Segoe UI Historic" panose="020B0502040204020203" pitchFamily="34" charset="0"/>
              <a:ea typeface="Segoe UI Historic" panose="020B0502040204020203" pitchFamily="34" charset="0"/>
              <a:cs typeface="Segoe UI Historic" panose="020B0502040204020203" pitchFamily="34" charset="0"/>
            </a:rPr>
            <a:t>Clicks: 153</a:t>
          </a:r>
        </a:p>
      </dgm:t>
    </dgm:pt>
    <dgm:pt modelId="{D9A0ACAB-52D2-4BF5-8B90-BF6C8A2A69D7}" type="parTrans" cxnId="{F779EC2C-4086-4029-BF6B-5F1B9ABC6618}">
      <dgm:prSet/>
      <dgm:spPr/>
      <dgm:t>
        <a:bodyPr/>
        <a:lstStyle/>
        <a:p>
          <a:endParaRPr lang="en-US"/>
        </a:p>
      </dgm:t>
    </dgm:pt>
    <dgm:pt modelId="{B8AE5210-E5E8-4C24-920B-5ECE1952FC3E}" type="sibTrans" cxnId="{F779EC2C-4086-4029-BF6B-5F1B9ABC6618}">
      <dgm:prSet/>
      <dgm:spPr/>
      <dgm:t>
        <a:bodyPr/>
        <a:lstStyle/>
        <a:p>
          <a:endParaRPr lang="en-US"/>
        </a:p>
      </dgm:t>
    </dgm:pt>
    <dgm:pt modelId="{2034E357-7913-4C98-8E14-EDAD9E9955F4}">
      <dgm:prSet phldrT="[Text]" custT="1"/>
      <dgm:spPr/>
      <dgm:t>
        <a:bodyPr/>
        <a:lstStyle/>
        <a:p>
          <a:r>
            <a:rPr lang="en-US" sz="1100">
              <a:latin typeface="Segoe UI Historic" panose="020B0502040204020203" pitchFamily="34" charset="0"/>
              <a:ea typeface="Segoe UI Historic" panose="020B0502040204020203" pitchFamily="34" charset="0"/>
              <a:cs typeface="Segoe UI Historic" panose="020B0502040204020203" pitchFamily="34" charset="0"/>
            </a:rPr>
            <a:t>TCS Brand </a:t>
          </a:r>
          <a:r>
            <a:rPr lang="en-US" sz="1100" i="1">
              <a:latin typeface="Segoe UI Historic" panose="020B0502040204020203" pitchFamily="34" charset="0"/>
              <a:ea typeface="Segoe UI Historic" panose="020B0502040204020203" pitchFamily="34" charset="0"/>
              <a:cs typeface="Segoe UI Historic" panose="020B0502040204020203" pitchFamily="34" charset="0"/>
            </a:rPr>
            <a:t>300x250</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Impressions: 41,927</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Clicks: 58</a:t>
          </a:r>
        </a:p>
      </dgm:t>
    </dgm:pt>
    <dgm:pt modelId="{D6925F47-73C1-49FA-B80A-A467D525E9BC}" type="parTrans" cxnId="{9DC37798-3C4A-4FB4-B12B-F98F391EA06A}">
      <dgm:prSet/>
      <dgm:spPr/>
      <dgm:t>
        <a:bodyPr/>
        <a:lstStyle/>
        <a:p>
          <a:endParaRPr lang="en-US"/>
        </a:p>
      </dgm:t>
    </dgm:pt>
    <dgm:pt modelId="{7CF32A8E-0DF3-44EE-BF54-D21D55108D15}" type="sibTrans" cxnId="{9DC37798-3C4A-4FB4-B12B-F98F391EA06A}">
      <dgm:prSet/>
      <dgm:spPr/>
      <dgm:t>
        <a:bodyPr/>
        <a:lstStyle/>
        <a:p>
          <a:endParaRPr lang="en-US"/>
        </a:p>
      </dgm:t>
    </dgm:pt>
    <dgm:pt modelId="{6EE8E039-5346-47F3-B1FC-49AB69741F3B}">
      <dgm:prSet phldrT="[Text]" custT="1"/>
      <dgm:spPr/>
      <dgm:t>
        <a:bodyPr/>
        <a:lstStyle/>
        <a:p>
          <a:r>
            <a:rPr lang="en-US" sz="1100">
              <a:latin typeface="Segoe UI Historic" panose="020B0502040204020203" pitchFamily="34" charset="0"/>
              <a:ea typeface="Segoe UI Historic" panose="020B0502040204020203" pitchFamily="34" charset="0"/>
              <a:cs typeface="Segoe UI Historic" panose="020B0502040204020203" pitchFamily="34" charset="0"/>
            </a:rPr>
            <a:t>ATW17</a:t>
          </a:r>
          <a:r>
            <a:rPr lang="en-US" sz="1100" i="1">
              <a:latin typeface="Segoe UI Historic" panose="020B0502040204020203" pitchFamily="34" charset="0"/>
              <a:ea typeface="Segoe UI Historic" panose="020B0502040204020203" pitchFamily="34" charset="0"/>
              <a:cs typeface="Segoe UI Historic" panose="020B0502040204020203" pitchFamily="34" charset="0"/>
            </a:rPr>
            <a:t>300x600</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Impressions: 6,485</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Clicks: 54</a:t>
          </a:r>
        </a:p>
      </dgm:t>
    </dgm:pt>
    <dgm:pt modelId="{6ADADE47-88F8-45DE-AE08-62484AC0A8E8}" type="parTrans" cxnId="{E85C39E5-3C88-4EFE-A876-0BAB84D88A81}">
      <dgm:prSet/>
      <dgm:spPr/>
      <dgm:t>
        <a:bodyPr/>
        <a:lstStyle/>
        <a:p>
          <a:endParaRPr lang="en-US"/>
        </a:p>
      </dgm:t>
    </dgm:pt>
    <dgm:pt modelId="{93406CC6-FFD0-4BC0-AD66-149BAACA8DFF}" type="sibTrans" cxnId="{E85C39E5-3C88-4EFE-A876-0BAB84D88A81}">
      <dgm:prSet/>
      <dgm:spPr/>
      <dgm:t>
        <a:bodyPr/>
        <a:lstStyle/>
        <a:p>
          <a:endParaRPr lang="en-US"/>
        </a:p>
      </dgm:t>
    </dgm:pt>
    <dgm:pt modelId="{11750C1E-428A-4C77-A508-0B48F006E4D4}" type="pres">
      <dgm:prSet presAssocID="{BC5995FE-55C4-451A-B47E-750DA85C28AE}" presName="Name0" presStyleCnt="0">
        <dgm:presLayoutVars>
          <dgm:dir/>
          <dgm:resizeHandles val="exact"/>
        </dgm:presLayoutVars>
      </dgm:prSet>
      <dgm:spPr/>
    </dgm:pt>
    <dgm:pt modelId="{B64566A9-39E1-45F9-A9B2-F5F1D3FF8082}" type="pres">
      <dgm:prSet presAssocID="{F52541EC-0364-4ACD-93C2-D5D042C11559}" presName="composite" presStyleCnt="0"/>
      <dgm:spPr/>
    </dgm:pt>
    <dgm:pt modelId="{158DF2A7-7559-4E91-88C5-B9EF87B2D064}" type="pres">
      <dgm:prSet presAssocID="{F52541EC-0364-4ACD-93C2-D5D042C11559}" presName="rect1" presStyleLbl="bgImgPlace1" presStyleIdx="0" presStyleCnt="3" custScaleX="97428" custScaleY="95486"/>
      <dgm:spPr>
        <a:blipFill>
          <a:blip xmlns:r="http://schemas.openxmlformats.org/officeDocument/2006/relationships" r:embed="rId1">
            <a:extLst>
              <a:ext uri="{28A0092B-C50C-407E-A947-70E740481C1C}">
                <a14:useLocalDpi xmlns:a14="http://schemas.microsoft.com/office/drawing/2010/main" val="0"/>
              </a:ext>
            </a:extLst>
          </a:blip>
          <a:srcRect/>
          <a:stretch>
            <a:fillRect t="-2000" b="-2000"/>
          </a:stretch>
        </a:blipFill>
      </dgm:spPr>
    </dgm:pt>
    <dgm:pt modelId="{739D6C3B-4F5F-4F6B-BB4A-278FA14FCBF4}" type="pres">
      <dgm:prSet presAssocID="{F52541EC-0364-4ACD-93C2-D5D042C11559}" presName="wedgeRectCallout1" presStyleLbl="node1" presStyleIdx="0" presStyleCnt="3" custScaleX="105058" custScaleY="139603" custLinFactNeighborX="751" custLinFactNeighborY="40432">
        <dgm:presLayoutVars>
          <dgm:bulletEnabled val="1"/>
        </dgm:presLayoutVars>
      </dgm:prSet>
      <dgm:spPr/>
    </dgm:pt>
    <dgm:pt modelId="{07FE9FE7-A965-41E8-85CB-BF110EA2B9D4}" type="pres">
      <dgm:prSet presAssocID="{B8AE5210-E5E8-4C24-920B-5ECE1952FC3E}" presName="sibTrans" presStyleCnt="0"/>
      <dgm:spPr/>
    </dgm:pt>
    <dgm:pt modelId="{956FDEF5-0868-4938-99E8-89E6D0290840}" type="pres">
      <dgm:prSet presAssocID="{2034E357-7913-4C98-8E14-EDAD9E9955F4}" presName="composite" presStyleCnt="0"/>
      <dgm:spPr/>
    </dgm:pt>
    <dgm:pt modelId="{47A08B2B-A138-451D-A4E8-5846C6941C16}" type="pres">
      <dgm:prSet presAssocID="{2034E357-7913-4C98-8E14-EDAD9E9955F4}" presName="rect1" presStyleLbl="bgImgPlace1" presStyleIdx="1" presStyleCnt="3" custScaleY="103501" custLinFactNeighborY="2928"/>
      <dgm:spPr>
        <a:blipFill>
          <a:blip xmlns:r="http://schemas.openxmlformats.org/officeDocument/2006/relationships" r:embed="rId2">
            <a:extLst>
              <a:ext uri="{28A0092B-C50C-407E-A947-70E740481C1C}">
                <a14:useLocalDpi xmlns:a14="http://schemas.microsoft.com/office/drawing/2010/main" val="0"/>
              </a:ext>
            </a:extLst>
          </a:blip>
          <a:srcRect/>
          <a:stretch>
            <a:fillRect t="-2000" b="-2000"/>
          </a:stretch>
        </a:blipFill>
      </dgm:spPr>
    </dgm:pt>
    <dgm:pt modelId="{9C8D7EAE-FD66-409D-8CC6-15F134FD5752}" type="pres">
      <dgm:prSet presAssocID="{2034E357-7913-4C98-8E14-EDAD9E9955F4}" presName="wedgeRectCallout1" presStyleLbl="node1" presStyleIdx="1" presStyleCnt="3" custScaleX="108016" custScaleY="133229" custLinFactNeighborX="2979" custLinFactNeighborY="42790">
        <dgm:presLayoutVars>
          <dgm:bulletEnabled val="1"/>
        </dgm:presLayoutVars>
      </dgm:prSet>
      <dgm:spPr/>
    </dgm:pt>
    <dgm:pt modelId="{7D4779E2-3976-4D3F-9738-740176747D09}" type="pres">
      <dgm:prSet presAssocID="{7CF32A8E-0DF3-44EE-BF54-D21D55108D15}" presName="sibTrans" presStyleCnt="0"/>
      <dgm:spPr/>
    </dgm:pt>
    <dgm:pt modelId="{E3E5BE59-98E8-4CB7-8CC9-F9A8B7FB860F}" type="pres">
      <dgm:prSet presAssocID="{6EE8E039-5346-47F3-B1FC-49AB69741F3B}" presName="composite" presStyleCnt="0"/>
      <dgm:spPr/>
    </dgm:pt>
    <dgm:pt modelId="{AB5B337B-B6D5-421C-BE08-D2E6DA0491F2}" type="pres">
      <dgm:prSet presAssocID="{6EE8E039-5346-47F3-B1FC-49AB69741F3B}" presName="rect1" presStyleLbl="bgImgPlace1" presStyleIdx="2" presStyleCnt="3" custScaleX="79379" custScaleY="212056"/>
      <dgm:spPr>
        <a:blipFill>
          <a:blip xmlns:r="http://schemas.openxmlformats.org/officeDocument/2006/relationships" r:embed="rId3" cstate="print">
            <a:extLst>
              <a:ext uri="{28A0092B-C50C-407E-A947-70E740481C1C}">
                <a14:useLocalDpi xmlns:a14="http://schemas.microsoft.com/office/drawing/2010/main" val="0"/>
              </a:ext>
            </a:extLst>
          </a:blip>
          <a:srcRect/>
          <a:stretch>
            <a:fillRect l="-3000" r="-3000"/>
          </a:stretch>
        </a:blipFill>
      </dgm:spPr>
    </dgm:pt>
    <dgm:pt modelId="{042511C2-0E32-42D4-A098-EB3F93800500}" type="pres">
      <dgm:prSet presAssocID="{6EE8E039-5346-47F3-B1FC-49AB69741F3B}" presName="wedgeRectCallout1" presStyleLbl="node1" presStyleIdx="2" presStyleCnt="3" custScaleX="110121" custScaleY="132136" custLinFactNeighborX="4895" custLinFactNeighborY="85737">
        <dgm:presLayoutVars>
          <dgm:bulletEnabled val="1"/>
        </dgm:presLayoutVars>
      </dgm:prSet>
      <dgm:spPr/>
    </dgm:pt>
  </dgm:ptLst>
  <dgm:cxnLst>
    <dgm:cxn modelId="{F779EC2C-4086-4029-BF6B-5F1B9ABC6618}" srcId="{BC5995FE-55C4-451A-B47E-750DA85C28AE}" destId="{F52541EC-0364-4ACD-93C2-D5D042C11559}" srcOrd="0" destOrd="0" parTransId="{D9A0ACAB-52D2-4BF5-8B90-BF6C8A2A69D7}" sibTransId="{B8AE5210-E5E8-4C24-920B-5ECE1952FC3E}"/>
    <dgm:cxn modelId="{10CACC49-F206-407A-BEFF-633B6BB0ADA3}" type="presOf" srcId="{F52541EC-0364-4ACD-93C2-D5D042C11559}" destId="{739D6C3B-4F5F-4F6B-BB4A-278FA14FCBF4}" srcOrd="0" destOrd="0" presId="urn:microsoft.com/office/officeart/2008/layout/BendingPictureCaptionList"/>
    <dgm:cxn modelId="{73EA327A-5B53-44FD-B488-3B482DA6C2C9}" type="presOf" srcId="{6EE8E039-5346-47F3-B1FC-49AB69741F3B}" destId="{042511C2-0E32-42D4-A098-EB3F93800500}" srcOrd="0" destOrd="0" presId="urn:microsoft.com/office/officeart/2008/layout/BendingPictureCaptionList"/>
    <dgm:cxn modelId="{9DC37798-3C4A-4FB4-B12B-F98F391EA06A}" srcId="{BC5995FE-55C4-451A-B47E-750DA85C28AE}" destId="{2034E357-7913-4C98-8E14-EDAD9E9955F4}" srcOrd="1" destOrd="0" parTransId="{D6925F47-73C1-49FA-B80A-A467D525E9BC}" sibTransId="{7CF32A8E-0DF3-44EE-BF54-D21D55108D15}"/>
    <dgm:cxn modelId="{E8E3E6E3-12CB-4097-A119-0B85E440A1CC}" type="presOf" srcId="{BC5995FE-55C4-451A-B47E-750DA85C28AE}" destId="{11750C1E-428A-4C77-A508-0B48F006E4D4}" srcOrd="0" destOrd="0" presId="urn:microsoft.com/office/officeart/2008/layout/BendingPictureCaptionList"/>
    <dgm:cxn modelId="{E85C39E5-3C88-4EFE-A876-0BAB84D88A81}" srcId="{BC5995FE-55C4-451A-B47E-750DA85C28AE}" destId="{6EE8E039-5346-47F3-B1FC-49AB69741F3B}" srcOrd="2" destOrd="0" parTransId="{6ADADE47-88F8-45DE-AE08-62484AC0A8E8}" sibTransId="{93406CC6-FFD0-4BC0-AD66-149BAACA8DFF}"/>
    <dgm:cxn modelId="{C494A0EC-A67D-4F11-A253-5E004AD4E236}" type="presOf" srcId="{2034E357-7913-4C98-8E14-EDAD9E9955F4}" destId="{9C8D7EAE-FD66-409D-8CC6-15F134FD5752}" srcOrd="0" destOrd="0" presId="urn:microsoft.com/office/officeart/2008/layout/BendingPictureCaptionList"/>
    <dgm:cxn modelId="{AA840790-4791-4C87-8BB3-2CF441CA8FB7}" type="presParOf" srcId="{11750C1E-428A-4C77-A508-0B48F006E4D4}" destId="{B64566A9-39E1-45F9-A9B2-F5F1D3FF8082}" srcOrd="0" destOrd="0" presId="urn:microsoft.com/office/officeart/2008/layout/BendingPictureCaptionList"/>
    <dgm:cxn modelId="{DE1508BE-7E35-4EC2-B385-6A9F333EFE41}" type="presParOf" srcId="{B64566A9-39E1-45F9-A9B2-F5F1D3FF8082}" destId="{158DF2A7-7559-4E91-88C5-B9EF87B2D064}" srcOrd="0" destOrd="0" presId="urn:microsoft.com/office/officeart/2008/layout/BendingPictureCaptionList"/>
    <dgm:cxn modelId="{C62CF3D0-6627-4834-810B-71B7C4EC7D53}" type="presParOf" srcId="{B64566A9-39E1-45F9-A9B2-F5F1D3FF8082}" destId="{739D6C3B-4F5F-4F6B-BB4A-278FA14FCBF4}" srcOrd="1" destOrd="0" presId="urn:microsoft.com/office/officeart/2008/layout/BendingPictureCaptionList"/>
    <dgm:cxn modelId="{A838FA0C-FB34-4294-BF71-0339D931A3C1}" type="presParOf" srcId="{11750C1E-428A-4C77-A508-0B48F006E4D4}" destId="{07FE9FE7-A965-41E8-85CB-BF110EA2B9D4}" srcOrd="1" destOrd="0" presId="urn:microsoft.com/office/officeart/2008/layout/BendingPictureCaptionList"/>
    <dgm:cxn modelId="{1D8586B6-ABE6-4092-AA37-122D8AB8FFA7}" type="presParOf" srcId="{11750C1E-428A-4C77-A508-0B48F006E4D4}" destId="{956FDEF5-0868-4938-99E8-89E6D0290840}" srcOrd="2" destOrd="0" presId="urn:microsoft.com/office/officeart/2008/layout/BendingPictureCaptionList"/>
    <dgm:cxn modelId="{3B12B79B-172B-453A-B4C7-B96485C23FD6}" type="presParOf" srcId="{956FDEF5-0868-4938-99E8-89E6D0290840}" destId="{47A08B2B-A138-451D-A4E8-5846C6941C16}" srcOrd="0" destOrd="0" presId="urn:microsoft.com/office/officeart/2008/layout/BendingPictureCaptionList"/>
    <dgm:cxn modelId="{6C977635-B6B1-433C-9682-8D7D540A1EBE}" type="presParOf" srcId="{956FDEF5-0868-4938-99E8-89E6D0290840}" destId="{9C8D7EAE-FD66-409D-8CC6-15F134FD5752}" srcOrd="1" destOrd="0" presId="urn:microsoft.com/office/officeart/2008/layout/BendingPictureCaptionList"/>
    <dgm:cxn modelId="{6D6972E1-E3B1-4E3B-8859-92429B7CF87B}" type="presParOf" srcId="{11750C1E-428A-4C77-A508-0B48F006E4D4}" destId="{7D4779E2-3976-4D3F-9738-740176747D09}" srcOrd="3" destOrd="0" presId="urn:microsoft.com/office/officeart/2008/layout/BendingPictureCaptionList"/>
    <dgm:cxn modelId="{4B6BFCCD-422F-41B2-B695-F74AEF222E87}" type="presParOf" srcId="{11750C1E-428A-4C77-A508-0B48F006E4D4}" destId="{E3E5BE59-98E8-4CB7-8CC9-F9A8B7FB860F}" srcOrd="4" destOrd="0" presId="urn:microsoft.com/office/officeart/2008/layout/BendingPictureCaptionList"/>
    <dgm:cxn modelId="{85A490B3-4441-4464-8770-4A53866222A4}" type="presParOf" srcId="{E3E5BE59-98E8-4CB7-8CC9-F9A8B7FB860F}" destId="{AB5B337B-B6D5-421C-BE08-D2E6DA0491F2}" srcOrd="0" destOrd="0" presId="urn:microsoft.com/office/officeart/2008/layout/BendingPictureCaptionList"/>
    <dgm:cxn modelId="{02183A63-C96E-4A69-B45D-B0652B8CD807}" type="presParOf" srcId="{E3E5BE59-98E8-4CB7-8CC9-F9A8B7FB860F}" destId="{042511C2-0E32-42D4-A098-EB3F93800500}" srcOrd="1" destOrd="0" presId="urn:microsoft.com/office/officeart/2008/layout/BendingPictureCaptionList"/>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466400-5382-4BA2-B009-584D7BBC0A9D}" type="doc">
      <dgm:prSet loTypeId="urn:microsoft.com/office/officeart/2008/layout/BendingPictureCaptionList" loCatId="picture" qsTypeId="urn:microsoft.com/office/officeart/2005/8/quickstyle/simple4" qsCatId="simple" csTypeId="urn:microsoft.com/office/officeart/2005/8/colors/accent3_2" csCatId="accent3" phldr="1"/>
      <dgm:spPr/>
      <dgm:t>
        <a:bodyPr/>
        <a:lstStyle/>
        <a:p>
          <a:endParaRPr lang="en-US"/>
        </a:p>
      </dgm:t>
    </dgm:pt>
    <dgm:pt modelId="{109A1DCE-8ADE-4696-9680-F32EA6B763C2}">
      <dgm:prSet phldrT="[Text]" custT="1"/>
      <dgm:spPr/>
      <dgm:t>
        <a:bodyPr/>
        <a:lstStyle/>
        <a:p>
          <a:r>
            <a:rPr lang="en-US" sz="1100">
              <a:latin typeface="Segoe UI Historic" panose="020B0502040204020203" pitchFamily="34" charset="0"/>
              <a:ea typeface="Segoe UI Historic" panose="020B0502040204020203" pitchFamily="34" charset="0"/>
              <a:cs typeface="Segoe UI Historic" panose="020B0502040204020203" pitchFamily="34" charset="0"/>
            </a:rPr>
            <a:t>Kingdoms &amp; Cultures </a:t>
          </a:r>
          <a:r>
            <a:rPr lang="en-US" sz="1100" i="1">
              <a:latin typeface="Segoe UI Historic" panose="020B0502040204020203" pitchFamily="34" charset="0"/>
              <a:ea typeface="Segoe UI Historic" panose="020B0502040204020203" pitchFamily="34" charset="0"/>
              <a:cs typeface="Segoe UI Historic" panose="020B0502040204020203" pitchFamily="34" charset="0"/>
            </a:rPr>
            <a:t>300x600</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Clicks: 3</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CTR: 0.94%</a:t>
          </a:r>
        </a:p>
      </dgm:t>
    </dgm:pt>
    <dgm:pt modelId="{FFCC193A-89D9-4F63-B8E7-84D08B4F4B30}" type="parTrans" cxnId="{6019E23B-C6E7-4471-B993-42C8F79A1A7A}">
      <dgm:prSet/>
      <dgm:spPr/>
      <dgm:t>
        <a:bodyPr/>
        <a:lstStyle/>
        <a:p>
          <a:endParaRPr lang="en-US"/>
        </a:p>
      </dgm:t>
    </dgm:pt>
    <dgm:pt modelId="{B5EF8D51-9F0A-4264-8B1B-014B046CAD56}" type="sibTrans" cxnId="{6019E23B-C6E7-4471-B993-42C8F79A1A7A}">
      <dgm:prSet/>
      <dgm:spPr/>
      <dgm:t>
        <a:bodyPr/>
        <a:lstStyle/>
        <a:p>
          <a:endParaRPr lang="en-US"/>
        </a:p>
      </dgm:t>
    </dgm:pt>
    <dgm:pt modelId="{03DFC0D9-3BE0-4446-961F-821BE91FDFF9}">
      <dgm:prSet phldrT="[Text]" custT="1"/>
      <dgm:spPr/>
      <dgm:t>
        <a:bodyPr/>
        <a:lstStyle/>
        <a:p>
          <a:r>
            <a:rPr lang="en-US" sz="1100">
              <a:latin typeface="Segoe UI Historic" panose="020B0502040204020203" pitchFamily="34" charset="0"/>
              <a:ea typeface="Segoe UI Historic" panose="020B0502040204020203" pitchFamily="34" charset="0"/>
              <a:cs typeface="Segoe UI Historic" panose="020B0502040204020203" pitchFamily="34" charset="0"/>
            </a:rPr>
            <a:t>ATW17</a:t>
          </a:r>
          <a:r>
            <a:rPr lang="en-US" sz="1100" i="1">
              <a:latin typeface="Segoe UI Historic" panose="020B0502040204020203" pitchFamily="34" charset="0"/>
              <a:ea typeface="Segoe UI Historic" panose="020B0502040204020203" pitchFamily="34" charset="0"/>
              <a:cs typeface="Segoe UI Historic" panose="020B0502040204020203" pitchFamily="34" charset="0"/>
            </a:rPr>
            <a:t>300x600</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Clicks: 54</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CTR: 0.89%</a:t>
          </a:r>
        </a:p>
      </dgm:t>
    </dgm:pt>
    <dgm:pt modelId="{2DEBBB27-E322-4CD7-97F3-10DA2CF05BFF}" type="parTrans" cxnId="{95F35D5E-D642-4729-8657-25FBD4030659}">
      <dgm:prSet/>
      <dgm:spPr/>
      <dgm:t>
        <a:bodyPr/>
        <a:lstStyle/>
        <a:p>
          <a:endParaRPr lang="en-US"/>
        </a:p>
      </dgm:t>
    </dgm:pt>
    <dgm:pt modelId="{F9C56F59-B3AB-4C0D-BBED-155157F7DF16}" type="sibTrans" cxnId="{95F35D5E-D642-4729-8657-25FBD4030659}">
      <dgm:prSet/>
      <dgm:spPr/>
      <dgm:t>
        <a:bodyPr/>
        <a:lstStyle/>
        <a:p>
          <a:endParaRPr lang="en-US"/>
        </a:p>
      </dgm:t>
    </dgm:pt>
    <dgm:pt modelId="{91E2318A-6E3E-42DA-A1F9-134A74F819F2}">
      <dgm:prSet phldrT="[Text]" custT="1"/>
      <dgm:spPr/>
      <dgm:t>
        <a:bodyPr/>
        <a:lstStyle/>
        <a:p>
          <a:r>
            <a:rPr lang="en-US" sz="1100">
              <a:latin typeface="Segoe UI Historic" panose="020B0502040204020203" pitchFamily="34" charset="0"/>
              <a:ea typeface="Segoe UI Historic" panose="020B0502040204020203" pitchFamily="34" charset="0"/>
              <a:cs typeface="Segoe UI Historic" panose="020B0502040204020203" pitchFamily="34" charset="0"/>
            </a:rPr>
            <a:t>ATW17</a:t>
          </a:r>
          <a:r>
            <a:rPr lang="en-US" sz="1100" i="1">
              <a:latin typeface="Segoe UI Historic" panose="020B0502040204020203" pitchFamily="34" charset="0"/>
              <a:ea typeface="Segoe UI Historic" panose="020B0502040204020203" pitchFamily="34" charset="0"/>
              <a:cs typeface="Segoe UI Historic" panose="020B0502040204020203" pitchFamily="34" charset="0"/>
            </a:rPr>
            <a:t>300x600</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Clicks: 20</a:t>
          </a:r>
        </a:p>
        <a:p>
          <a:r>
            <a:rPr lang="en-US" sz="1100" i="1">
              <a:latin typeface="Segoe UI Historic" panose="020B0502040204020203" pitchFamily="34" charset="0"/>
              <a:ea typeface="Segoe UI Historic" panose="020B0502040204020203" pitchFamily="34" charset="0"/>
              <a:cs typeface="Segoe UI Historic" panose="020B0502040204020203" pitchFamily="34" charset="0"/>
            </a:rPr>
            <a:t>CTR: 0.82%</a:t>
          </a:r>
        </a:p>
      </dgm:t>
    </dgm:pt>
    <dgm:pt modelId="{F3106C4E-C26D-487A-83CD-599A34C68A4A}" type="parTrans" cxnId="{697C68D3-EB5B-4095-A303-935953212169}">
      <dgm:prSet/>
      <dgm:spPr/>
      <dgm:t>
        <a:bodyPr/>
        <a:lstStyle/>
        <a:p>
          <a:endParaRPr lang="en-US"/>
        </a:p>
      </dgm:t>
    </dgm:pt>
    <dgm:pt modelId="{AB9705C2-F68F-4DFC-916D-55557928B23E}" type="sibTrans" cxnId="{697C68D3-EB5B-4095-A303-935953212169}">
      <dgm:prSet/>
      <dgm:spPr/>
      <dgm:t>
        <a:bodyPr/>
        <a:lstStyle/>
        <a:p>
          <a:endParaRPr lang="en-US"/>
        </a:p>
      </dgm:t>
    </dgm:pt>
    <dgm:pt modelId="{8E7A329A-B6A7-43A9-8240-199E8B3CCD86}" type="pres">
      <dgm:prSet presAssocID="{CA466400-5382-4BA2-B009-584D7BBC0A9D}" presName="Name0" presStyleCnt="0">
        <dgm:presLayoutVars>
          <dgm:dir/>
          <dgm:resizeHandles val="exact"/>
        </dgm:presLayoutVars>
      </dgm:prSet>
      <dgm:spPr/>
    </dgm:pt>
    <dgm:pt modelId="{44A8024C-2962-45E5-B5EC-88D29068B20E}" type="pres">
      <dgm:prSet presAssocID="{109A1DCE-8ADE-4696-9680-F32EA6B763C2}" presName="composite" presStyleCnt="0"/>
      <dgm:spPr/>
    </dgm:pt>
    <dgm:pt modelId="{C92EAAC6-6578-44B1-989E-44419B5F5141}" type="pres">
      <dgm:prSet presAssocID="{109A1DCE-8ADE-4696-9680-F32EA6B763C2}" presName="rect1" presStyleLbl="bgImgPlace1" presStyleIdx="0" presStyleCnt="3" custScaleY="240000"/>
      <dgm:spPr>
        <a:blipFill>
          <a:blip xmlns:r="http://schemas.openxmlformats.org/officeDocument/2006/relationships" r:embed="rId1">
            <a:extLst>
              <a:ext uri="{28A0092B-C50C-407E-A947-70E740481C1C}">
                <a14:useLocalDpi xmlns:a14="http://schemas.microsoft.com/office/drawing/2010/main" val="0"/>
              </a:ext>
            </a:extLst>
          </a:blip>
          <a:srcRect/>
          <a:stretch>
            <a:fillRect t="-2000" b="-2000"/>
          </a:stretch>
        </a:blipFill>
      </dgm:spPr>
    </dgm:pt>
    <dgm:pt modelId="{92E896F9-2893-4994-A862-FBB87A7CAFAF}" type="pres">
      <dgm:prSet presAssocID="{109A1DCE-8ADE-4696-9680-F32EA6B763C2}" presName="wedgeRectCallout1" presStyleLbl="node1" presStyleIdx="0" presStyleCnt="3" custScaleX="118081" custScaleY="171104" custLinFactY="32186" custLinFactNeighborX="3032" custLinFactNeighborY="100000">
        <dgm:presLayoutVars>
          <dgm:bulletEnabled val="1"/>
        </dgm:presLayoutVars>
      </dgm:prSet>
      <dgm:spPr/>
    </dgm:pt>
    <dgm:pt modelId="{BFACDA5E-6BB0-45EE-9D81-39305FF82762}" type="pres">
      <dgm:prSet presAssocID="{B5EF8D51-9F0A-4264-8B1B-014B046CAD56}" presName="sibTrans" presStyleCnt="0"/>
      <dgm:spPr/>
    </dgm:pt>
    <dgm:pt modelId="{11DF1C5C-FC81-42C6-A7C2-67CEE99344E9}" type="pres">
      <dgm:prSet presAssocID="{03DFC0D9-3BE0-4446-961F-821BE91FDFF9}" presName="composite" presStyleCnt="0"/>
      <dgm:spPr/>
    </dgm:pt>
    <dgm:pt modelId="{2D57564E-B95D-4B26-BBA0-7E1AA909CB78}" type="pres">
      <dgm:prSet presAssocID="{03DFC0D9-3BE0-4446-961F-821BE91FDFF9}" presName="rect1" presStyleLbl="bgImgPlace1" presStyleIdx="1" presStyleCnt="3" custScaleY="240000"/>
      <dgm:spPr>
        <a:blipFill>
          <a:blip xmlns:r="http://schemas.openxmlformats.org/officeDocument/2006/relationships" r:embed="rId2">
            <a:extLst>
              <a:ext uri="{28A0092B-C50C-407E-A947-70E740481C1C}">
                <a14:useLocalDpi xmlns:a14="http://schemas.microsoft.com/office/drawing/2010/main" val="0"/>
              </a:ext>
            </a:extLst>
          </a:blip>
          <a:srcRect/>
          <a:stretch>
            <a:fillRect t="-2000" b="-2000"/>
          </a:stretch>
        </a:blipFill>
      </dgm:spPr>
    </dgm:pt>
    <dgm:pt modelId="{8BFA9F43-2D7F-4CE7-A828-A671B55E0C71}" type="pres">
      <dgm:prSet presAssocID="{03DFC0D9-3BE0-4446-961F-821BE91FDFF9}" presName="wedgeRectCallout1" presStyleLbl="node1" presStyleIdx="1" presStyleCnt="3" custScaleX="100660" custScaleY="164970" custLinFactY="34149" custLinFactNeighborX="12527" custLinFactNeighborY="100000">
        <dgm:presLayoutVars>
          <dgm:bulletEnabled val="1"/>
        </dgm:presLayoutVars>
      </dgm:prSet>
      <dgm:spPr/>
    </dgm:pt>
    <dgm:pt modelId="{9FEC4011-26F1-4EDF-9D11-6E8963384AA0}" type="pres">
      <dgm:prSet presAssocID="{F9C56F59-B3AB-4C0D-BBED-155157F7DF16}" presName="sibTrans" presStyleCnt="0"/>
      <dgm:spPr/>
    </dgm:pt>
    <dgm:pt modelId="{6FE8306E-C0C4-4E0D-AA0F-6712850450CF}" type="pres">
      <dgm:prSet presAssocID="{91E2318A-6E3E-42DA-A1F9-134A74F819F2}" presName="composite" presStyleCnt="0"/>
      <dgm:spPr/>
    </dgm:pt>
    <dgm:pt modelId="{BFB83D67-7F4F-4C29-950B-5AD4F4851F2F}" type="pres">
      <dgm:prSet presAssocID="{91E2318A-6E3E-42DA-A1F9-134A74F819F2}" presName="rect1" presStyleLbl="bgImgPlace1" presStyleIdx="2" presStyleCnt="3" custScaleY="240000" custLinFactNeighborX="20920" custLinFactNeighborY="-1453"/>
      <dgm:spPr>
        <a:blipFill>
          <a:blip xmlns:r="http://schemas.openxmlformats.org/officeDocument/2006/relationships" r:embed="rId3">
            <a:extLst>
              <a:ext uri="{28A0092B-C50C-407E-A947-70E740481C1C}">
                <a14:useLocalDpi xmlns:a14="http://schemas.microsoft.com/office/drawing/2010/main" val="0"/>
              </a:ext>
            </a:extLst>
          </a:blip>
          <a:srcRect/>
          <a:stretch>
            <a:fillRect t="-2000" b="-2000"/>
          </a:stretch>
        </a:blipFill>
      </dgm:spPr>
    </dgm:pt>
    <dgm:pt modelId="{7732EE73-88E0-45B3-9028-0DA9AA670761}" type="pres">
      <dgm:prSet presAssocID="{91E2318A-6E3E-42DA-A1F9-134A74F819F2}" presName="wedgeRectCallout1" presStyleLbl="node1" presStyleIdx="2" presStyleCnt="3" custScaleX="96739" custScaleY="165004" custLinFactY="33563" custLinFactNeighborX="19494" custLinFactNeighborY="100000">
        <dgm:presLayoutVars>
          <dgm:bulletEnabled val="1"/>
        </dgm:presLayoutVars>
      </dgm:prSet>
      <dgm:spPr/>
    </dgm:pt>
  </dgm:ptLst>
  <dgm:cxnLst>
    <dgm:cxn modelId="{6019E23B-C6E7-4471-B993-42C8F79A1A7A}" srcId="{CA466400-5382-4BA2-B009-584D7BBC0A9D}" destId="{109A1DCE-8ADE-4696-9680-F32EA6B763C2}" srcOrd="0" destOrd="0" parTransId="{FFCC193A-89D9-4F63-B8E7-84D08B4F4B30}" sibTransId="{B5EF8D51-9F0A-4264-8B1B-014B046CAD56}"/>
    <dgm:cxn modelId="{95F35D5E-D642-4729-8657-25FBD4030659}" srcId="{CA466400-5382-4BA2-B009-584D7BBC0A9D}" destId="{03DFC0D9-3BE0-4446-961F-821BE91FDFF9}" srcOrd="1" destOrd="0" parTransId="{2DEBBB27-E322-4CD7-97F3-10DA2CF05BFF}" sibTransId="{F9C56F59-B3AB-4C0D-BBED-155157F7DF16}"/>
    <dgm:cxn modelId="{C363E84E-C311-4D05-9F33-88C7E2475BF7}" type="presOf" srcId="{CA466400-5382-4BA2-B009-584D7BBC0A9D}" destId="{8E7A329A-B6A7-43A9-8240-199E8B3CCD86}" srcOrd="0" destOrd="0" presId="urn:microsoft.com/office/officeart/2008/layout/BendingPictureCaptionList"/>
    <dgm:cxn modelId="{37A11A9E-037E-4254-BE0B-C8FB571D63A6}" type="presOf" srcId="{03DFC0D9-3BE0-4446-961F-821BE91FDFF9}" destId="{8BFA9F43-2D7F-4CE7-A828-A671B55E0C71}" srcOrd="0" destOrd="0" presId="urn:microsoft.com/office/officeart/2008/layout/BendingPictureCaptionList"/>
    <dgm:cxn modelId="{334CA4B8-9486-4E5F-9A8B-AA430952015E}" type="presOf" srcId="{109A1DCE-8ADE-4696-9680-F32EA6B763C2}" destId="{92E896F9-2893-4994-A862-FBB87A7CAFAF}" srcOrd="0" destOrd="0" presId="urn:microsoft.com/office/officeart/2008/layout/BendingPictureCaptionList"/>
    <dgm:cxn modelId="{697C68D3-EB5B-4095-A303-935953212169}" srcId="{CA466400-5382-4BA2-B009-584D7BBC0A9D}" destId="{91E2318A-6E3E-42DA-A1F9-134A74F819F2}" srcOrd="2" destOrd="0" parTransId="{F3106C4E-C26D-487A-83CD-599A34C68A4A}" sibTransId="{AB9705C2-F68F-4DFC-916D-55557928B23E}"/>
    <dgm:cxn modelId="{04BE74FC-8120-4687-9159-48962A00AA36}" type="presOf" srcId="{91E2318A-6E3E-42DA-A1F9-134A74F819F2}" destId="{7732EE73-88E0-45B3-9028-0DA9AA670761}" srcOrd="0" destOrd="0" presId="urn:microsoft.com/office/officeart/2008/layout/BendingPictureCaptionList"/>
    <dgm:cxn modelId="{E53C1DDE-4233-475F-92D6-B9668B4FAEDC}" type="presParOf" srcId="{8E7A329A-B6A7-43A9-8240-199E8B3CCD86}" destId="{44A8024C-2962-45E5-B5EC-88D29068B20E}" srcOrd="0" destOrd="0" presId="urn:microsoft.com/office/officeart/2008/layout/BendingPictureCaptionList"/>
    <dgm:cxn modelId="{72899963-ACD9-4EC7-9C22-33A7BDCAE05C}" type="presParOf" srcId="{44A8024C-2962-45E5-B5EC-88D29068B20E}" destId="{C92EAAC6-6578-44B1-989E-44419B5F5141}" srcOrd="0" destOrd="0" presId="urn:microsoft.com/office/officeart/2008/layout/BendingPictureCaptionList"/>
    <dgm:cxn modelId="{06460810-626A-407E-BDB1-73DE4F6D8C59}" type="presParOf" srcId="{44A8024C-2962-45E5-B5EC-88D29068B20E}" destId="{92E896F9-2893-4994-A862-FBB87A7CAFAF}" srcOrd="1" destOrd="0" presId="urn:microsoft.com/office/officeart/2008/layout/BendingPictureCaptionList"/>
    <dgm:cxn modelId="{92CF330B-26CA-426F-A8F4-D6474C2F4425}" type="presParOf" srcId="{8E7A329A-B6A7-43A9-8240-199E8B3CCD86}" destId="{BFACDA5E-6BB0-45EE-9D81-39305FF82762}" srcOrd="1" destOrd="0" presId="urn:microsoft.com/office/officeart/2008/layout/BendingPictureCaptionList"/>
    <dgm:cxn modelId="{70C04680-C045-4BBD-B004-0F429AA61EDE}" type="presParOf" srcId="{8E7A329A-B6A7-43A9-8240-199E8B3CCD86}" destId="{11DF1C5C-FC81-42C6-A7C2-67CEE99344E9}" srcOrd="2" destOrd="0" presId="urn:microsoft.com/office/officeart/2008/layout/BendingPictureCaptionList"/>
    <dgm:cxn modelId="{91A75BD8-B6B2-4FDE-B61D-9FCC988BBFF4}" type="presParOf" srcId="{11DF1C5C-FC81-42C6-A7C2-67CEE99344E9}" destId="{2D57564E-B95D-4B26-BBA0-7E1AA909CB78}" srcOrd="0" destOrd="0" presId="urn:microsoft.com/office/officeart/2008/layout/BendingPictureCaptionList"/>
    <dgm:cxn modelId="{D353A506-BF65-40E3-A357-B456B2AC7064}" type="presParOf" srcId="{11DF1C5C-FC81-42C6-A7C2-67CEE99344E9}" destId="{8BFA9F43-2D7F-4CE7-A828-A671B55E0C71}" srcOrd="1" destOrd="0" presId="urn:microsoft.com/office/officeart/2008/layout/BendingPictureCaptionList"/>
    <dgm:cxn modelId="{4CFD677A-5546-4870-A05E-445F5A8B82CC}" type="presParOf" srcId="{8E7A329A-B6A7-43A9-8240-199E8B3CCD86}" destId="{9FEC4011-26F1-4EDF-9D11-6E8963384AA0}" srcOrd="3" destOrd="0" presId="urn:microsoft.com/office/officeart/2008/layout/BendingPictureCaptionList"/>
    <dgm:cxn modelId="{9D766B91-B2D6-437A-BF7D-E294EE20A4AF}" type="presParOf" srcId="{8E7A329A-B6A7-43A9-8240-199E8B3CCD86}" destId="{6FE8306E-C0C4-4E0D-AA0F-6712850450CF}" srcOrd="4" destOrd="0" presId="urn:microsoft.com/office/officeart/2008/layout/BendingPictureCaptionList"/>
    <dgm:cxn modelId="{176FCB57-DA6D-496A-8590-8885FB74ADAD}" type="presParOf" srcId="{6FE8306E-C0C4-4E0D-AA0F-6712850450CF}" destId="{BFB83D67-7F4F-4C29-950B-5AD4F4851F2F}" srcOrd="0" destOrd="0" presId="urn:microsoft.com/office/officeart/2008/layout/BendingPictureCaptionList"/>
    <dgm:cxn modelId="{1B52489C-69D1-446B-97FC-7DB7B0311E54}" type="presParOf" srcId="{6FE8306E-C0C4-4E0D-AA0F-6712850450CF}" destId="{7732EE73-88E0-45B3-9028-0DA9AA670761}" srcOrd="1" destOrd="0" presId="urn:microsoft.com/office/officeart/2008/layout/BendingPictureCaptionList"/>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58DF2A7-7559-4E91-88C5-B9EF87B2D064}">
      <dsp:nvSpPr>
        <dsp:cNvPr id="0" name=""/>
        <dsp:cNvSpPr/>
      </dsp:nvSpPr>
      <dsp:spPr>
        <a:xfrm>
          <a:off x="28630" y="637403"/>
          <a:ext cx="1880016" cy="1474033"/>
        </a:xfrm>
        <a:prstGeom prst="rect">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t="-2000" b="-2000"/>
          </a:stretch>
        </a:blipFill>
        <a:ln>
          <a:noFill/>
        </a:ln>
        <a:effectLst/>
      </dsp:spPr>
      <dsp:style>
        <a:lnRef idx="0">
          <a:scrgbClr r="0" g="0" b="0"/>
        </a:lnRef>
        <a:fillRef idx="1">
          <a:scrgbClr r="0" g="0" b="0"/>
        </a:fillRef>
        <a:effectRef idx="2">
          <a:scrgbClr r="0" g="0" b="0"/>
        </a:effectRef>
        <a:fontRef idx="minor"/>
      </dsp:style>
    </dsp:sp>
    <dsp:sp modelId="{739D6C3B-4F5F-4F6B-BB4A-278FA14FCBF4}">
      <dsp:nvSpPr>
        <dsp:cNvPr id="0" name=""/>
        <dsp:cNvSpPr/>
      </dsp:nvSpPr>
      <dsp:spPr>
        <a:xfrm>
          <a:off x="146948" y="2103374"/>
          <a:ext cx="1804250" cy="754276"/>
        </a:xfrm>
        <a:prstGeom prst="wedgeRectCallout">
          <a:avLst>
            <a:gd name="adj1" fmla="val 20250"/>
            <a:gd name="adj2" fmla="val -60700"/>
          </a:avLst>
        </a:prstGeom>
        <a:gradFill rotWithShape="0">
          <a:gsLst>
            <a:gs pos="0">
              <a:schemeClr val="accent3">
                <a:hueOff val="0"/>
                <a:satOff val="0"/>
                <a:lumOff val="0"/>
                <a:alphaOff val="0"/>
                <a:satMod val="103000"/>
                <a:lumMod val="102000"/>
                <a:tint val="94000"/>
              </a:schemeClr>
            </a:gs>
            <a:gs pos="50000">
              <a:schemeClr val="accent3">
                <a:hueOff val="0"/>
                <a:satOff val="0"/>
                <a:lumOff val="0"/>
                <a:alphaOff val="0"/>
                <a:satMod val="110000"/>
                <a:lumMod val="100000"/>
                <a:shade val="100000"/>
              </a:schemeClr>
            </a:gs>
            <a:gs pos="100000">
              <a:schemeClr val="accent3">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latin typeface="Segoe UI Historic" panose="020B0502040204020203" pitchFamily="34" charset="0"/>
              <a:ea typeface="Segoe UI Historic" panose="020B0502040204020203" pitchFamily="34" charset="0"/>
              <a:cs typeface="Segoe UI Historic" panose="020B0502040204020203" pitchFamily="34" charset="0"/>
            </a:rPr>
            <a:t>TCS Brand </a:t>
          </a: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300x250</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Impressions: 94,863</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Clicks: 153</a:t>
          </a:r>
        </a:p>
      </dsp:txBody>
      <dsp:txXfrm>
        <a:off x="146948" y="2103374"/>
        <a:ext cx="1804250" cy="754276"/>
      </dsp:txXfrm>
    </dsp:sp>
    <dsp:sp modelId="{47A08B2B-A138-451D-A4E8-5846C6941C16}">
      <dsp:nvSpPr>
        <dsp:cNvPr id="0" name=""/>
        <dsp:cNvSpPr/>
      </dsp:nvSpPr>
      <dsp:spPr>
        <a:xfrm>
          <a:off x="2131266" y="660281"/>
          <a:ext cx="1929646" cy="1597762"/>
        </a:xfrm>
        <a:prstGeom prst="rect">
          <a:avLst/>
        </a:prstGeom>
        <a:blipFill>
          <a:blip xmlns:r="http://schemas.openxmlformats.org/officeDocument/2006/relationships" r:embed="rId2">
            <a:extLst>
              <a:ext uri="{28A0092B-C50C-407E-A947-70E740481C1C}">
                <a14:useLocalDpi xmlns:a14="http://schemas.microsoft.com/office/drawing/2010/main" val="0"/>
              </a:ext>
            </a:extLst>
          </a:blip>
          <a:srcRect/>
          <a:stretch>
            <a:fillRect t="-2000" b="-2000"/>
          </a:stretch>
        </a:blipFill>
        <a:ln>
          <a:noFill/>
        </a:ln>
        <a:effectLst/>
      </dsp:spPr>
      <dsp:style>
        <a:lnRef idx="0">
          <a:scrgbClr r="0" g="0" b="0"/>
        </a:lnRef>
        <a:fillRef idx="1">
          <a:scrgbClr r="0" g="0" b="0"/>
        </a:fillRef>
        <a:effectRef idx="2">
          <a:scrgbClr r="0" g="0" b="0"/>
        </a:effectRef>
        <a:fontRef idx="minor"/>
      </dsp:style>
    </dsp:sp>
    <dsp:sp modelId="{9C8D7EAE-FD66-409D-8CC6-15F134FD5752}">
      <dsp:nvSpPr>
        <dsp:cNvPr id="0" name=""/>
        <dsp:cNvSpPr/>
      </dsp:nvSpPr>
      <dsp:spPr>
        <a:xfrm>
          <a:off x="2287262" y="2172875"/>
          <a:ext cx="1855051" cy="719837"/>
        </a:xfrm>
        <a:prstGeom prst="wedgeRectCallout">
          <a:avLst>
            <a:gd name="adj1" fmla="val 20250"/>
            <a:gd name="adj2" fmla="val -60700"/>
          </a:avLst>
        </a:prstGeom>
        <a:gradFill rotWithShape="0">
          <a:gsLst>
            <a:gs pos="0">
              <a:schemeClr val="accent3">
                <a:hueOff val="0"/>
                <a:satOff val="0"/>
                <a:lumOff val="0"/>
                <a:alphaOff val="0"/>
                <a:satMod val="103000"/>
                <a:lumMod val="102000"/>
                <a:tint val="94000"/>
              </a:schemeClr>
            </a:gs>
            <a:gs pos="50000">
              <a:schemeClr val="accent3">
                <a:hueOff val="0"/>
                <a:satOff val="0"/>
                <a:lumOff val="0"/>
                <a:alphaOff val="0"/>
                <a:satMod val="110000"/>
                <a:lumMod val="100000"/>
                <a:shade val="100000"/>
              </a:schemeClr>
            </a:gs>
            <a:gs pos="100000">
              <a:schemeClr val="accent3">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latin typeface="Segoe UI Historic" panose="020B0502040204020203" pitchFamily="34" charset="0"/>
              <a:ea typeface="Segoe UI Historic" panose="020B0502040204020203" pitchFamily="34" charset="0"/>
              <a:cs typeface="Segoe UI Historic" panose="020B0502040204020203" pitchFamily="34" charset="0"/>
            </a:rPr>
            <a:t>TCS Brand </a:t>
          </a: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300x250</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Impressions: 41,927</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Clicks: 58</a:t>
          </a:r>
        </a:p>
      </dsp:txBody>
      <dsp:txXfrm>
        <a:off x="2287262" y="2172875"/>
        <a:ext cx="1855051" cy="719837"/>
      </dsp:txXfrm>
    </dsp:sp>
    <dsp:sp modelId="{AB5B337B-B6D5-421C-BE08-D2E6DA0491F2}">
      <dsp:nvSpPr>
        <dsp:cNvPr id="0" name=""/>
        <dsp:cNvSpPr/>
      </dsp:nvSpPr>
      <dsp:spPr>
        <a:xfrm>
          <a:off x="4396313" y="1527"/>
          <a:ext cx="1531734" cy="3273545"/>
        </a:xfrm>
        <a:prstGeom prst="rect">
          <a:avLst/>
        </a:prstGeom>
        <a:blipFill>
          <a:blip xmlns:r="http://schemas.openxmlformats.org/officeDocument/2006/relationships" r:embed="rId3" cstate="print">
            <a:extLst>
              <a:ext uri="{28A0092B-C50C-407E-A947-70E740481C1C}">
                <a14:useLocalDpi xmlns:a14="http://schemas.microsoft.com/office/drawing/2010/main" val="0"/>
              </a:ext>
            </a:extLst>
          </a:blip>
          <a:srcRect/>
          <a:stretch>
            <a:fillRect l="-3000" r="-3000"/>
          </a:stretch>
        </a:blipFill>
        <a:ln>
          <a:noFill/>
        </a:ln>
        <a:effectLst/>
      </dsp:spPr>
      <dsp:style>
        <a:lnRef idx="0">
          <a:scrgbClr r="0" g="0" b="0"/>
        </a:lnRef>
        <a:fillRef idx="1">
          <a:scrgbClr r="0" g="0" b="0"/>
        </a:fillRef>
        <a:effectRef idx="2">
          <a:scrgbClr r="0" g="0" b="0"/>
        </a:effectRef>
        <a:fontRef idx="minor"/>
      </dsp:style>
    </dsp:sp>
    <dsp:sp modelId="{042511C2-0E32-42D4-A098-EB3F93800500}">
      <dsp:nvSpPr>
        <dsp:cNvPr id="0" name=""/>
        <dsp:cNvSpPr/>
      </dsp:nvSpPr>
      <dsp:spPr>
        <a:xfrm>
          <a:off x="4312747" y="2562667"/>
          <a:ext cx="1891202" cy="713932"/>
        </a:xfrm>
        <a:prstGeom prst="wedgeRectCallout">
          <a:avLst>
            <a:gd name="adj1" fmla="val 20250"/>
            <a:gd name="adj2" fmla="val -60700"/>
          </a:avLst>
        </a:prstGeom>
        <a:gradFill rotWithShape="0">
          <a:gsLst>
            <a:gs pos="0">
              <a:schemeClr val="accent3">
                <a:hueOff val="0"/>
                <a:satOff val="0"/>
                <a:lumOff val="0"/>
                <a:alphaOff val="0"/>
                <a:satMod val="103000"/>
                <a:lumMod val="102000"/>
                <a:tint val="94000"/>
              </a:schemeClr>
            </a:gs>
            <a:gs pos="50000">
              <a:schemeClr val="accent3">
                <a:hueOff val="0"/>
                <a:satOff val="0"/>
                <a:lumOff val="0"/>
                <a:alphaOff val="0"/>
                <a:satMod val="110000"/>
                <a:lumMod val="100000"/>
                <a:shade val="100000"/>
              </a:schemeClr>
            </a:gs>
            <a:gs pos="100000">
              <a:schemeClr val="accent3">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latin typeface="Segoe UI Historic" panose="020B0502040204020203" pitchFamily="34" charset="0"/>
              <a:ea typeface="Segoe UI Historic" panose="020B0502040204020203" pitchFamily="34" charset="0"/>
              <a:cs typeface="Segoe UI Historic" panose="020B0502040204020203" pitchFamily="34" charset="0"/>
            </a:rPr>
            <a:t>ATW17</a:t>
          </a: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300x600</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Impressions: 6,485</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Clicks: 54</a:t>
          </a:r>
        </a:p>
      </dsp:txBody>
      <dsp:txXfrm>
        <a:off x="4312747" y="2562667"/>
        <a:ext cx="1891202" cy="71393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92EAAC6-6578-44B1-989E-44419B5F5141}">
      <dsp:nvSpPr>
        <dsp:cNvPr id="0" name=""/>
        <dsp:cNvSpPr/>
      </dsp:nvSpPr>
      <dsp:spPr>
        <a:xfrm>
          <a:off x="537" y="117653"/>
          <a:ext cx="1567470" cy="3009542"/>
        </a:xfrm>
        <a:prstGeom prst="rect">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t="-2000" b="-2000"/>
          </a:stretch>
        </a:blipFill>
        <a:ln>
          <a:noFill/>
        </a:ln>
        <a:effectLst/>
      </dsp:spPr>
      <dsp:style>
        <a:lnRef idx="0">
          <a:scrgbClr r="0" g="0" b="0"/>
        </a:lnRef>
        <a:fillRef idx="1">
          <a:scrgbClr r="0" g="0" b="0"/>
        </a:fillRef>
        <a:effectRef idx="2">
          <a:scrgbClr r="0" g="0" b="0"/>
        </a:effectRef>
        <a:fontRef idx="minor"/>
      </dsp:style>
    </dsp:sp>
    <dsp:sp modelId="{92E896F9-2893-4994-A862-FBB87A7CAFAF}">
      <dsp:nvSpPr>
        <dsp:cNvPr id="0" name=""/>
        <dsp:cNvSpPr/>
      </dsp:nvSpPr>
      <dsp:spPr>
        <a:xfrm>
          <a:off x="57788" y="2493888"/>
          <a:ext cx="1647287" cy="750961"/>
        </a:xfrm>
        <a:prstGeom prst="wedgeRectCallout">
          <a:avLst>
            <a:gd name="adj1" fmla="val 20250"/>
            <a:gd name="adj2" fmla="val -60700"/>
          </a:avLst>
        </a:prstGeom>
        <a:gradFill rotWithShape="0">
          <a:gsLst>
            <a:gs pos="0">
              <a:schemeClr val="accent3">
                <a:hueOff val="0"/>
                <a:satOff val="0"/>
                <a:lumOff val="0"/>
                <a:alphaOff val="0"/>
                <a:satMod val="103000"/>
                <a:lumMod val="102000"/>
                <a:tint val="94000"/>
              </a:schemeClr>
            </a:gs>
            <a:gs pos="50000">
              <a:schemeClr val="accent3">
                <a:hueOff val="0"/>
                <a:satOff val="0"/>
                <a:lumOff val="0"/>
                <a:alphaOff val="0"/>
                <a:satMod val="110000"/>
                <a:lumMod val="100000"/>
                <a:shade val="100000"/>
              </a:schemeClr>
            </a:gs>
            <a:gs pos="100000">
              <a:schemeClr val="accent3">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latin typeface="Segoe UI Historic" panose="020B0502040204020203" pitchFamily="34" charset="0"/>
              <a:ea typeface="Segoe UI Historic" panose="020B0502040204020203" pitchFamily="34" charset="0"/>
              <a:cs typeface="Segoe UI Historic" panose="020B0502040204020203" pitchFamily="34" charset="0"/>
            </a:rPr>
            <a:t>Kingdoms &amp; Cultures </a:t>
          </a: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300x600</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Clicks: 3</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CTR: 0.94%</a:t>
          </a:r>
        </a:p>
      </dsp:txBody>
      <dsp:txXfrm>
        <a:off x="57788" y="2493888"/>
        <a:ext cx="1647287" cy="750961"/>
      </dsp:txXfrm>
    </dsp:sp>
    <dsp:sp modelId="{2D57564E-B95D-4B26-BBA0-7E1AA909CB78}">
      <dsp:nvSpPr>
        <dsp:cNvPr id="0" name=""/>
        <dsp:cNvSpPr/>
      </dsp:nvSpPr>
      <dsp:spPr>
        <a:xfrm>
          <a:off x="1819524" y="117653"/>
          <a:ext cx="1567470" cy="3009542"/>
        </a:xfrm>
        <a:prstGeom prst="rect">
          <a:avLst/>
        </a:prstGeom>
        <a:blipFill>
          <a:blip xmlns:r="http://schemas.openxmlformats.org/officeDocument/2006/relationships" r:embed="rId2">
            <a:extLst>
              <a:ext uri="{28A0092B-C50C-407E-A947-70E740481C1C}">
                <a14:useLocalDpi xmlns:a14="http://schemas.microsoft.com/office/drawing/2010/main" val="0"/>
              </a:ext>
            </a:extLst>
          </a:blip>
          <a:srcRect/>
          <a:stretch>
            <a:fillRect t="-2000" b="-2000"/>
          </a:stretch>
        </a:blipFill>
        <a:ln>
          <a:noFill/>
        </a:ln>
        <a:effectLst/>
      </dsp:spPr>
      <dsp:style>
        <a:lnRef idx="0">
          <a:scrgbClr r="0" g="0" b="0"/>
        </a:lnRef>
        <a:fillRef idx="1">
          <a:scrgbClr r="0" g="0" b="0"/>
        </a:fillRef>
        <a:effectRef idx="2">
          <a:scrgbClr r="0" g="0" b="0"/>
        </a:effectRef>
        <a:fontRef idx="minor"/>
      </dsp:style>
    </dsp:sp>
    <dsp:sp modelId="{8BFA9F43-2D7F-4CE7-A828-A671B55E0C71}">
      <dsp:nvSpPr>
        <dsp:cNvPr id="0" name=""/>
        <dsp:cNvSpPr/>
      </dsp:nvSpPr>
      <dsp:spPr>
        <a:xfrm>
          <a:off x="2130751" y="2520810"/>
          <a:ext cx="1404255" cy="724039"/>
        </a:xfrm>
        <a:prstGeom prst="wedgeRectCallout">
          <a:avLst>
            <a:gd name="adj1" fmla="val 20250"/>
            <a:gd name="adj2" fmla="val -60700"/>
          </a:avLst>
        </a:prstGeom>
        <a:gradFill rotWithShape="0">
          <a:gsLst>
            <a:gs pos="0">
              <a:schemeClr val="accent3">
                <a:hueOff val="0"/>
                <a:satOff val="0"/>
                <a:lumOff val="0"/>
                <a:alphaOff val="0"/>
                <a:satMod val="103000"/>
                <a:lumMod val="102000"/>
                <a:tint val="94000"/>
              </a:schemeClr>
            </a:gs>
            <a:gs pos="50000">
              <a:schemeClr val="accent3">
                <a:hueOff val="0"/>
                <a:satOff val="0"/>
                <a:lumOff val="0"/>
                <a:alphaOff val="0"/>
                <a:satMod val="110000"/>
                <a:lumMod val="100000"/>
                <a:shade val="100000"/>
              </a:schemeClr>
            </a:gs>
            <a:gs pos="100000">
              <a:schemeClr val="accent3">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latin typeface="Segoe UI Historic" panose="020B0502040204020203" pitchFamily="34" charset="0"/>
              <a:ea typeface="Segoe UI Historic" panose="020B0502040204020203" pitchFamily="34" charset="0"/>
              <a:cs typeface="Segoe UI Historic" panose="020B0502040204020203" pitchFamily="34" charset="0"/>
            </a:rPr>
            <a:t>ATW17</a:t>
          </a: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300x600</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Clicks: 54</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CTR: 0.89%</a:t>
          </a:r>
        </a:p>
      </dsp:txBody>
      <dsp:txXfrm>
        <a:off x="2130751" y="2520810"/>
        <a:ext cx="1404255" cy="724039"/>
      </dsp:txXfrm>
    </dsp:sp>
    <dsp:sp modelId="{BFB83D67-7F4F-4C29-950B-5AD4F4851F2F}">
      <dsp:nvSpPr>
        <dsp:cNvPr id="0" name=""/>
        <dsp:cNvSpPr/>
      </dsp:nvSpPr>
      <dsp:spPr>
        <a:xfrm>
          <a:off x="3544279" y="99433"/>
          <a:ext cx="1567470" cy="3009542"/>
        </a:xfrm>
        <a:prstGeom prst="rect">
          <a:avLst/>
        </a:prstGeom>
        <a:blipFill>
          <a:blip xmlns:r="http://schemas.openxmlformats.org/officeDocument/2006/relationships" r:embed="rId3">
            <a:extLst>
              <a:ext uri="{28A0092B-C50C-407E-A947-70E740481C1C}">
                <a14:useLocalDpi xmlns:a14="http://schemas.microsoft.com/office/drawing/2010/main" val="0"/>
              </a:ext>
            </a:extLst>
          </a:blip>
          <a:srcRect/>
          <a:stretch>
            <a:fillRect t="-2000" b="-2000"/>
          </a:stretch>
        </a:blipFill>
        <a:ln>
          <a:noFill/>
        </a:ln>
        <a:effectLst/>
      </dsp:spPr>
      <dsp:style>
        <a:lnRef idx="0">
          <a:scrgbClr r="0" g="0" b="0"/>
        </a:lnRef>
        <a:fillRef idx="1">
          <a:scrgbClr r="0" g="0" b="0"/>
        </a:fillRef>
        <a:effectRef idx="2">
          <a:scrgbClr r="0" g="0" b="0"/>
        </a:effectRef>
        <a:fontRef idx="minor"/>
      </dsp:style>
    </dsp:sp>
    <dsp:sp modelId="{7732EE73-88E0-45B3-9028-0DA9AA670761}">
      <dsp:nvSpPr>
        <dsp:cNvPr id="0" name=""/>
        <dsp:cNvSpPr/>
      </dsp:nvSpPr>
      <dsp:spPr>
        <a:xfrm>
          <a:off x="3762194" y="2520661"/>
          <a:ext cx="1349555" cy="724188"/>
        </a:xfrm>
        <a:prstGeom prst="wedgeRectCallout">
          <a:avLst>
            <a:gd name="adj1" fmla="val 20250"/>
            <a:gd name="adj2" fmla="val -60700"/>
          </a:avLst>
        </a:prstGeom>
        <a:gradFill rotWithShape="0">
          <a:gsLst>
            <a:gs pos="0">
              <a:schemeClr val="accent3">
                <a:hueOff val="0"/>
                <a:satOff val="0"/>
                <a:lumOff val="0"/>
                <a:alphaOff val="0"/>
                <a:satMod val="103000"/>
                <a:lumMod val="102000"/>
                <a:tint val="94000"/>
              </a:schemeClr>
            </a:gs>
            <a:gs pos="50000">
              <a:schemeClr val="accent3">
                <a:hueOff val="0"/>
                <a:satOff val="0"/>
                <a:lumOff val="0"/>
                <a:alphaOff val="0"/>
                <a:satMod val="110000"/>
                <a:lumMod val="100000"/>
                <a:shade val="100000"/>
              </a:schemeClr>
            </a:gs>
            <a:gs pos="100000">
              <a:schemeClr val="accent3">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latin typeface="Segoe UI Historic" panose="020B0502040204020203" pitchFamily="34" charset="0"/>
              <a:ea typeface="Segoe UI Historic" panose="020B0502040204020203" pitchFamily="34" charset="0"/>
              <a:cs typeface="Segoe UI Historic" panose="020B0502040204020203" pitchFamily="34" charset="0"/>
            </a:rPr>
            <a:t>ATW17</a:t>
          </a: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300x600</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Clicks: 20</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CTR: 0.82%</a:t>
          </a:r>
        </a:p>
      </dsp:txBody>
      <dsp:txXfrm>
        <a:off x="3762194" y="2520661"/>
        <a:ext cx="1349555" cy="724188"/>
      </dsp:txXfrm>
    </dsp:sp>
  </dsp:spTree>
</dsp:drawing>
</file>

<file path=xl/diagrams/layout1.xml><?xml version="1.0" encoding="utf-8"?>
<dgm:layoutDef xmlns:dgm="http://schemas.openxmlformats.org/drawingml/2006/diagram" xmlns:a="http://schemas.openxmlformats.org/drawingml/2006/main" uniqueId="urn:microsoft.com/office/officeart/2008/layout/BendingPictureCaptionList">
  <dgm:title val=""/>
  <dgm:desc val=""/>
  <dgm:catLst>
    <dgm:cat type="picture" pri="9000"/>
    <dgm:cat type="pictureconvert" pri="9000"/>
  </dgm:catLst>
  <dgm:sampData>
    <dgm:dataModel>
      <dgm:ptLst>
        <dgm:pt modelId="0" type="doc"/>
        <dgm:pt modelId="10">
          <dgm:prSet phldr="1"/>
        </dgm:pt>
        <dgm:pt modelId="20">
          <dgm:prSet phldr="1"/>
        </dgm:pt>
        <dgm:pt modelId="30">
          <dgm:prSet phldr="1"/>
        </dgm:pt>
      </dgm:ptLst>
      <dgm:cxnLst>
        <dgm:cxn modelId="60" srcId="0" destId="10" srcOrd="0" destOrd="0"/>
        <dgm:cxn modelId="70" srcId="0" destId="20" srcOrd="1" destOrd="0"/>
        <dgm:cxn modelId="80" srcId="0" destId="30" srcOrd="2"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dir/>
      <dgm:resizeHandles val="exact"/>
    </dgm:varLst>
    <dgm:choose name="Name1">
      <dgm:if name="Name2" func="var" arg="dir" op="equ" val="norm">
        <dgm:alg type="snake">
          <dgm:param type="off" val="ctr"/>
        </dgm:alg>
      </dgm:if>
      <dgm:else name="Name3">
        <dgm:alg type="snake">
          <dgm:param type="off" val="ctr"/>
          <dgm:param type="grDir" val="tR"/>
        </dgm:alg>
      </dgm:else>
    </dgm:choose>
    <dgm:shape xmlns:r="http://schemas.openxmlformats.org/officeDocument/2006/relationships" r:blip="">
      <dgm:adjLst/>
    </dgm:shape>
    <dgm:constrLst>
      <dgm:constr type="primFontSz" for="des" ptType="node" op="equ" val="65"/>
      <dgm:constr type="w" for="ch" forName="composite" refType="w"/>
      <dgm:constr type="h" for="ch" forName="composite" refType="w" fact="1.11"/>
      <dgm:constr type="sp" refType="w" refFor="ch" refForName="composite" op="equ" fact="0.1"/>
      <dgm:constr type="w" for="ch" forName="sibTrans" refType="w" refFor="ch" refForName="composite" op="equ" fact="0.1"/>
      <dgm:constr type="h" for="ch" forName="sibTrans" refType="w" refFor="ch" refForName="sibTrans" op="equ"/>
    </dgm:constrLst>
    <dgm:forEach name="nodesForEach" axis="ch" ptType="node">
      <dgm:layoutNode name="composite">
        <dgm:alg type="composite">
          <dgm:param type="ar" val="1"/>
        </dgm:alg>
        <dgm:shape xmlns:r="http://schemas.openxmlformats.org/officeDocument/2006/relationships" r:blip="">
          <dgm:adjLst/>
        </dgm:shape>
        <dgm:choose name="Name4">
          <dgm:if name="Name5" func="var" arg="dir" op="equ" val="norm">
            <dgm:constrLst>
              <dgm:constr type="l" for="ch" forName="rect1" refType="w" fact="0"/>
              <dgm:constr type="t" for="ch" forName="rect1" refType="h" fact="0"/>
              <dgm:constr type="w" for="ch" forName="rect1" refType="w"/>
              <dgm:constr type="h" for="ch" forName="rect1" refType="h" fact="0.8"/>
              <dgm:constr type="l" for="ch" forName="wedgeRectCallout1" refType="w" fact="0.09"/>
              <dgm:constr type="t" for="ch" forName="wedgeRectCallout1" refType="h" fact="0.72"/>
              <dgm:constr type="w" for="ch" forName="wedgeRectCallout1" refType="w" fact="0.89"/>
              <dgm:constr type="h" for="ch" forName="wedgeRectCallout1" refType="h" fact="0.28"/>
            </dgm:constrLst>
          </dgm:if>
          <dgm:else name="Name6">
            <dgm:constrLst>
              <dgm:constr type="l" for="ch" forName="rect1" refType="w" fact="0"/>
              <dgm:constr type="t" for="ch" forName="rect1" refType="h" fact="0"/>
              <dgm:constr type="w" for="ch" forName="rect1" refType="w"/>
              <dgm:constr type="h" for="ch" forName="rect1" refType="h" fact="0.8"/>
              <dgm:constr type="l" for="ch" forName="wedgeRectCallout1" refType="w" fact="0.02"/>
              <dgm:constr type="t" for="ch" forName="wedgeRectCallout1" refType="h" fact="0.72"/>
              <dgm:constr type="w" for="ch" forName="wedgeRectCallout1" refType="w" fact="0.89"/>
              <dgm:constr type="h" for="ch" forName="wedgeRectCallout1" refType="h" fact="0.28"/>
            </dgm:constrLst>
          </dgm:else>
        </dgm:choose>
        <dgm:layoutNode name="rect1" styleLbl="bgImgPlace1">
          <dgm:alg type="sp"/>
          <dgm:shape xmlns:r="http://schemas.openxmlformats.org/officeDocument/2006/relationships" type="rect" r:blip="" blipPhldr="1">
            <dgm:adjLst/>
          </dgm:shape>
          <dgm:presOf/>
        </dgm:layoutNode>
        <dgm:layoutNode name="wedgeRectCallout1" styleLbl="node1">
          <dgm:varLst>
            <dgm:bulletEnabled val="1"/>
          </dgm:varLst>
          <dgm:alg type="tx"/>
          <dgm:choose name="Name7">
            <dgm:if name="Name8" func="var" arg="dir" op="equ" val="norm">
              <dgm:shape xmlns:r="http://schemas.openxmlformats.org/officeDocument/2006/relationships" type="wedgeRectCallout" r:blip="">
                <dgm:adjLst>
                  <dgm:adj idx="1" val="0.2025"/>
                  <dgm:adj idx="2" val="-0.607"/>
                </dgm:adjLst>
              </dgm:shape>
            </dgm:if>
            <dgm:else name="Name9">
              <dgm:shape xmlns:r="http://schemas.openxmlformats.org/officeDocument/2006/relationships" type="wedgeRectCallout" r:blip="">
                <dgm:adjLst>
                  <dgm:adj idx="1" val="-0.2025"/>
                  <dgm:adj idx="2" val="-0.607"/>
                </dgm:adjLst>
              </dgm:shape>
            </dgm:else>
          </dgm:choos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BendingPictureCaptionList">
  <dgm:title val=""/>
  <dgm:desc val=""/>
  <dgm:catLst>
    <dgm:cat type="picture" pri="9000"/>
    <dgm:cat type="pictureconvert" pri="9000"/>
  </dgm:catLst>
  <dgm:sampData>
    <dgm:dataModel>
      <dgm:ptLst>
        <dgm:pt modelId="0" type="doc"/>
        <dgm:pt modelId="10">
          <dgm:prSet phldr="1"/>
        </dgm:pt>
        <dgm:pt modelId="20">
          <dgm:prSet phldr="1"/>
        </dgm:pt>
        <dgm:pt modelId="30">
          <dgm:prSet phldr="1"/>
        </dgm:pt>
      </dgm:ptLst>
      <dgm:cxnLst>
        <dgm:cxn modelId="60" srcId="0" destId="10" srcOrd="0" destOrd="0"/>
        <dgm:cxn modelId="70" srcId="0" destId="20" srcOrd="1" destOrd="0"/>
        <dgm:cxn modelId="80" srcId="0" destId="30" srcOrd="2"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dir/>
      <dgm:resizeHandles val="exact"/>
    </dgm:varLst>
    <dgm:choose name="Name1">
      <dgm:if name="Name2" func="var" arg="dir" op="equ" val="norm">
        <dgm:alg type="snake">
          <dgm:param type="off" val="ctr"/>
        </dgm:alg>
      </dgm:if>
      <dgm:else name="Name3">
        <dgm:alg type="snake">
          <dgm:param type="off" val="ctr"/>
          <dgm:param type="grDir" val="tR"/>
        </dgm:alg>
      </dgm:else>
    </dgm:choose>
    <dgm:shape xmlns:r="http://schemas.openxmlformats.org/officeDocument/2006/relationships" r:blip="">
      <dgm:adjLst/>
    </dgm:shape>
    <dgm:constrLst>
      <dgm:constr type="primFontSz" for="des" ptType="node" op="equ" val="65"/>
      <dgm:constr type="w" for="ch" forName="composite" refType="w"/>
      <dgm:constr type="h" for="ch" forName="composite" refType="w" fact="1.11"/>
      <dgm:constr type="sp" refType="w" refFor="ch" refForName="composite" op="equ" fact="0.1"/>
      <dgm:constr type="w" for="ch" forName="sibTrans" refType="w" refFor="ch" refForName="composite" op="equ" fact="0.1"/>
      <dgm:constr type="h" for="ch" forName="sibTrans" refType="w" refFor="ch" refForName="sibTrans" op="equ"/>
    </dgm:constrLst>
    <dgm:forEach name="nodesForEach" axis="ch" ptType="node">
      <dgm:layoutNode name="composite">
        <dgm:alg type="composite">
          <dgm:param type="ar" val="1"/>
        </dgm:alg>
        <dgm:shape xmlns:r="http://schemas.openxmlformats.org/officeDocument/2006/relationships" r:blip="">
          <dgm:adjLst/>
        </dgm:shape>
        <dgm:choose name="Name4">
          <dgm:if name="Name5" func="var" arg="dir" op="equ" val="norm">
            <dgm:constrLst>
              <dgm:constr type="l" for="ch" forName="rect1" refType="w" fact="0"/>
              <dgm:constr type="t" for="ch" forName="rect1" refType="h" fact="0"/>
              <dgm:constr type="w" for="ch" forName="rect1" refType="w"/>
              <dgm:constr type="h" for="ch" forName="rect1" refType="h" fact="0.8"/>
              <dgm:constr type="l" for="ch" forName="wedgeRectCallout1" refType="w" fact="0.09"/>
              <dgm:constr type="t" for="ch" forName="wedgeRectCallout1" refType="h" fact="0.72"/>
              <dgm:constr type="w" for="ch" forName="wedgeRectCallout1" refType="w" fact="0.89"/>
              <dgm:constr type="h" for="ch" forName="wedgeRectCallout1" refType="h" fact="0.28"/>
            </dgm:constrLst>
          </dgm:if>
          <dgm:else name="Name6">
            <dgm:constrLst>
              <dgm:constr type="l" for="ch" forName="rect1" refType="w" fact="0"/>
              <dgm:constr type="t" for="ch" forName="rect1" refType="h" fact="0"/>
              <dgm:constr type="w" for="ch" forName="rect1" refType="w"/>
              <dgm:constr type="h" for="ch" forName="rect1" refType="h" fact="0.8"/>
              <dgm:constr type="l" for="ch" forName="wedgeRectCallout1" refType="w" fact="0.02"/>
              <dgm:constr type="t" for="ch" forName="wedgeRectCallout1" refType="h" fact="0.72"/>
              <dgm:constr type="w" for="ch" forName="wedgeRectCallout1" refType="w" fact="0.89"/>
              <dgm:constr type="h" for="ch" forName="wedgeRectCallout1" refType="h" fact="0.28"/>
            </dgm:constrLst>
          </dgm:else>
        </dgm:choose>
        <dgm:layoutNode name="rect1" styleLbl="bgImgPlace1">
          <dgm:alg type="sp"/>
          <dgm:shape xmlns:r="http://schemas.openxmlformats.org/officeDocument/2006/relationships" type="rect" r:blip="" blipPhldr="1">
            <dgm:adjLst/>
          </dgm:shape>
          <dgm:presOf/>
        </dgm:layoutNode>
        <dgm:layoutNode name="wedgeRectCallout1" styleLbl="node1">
          <dgm:varLst>
            <dgm:bulletEnabled val="1"/>
          </dgm:varLst>
          <dgm:alg type="tx"/>
          <dgm:choose name="Name7">
            <dgm:if name="Name8" func="var" arg="dir" op="equ" val="norm">
              <dgm:shape xmlns:r="http://schemas.openxmlformats.org/officeDocument/2006/relationships" type="wedgeRectCallout" r:blip="">
                <dgm:adjLst>
                  <dgm:adj idx="1" val="0.2025"/>
                  <dgm:adj idx="2" val="-0.607"/>
                </dgm:adjLst>
              </dgm:shape>
            </dgm:if>
            <dgm:else name="Name9">
              <dgm:shape xmlns:r="http://schemas.openxmlformats.org/officeDocument/2006/relationships" type="wedgeRectCallout" r:blip="">
                <dgm:adjLst>
                  <dgm:adj idx="1" val="-0.2025"/>
                  <dgm:adj idx="2" val="-0.607"/>
                </dgm:adjLst>
              </dgm:shape>
            </dgm:else>
          </dgm:choos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diagramLayout" Target="../diagrams/layout1.xml"/><Relationship Id="rId7" Type="http://schemas.openxmlformats.org/officeDocument/2006/relationships/diagramData" Target="../diagrams/data2.xml"/><Relationship Id="rId2" Type="http://schemas.openxmlformats.org/officeDocument/2006/relationships/diagramData" Target="../diagrams/data1.xml"/><Relationship Id="rId1" Type="http://schemas.openxmlformats.org/officeDocument/2006/relationships/image" Target="../media/image7.png"/><Relationship Id="rId6" Type="http://schemas.microsoft.com/office/2007/relationships/diagramDrawing" Target="../diagrams/drawing1.xml"/><Relationship Id="rId11" Type="http://schemas.microsoft.com/office/2007/relationships/diagramDrawing" Target="../diagrams/drawing2.xml"/><Relationship Id="rId5" Type="http://schemas.openxmlformats.org/officeDocument/2006/relationships/diagramColors" Target="../diagrams/colors1.xml"/><Relationship Id="rId10" Type="http://schemas.openxmlformats.org/officeDocument/2006/relationships/diagramColors" Target="../diagrams/colors2.xml"/><Relationship Id="rId4" Type="http://schemas.openxmlformats.org/officeDocument/2006/relationships/diagramQuickStyle" Target="../diagrams/quickStyle1.xml"/><Relationship Id="rId9" Type="http://schemas.openxmlformats.org/officeDocument/2006/relationships/diagramQuickStyle" Target="../diagrams/quickStyle2.xml"/></Relationships>
</file>

<file path=xl/drawings/_rels/drawing5.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 Id="rId9" Type="http://schemas.openxmlformats.org/officeDocument/2006/relationships/image" Target="../media/image2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60325</xdr:colOff>
      <xdr:row>12</xdr:row>
      <xdr:rowOff>69850</xdr:rowOff>
    </xdr:from>
    <xdr:to>
      <xdr:col>5</xdr:col>
      <xdr:colOff>298450</xdr:colOff>
      <xdr:row>23</xdr:row>
      <xdr:rowOff>184149</xdr:rowOff>
    </xdr:to>
    <xdr:graphicFrame macro="">
      <xdr:nvGraphicFramePr>
        <xdr:cNvPr id="3" name="Chart 2">
          <a:extLst>
            <a:ext uri="{FF2B5EF4-FFF2-40B4-BE49-F238E27FC236}">
              <a16:creationId xmlns:a16="http://schemas.microsoft.com/office/drawing/2014/main" id="{47BF9E78-4729-4A8E-A23F-D99016092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69850</xdr:colOff>
      <xdr:row>12</xdr:row>
      <xdr:rowOff>69850</xdr:rowOff>
    </xdr:from>
    <xdr:to>
      <xdr:col>10</xdr:col>
      <xdr:colOff>495300</xdr:colOff>
      <xdr:row>23</xdr:row>
      <xdr:rowOff>177800</xdr:rowOff>
    </xdr:to>
    <xdr:graphicFrame macro="">
      <xdr:nvGraphicFramePr>
        <xdr:cNvPr id="4" name="Chart 3">
          <a:extLst>
            <a:ext uri="{FF2B5EF4-FFF2-40B4-BE49-F238E27FC236}">
              <a16:creationId xmlns:a16="http://schemas.microsoft.com/office/drawing/2014/main" id="{561DC9BA-FBBB-4C2B-A56B-572418EF8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336550</xdr:colOff>
      <xdr:row>0</xdr:row>
      <xdr:rowOff>165100</xdr:rowOff>
    </xdr:from>
    <xdr:to>
      <xdr:col>13</xdr:col>
      <xdr:colOff>596900</xdr:colOff>
      <xdr:row>15</xdr:row>
      <xdr:rowOff>139700</xdr:rowOff>
    </xdr:to>
    <xdr:graphicFrame macro="">
      <xdr:nvGraphicFramePr>
        <xdr:cNvPr id="4" name="Chart 3">
          <a:extLst>
            <a:ext uri="{FF2B5EF4-FFF2-40B4-BE49-F238E27FC236}">
              <a16:creationId xmlns:a16="http://schemas.microsoft.com/office/drawing/2014/main" id="{F05EFFB6-0BB8-41BD-866C-8CAA0CD2C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10</xdr:row>
      <xdr:rowOff>0</xdr:rowOff>
    </xdr:from>
    <xdr:to>
      <xdr:col>3</xdr:col>
      <xdr:colOff>495300</xdr:colOff>
      <xdr:row>12</xdr:row>
      <xdr:rowOff>107950</xdr:rowOff>
    </xdr:to>
    <xdr:pic>
      <xdr:nvPicPr>
        <xdr:cNvPr id="4" name="Picture 3">
          <a:extLst>
            <a:ext uri="{FF2B5EF4-FFF2-40B4-BE49-F238E27FC236}">
              <a16:creationId xmlns:a16="http://schemas.microsoft.com/office/drawing/2014/main" id="{42E8E9B2-B820-4B6B-9106-358F3E4C8E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1879600"/>
          <a:ext cx="3048000" cy="476250"/>
        </a:xfrm>
        <a:prstGeom prst="rect">
          <a:avLst/>
        </a:prstGeom>
        <a:ln>
          <a:solidFill>
            <a:sysClr val="windowText" lastClr="000000"/>
          </a:solidFill>
        </a:ln>
      </xdr:spPr>
    </xdr:pic>
    <xdr:clientData/>
  </xdr:twoCellAnchor>
  <xdr:twoCellAnchor editAs="oneCell">
    <xdr:from>
      <xdr:col>4</xdr:col>
      <xdr:colOff>0</xdr:colOff>
      <xdr:row>10</xdr:row>
      <xdr:rowOff>0</xdr:rowOff>
    </xdr:from>
    <xdr:to>
      <xdr:col>8</xdr:col>
      <xdr:colOff>596900</xdr:colOff>
      <xdr:row>12</xdr:row>
      <xdr:rowOff>107950</xdr:rowOff>
    </xdr:to>
    <xdr:pic>
      <xdr:nvPicPr>
        <xdr:cNvPr id="8" name="Picture 7">
          <a:extLst>
            <a:ext uri="{FF2B5EF4-FFF2-40B4-BE49-F238E27FC236}">
              <a16:creationId xmlns:a16="http://schemas.microsoft.com/office/drawing/2014/main" id="{CB70AFF8-E258-4987-954D-BC31827472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79800" y="1879600"/>
          <a:ext cx="2857500" cy="476250"/>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478790</xdr:colOff>
      <xdr:row>45</xdr:row>
      <xdr:rowOff>12700</xdr:rowOff>
    </xdr:from>
    <xdr:to>
      <xdr:col>3</xdr:col>
      <xdr:colOff>133351</xdr:colOff>
      <xdr:row>54</xdr:row>
      <xdr:rowOff>76200</xdr:rowOff>
    </xdr:to>
    <xdr:pic>
      <xdr:nvPicPr>
        <xdr:cNvPr id="28" name="Picture 27">
          <a:extLst>
            <a:ext uri="{FF2B5EF4-FFF2-40B4-BE49-F238E27FC236}">
              <a16:creationId xmlns:a16="http://schemas.microsoft.com/office/drawing/2014/main" id="{E677AC8B-8383-4AD5-94E8-63D6F64B5AF5}"/>
            </a:ext>
          </a:extLst>
        </xdr:cNvPr>
        <xdr:cNvPicPr>
          <a:picLocks noChangeAspect="1"/>
        </xdr:cNvPicPr>
      </xdr:nvPicPr>
      <xdr:blipFill>
        <a:blip xmlns:r="http://schemas.openxmlformats.org/officeDocument/2006/relationships" r:embed="rId1"/>
        <a:stretch>
          <a:fillRect/>
        </a:stretch>
      </xdr:blipFill>
      <xdr:spPr>
        <a:xfrm>
          <a:off x="478790" y="9226550"/>
          <a:ext cx="2270761" cy="1892300"/>
        </a:xfrm>
        <a:prstGeom prst="rect">
          <a:avLst/>
        </a:prstGeom>
      </xdr:spPr>
    </xdr:pic>
    <xdr:clientData/>
  </xdr:twoCellAnchor>
  <xdr:twoCellAnchor>
    <xdr:from>
      <xdr:col>0</xdr:col>
      <xdr:colOff>114300</xdr:colOff>
      <xdr:row>3</xdr:row>
      <xdr:rowOff>88900</xdr:rowOff>
    </xdr:from>
    <xdr:to>
      <xdr:col>7</xdr:col>
      <xdr:colOff>514350</xdr:colOff>
      <xdr:row>19</xdr:row>
      <xdr:rowOff>114300</xdr:rowOff>
    </xdr:to>
    <xdr:graphicFrame macro="">
      <xdr:nvGraphicFramePr>
        <xdr:cNvPr id="16" name="Diagram 15">
          <a:extLst>
            <a:ext uri="{FF2B5EF4-FFF2-40B4-BE49-F238E27FC236}">
              <a16:creationId xmlns:a16="http://schemas.microsoft.com/office/drawing/2014/main" id="{510E0D4D-0815-4DA3-A626-747B9AFD1E5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0</xdr:col>
      <xdr:colOff>730250</xdr:colOff>
      <xdr:row>22</xdr:row>
      <xdr:rowOff>120650</xdr:rowOff>
    </xdr:from>
    <xdr:to>
      <xdr:col>7</xdr:col>
      <xdr:colOff>38100</xdr:colOff>
      <xdr:row>38</xdr:row>
      <xdr:rowOff>114300</xdr:rowOff>
    </xdr:to>
    <xdr:graphicFrame macro="">
      <xdr:nvGraphicFramePr>
        <xdr:cNvPr id="24" name="Diagram 23">
          <a:extLst>
            <a:ext uri="{FF2B5EF4-FFF2-40B4-BE49-F238E27FC236}">
              <a16:creationId xmlns:a16="http://schemas.microsoft.com/office/drawing/2014/main" id="{E3C877EC-1B74-407C-A28B-10C24212707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xdr:from>
      <xdr:col>0</xdr:col>
      <xdr:colOff>1187450</xdr:colOff>
      <xdr:row>54</xdr:row>
      <xdr:rowOff>50800</xdr:rowOff>
    </xdr:from>
    <xdr:to>
      <xdr:col>3</xdr:col>
      <xdr:colOff>189507</xdr:colOff>
      <xdr:row>57</xdr:row>
      <xdr:rowOff>196850</xdr:rowOff>
    </xdr:to>
    <xdr:grpSp>
      <xdr:nvGrpSpPr>
        <xdr:cNvPr id="25" name="Group 24">
          <a:extLst>
            <a:ext uri="{FF2B5EF4-FFF2-40B4-BE49-F238E27FC236}">
              <a16:creationId xmlns:a16="http://schemas.microsoft.com/office/drawing/2014/main" id="{72F0D7F6-602B-435C-932D-8DBBAB0FB79E}"/>
            </a:ext>
          </a:extLst>
        </xdr:cNvPr>
        <xdr:cNvGrpSpPr/>
      </xdr:nvGrpSpPr>
      <xdr:grpSpPr>
        <a:xfrm>
          <a:off x="1187450" y="11106150"/>
          <a:ext cx="1618257" cy="755650"/>
          <a:chOff x="351427" y="2682875"/>
          <a:chExt cx="1484907" cy="467518"/>
        </a:xfrm>
      </xdr:grpSpPr>
      <xdr:sp macro="" textlink="">
        <xdr:nvSpPr>
          <xdr:cNvPr id="26" name="Speech Bubble: Rectangle 25">
            <a:extLst>
              <a:ext uri="{FF2B5EF4-FFF2-40B4-BE49-F238E27FC236}">
                <a16:creationId xmlns:a16="http://schemas.microsoft.com/office/drawing/2014/main" id="{9CB833DB-3C30-4569-B1C7-ED3933E9AF0F}"/>
              </a:ext>
            </a:extLst>
          </xdr:cNvPr>
          <xdr:cNvSpPr/>
        </xdr:nvSpPr>
        <xdr:spPr>
          <a:xfrm>
            <a:off x="351427" y="2682875"/>
            <a:ext cx="1465857" cy="461168"/>
          </a:xfrm>
          <a:prstGeom prst="wedgeRectCallout">
            <a:avLst>
              <a:gd name="adj1" fmla="val 20250"/>
              <a:gd name="adj2" fmla="val -60700"/>
            </a:avLst>
          </a:prstGeom>
        </xdr:spPr>
        <xdr:style>
          <a:lnRef idx="0">
            <a:schemeClr val="lt1">
              <a:hueOff val="0"/>
              <a:satOff val="0"/>
              <a:lumOff val="0"/>
              <a:alphaOff val="0"/>
            </a:schemeClr>
          </a:lnRef>
          <a:fillRef idx="3">
            <a:schemeClr val="accent3">
              <a:hueOff val="0"/>
              <a:satOff val="0"/>
              <a:lumOff val="0"/>
              <a:alphaOff val="0"/>
            </a:schemeClr>
          </a:fillRef>
          <a:effectRef idx="2">
            <a:schemeClr val="accent3">
              <a:hueOff val="0"/>
              <a:satOff val="0"/>
              <a:lumOff val="0"/>
              <a:alphaOff val="0"/>
            </a:schemeClr>
          </a:effectRef>
          <a:fontRef idx="minor">
            <a:schemeClr val="lt1"/>
          </a:fontRef>
        </xdr:style>
      </xdr:sp>
      <xdr:sp macro="" textlink="">
        <xdr:nvSpPr>
          <xdr:cNvPr id="27" name="Speech Bubble: Rectangle 4">
            <a:extLst>
              <a:ext uri="{FF2B5EF4-FFF2-40B4-BE49-F238E27FC236}">
                <a16:creationId xmlns:a16="http://schemas.microsoft.com/office/drawing/2014/main" id="{15A7B7ED-0633-486F-B5F3-DB4AEBBF2BBA}"/>
              </a:ext>
            </a:extLst>
          </xdr:cNvPr>
          <xdr:cNvSpPr txBox="1"/>
        </xdr:nvSpPr>
        <xdr:spPr>
          <a:xfrm>
            <a:off x="370477" y="2689225"/>
            <a:ext cx="1465857" cy="461168"/>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latin typeface="Segoe UI Historic" panose="020B0502040204020203" pitchFamily="34" charset="0"/>
                <a:ea typeface="Segoe UI Historic" panose="020B0502040204020203" pitchFamily="34" charset="0"/>
                <a:cs typeface="Segoe UI Historic" panose="020B0502040204020203" pitchFamily="34" charset="0"/>
              </a:rPr>
              <a:t>TCS Brand</a:t>
            </a: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300x250</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Clicks: 153</a:t>
            </a:r>
          </a:p>
          <a:p>
            <a:pPr marL="0" lvl="0" indent="0" algn="ctr" defTabSz="488950">
              <a:lnSpc>
                <a:spcPct val="90000"/>
              </a:lnSpc>
              <a:spcBef>
                <a:spcPct val="0"/>
              </a:spcBef>
              <a:spcAft>
                <a:spcPct val="35000"/>
              </a:spcAft>
              <a:buNone/>
            </a:pPr>
            <a:r>
              <a:rPr lang="en-US" sz="1100" i="1" kern="1200">
                <a:latin typeface="Segoe UI Historic" panose="020B0502040204020203" pitchFamily="34" charset="0"/>
                <a:ea typeface="Segoe UI Historic" panose="020B0502040204020203" pitchFamily="34" charset="0"/>
                <a:cs typeface="Segoe UI Historic" panose="020B0502040204020203" pitchFamily="34" charset="0"/>
              </a:rPr>
              <a:t>Conversions: 2</a:t>
            </a:r>
          </a:p>
        </xdr:txBody>
      </xdr:sp>
    </xdr:grpSp>
    <xdr:clientData/>
  </xdr:twoCellAnchor>
  <xdr:twoCellAnchor>
    <xdr:from>
      <xdr:col>3</xdr:col>
      <xdr:colOff>660400</xdr:colOff>
      <xdr:row>45</xdr:row>
      <xdr:rowOff>19050</xdr:rowOff>
    </xdr:from>
    <xdr:to>
      <xdr:col>8</xdr:col>
      <xdr:colOff>38100</xdr:colOff>
      <xdr:row>66</xdr:row>
      <xdr:rowOff>76200</xdr:rowOff>
    </xdr:to>
    <xdr:sp macro="" textlink="">
      <xdr:nvSpPr>
        <xdr:cNvPr id="29" name="TextBox 28">
          <a:extLst>
            <a:ext uri="{FF2B5EF4-FFF2-40B4-BE49-F238E27FC236}">
              <a16:creationId xmlns:a16="http://schemas.microsoft.com/office/drawing/2014/main" id="{C2B87A41-E58E-41DD-91AF-140F9DB9349E}"/>
            </a:ext>
          </a:extLst>
        </xdr:cNvPr>
        <xdr:cNvSpPr txBox="1"/>
      </xdr:nvSpPr>
      <xdr:spPr>
        <a:xfrm>
          <a:off x="3276600" y="9245600"/>
          <a:ext cx="3581400" cy="432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accent1">
                  <a:lumMod val="50000"/>
                </a:schemeClr>
              </a:solidFill>
              <a:latin typeface="Segoe UI Historic" panose="020B0502040204020203" pitchFamily="34" charset="0"/>
              <a:ea typeface="Segoe UI Historic" panose="020B0502040204020203" pitchFamily="34" charset="0"/>
              <a:cs typeface="Segoe UI Historic" panose="020B0502040204020203" pitchFamily="34" charset="0"/>
            </a:rPr>
            <a:t>Summary: </a:t>
          </a:r>
        </a:p>
        <a:p>
          <a:pPr algn="l"/>
          <a:r>
            <a:rPr lang="en-US" sz="1100" b="0">
              <a:solidFill>
                <a:schemeClr val="dk1"/>
              </a:solidFill>
              <a:latin typeface="Segoe UI Historic" panose="020B0502040204020203" pitchFamily="34" charset="0"/>
              <a:ea typeface="Segoe UI Historic" panose="020B0502040204020203" pitchFamily="34" charset="0"/>
              <a:cs typeface="Segoe UI Historic" panose="020B0502040204020203" pitchFamily="34" charset="0"/>
            </a:rPr>
            <a:t>T</a:t>
          </a:r>
          <a:r>
            <a:rPr lang="en-US" sz="1100">
              <a:latin typeface="Segoe UI Historic" panose="020B0502040204020203" pitchFamily="34" charset="0"/>
              <a:ea typeface="Segoe UI Historic" panose="020B0502040204020203" pitchFamily="34" charset="0"/>
              <a:cs typeface="Segoe UI Historic" panose="020B0502040204020203" pitchFamily="34" charset="0"/>
            </a:rPr>
            <a:t>he</a:t>
          </a:r>
          <a:r>
            <a:rPr lang="en-US" sz="1100" baseline="0">
              <a:latin typeface="Segoe UI Historic" panose="020B0502040204020203" pitchFamily="34" charset="0"/>
              <a:ea typeface="Segoe UI Historic" panose="020B0502040204020203" pitchFamily="34" charset="0"/>
              <a:cs typeface="Segoe UI Historic" panose="020B0502040204020203" pitchFamily="34" charset="0"/>
            </a:rPr>
            <a:t> top performing creatives all featured a simple image with a primarily blue background. </a:t>
          </a:r>
        </a:p>
        <a:p>
          <a:pPr algn="l"/>
          <a:endParaRPr lang="en-US" sz="1100" baseline="0">
            <a:latin typeface="Segoe UI Historic" panose="020B0502040204020203" pitchFamily="34" charset="0"/>
            <a:ea typeface="Segoe UI Historic" panose="020B0502040204020203" pitchFamily="34" charset="0"/>
            <a:cs typeface="Segoe UI Historic" panose="020B0502040204020203" pitchFamily="34" charset="0"/>
          </a:endParaRPr>
        </a:p>
        <a:p>
          <a:pPr algn="l"/>
          <a:r>
            <a:rPr lang="en-US" sz="1100" baseline="0">
              <a:latin typeface="Segoe UI Historic" panose="020B0502040204020203" pitchFamily="34" charset="0"/>
              <a:ea typeface="Segoe UI Historic" panose="020B0502040204020203" pitchFamily="34" charset="0"/>
              <a:cs typeface="Segoe UI Historic" panose="020B0502040204020203" pitchFamily="34" charset="0"/>
            </a:rPr>
            <a:t>The messaging that performed the best was "A lifetime of moments in a single journey", and "Nine must see places. One seamless journey." Both of these messages contained reference to the idea that it is one, seamless trip. </a:t>
          </a:r>
        </a:p>
        <a:p>
          <a:pPr algn="l"/>
          <a:endParaRPr lang="en-US" sz="1100" baseline="0">
            <a:latin typeface="Segoe UI Historic" panose="020B0502040204020203" pitchFamily="34" charset="0"/>
            <a:ea typeface="Segoe UI Historic" panose="020B0502040204020203" pitchFamily="34" charset="0"/>
            <a:cs typeface="Segoe UI Historic" panose="020B0502040204020203" pitchFamily="34" charset="0"/>
          </a:endParaRPr>
        </a:p>
        <a:p>
          <a:pPr algn="l"/>
          <a:r>
            <a:rPr lang="en-US" sz="1100" baseline="0">
              <a:latin typeface="Segoe UI Historic" panose="020B0502040204020203" pitchFamily="34" charset="0"/>
              <a:ea typeface="Segoe UI Historic" panose="020B0502040204020203" pitchFamily="34" charset="0"/>
              <a:cs typeface="Segoe UI Historic" panose="020B0502040204020203" pitchFamily="34" charset="0"/>
            </a:rPr>
            <a:t>None of the top performers mentioned expedition names in the creative; instead they focused on a simple, compelling description.</a:t>
          </a:r>
        </a:p>
        <a:p>
          <a:pPr algn="l"/>
          <a:endParaRPr lang="en-US" sz="1100" baseline="0">
            <a:latin typeface="Segoe UI Historic" panose="020B0502040204020203" pitchFamily="34" charset="0"/>
            <a:ea typeface="Segoe UI Historic" panose="020B0502040204020203" pitchFamily="34" charset="0"/>
            <a:cs typeface="Segoe UI Historic" panose="020B0502040204020203" pitchFamily="34" charset="0"/>
          </a:endParaRPr>
        </a:p>
        <a:p>
          <a:pPr algn="l"/>
          <a:r>
            <a:rPr lang="en-US" sz="1100" baseline="0">
              <a:latin typeface="Segoe UI Historic" panose="020B0502040204020203" pitchFamily="34" charset="0"/>
              <a:ea typeface="Segoe UI Historic" panose="020B0502040204020203" pitchFamily="34" charset="0"/>
              <a:cs typeface="Segoe UI Historic" panose="020B0502040204020203" pitchFamily="34" charset="0"/>
            </a:rPr>
            <a:t>The messaging that didn't work as well included the name of the expedition in bold followed by a brief description.  </a:t>
          </a:r>
        </a:p>
        <a:p>
          <a:pPr algn="l"/>
          <a:endParaRPr lang="en-US" sz="1100" baseline="0">
            <a:latin typeface="Segoe UI Historic" panose="020B0502040204020203" pitchFamily="34" charset="0"/>
            <a:ea typeface="Segoe UI Historic" panose="020B0502040204020203" pitchFamily="34" charset="0"/>
            <a:cs typeface="Segoe UI Historic" panose="020B0502040204020203" pitchFamily="34" charset="0"/>
          </a:endParaRPr>
        </a:p>
        <a:p>
          <a:pPr algn="l"/>
          <a:r>
            <a:rPr lang="en-US" sz="800" i="1" baseline="0">
              <a:latin typeface="Segoe UI Historic" panose="020B0502040204020203" pitchFamily="34" charset="0"/>
              <a:ea typeface="Segoe UI Historic" panose="020B0502040204020203" pitchFamily="34" charset="0"/>
              <a:cs typeface="Segoe UI Historic" panose="020B0502040204020203" pitchFamily="34" charset="0"/>
            </a:rPr>
            <a:t>*</a:t>
          </a:r>
          <a:r>
            <a:rPr lang="en-US" sz="800" b="0" i="1">
              <a:solidFill>
                <a:schemeClr val="dk1"/>
              </a:solidFill>
              <a:effectLst/>
              <a:latin typeface="Segoe UI Historic" panose="020B0502040204020203" pitchFamily="34" charset="0"/>
              <a:ea typeface="Segoe UI Historic" panose="020B0502040204020203" pitchFamily="34" charset="0"/>
              <a:cs typeface="Segoe UI Historic" panose="020B0502040204020203" pitchFamily="34" charset="0"/>
            </a:rPr>
            <a:t>Numbers are reported based on data available in Google Adwords. It may or may not reflect creative performance based on ad rotation settings established to optimize performance towards newsletter signups. Revised goals may lead to alternate conclusions of performance.</a:t>
          </a:r>
          <a:endParaRPr lang="en-US" sz="800" i="1">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165101</xdr:rowOff>
    </xdr:from>
    <xdr:to>
      <xdr:col>3</xdr:col>
      <xdr:colOff>260350</xdr:colOff>
      <xdr:row>6</xdr:row>
      <xdr:rowOff>83581</xdr:rowOff>
    </xdr:to>
    <xdr:pic>
      <xdr:nvPicPr>
        <xdr:cNvPr id="11" name="Picture 10">
          <a:extLst>
            <a:ext uri="{FF2B5EF4-FFF2-40B4-BE49-F238E27FC236}">
              <a16:creationId xmlns:a16="http://schemas.microsoft.com/office/drawing/2014/main" id="{4A4929BC-F620-4565-B88F-9D6698393E71}"/>
            </a:ext>
          </a:extLst>
        </xdr:cNvPr>
        <xdr:cNvPicPr>
          <a:picLocks noChangeAspect="1"/>
        </xdr:cNvPicPr>
      </xdr:nvPicPr>
      <xdr:blipFill>
        <a:blip xmlns:r="http://schemas.openxmlformats.org/officeDocument/2006/relationships" r:embed="rId1"/>
        <a:stretch>
          <a:fillRect/>
        </a:stretch>
      </xdr:blipFill>
      <xdr:spPr>
        <a:xfrm>
          <a:off x="0" y="1041401"/>
          <a:ext cx="3905250" cy="528080"/>
        </a:xfrm>
        <a:prstGeom prst="rect">
          <a:avLst/>
        </a:prstGeom>
      </xdr:spPr>
    </xdr:pic>
    <xdr:clientData/>
  </xdr:twoCellAnchor>
  <xdr:twoCellAnchor editAs="oneCell">
    <xdr:from>
      <xdr:col>0</xdr:col>
      <xdr:colOff>0</xdr:colOff>
      <xdr:row>7</xdr:row>
      <xdr:rowOff>12701</xdr:rowOff>
    </xdr:from>
    <xdr:to>
      <xdr:col>2</xdr:col>
      <xdr:colOff>688940</xdr:colOff>
      <xdr:row>9</xdr:row>
      <xdr:rowOff>146051</xdr:rowOff>
    </xdr:to>
    <xdr:pic>
      <xdr:nvPicPr>
        <xdr:cNvPr id="12" name="Picture 11">
          <a:extLst>
            <a:ext uri="{FF2B5EF4-FFF2-40B4-BE49-F238E27FC236}">
              <a16:creationId xmlns:a16="http://schemas.microsoft.com/office/drawing/2014/main" id="{199DDA76-7601-47A8-B48D-DC71B8D31C42}"/>
            </a:ext>
          </a:extLst>
        </xdr:cNvPr>
        <xdr:cNvPicPr>
          <a:picLocks noChangeAspect="1"/>
        </xdr:cNvPicPr>
      </xdr:nvPicPr>
      <xdr:blipFill>
        <a:blip xmlns:r="http://schemas.openxmlformats.org/officeDocument/2006/relationships" r:embed="rId2"/>
        <a:stretch>
          <a:fillRect/>
        </a:stretch>
      </xdr:blipFill>
      <xdr:spPr>
        <a:xfrm>
          <a:off x="0" y="1504951"/>
          <a:ext cx="3387690" cy="539750"/>
        </a:xfrm>
        <a:prstGeom prst="rect">
          <a:avLst/>
        </a:prstGeom>
      </xdr:spPr>
    </xdr:pic>
    <xdr:clientData/>
  </xdr:twoCellAnchor>
  <xdr:twoCellAnchor editAs="oneCell">
    <xdr:from>
      <xdr:col>0</xdr:col>
      <xdr:colOff>0</xdr:colOff>
      <xdr:row>10</xdr:row>
      <xdr:rowOff>95250</xdr:rowOff>
    </xdr:from>
    <xdr:to>
      <xdr:col>3</xdr:col>
      <xdr:colOff>387350</xdr:colOff>
      <xdr:row>12</xdr:row>
      <xdr:rowOff>176284</xdr:rowOff>
    </xdr:to>
    <xdr:pic>
      <xdr:nvPicPr>
        <xdr:cNvPr id="13" name="Picture 12">
          <a:extLst>
            <a:ext uri="{FF2B5EF4-FFF2-40B4-BE49-F238E27FC236}">
              <a16:creationId xmlns:a16="http://schemas.microsoft.com/office/drawing/2014/main" id="{BF608DDD-7F41-4257-A638-6C5E6E59F7E9}"/>
            </a:ext>
          </a:extLst>
        </xdr:cNvPr>
        <xdr:cNvPicPr>
          <a:picLocks noChangeAspect="1"/>
        </xdr:cNvPicPr>
      </xdr:nvPicPr>
      <xdr:blipFill>
        <a:blip xmlns:r="http://schemas.openxmlformats.org/officeDocument/2006/relationships" r:embed="rId3"/>
        <a:stretch>
          <a:fillRect/>
        </a:stretch>
      </xdr:blipFill>
      <xdr:spPr>
        <a:xfrm>
          <a:off x="635000" y="3549650"/>
          <a:ext cx="3937000" cy="506484"/>
        </a:xfrm>
        <a:prstGeom prst="rect">
          <a:avLst/>
        </a:prstGeom>
      </xdr:spPr>
    </xdr:pic>
    <xdr:clientData/>
  </xdr:twoCellAnchor>
  <xdr:twoCellAnchor editAs="oneCell">
    <xdr:from>
      <xdr:col>0</xdr:col>
      <xdr:colOff>0</xdr:colOff>
      <xdr:row>18</xdr:row>
      <xdr:rowOff>177800</xdr:rowOff>
    </xdr:from>
    <xdr:to>
      <xdr:col>3</xdr:col>
      <xdr:colOff>247650</xdr:colOff>
      <xdr:row>21</xdr:row>
      <xdr:rowOff>85233</xdr:rowOff>
    </xdr:to>
    <xdr:pic>
      <xdr:nvPicPr>
        <xdr:cNvPr id="15" name="Picture 14">
          <a:extLst>
            <a:ext uri="{FF2B5EF4-FFF2-40B4-BE49-F238E27FC236}">
              <a16:creationId xmlns:a16="http://schemas.microsoft.com/office/drawing/2014/main" id="{1A66C0E4-C484-4442-914A-F8B1B62B8AE8}"/>
            </a:ext>
          </a:extLst>
        </xdr:cNvPr>
        <xdr:cNvPicPr>
          <a:picLocks noChangeAspect="1"/>
        </xdr:cNvPicPr>
      </xdr:nvPicPr>
      <xdr:blipFill>
        <a:blip xmlns:r="http://schemas.openxmlformats.org/officeDocument/2006/relationships" r:embed="rId4"/>
        <a:stretch>
          <a:fillRect/>
        </a:stretch>
      </xdr:blipFill>
      <xdr:spPr>
        <a:xfrm>
          <a:off x="0" y="4102100"/>
          <a:ext cx="3892550" cy="517033"/>
        </a:xfrm>
        <a:prstGeom prst="rect">
          <a:avLst/>
        </a:prstGeom>
      </xdr:spPr>
    </xdr:pic>
    <xdr:clientData/>
  </xdr:twoCellAnchor>
  <xdr:twoCellAnchor editAs="oneCell">
    <xdr:from>
      <xdr:col>0</xdr:col>
      <xdr:colOff>0</xdr:colOff>
      <xdr:row>15</xdr:row>
      <xdr:rowOff>133350</xdr:rowOff>
    </xdr:from>
    <xdr:to>
      <xdr:col>3</xdr:col>
      <xdr:colOff>615950</xdr:colOff>
      <xdr:row>18</xdr:row>
      <xdr:rowOff>43736</xdr:rowOff>
    </xdr:to>
    <xdr:pic>
      <xdr:nvPicPr>
        <xdr:cNvPr id="16" name="Picture 15">
          <a:extLst>
            <a:ext uri="{FF2B5EF4-FFF2-40B4-BE49-F238E27FC236}">
              <a16:creationId xmlns:a16="http://schemas.microsoft.com/office/drawing/2014/main" id="{F06EA5FE-95A2-4767-8B51-A2C3EDB3E619}"/>
            </a:ext>
          </a:extLst>
        </xdr:cNvPr>
        <xdr:cNvPicPr>
          <a:picLocks noChangeAspect="1"/>
        </xdr:cNvPicPr>
      </xdr:nvPicPr>
      <xdr:blipFill>
        <a:blip xmlns:r="http://schemas.openxmlformats.org/officeDocument/2006/relationships" r:embed="rId5"/>
        <a:stretch>
          <a:fillRect/>
        </a:stretch>
      </xdr:blipFill>
      <xdr:spPr>
        <a:xfrm>
          <a:off x="0" y="3448050"/>
          <a:ext cx="4260850" cy="519986"/>
        </a:xfrm>
        <a:prstGeom prst="rect">
          <a:avLst/>
        </a:prstGeom>
      </xdr:spPr>
    </xdr:pic>
    <xdr:clientData/>
  </xdr:twoCellAnchor>
  <xdr:twoCellAnchor editAs="oneCell">
    <xdr:from>
      <xdr:col>0</xdr:col>
      <xdr:colOff>0</xdr:colOff>
      <xdr:row>22</xdr:row>
      <xdr:rowOff>19050</xdr:rowOff>
    </xdr:from>
    <xdr:to>
      <xdr:col>3</xdr:col>
      <xdr:colOff>679450</xdr:colOff>
      <xdr:row>24</xdr:row>
      <xdr:rowOff>141541</xdr:rowOff>
    </xdr:to>
    <xdr:pic>
      <xdr:nvPicPr>
        <xdr:cNvPr id="17" name="Picture 16">
          <a:extLst>
            <a:ext uri="{FF2B5EF4-FFF2-40B4-BE49-F238E27FC236}">
              <a16:creationId xmlns:a16="http://schemas.microsoft.com/office/drawing/2014/main" id="{B8DC6007-ACD9-4F16-813A-FDC831E49742}"/>
            </a:ext>
          </a:extLst>
        </xdr:cNvPr>
        <xdr:cNvPicPr>
          <a:picLocks noChangeAspect="1"/>
        </xdr:cNvPicPr>
      </xdr:nvPicPr>
      <xdr:blipFill>
        <a:blip xmlns:r="http://schemas.openxmlformats.org/officeDocument/2006/relationships" r:embed="rId6"/>
        <a:stretch>
          <a:fillRect/>
        </a:stretch>
      </xdr:blipFill>
      <xdr:spPr>
        <a:xfrm>
          <a:off x="0" y="4756150"/>
          <a:ext cx="4324350" cy="528891"/>
        </a:xfrm>
        <a:prstGeom prst="rect">
          <a:avLst/>
        </a:prstGeom>
      </xdr:spPr>
    </xdr:pic>
    <xdr:clientData/>
  </xdr:twoCellAnchor>
  <xdr:twoCellAnchor editAs="oneCell">
    <xdr:from>
      <xdr:col>0</xdr:col>
      <xdr:colOff>1</xdr:colOff>
      <xdr:row>27</xdr:row>
      <xdr:rowOff>158750</xdr:rowOff>
    </xdr:from>
    <xdr:to>
      <xdr:col>2</xdr:col>
      <xdr:colOff>831851</xdr:colOff>
      <xdr:row>30</xdr:row>
      <xdr:rowOff>79003</xdr:rowOff>
    </xdr:to>
    <xdr:pic>
      <xdr:nvPicPr>
        <xdr:cNvPr id="18" name="Picture 17">
          <a:extLst>
            <a:ext uri="{FF2B5EF4-FFF2-40B4-BE49-F238E27FC236}">
              <a16:creationId xmlns:a16="http://schemas.microsoft.com/office/drawing/2014/main" id="{774A5CDD-94B9-4472-9A0A-1EAFDBCA0177}"/>
            </a:ext>
          </a:extLst>
        </xdr:cNvPr>
        <xdr:cNvPicPr>
          <a:picLocks noChangeAspect="1"/>
        </xdr:cNvPicPr>
      </xdr:nvPicPr>
      <xdr:blipFill>
        <a:blip xmlns:r="http://schemas.openxmlformats.org/officeDocument/2006/relationships" r:embed="rId7"/>
        <a:stretch>
          <a:fillRect/>
        </a:stretch>
      </xdr:blipFill>
      <xdr:spPr>
        <a:xfrm>
          <a:off x="1" y="5911850"/>
          <a:ext cx="3530600" cy="529853"/>
        </a:xfrm>
        <a:prstGeom prst="rect">
          <a:avLst/>
        </a:prstGeom>
      </xdr:spPr>
    </xdr:pic>
    <xdr:clientData/>
  </xdr:twoCellAnchor>
  <xdr:twoCellAnchor editAs="oneCell">
    <xdr:from>
      <xdr:col>0</xdr:col>
      <xdr:colOff>1</xdr:colOff>
      <xdr:row>31</xdr:row>
      <xdr:rowOff>31753</xdr:rowOff>
    </xdr:from>
    <xdr:to>
      <xdr:col>2</xdr:col>
      <xdr:colOff>565150</xdr:colOff>
      <xdr:row>33</xdr:row>
      <xdr:rowOff>150699</xdr:rowOff>
    </xdr:to>
    <xdr:pic>
      <xdr:nvPicPr>
        <xdr:cNvPr id="19" name="Picture 18">
          <a:extLst>
            <a:ext uri="{FF2B5EF4-FFF2-40B4-BE49-F238E27FC236}">
              <a16:creationId xmlns:a16="http://schemas.microsoft.com/office/drawing/2014/main" id="{3447032A-57E0-46A9-9AA1-1353F7B83E92}"/>
            </a:ext>
          </a:extLst>
        </xdr:cNvPr>
        <xdr:cNvPicPr>
          <a:picLocks noChangeAspect="1"/>
        </xdr:cNvPicPr>
      </xdr:nvPicPr>
      <xdr:blipFill>
        <a:blip xmlns:r="http://schemas.openxmlformats.org/officeDocument/2006/relationships" r:embed="rId8"/>
        <a:stretch>
          <a:fillRect/>
        </a:stretch>
      </xdr:blipFill>
      <xdr:spPr>
        <a:xfrm>
          <a:off x="1" y="6597653"/>
          <a:ext cx="3263899" cy="525346"/>
        </a:xfrm>
        <a:prstGeom prst="rect">
          <a:avLst/>
        </a:prstGeom>
      </xdr:spPr>
    </xdr:pic>
    <xdr:clientData/>
  </xdr:twoCellAnchor>
  <xdr:twoCellAnchor editAs="oneCell">
    <xdr:from>
      <xdr:col>0</xdr:col>
      <xdr:colOff>1</xdr:colOff>
      <xdr:row>34</xdr:row>
      <xdr:rowOff>88900</xdr:rowOff>
    </xdr:from>
    <xdr:to>
      <xdr:col>3</xdr:col>
      <xdr:colOff>431801</xdr:colOff>
      <xdr:row>36</xdr:row>
      <xdr:rowOff>167158</xdr:rowOff>
    </xdr:to>
    <xdr:pic>
      <xdr:nvPicPr>
        <xdr:cNvPr id="20" name="Picture 19">
          <a:extLst>
            <a:ext uri="{FF2B5EF4-FFF2-40B4-BE49-F238E27FC236}">
              <a16:creationId xmlns:a16="http://schemas.microsoft.com/office/drawing/2014/main" id="{DD54F077-60C3-4CBA-AE42-93514CCD41C1}"/>
            </a:ext>
          </a:extLst>
        </xdr:cNvPr>
        <xdr:cNvPicPr>
          <a:picLocks noChangeAspect="1"/>
        </xdr:cNvPicPr>
      </xdr:nvPicPr>
      <xdr:blipFill>
        <a:blip xmlns:r="http://schemas.openxmlformats.org/officeDocument/2006/relationships" r:embed="rId9"/>
        <a:stretch>
          <a:fillRect/>
        </a:stretch>
      </xdr:blipFill>
      <xdr:spPr>
        <a:xfrm>
          <a:off x="1" y="7264400"/>
          <a:ext cx="4076700" cy="484658"/>
        </a:xfrm>
        <a:prstGeom prst="rect">
          <a:avLst/>
        </a:prstGeom>
      </xdr:spPr>
    </xdr:pic>
    <xdr:clientData/>
  </xdr:twoCellAnchor>
  <xdr:twoCellAnchor>
    <xdr:from>
      <xdr:col>3</xdr:col>
      <xdr:colOff>450850</xdr:colOff>
      <xdr:row>4</xdr:row>
      <xdr:rowOff>12700</xdr:rowOff>
    </xdr:from>
    <xdr:to>
      <xdr:col>4</xdr:col>
      <xdr:colOff>431800</xdr:colOff>
      <xdr:row>5</xdr:row>
      <xdr:rowOff>158750</xdr:rowOff>
    </xdr:to>
    <xdr:sp macro="" textlink="">
      <xdr:nvSpPr>
        <xdr:cNvPr id="4" name="Rectangle: Rounded Corners 3">
          <a:extLst>
            <a:ext uri="{FF2B5EF4-FFF2-40B4-BE49-F238E27FC236}">
              <a16:creationId xmlns:a16="http://schemas.microsoft.com/office/drawing/2014/main" id="{541695EA-9FC3-4C73-B0CD-C5CC27C595CA}"/>
            </a:ext>
          </a:extLst>
        </xdr:cNvPr>
        <xdr:cNvSpPr/>
      </xdr:nvSpPr>
      <xdr:spPr>
        <a:xfrm>
          <a:off x="4095750" y="895350"/>
          <a:ext cx="927100" cy="3492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i="0">
              <a:latin typeface="Segoe UI Historic" panose="020B0502040204020203" pitchFamily="34" charset="0"/>
              <a:ea typeface="Segoe UI Historic" panose="020B0502040204020203" pitchFamily="34" charset="0"/>
              <a:cs typeface="Segoe UI Historic" panose="020B0502040204020203" pitchFamily="34" charset="0"/>
            </a:rPr>
            <a:t>Clicks: 446</a:t>
          </a:r>
        </a:p>
      </xdr:txBody>
    </xdr:sp>
    <xdr:clientData/>
  </xdr:twoCellAnchor>
  <xdr:twoCellAnchor>
    <xdr:from>
      <xdr:col>3</xdr:col>
      <xdr:colOff>0</xdr:colOff>
      <xdr:row>7</xdr:row>
      <xdr:rowOff>76200</xdr:rowOff>
    </xdr:from>
    <xdr:to>
      <xdr:col>3</xdr:col>
      <xdr:colOff>927100</xdr:colOff>
      <xdr:row>9</xdr:row>
      <xdr:rowOff>31750</xdr:rowOff>
    </xdr:to>
    <xdr:sp macro="" textlink="">
      <xdr:nvSpPr>
        <xdr:cNvPr id="14" name="Rectangle: Rounded Corners 13">
          <a:extLst>
            <a:ext uri="{FF2B5EF4-FFF2-40B4-BE49-F238E27FC236}">
              <a16:creationId xmlns:a16="http://schemas.microsoft.com/office/drawing/2014/main" id="{727EDA14-2300-41F4-94A5-B55CCA3156FC}"/>
            </a:ext>
          </a:extLst>
        </xdr:cNvPr>
        <xdr:cNvSpPr/>
      </xdr:nvSpPr>
      <xdr:spPr>
        <a:xfrm>
          <a:off x="3644900" y="1568450"/>
          <a:ext cx="927100" cy="3619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i="0">
              <a:latin typeface="Segoe UI Historic" panose="020B0502040204020203" pitchFamily="34" charset="0"/>
              <a:ea typeface="Segoe UI Historic" panose="020B0502040204020203" pitchFamily="34" charset="0"/>
              <a:cs typeface="Segoe UI Historic" panose="020B0502040204020203" pitchFamily="34" charset="0"/>
            </a:rPr>
            <a:t>Clicks: 368</a:t>
          </a:r>
        </a:p>
      </xdr:txBody>
    </xdr:sp>
    <xdr:clientData/>
  </xdr:twoCellAnchor>
  <xdr:twoCellAnchor>
    <xdr:from>
      <xdr:col>3</xdr:col>
      <xdr:colOff>558800</xdr:colOff>
      <xdr:row>10</xdr:row>
      <xdr:rowOff>127000</xdr:rowOff>
    </xdr:from>
    <xdr:to>
      <xdr:col>4</xdr:col>
      <xdr:colOff>539750</xdr:colOff>
      <xdr:row>12</xdr:row>
      <xdr:rowOff>76200</xdr:rowOff>
    </xdr:to>
    <xdr:sp macro="" textlink="">
      <xdr:nvSpPr>
        <xdr:cNvPr id="21" name="Rectangle: Rounded Corners 20">
          <a:extLst>
            <a:ext uri="{FF2B5EF4-FFF2-40B4-BE49-F238E27FC236}">
              <a16:creationId xmlns:a16="http://schemas.microsoft.com/office/drawing/2014/main" id="{CEBCC30C-BB22-493B-8DC9-BCD8C1221B6E}"/>
            </a:ext>
          </a:extLst>
        </xdr:cNvPr>
        <xdr:cNvSpPr/>
      </xdr:nvSpPr>
      <xdr:spPr>
        <a:xfrm>
          <a:off x="4203700" y="2228850"/>
          <a:ext cx="927100" cy="3556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i="0">
              <a:latin typeface="Segoe UI Historic" panose="020B0502040204020203" pitchFamily="34" charset="0"/>
              <a:ea typeface="Segoe UI Historic" panose="020B0502040204020203" pitchFamily="34" charset="0"/>
              <a:cs typeface="Segoe UI Historic" panose="020B0502040204020203" pitchFamily="34" charset="0"/>
            </a:rPr>
            <a:t>Clicks: 289</a:t>
          </a:r>
        </a:p>
      </xdr:txBody>
    </xdr:sp>
    <xdr:clientData/>
  </xdr:twoCellAnchor>
  <xdr:twoCellAnchor>
    <xdr:from>
      <xdr:col>3</xdr:col>
      <xdr:colOff>844550</xdr:colOff>
      <xdr:row>16</xdr:row>
      <xdr:rowOff>0</xdr:rowOff>
    </xdr:from>
    <xdr:to>
      <xdr:col>5</xdr:col>
      <xdr:colOff>139700</xdr:colOff>
      <xdr:row>17</xdr:row>
      <xdr:rowOff>133350</xdr:rowOff>
    </xdr:to>
    <xdr:sp macro="" textlink="">
      <xdr:nvSpPr>
        <xdr:cNvPr id="5" name="Rectangle: Rounded Corners 4">
          <a:extLst>
            <a:ext uri="{FF2B5EF4-FFF2-40B4-BE49-F238E27FC236}">
              <a16:creationId xmlns:a16="http://schemas.microsoft.com/office/drawing/2014/main" id="{8508FE20-F6E0-423A-8B79-51C552BD7066}"/>
            </a:ext>
          </a:extLst>
        </xdr:cNvPr>
        <xdr:cNvSpPr/>
      </xdr:nvSpPr>
      <xdr:spPr>
        <a:xfrm>
          <a:off x="4489450" y="3327400"/>
          <a:ext cx="1187450" cy="3365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a:latin typeface="Segoe UI Historic" panose="020B0502040204020203" pitchFamily="34" charset="0"/>
              <a:ea typeface="Segoe UI Historic" panose="020B0502040204020203" pitchFamily="34" charset="0"/>
              <a:cs typeface="Segoe UI Historic" panose="020B0502040204020203" pitchFamily="34" charset="0"/>
            </a:rPr>
            <a:t>CTR:</a:t>
          </a:r>
          <a:r>
            <a:rPr lang="en-US" sz="1200" baseline="0">
              <a:latin typeface="Segoe UI Historic" panose="020B0502040204020203" pitchFamily="34" charset="0"/>
              <a:ea typeface="Segoe UI Historic" panose="020B0502040204020203" pitchFamily="34" charset="0"/>
              <a:cs typeface="Segoe UI Historic" panose="020B0502040204020203" pitchFamily="34" charset="0"/>
            </a:rPr>
            <a:t> </a:t>
          </a:r>
          <a:r>
            <a:rPr lang="en-US" sz="1200">
              <a:latin typeface="Segoe UI Historic" panose="020B0502040204020203" pitchFamily="34" charset="0"/>
              <a:ea typeface="Segoe UI Historic" panose="020B0502040204020203" pitchFamily="34" charset="0"/>
              <a:cs typeface="Segoe UI Historic" panose="020B0502040204020203" pitchFamily="34" charset="0"/>
            </a:rPr>
            <a:t>  12.85%</a:t>
          </a:r>
        </a:p>
      </xdr:txBody>
    </xdr:sp>
    <xdr:clientData/>
  </xdr:twoCellAnchor>
  <xdr:twoCellAnchor>
    <xdr:from>
      <xdr:col>3</xdr:col>
      <xdr:colOff>609600</xdr:colOff>
      <xdr:row>19</xdr:row>
      <xdr:rowOff>50800</xdr:rowOff>
    </xdr:from>
    <xdr:to>
      <xdr:col>4</xdr:col>
      <xdr:colOff>857250</xdr:colOff>
      <xdr:row>20</xdr:row>
      <xdr:rowOff>184150</xdr:rowOff>
    </xdr:to>
    <xdr:sp macro="" textlink="">
      <xdr:nvSpPr>
        <xdr:cNvPr id="22" name="Rectangle: Rounded Corners 21">
          <a:extLst>
            <a:ext uri="{FF2B5EF4-FFF2-40B4-BE49-F238E27FC236}">
              <a16:creationId xmlns:a16="http://schemas.microsoft.com/office/drawing/2014/main" id="{2E5CB131-BB81-4E77-9D94-09C38895606B}"/>
            </a:ext>
          </a:extLst>
        </xdr:cNvPr>
        <xdr:cNvSpPr/>
      </xdr:nvSpPr>
      <xdr:spPr>
        <a:xfrm>
          <a:off x="4254500" y="3987800"/>
          <a:ext cx="1193800" cy="3365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a:latin typeface="Segoe UI Historic" panose="020B0502040204020203" pitchFamily="34" charset="0"/>
              <a:ea typeface="Segoe UI Historic" panose="020B0502040204020203" pitchFamily="34" charset="0"/>
              <a:cs typeface="Segoe UI Historic" panose="020B0502040204020203" pitchFamily="34" charset="0"/>
            </a:rPr>
            <a:t>CTR:</a:t>
          </a:r>
          <a:r>
            <a:rPr lang="en-US" sz="1200" baseline="0">
              <a:latin typeface="Segoe UI Historic" panose="020B0502040204020203" pitchFamily="34" charset="0"/>
              <a:ea typeface="Segoe UI Historic" panose="020B0502040204020203" pitchFamily="34" charset="0"/>
              <a:cs typeface="Segoe UI Historic" panose="020B0502040204020203" pitchFamily="34" charset="0"/>
            </a:rPr>
            <a:t> </a:t>
          </a:r>
          <a:r>
            <a:rPr lang="en-US" sz="1200">
              <a:latin typeface="Segoe UI Historic" panose="020B0502040204020203" pitchFamily="34" charset="0"/>
              <a:ea typeface="Segoe UI Historic" panose="020B0502040204020203" pitchFamily="34" charset="0"/>
              <a:cs typeface="Segoe UI Historic" panose="020B0502040204020203" pitchFamily="34" charset="0"/>
            </a:rPr>
            <a:t>  10.27%</a:t>
          </a:r>
        </a:p>
      </xdr:txBody>
    </xdr:sp>
    <xdr:clientData/>
  </xdr:twoCellAnchor>
  <xdr:twoCellAnchor>
    <xdr:from>
      <xdr:col>3</xdr:col>
      <xdr:colOff>933450</xdr:colOff>
      <xdr:row>22</xdr:row>
      <xdr:rowOff>101600</xdr:rowOff>
    </xdr:from>
    <xdr:to>
      <xdr:col>5</xdr:col>
      <xdr:colOff>177800</xdr:colOff>
      <xdr:row>24</xdr:row>
      <xdr:rowOff>31750</xdr:rowOff>
    </xdr:to>
    <xdr:sp macro="" textlink="">
      <xdr:nvSpPr>
        <xdr:cNvPr id="23" name="Rectangle: Rounded Corners 22">
          <a:extLst>
            <a:ext uri="{FF2B5EF4-FFF2-40B4-BE49-F238E27FC236}">
              <a16:creationId xmlns:a16="http://schemas.microsoft.com/office/drawing/2014/main" id="{A6AE25A5-4E79-4250-B41C-EFFEF095F58F}"/>
            </a:ext>
          </a:extLst>
        </xdr:cNvPr>
        <xdr:cNvSpPr/>
      </xdr:nvSpPr>
      <xdr:spPr>
        <a:xfrm>
          <a:off x="4578350" y="4648200"/>
          <a:ext cx="1136650" cy="3365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a:latin typeface="Segoe UI Historic" panose="020B0502040204020203" pitchFamily="34" charset="0"/>
              <a:ea typeface="Segoe UI Historic" panose="020B0502040204020203" pitchFamily="34" charset="0"/>
              <a:cs typeface="Segoe UI Historic" panose="020B0502040204020203" pitchFamily="34" charset="0"/>
            </a:rPr>
            <a:t>CTR:</a:t>
          </a:r>
          <a:r>
            <a:rPr lang="en-US" sz="1200" baseline="0">
              <a:latin typeface="Segoe UI Historic" panose="020B0502040204020203" pitchFamily="34" charset="0"/>
              <a:ea typeface="Segoe UI Historic" panose="020B0502040204020203" pitchFamily="34" charset="0"/>
              <a:cs typeface="Segoe UI Historic" panose="020B0502040204020203" pitchFamily="34" charset="0"/>
            </a:rPr>
            <a:t> </a:t>
          </a:r>
          <a:r>
            <a:rPr lang="en-US" sz="1200">
              <a:latin typeface="Segoe UI Historic" panose="020B0502040204020203" pitchFamily="34" charset="0"/>
              <a:ea typeface="Segoe UI Historic" panose="020B0502040204020203" pitchFamily="34" charset="0"/>
              <a:cs typeface="Segoe UI Historic" panose="020B0502040204020203" pitchFamily="34" charset="0"/>
            </a:rPr>
            <a:t>  9.52%</a:t>
          </a:r>
        </a:p>
      </xdr:txBody>
    </xdr:sp>
    <xdr:clientData/>
  </xdr:twoCellAnchor>
  <xdr:twoCellAnchor>
    <xdr:from>
      <xdr:col>3</xdr:col>
      <xdr:colOff>146050</xdr:colOff>
      <xdr:row>28</xdr:row>
      <xdr:rowOff>50800</xdr:rowOff>
    </xdr:from>
    <xdr:to>
      <xdr:col>4</xdr:col>
      <xdr:colOff>508000</xdr:colOff>
      <xdr:row>29</xdr:row>
      <xdr:rowOff>184150</xdr:rowOff>
    </xdr:to>
    <xdr:sp macro="" textlink="">
      <xdr:nvSpPr>
        <xdr:cNvPr id="24" name="Rectangle: Rounded Corners 23">
          <a:extLst>
            <a:ext uri="{FF2B5EF4-FFF2-40B4-BE49-F238E27FC236}">
              <a16:creationId xmlns:a16="http://schemas.microsoft.com/office/drawing/2014/main" id="{6760F6E6-0ACE-4564-B226-32C9242CF40A}"/>
            </a:ext>
          </a:extLst>
        </xdr:cNvPr>
        <xdr:cNvSpPr/>
      </xdr:nvSpPr>
      <xdr:spPr>
        <a:xfrm>
          <a:off x="3790950" y="5822950"/>
          <a:ext cx="1308100" cy="3365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a:latin typeface="Segoe UI Historic" panose="020B0502040204020203" pitchFamily="34" charset="0"/>
              <a:ea typeface="Segoe UI Historic" panose="020B0502040204020203" pitchFamily="34" charset="0"/>
              <a:cs typeface="Segoe UI Historic" panose="020B0502040204020203" pitchFamily="34" charset="0"/>
            </a:rPr>
            <a:t>Conversions:</a:t>
          </a:r>
          <a:r>
            <a:rPr lang="en-US" sz="1200" baseline="0">
              <a:latin typeface="Segoe UI Historic" panose="020B0502040204020203" pitchFamily="34" charset="0"/>
              <a:ea typeface="Segoe UI Historic" panose="020B0502040204020203" pitchFamily="34" charset="0"/>
              <a:cs typeface="Segoe UI Historic" panose="020B0502040204020203" pitchFamily="34" charset="0"/>
            </a:rPr>
            <a:t>  4</a:t>
          </a:r>
          <a:endParaRPr lang="en-US" sz="1200">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xdr:from>
      <xdr:col>2</xdr:col>
      <xdr:colOff>850900</xdr:colOff>
      <xdr:row>31</xdr:row>
      <xdr:rowOff>95250</xdr:rowOff>
    </xdr:from>
    <xdr:to>
      <xdr:col>4</xdr:col>
      <xdr:colOff>266700</xdr:colOff>
      <xdr:row>33</xdr:row>
      <xdr:rowOff>25400</xdr:rowOff>
    </xdr:to>
    <xdr:sp macro="" textlink="">
      <xdr:nvSpPr>
        <xdr:cNvPr id="25" name="Rectangle: Rounded Corners 24">
          <a:extLst>
            <a:ext uri="{FF2B5EF4-FFF2-40B4-BE49-F238E27FC236}">
              <a16:creationId xmlns:a16="http://schemas.microsoft.com/office/drawing/2014/main" id="{BFEE7F41-38F4-4874-B4C0-FB9112634751}"/>
            </a:ext>
          </a:extLst>
        </xdr:cNvPr>
        <xdr:cNvSpPr/>
      </xdr:nvSpPr>
      <xdr:spPr>
        <a:xfrm>
          <a:off x="3549650" y="6477000"/>
          <a:ext cx="1308100" cy="3365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a:latin typeface="Segoe UI Historic" panose="020B0502040204020203" pitchFamily="34" charset="0"/>
              <a:ea typeface="Segoe UI Historic" panose="020B0502040204020203" pitchFamily="34" charset="0"/>
              <a:cs typeface="Segoe UI Historic" panose="020B0502040204020203" pitchFamily="34" charset="0"/>
            </a:rPr>
            <a:t>Conversions:</a:t>
          </a:r>
          <a:r>
            <a:rPr lang="en-US" sz="1200" baseline="0">
              <a:latin typeface="Segoe UI Historic" panose="020B0502040204020203" pitchFamily="34" charset="0"/>
              <a:ea typeface="Segoe UI Historic" panose="020B0502040204020203" pitchFamily="34" charset="0"/>
              <a:cs typeface="Segoe UI Historic" panose="020B0502040204020203" pitchFamily="34" charset="0"/>
            </a:rPr>
            <a:t>  3</a:t>
          </a:r>
          <a:endParaRPr lang="en-US" sz="1200">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xdr:from>
      <xdr:col>3</xdr:col>
      <xdr:colOff>590550</xdr:colOff>
      <xdr:row>34</xdr:row>
      <xdr:rowOff>152400</xdr:rowOff>
    </xdr:from>
    <xdr:to>
      <xdr:col>5</xdr:col>
      <xdr:colOff>6350</xdr:colOff>
      <xdr:row>36</xdr:row>
      <xdr:rowOff>82550</xdr:rowOff>
    </xdr:to>
    <xdr:sp macro="" textlink="">
      <xdr:nvSpPr>
        <xdr:cNvPr id="26" name="Rectangle: Rounded Corners 25">
          <a:extLst>
            <a:ext uri="{FF2B5EF4-FFF2-40B4-BE49-F238E27FC236}">
              <a16:creationId xmlns:a16="http://schemas.microsoft.com/office/drawing/2014/main" id="{F72CA4A2-FB1D-4B4C-9AFA-355A9ABE3B66}"/>
            </a:ext>
          </a:extLst>
        </xdr:cNvPr>
        <xdr:cNvSpPr/>
      </xdr:nvSpPr>
      <xdr:spPr>
        <a:xfrm>
          <a:off x="4235450" y="7143750"/>
          <a:ext cx="1308100" cy="3365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200">
              <a:latin typeface="Segoe UI Historic" panose="020B0502040204020203" pitchFamily="34" charset="0"/>
              <a:ea typeface="Segoe UI Historic" panose="020B0502040204020203" pitchFamily="34" charset="0"/>
              <a:cs typeface="Segoe UI Historic" panose="020B0502040204020203" pitchFamily="34" charset="0"/>
            </a:rPr>
            <a:t>Conversions:</a:t>
          </a:r>
          <a:r>
            <a:rPr lang="en-US" sz="1200" baseline="0">
              <a:latin typeface="Segoe UI Historic" panose="020B0502040204020203" pitchFamily="34" charset="0"/>
              <a:ea typeface="Segoe UI Historic" panose="020B0502040204020203" pitchFamily="34" charset="0"/>
              <a:cs typeface="Segoe UI Historic" panose="020B0502040204020203" pitchFamily="34" charset="0"/>
            </a:rPr>
            <a:t>  2</a:t>
          </a:r>
          <a:endParaRPr lang="en-US" sz="1200">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n%20DeVange\Downloads\Ad%20group%20report%20(1).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n%20DeVange\Downloads\Ad%20group%20report.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 group report (1)"/>
    </sheetNames>
    <sheetDataSet>
      <sheetData sheetId="0">
        <row r="3">
          <cell r="A3" t="str">
            <v>Business Analysis Certificate</v>
          </cell>
          <cell r="B3">
            <v>47</v>
          </cell>
          <cell r="C3">
            <v>1</v>
          </cell>
          <cell r="D3">
            <v>2.1299999999999999E-2</v>
          </cell>
          <cell r="E3">
            <v>3.73</v>
          </cell>
          <cell r="F3" t="str">
            <v>Clicks</v>
          </cell>
          <cell r="G3">
            <v>3.73</v>
          </cell>
          <cell r="H3">
            <v>0</v>
          </cell>
          <cell r="I3">
            <v>0</v>
          </cell>
          <cell r="J3">
            <v>0</v>
          </cell>
        </row>
        <row r="4">
          <cell r="A4" t="str">
            <v>Software Product Management Certificate</v>
          </cell>
          <cell r="B4">
            <v>3</v>
          </cell>
          <cell r="C4">
            <v>0</v>
          </cell>
          <cell r="D4">
            <v>0</v>
          </cell>
          <cell r="E4">
            <v>0</v>
          </cell>
          <cell r="F4" t="str">
            <v xml:space="preserve"> --</v>
          </cell>
          <cell r="G4">
            <v>0</v>
          </cell>
          <cell r="H4">
            <v>0</v>
          </cell>
          <cell r="I4">
            <v>0</v>
          </cell>
          <cell r="J4">
            <v>0</v>
          </cell>
        </row>
        <row r="5">
          <cell r="A5" t="str">
            <v>Agile Development Certificate</v>
          </cell>
          <cell r="B5">
            <v>86</v>
          </cell>
          <cell r="C5">
            <v>1</v>
          </cell>
          <cell r="D5">
            <v>1.1599999999999999E-2</v>
          </cell>
          <cell r="E5">
            <v>11.6</v>
          </cell>
          <cell r="F5" t="str">
            <v>Clicks</v>
          </cell>
          <cell r="G5">
            <v>11.6</v>
          </cell>
          <cell r="H5">
            <v>0</v>
          </cell>
          <cell r="I5">
            <v>0</v>
          </cell>
          <cell r="J5">
            <v>0</v>
          </cell>
        </row>
        <row r="6">
          <cell r="A6" t="str">
            <v>Java Web &amp; Microservices in the Cloud Certificate</v>
          </cell>
          <cell r="B6">
            <v>0</v>
          </cell>
          <cell r="C6">
            <v>0</v>
          </cell>
          <cell r="D6">
            <v>0</v>
          </cell>
          <cell r="E6">
            <v>0</v>
          </cell>
          <cell r="F6" t="str">
            <v xml:space="preserve"> --</v>
          </cell>
          <cell r="G6">
            <v>0</v>
          </cell>
          <cell r="H6">
            <v>0</v>
          </cell>
          <cell r="I6">
            <v>0</v>
          </cell>
          <cell r="J6">
            <v>0</v>
          </cell>
        </row>
        <row r="7">
          <cell r="A7" t="str">
            <v>Marketing and Comm Certificates - Marketing Management</v>
          </cell>
          <cell r="B7">
            <v>0</v>
          </cell>
          <cell r="C7">
            <v>0</v>
          </cell>
          <cell r="D7">
            <v>0</v>
          </cell>
          <cell r="E7">
            <v>0</v>
          </cell>
          <cell r="F7" t="str">
            <v xml:space="preserve"> --</v>
          </cell>
          <cell r="G7">
            <v>0</v>
          </cell>
          <cell r="H7">
            <v>0</v>
          </cell>
          <cell r="I7">
            <v>0</v>
          </cell>
          <cell r="J7">
            <v>0</v>
          </cell>
        </row>
        <row r="8">
          <cell r="A8" t="str">
            <v>Scala Programming Certificate</v>
          </cell>
          <cell r="B8">
            <v>5</v>
          </cell>
          <cell r="C8">
            <v>0</v>
          </cell>
          <cell r="D8">
            <v>0</v>
          </cell>
          <cell r="E8">
            <v>0</v>
          </cell>
          <cell r="F8" t="str">
            <v xml:space="preserve"> --</v>
          </cell>
          <cell r="G8">
            <v>0</v>
          </cell>
          <cell r="H8">
            <v>0</v>
          </cell>
          <cell r="I8">
            <v>0</v>
          </cell>
          <cell r="J8">
            <v>0</v>
          </cell>
        </row>
        <row r="9">
          <cell r="A9" t="str">
            <v>Health Care Analytics Certificate</v>
          </cell>
          <cell r="B9">
            <v>0</v>
          </cell>
          <cell r="C9">
            <v>0</v>
          </cell>
          <cell r="D9">
            <v>0</v>
          </cell>
          <cell r="E9">
            <v>0</v>
          </cell>
          <cell r="F9" t="str">
            <v xml:space="preserve"> --</v>
          </cell>
          <cell r="G9">
            <v>0</v>
          </cell>
          <cell r="H9">
            <v>0</v>
          </cell>
          <cell r="I9">
            <v>0</v>
          </cell>
          <cell r="J9">
            <v>0</v>
          </cell>
        </row>
        <row r="10">
          <cell r="A10" t="str">
            <v>Certificate - General</v>
          </cell>
          <cell r="B10">
            <v>1861</v>
          </cell>
          <cell r="C10">
            <v>34</v>
          </cell>
          <cell r="D10">
            <v>1.83E-2</v>
          </cell>
          <cell r="E10">
            <v>2.14</v>
          </cell>
          <cell r="F10" t="str">
            <v>Clicks</v>
          </cell>
          <cell r="G10">
            <v>72.900000000000006</v>
          </cell>
          <cell r="H10">
            <v>0</v>
          </cell>
          <cell r="I10">
            <v>0</v>
          </cell>
          <cell r="J10">
            <v>0</v>
          </cell>
        </row>
        <row r="11">
          <cell r="A11" t="str">
            <v>Lean Six Sigma Management Certificate</v>
          </cell>
          <cell r="B11">
            <v>0</v>
          </cell>
          <cell r="C11">
            <v>0</v>
          </cell>
          <cell r="D11">
            <v>0</v>
          </cell>
          <cell r="E11">
            <v>0</v>
          </cell>
          <cell r="F11" t="str">
            <v xml:space="preserve"> --</v>
          </cell>
          <cell r="G11">
            <v>0</v>
          </cell>
          <cell r="H11">
            <v>0</v>
          </cell>
          <cell r="I11">
            <v>0</v>
          </cell>
          <cell r="J11">
            <v>0</v>
          </cell>
        </row>
        <row r="12">
          <cell r="A12" t="str">
            <v>Information Systems Security Certificate</v>
          </cell>
          <cell r="B12">
            <v>0</v>
          </cell>
          <cell r="C12">
            <v>0</v>
          </cell>
          <cell r="D12">
            <v>0</v>
          </cell>
          <cell r="E12">
            <v>0</v>
          </cell>
          <cell r="F12" t="str">
            <v xml:space="preserve"> --</v>
          </cell>
          <cell r="G12">
            <v>0</v>
          </cell>
          <cell r="H12">
            <v>0</v>
          </cell>
          <cell r="I12">
            <v>0</v>
          </cell>
          <cell r="J12">
            <v>0</v>
          </cell>
        </row>
        <row r="13">
          <cell r="A13" t="str">
            <v>Internet of Things Certificate</v>
          </cell>
          <cell r="B13">
            <v>3</v>
          </cell>
          <cell r="C13">
            <v>1</v>
          </cell>
          <cell r="D13">
            <v>0.33329999999999999</v>
          </cell>
          <cell r="E13">
            <v>7.23</v>
          </cell>
          <cell r="F13" t="str">
            <v>Clicks</v>
          </cell>
          <cell r="G13">
            <v>7.23</v>
          </cell>
          <cell r="H13">
            <v>0</v>
          </cell>
          <cell r="I13">
            <v>0</v>
          </cell>
          <cell r="J13">
            <v>0</v>
          </cell>
        </row>
        <row r="14">
          <cell r="A14" t="str">
            <v>Programming Certificate - General</v>
          </cell>
          <cell r="B14">
            <v>6801</v>
          </cell>
          <cell r="C14">
            <v>86</v>
          </cell>
          <cell r="D14">
            <v>1.26E-2</v>
          </cell>
          <cell r="E14">
            <v>3.14</v>
          </cell>
          <cell r="F14" t="str">
            <v>Clicks</v>
          </cell>
          <cell r="G14">
            <v>269.70999999999998</v>
          </cell>
          <cell r="H14">
            <v>3</v>
          </cell>
          <cell r="I14">
            <v>3.49E-2</v>
          </cell>
          <cell r="J14">
            <v>89.9</v>
          </cell>
        </row>
        <row r="15">
          <cell r="A15" t="str">
            <v>Android App Development</v>
          </cell>
          <cell r="B15">
            <v>170956</v>
          </cell>
          <cell r="C15">
            <v>443</v>
          </cell>
          <cell r="D15">
            <v>2.5999999999999999E-3</v>
          </cell>
          <cell r="E15">
            <v>0.53</v>
          </cell>
          <cell r="F15" t="str">
            <v>Clicks</v>
          </cell>
          <cell r="G15">
            <v>233.25</v>
          </cell>
          <cell r="H15">
            <v>0</v>
          </cell>
          <cell r="I15">
            <v>0</v>
          </cell>
          <cell r="J15">
            <v>0</v>
          </cell>
        </row>
        <row r="16">
          <cell r="A16" t="str">
            <v>Info Security Certificates - Information Security</v>
          </cell>
          <cell r="B16">
            <v>38</v>
          </cell>
          <cell r="C16">
            <v>0</v>
          </cell>
          <cell r="D16">
            <v>0</v>
          </cell>
          <cell r="E16">
            <v>0</v>
          </cell>
          <cell r="F16" t="str">
            <v xml:space="preserve"> --</v>
          </cell>
          <cell r="G16">
            <v>0</v>
          </cell>
          <cell r="H16">
            <v>0</v>
          </cell>
          <cell r="I16">
            <v>0</v>
          </cell>
          <cell r="J16">
            <v>0</v>
          </cell>
        </row>
        <row r="17">
          <cell r="A17" t="str">
            <v>Tableau Visual Analytics Applications Certificate</v>
          </cell>
          <cell r="B17">
            <v>0</v>
          </cell>
          <cell r="C17">
            <v>0</v>
          </cell>
          <cell r="D17">
            <v>0</v>
          </cell>
          <cell r="E17">
            <v>0</v>
          </cell>
          <cell r="F17" t="str">
            <v xml:space="preserve"> --</v>
          </cell>
          <cell r="G17">
            <v>0</v>
          </cell>
          <cell r="H17">
            <v>0</v>
          </cell>
          <cell r="I17">
            <v>0</v>
          </cell>
          <cell r="J17">
            <v>0</v>
          </cell>
        </row>
        <row r="18">
          <cell r="A18" t="str">
            <v>Bus Intel Certificate General</v>
          </cell>
          <cell r="B18">
            <v>0</v>
          </cell>
          <cell r="C18">
            <v>0</v>
          </cell>
          <cell r="D18">
            <v>0</v>
          </cell>
          <cell r="E18">
            <v>0</v>
          </cell>
          <cell r="F18" t="str">
            <v xml:space="preserve"> --</v>
          </cell>
          <cell r="G18">
            <v>0</v>
          </cell>
          <cell r="H18">
            <v>0</v>
          </cell>
          <cell r="I18">
            <v>0</v>
          </cell>
          <cell r="J18">
            <v>0</v>
          </cell>
        </row>
        <row r="19">
          <cell r="A19" t="str">
            <v>Technology Certificates - Software Test Automation</v>
          </cell>
          <cell r="B19">
            <v>0</v>
          </cell>
          <cell r="C19">
            <v>0</v>
          </cell>
          <cell r="D19">
            <v>0</v>
          </cell>
          <cell r="E19">
            <v>0</v>
          </cell>
          <cell r="F19" t="str">
            <v xml:space="preserve"> --</v>
          </cell>
          <cell r="G19">
            <v>0</v>
          </cell>
          <cell r="H19">
            <v>0</v>
          </cell>
          <cell r="I19">
            <v>0</v>
          </cell>
          <cell r="J19">
            <v>0</v>
          </cell>
        </row>
        <row r="20">
          <cell r="A20" t="str">
            <v>Health Economics &amp; Outcomes Research Certificate</v>
          </cell>
          <cell r="B20">
            <v>0</v>
          </cell>
          <cell r="C20">
            <v>0</v>
          </cell>
          <cell r="D20">
            <v>0</v>
          </cell>
          <cell r="E20">
            <v>0</v>
          </cell>
          <cell r="F20" t="str">
            <v xml:space="preserve"> --</v>
          </cell>
          <cell r="G20">
            <v>0</v>
          </cell>
          <cell r="H20">
            <v>0</v>
          </cell>
          <cell r="I20">
            <v>0</v>
          </cell>
          <cell r="J20">
            <v>0</v>
          </cell>
        </row>
        <row r="21">
          <cell r="A21" t="str">
            <v>Info Security Certificates - Ethical Hacking</v>
          </cell>
          <cell r="B21">
            <v>6</v>
          </cell>
          <cell r="C21">
            <v>0</v>
          </cell>
          <cell r="D21">
            <v>0</v>
          </cell>
          <cell r="E21">
            <v>0</v>
          </cell>
          <cell r="F21" t="str">
            <v xml:space="preserve"> --</v>
          </cell>
          <cell r="G21">
            <v>0</v>
          </cell>
          <cell r="H21">
            <v>0</v>
          </cell>
          <cell r="I21">
            <v>0</v>
          </cell>
          <cell r="J21">
            <v>0</v>
          </cell>
        </row>
        <row r="22">
          <cell r="A22" t="str">
            <v>Cloud Certificate</v>
          </cell>
          <cell r="B22">
            <v>66</v>
          </cell>
          <cell r="C22">
            <v>1</v>
          </cell>
          <cell r="D22">
            <v>1.52E-2</v>
          </cell>
          <cell r="E22">
            <v>23.35</v>
          </cell>
          <cell r="F22" t="str">
            <v>Clicks</v>
          </cell>
          <cell r="G22">
            <v>23.35</v>
          </cell>
          <cell r="H22">
            <v>0</v>
          </cell>
          <cell r="I22">
            <v>0</v>
          </cell>
          <cell r="J22">
            <v>0</v>
          </cell>
        </row>
        <row r="23">
          <cell r="A23" t="str">
            <v>Paralegal Studies Certificate</v>
          </cell>
          <cell r="B23">
            <v>10</v>
          </cell>
          <cell r="C23">
            <v>0</v>
          </cell>
          <cell r="D23">
            <v>0</v>
          </cell>
          <cell r="E23">
            <v>0</v>
          </cell>
          <cell r="F23" t="str">
            <v xml:space="preserve"> --</v>
          </cell>
          <cell r="G23">
            <v>0</v>
          </cell>
          <cell r="H23">
            <v>0</v>
          </cell>
          <cell r="I23">
            <v>0</v>
          </cell>
          <cell r="J23">
            <v>0</v>
          </cell>
        </row>
        <row r="24">
          <cell r="A24" t="str">
            <v>Software Testing and Quality Assurance Certificate - Testing Courses</v>
          </cell>
          <cell r="B24">
            <v>0</v>
          </cell>
          <cell r="C24">
            <v>0</v>
          </cell>
          <cell r="D24">
            <v>0</v>
          </cell>
          <cell r="E24">
            <v>0</v>
          </cell>
          <cell r="F24" t="str">
            <v xml:space="preserve"> --</v>
          </cell>
          <cell r="G24">
            <v>0</v>
          </cell>
          <cell r="H24">
            <v>0</v>
          </cell>
          <cell r="I24">
            <v>0</v>
          </cell>
          <cell r="J24">
            <v>0</v>
          </cell>
        </row>
        <row r="25">
          <cell r="A25" t="str">
            <v>Certificate - Professional</v>
          </cell>
          <cell r="B25">
            <v>918</v>
          </cell>
          <cell r="C25">
            <v>23</v>
          </cell>
          <cell r="D25">
            <v>2.5100000000000001E-2</v>
          </cell>
          <cell r="E25">
            <v>2.16</v>
          </cell>
          <cell r="F25" t="str">
            <v>Clicks</v>
          </cell>
          <cell r="G25">
            <v>49.57</v>
          </cell>
          <cell r="H25">
            <v>0</v>
          </cell>
          <cell r="I25">
            <v>0</v>
          </cell>
          <cell r="J25">
            <v>0</v>
          </cell>
        </row>
        <row r="26">
          <cell r="A26" t="str">
            <v>Certificate - UW</v>
          </cell>
          <cell r="B26">
            <v>607</v>
          </cell>
          <cell r="C26">
            <v>32</v>
          </cell>
          <cell r="D26">
            <v>5.2699999999999997E-2</v>
          </cell>
          <cell r="E26">
            <v>1.91</v>
          </cell>
          <cell r="F26" t="str">
            <v>Clicks</v>
          </cell>
          <cell r="G26">
            <v>61.13</v>
          </cell>
          <cell r="H26">
            <v>5</v>
          </cell>
          <cell r="I26">
            <v>0.15620000000000001</v>
          </cell>
          <cell r="J26">
            <v>12.23</v>
          </cell>
        </row>
        <row r="27">
          <cell r="A27" t="str">
            <v>Data Visualization Certificate</v>
          </cell>
          <cell r="B27">
            <v>3</v>
          </cell>
          <cell r="C27">
            <v>1</v>
          </cell>
          <cell r="D27">
            <v>0.33329999999999999</v>
          </cell>
          <cell r="E27">
            <v>3.37</v>
          </cell>
          <cell r="F27" t="str">
            <v>Clicks</v>
          </cell>
          <cell r="G27">
            <v>3.37</v>
          </cell>
          <cell r="H27">
            <v>0</v>
          </cell>
          <cell r="I27">
            <v>0</v>
          </cell>
          <cell r="J27">
            <v>0</v>
          </cell>
        </row>
        <row r="28">
          <cell r="A28" t="str">
            <v>Technology Certificates - Solutions Architecture</v>
          </cell>
          <cell r="B28">
            <v>0</v>
          </cell>
          <cell r="C28">
            <v>0</v>
          </cell>
          <cell r="D28">
            <v>0</v>
          </cell>
          <cell r="E28">
            <v>0</v>
          </cell>
          <cell r="F28" t="str">
            <v xml:space="preserve"> --</v>
          </cell>
          <cell r="G28">
            <v>0</v>
          </cell>
          <cell r="H28">
            <v>0</v>
          </cell>
          <cell r="I28">
            <v>0</v>
          </cell>
          <cell r="J28">
            <v>0</v>
          </cell>
        </row>
        <row r="29">
          <cell r="A29" t="str">
            <v>Technology Certificates - SQL Server Development</v>
          </cell>
          <cell r="B29">
            <v>0</v>
          </cell>
          <cell r="C29">
            <v>0</v>
          </cell>
          <cell r="D29">
            <v>0</v>
          </cell>
          <cell r="E29">
            <v>0</v>
          </cell>
          <cell r="F29" t="str">
            <v xml:space="preserve"> --</v>
          </cell>
          <cell r="G29">
            <v>0</v>
          </cell>
          <cell r="H29">
            <v>0</v>
          </cell>
          <cell r="I29">
            <v>0</v>
          </cell>
          <cell r="J29">
            <v>0</v>
          </cell>
        </row>
        <row r="30">
          <cell r="A30" t="str">
            <v>Business Certificates - Risk Management</v>
          </cell>
          <cell r="B30">
            <v>0</v>
          </cell>
          <cell r="C30">
            <v>0</v>
          </cell>
          <cell r="D30">
            <v>0</v>
          </cell>
          <cell r="E30">
            <v>0</v>
          </cell>
          <cell r="F30" t="str">
            <v xml:space="preserve"> --</v>
          </cell>
          <cell r="G30">
            <v>0</v>
          </cell>
          <cell r="H30">
            <v>0</v>
          </cell>
          <cell r="I30">
            <v>0</v>
          </cell>
          <cell r="J30">
            <v>0</v>
          </cell>
        </row>
        <row r="31">
          <cell r="A31" t="str">
            <v>Biotechnology Project Management Certificate</v>
          </cell>
          <cell r="B31">
            <v>0</v>
          </cell>
          <cell r="C31">
            <v>0</v>
          </cell>
          <cell r="D31">
            <v>0</v>
          </cell>
          <cell r="E31">
            <v>0</v>
          </cell>
          <cell r="F31" t="str">
            <v xml:space="preserve"> --</v>
          </cell>
          <cell r="G31">
            <v>0</v>
          </cell>
          <cell r="H31">
            <v>0</v>
          </cell>
          <cell r="I31">
            <v>0</v>
          </cell>
          <cell r="J31">
            <v>0</v>
          </cell>
        </row>
        <row r="32">
          <cell r="A32" t="str">
            <v>Software Testing and Quality Assurance Certificate - Quality</v>
          </cell>
          <cell r="B32">
            <v>0</v>
          </cell>
          <cell r="C32">
            <v>0</v>
          </cell>
          <cell r="D32">
            <v>0</v>
          </cell>
          <cell r="E32">
            <v>0</v>
          </cell>
          <cell r="F32" t="str">
            <v xml:space="preserve"> --</v>
          </cell>
          <cell r="G32">
            <v>0</v>
          </cell>
          <cell r="H32">
            <v>0</v>
          </cell>
          <cell r="I32">
            <v>0</v>
          </cell>
          <cell r="J32">
            <v>0</v>
          </cell>
        </row>
        <row r="33">
          <cell r="A33" t="str">
            <v>Certificate - Adult</v>
          </cell>
          <cell r="B33">
            <v>45</v>
          </cell>
          <cell r="C33">
            <v>1</v>
          </cell>
          <cell r="D33">
            <v>2.2200000000000001E-2</v>
          </cell>
          <cell r="E33">
            <v>2.38</v>
          </cell>
          <cell r="F33" t="str">
            <v>Clicks</v>
          </cell>
          <cell r="G33">
            <v>2.38</v>
          </cell>
          <cell r="H33">
            <v>0</v>
          </cell>
          <cell r="I33">
            <v>0</v>
          </cell>
          <cell r="J33">
            <v>0</v>
          </cell>
        </row>
        <row r="34">
          <cell r="A34" t="str">
            <v>Business (Admin) Certificate</v>
          </cell>
          <cell r="B34">
            <v>10</v>
          </cell>
          <cell r="C34">
            <v>1</v>
          </cell>
          <cell r="D34">
            <v>0.1</v>
          </cell>
          <cell r="E34">
            <v>12.49</v>
          </cell>
          <cell r="F34" t="str">
            <v>Clicks</v>
          </cell>
          <cell r="G34">
            <v>12.49</v>
          </cell>
          <cell r="H34">
            <v>0</v>
          </cell>
          <cell r="I34">
            <v>0</v>
          </cell>
          <cell r="J34">
            <v>0</v>
          </cell>
        </row>
        <row r="35">
          <cell r="A35" t="str">
            <v>Information Security Certificate</v>
          </cell>
          <cell r="B35">
            <v>0</v>
          </cell>
          <cell r="C35">
            <v>0</v>
          </cell>
          <cell r="D35">
            <v>0</v>
          </cell>
          <cell r="E35">
            <v>0</v>
          </cell>
          <cell r="F35" t="str">
            <v xml:space="preserve"> --</v>
          </cell>
          <cell r="G35">
            <v>0</v>
          </cell>
          <cell r="H35">
            <v>0</v>
          </cell>
          <cell r="I35">
            <v>0</v>
          </cell>
          <cell r="J35">
            <v>0</v>
          </cell>
        </row>
        <row r="36">
          <cell r="A36" t="str">
            <v>Java Certificate</v>
          </cell>
          <cell r="B36">
            <v>61</v>
          </cell>
          <cell r="C36">
            <v>2</v>
          </cell>
          <cell r="D36">
            <v>3.2800000000000003E-2</v>
          </cell>
          <cell r="E36">
            <v>3.69</v>
          </cell>
          <cell r="F36" t="str">
            <v>Clicks</v>
          </cell>
          <cell r="G36">
            <v>7.38</v>
          </cell>
          <cell r="H36">
            <v>0</v>
          </cell>
          <cell r="I36">
            <v>0</v>
          </cell>
          <cell r="J36">
            <v>0</v>
          </cell>
        </row>
        <row r="37">
          <cell r="A37" t="str">
            <v>Life Sciences Certificates - Health Science</v>
          </cell>
          <cell r="B37">
            <v>0</v>
          </cell>
          <cell r="C37">
            <v>0</v>
          </cell>
          <cell r="D37">
            <v>0</v>
          </cell>
          <cell r="E37">
            <v>0</v>
          </cell>
          <cell r="F37" t="str">
            <v xml:space="preserve"> --</v>
          </cell>
          <cell r="G37">
            <v>0</v>
          </cell>
          <cell r="H37">
            <v>0</v>
          </cell>
          <cell r="I37">
            <v>0</v>
          </cell>
          <cell r="J37">
            <v>0</v>
          </cell>
        </row>
        <row r="38">
          <cell r="A38" t="str">
            <v>Retargeting Feed</v>
          </cell>
          <cell r="B38">
            <v>0</v>
          </cell>
          <cell r="C38">
            <v>0</v>
          </cell>
          <cell r="D38">
            <v>0</v>
          </cell>
          <cell r="E38">
            <v>0</v>
          </cell>
          <cell r="F38" t="str">
            <v xml:space="preserve"> --</v>
          </cell>
          <cell r="G38">
            <v>0</v>
          </cell>
          <cell r="H38">
            <v>0</v>
          </cell>
          <cell r="I38">
            <v>0</v>
          </cell>
          <cell r="J38">
            <v>0</v>
          </cell>
        </row>
        <row r="39">
          <cell r="A39" t="str">
            <v>Program Management Certificate</v>
          </cell>
          <cell r="B39">
            <v>41</v>
          </cell>
          <cell r="C39">
            <v>0</v>
          </cell>
          <cell r="D39">
            <v>0</v>
          </cell>
          <cell r="E39">
            <v>0</v>
          </cell>
          <cell r="F39" t="str">
            <v xml:space="preserve"> --</v>
          </cell>
          <cell r="G39">
            <v>0</v>
          </cell>
          <cell r="H39">
            <v>0</v>
          </cell>
          <cell r="I39">
            <v>0</v>
          </cell>
          <cell r="J39">
            <v>0</v>
          </cell>
        </row>
        <row r="40">
          <cell r="A40" t="str">
            <v>Technology Certificates - E-Learning Design &amp; Development</v>
          </cell>
          <cell r="B40">
            <v>8</v>
          </cell>
          <cell r="C40">
            <v>0</v>
          </cell>
          <cell r="D40">
            <v>0</v>
          </cell>
          <cell r="E40">
            <v>0</v>
          </cell>
          <cell r="F40" t="str">
            <v xml:space="preserve"> --</v>
          </cell>
          <cell r="G40">
            <v>0</v>
          </cell>
          <cell r="H40">
            <v>0</v>
          </cell>
          <cell r="I40">
            <v>0</v>
          </cell>
          <cell r="J40">
            <v>0</v>
          </cell>
        </row>
        <row r="41">
          <cell r="A41" t="str">
            <v>Marketing and Comm Certificates - Online Marketing</v>
          </cell>
          <cell r="B41">
            <v>0</v>
          </cell>
          <cell r="C41">
            <v>0</v>
          </cell>
          <cell r="D41">
            <v>0</v>
          </cell>
          <cell r="E41">
            <v>0</v>
          </cell>
          <cell r="F41" t="str">
            <v xml:space="preserve"> --</v>
          </cell>
          <cell r="G41">
            <v>0</v>
          </cell>
          <cell r="H41">
            <v>0</v>
          </cell>
          <cell r="I41">
            <v>0</v>
          </cell>
          <cell r="J41">
            <v>0</v>
          </cell>
        </row>
        <row r="42">
          <cell r="A42" t="str">
            <v>UI Design Certificate</v>
          </cell>
          <cell r="B42">
            <v>0</v>
          </cell>
          <cell r="C42">
            <v>0</v>
          </cell>
          <cell r="D42">
            <v>0</v>
          </cell>
          <cell r="E42">
            <v>0</v>
          </cell>
          <cell r="F42" t="str">
            <v xml:space="preserve"> --</v>
          </cell>
          <cell r="G42">
            <v>0</v>
          </cell>
          <cell r="H42">
            <v>0</v>
          </cell>
          <cell r="I42">
            <v>0</v>
          </cell>
          <cell r="J42">
            <v>0</v>
          </cell>
        </row>
        <row r="43">
          <cell r="A43" t="str">
            <v>Technology Certificates - iOS Application Development</v>
          </cell>
          <cell r="B43">
            <v>16</v>
          </cell>
          <cell r="C43">
            <v>0</v>
          </cell>
          <cell r="D43">
            <v>0</v>
          </cell>
          <cell r="E43">
            <v>0</v>
          </cell>
          <cell r="F43" t="str">
            <v xml:space="preserve"> --</v>
          </cell>
          <cell r="G43">
            <v>0</v>
          </cell>
          <cell r="H43">
            <v>0</v>
          </cell>
          <cell r="I43">
            <v>0</v>
          </cell>
          <cell r="J43">
            <v>0</v>
          </cell>
        </row>
        <row r="44">
          <cell r="A44" t="str">
            <v>Writing Certificates - General</v>
          </cell>
          <cell r="B44">
            <v>1147</v>
          </cell>
          <cell r="C44">
            <v>14</v>
          </cell>
          <cell r="D44">
            <v>1.2200000000000001E-2</v>
          </cell>
          <cell r="E44">
            <v>6.02</v>
          </cell>
          <cell r="F44" t="str">
            <v>Clicks</v>
          </cell>
          <cell r="G44">
            <v>84.26</v>
          </cell>
          <cell r="H44">
            <v>0</v>
          </cell>
          <cell r="I44">
            <v>0</v>
          </cell>
          <cell r="J44">
            <v>0</v>
          </cell>
        </row>
        <row r="45">
          <cell r="A45" t="str">
            <v>Construction Management Certificate - Project</v>
          </cell>
          <cell r="B45">
            <v>0</v>
          </cell>
          <cell r="C45">
            <v>0</v>
          </cell>
          <cell r="D45">
            <v>0</v>
          </cell>
          <cell r="E45">
            <v>0</v>
          </cell>
          <cell r="F45" t="str">
            <v xml:space="preserve"> --</v>
          </cell>
          <cell r="G45">
            <v>0</v>
          </cell>
          <cell r="H45">
            <v>0</v>
          </cell>
          <cell r="I45">
            <v>0</v>
          </cell>
          <cell r="J45">
            <v>0</v>
          </cell>
        </row>
        <row r="46">
          <cell r="A46" t="str">
            <v>Green Chemistry and Chemical Stewardship Certificate - General</v>
          </cell>
          <cell r="B46">
            <v>0</v>
          </cell>
          <cell r="C46">
            <v>0</v>
          </cell>
          <cell r="D46">
            <v>0</v>
          </cell>
          <cell r="E46">
            <v>0</v>
          </cell>
          <cell r="F46" t="str">
            <v xml:space="preserve"> --</v>
          </cell>
          <cell r="G46">
            <v>0</v>
          </cell>
          <cell r="H46">
            <v>0</v>
          </cell>
          <cell r="I46">
            <v>0</v>
          </cell>
          <cell r="J46">
            <v>0</v>
          </cell>
        </row>
        <row r="47">
          <cell r="A47" t="str">
            <v>Cyber Security Certificates - Digital Forensics</v>
          </cell>
          <cell r="B47">
            <v>0</v>
          </cell>
          <cell r="C47">
            <v>0</v>
          </cell>
          <cell r="D47">
            <v>0</v>
          </cell>
          <cell r="E47">
            <v>0</v>
          </cell>
          <cell r="F47" t="str">
            <v xml:space="preserve"> --</v>
          </cell>
          <cell r="G47">
            <v>0</v>
          </cell>
          <cell r="H47">
            <v>0</v>
          </cell>
          <cell r="I47">
            <v>0</v>
          </cell>
          <cell r="J47">
            <v>0</v>
          </cell>
        </row>
        <row r="48">
          <cell r="A48" t="str">
            <v>Strategic Communications &amp; Public Relations</v>
          </cell>
          <cell r="B48">
            <v>0</v>
          </cell>
          <cell r="C48">
            <v>0</v>
          </cell>
          <cell r="D48">
            <v>0</v>
          </cell>
          <cell r="E48">
            <v>0</v>
          </cell>
          <cell r="F48" t="str">
            <v xml:space="preserve"> --</v>
          </cell>
          <cell r="G48">
            <v>0</v>
          </cell>
          <cell r="H48">
            <v>0</v>
          </cell>
          <cell r="I48">
            <v>0</v>
          </cell>
          <cell r="J48">
            <v>0</v>
          </cell>
        </row>
        <row r="49">
          <cell r="A49" t="str">
            <v>Marketing and Comm Certificates - Digital Marketing Analytics</v>
          </cell>
          <cell r="B49">
            <v>0</v>
          </cell>
          <cell r="C49">
            <v>0</v>
          </cell>
          <cell r="D49">
            <v>0</v>
          </cell>
          <cell r="E49">
            <v>0</v>
          </cell>
          <cell r="F49" t="str">
            <v xml:space="preserve"> --</v>
          </cell>
          <cell r="G49">
            <v>0</v>
          </cell>
          <cell r="H49">
            <v>0</v>
          </cell>
          <cell r="I49">
            <v>0</v>
          </cell>
          <cell r="J49">
            <v>0</v>
          </cell>
        </row>
        <row r="50">
          <cell r="A50" t="str">
            <v>Human Resources Management Certificate</v>
          </cell>
          <cell r="B50">
            <v>0</v>
          </cell>
          <cell r="C50">
            <v>0</v>
          </cell>
          <cell r="D50">
            <v>0</v>
          </cell>
          <cell r="E50">
            <v>0</v>
          </cell>
          <cell r="F50" t="str">
            <v xml:space="preserve"> --</v>
          </cell>
          <cell r="G50">
            <v>0</v>
          </cell>
          <cell r="H50">
            <v>0</v>
          </cell>
          <cell r="I50">
            <v>0</v>
          </cell>
          <cell r="J50">
            <v>0</v>
          </cell>
        </row>
        <row r="51">
          <cell r="A51" t="str">
            <v>Green Chemistry and Chemical Stewardship Certificate - Courses</v>
          </cell>
          <cell r="B51">
            <v>0</v>
          </cell>
          <cell r="C51">
            <v>0</v>
          </cell>
          <cell r="D51">
            <v>0</v>
          </cell>
          <cell r="E51">
            <v>0</v>
          </cell>
          <cell r="F51" t="str">
            <v xml:space="preserve"> --</v>
          </cell>
          <cell r="G51">
            <v>0</v>
          </cell>
          <cell r="H51">
            <v>0</v>
          </cell>
          <cell r="I51">
            <v>0</v>
          </cell>
          <cell r="J51">
            <v>0</v>
          </cell>
        </row>
        <row r="52">
          <cell r="A52" t="str">
            <v>Software Testing and Quality Assurance Certificate - QA</v>
          </cell>
          <cell r="B52">
            <v>0</v>
          </cell>
          <cell r="C52">
            <v>0</v>
          </cell>
          <cell r="D52">
            <v>0</v>
          </cell>
          <cell r="E52">
            <v>0</v>
          </cell>
          <cell r="F52" t="str">
            <v xml:space="preserve"> --</v>
          </cell>
          <cell r="G52">
            <v>0</v>
          </cell>
          <cell r="H52">
            <v>0</v>
          </cell>
          <cell r="I52">
            <v>0</v>
          </cell>
          <cell r="J52">
            <v>0</v>
          </cell>
        </row>
        <row r="53">
          <cell r="A53" t="str">
            <v>Ethical Hacking Certificate</v>
          </cell>
          <cell r="B53">
            <v>30</v>
          </cell>
          <cell r="C53">
            <v>1</v>
          </cell>
          <cell r="D53">
            <v>3.3300000000000003E-2</v>
          </cell>
          <cell r="E53">
            <v>4.03</v>
          </cell>
          <cell r="F53" t="str">
            <v>Clicks</v>
          </cell>
          <cell r="G53">
            <v>4.03</v>
          </cell>
          <cell r="H53">
            <v>0</v>
          </cell>
          <cell r="I53">
            <v>0</v>
          </cell>
          <cell r="J53">
            <v>0</v>
          </cell>
        </row>
        <row r="54">
          <cell r="A54" t="str">
            <v>Technology Certificates - Android Application Development</v>
          </cell>
          <cell r="B54">
            <v>0</v>
          </cell>
          <cell r="C54">
            <v>0</v>
          </cell>
          <cell r="D54">
            <v>0</v>
          </cell>
          <cell r="E54">
            <v>0</v>
          </cell>
          <cell r="F54" t="str">
            <v xml:space="preserve"> --</v>
          </cell>
          <cell r="G54">
            <v>0</v>
          </cell>
          <cell r="H54">
            <v>0</v>
          </cell>
          <cell r="I54">
            <v>0</v>
          </cell>
          <cell r="J54">
            <v>0</v>
          </cell>
        </row>
        <row r="55">
          <cell r="A55" t="str">
            <v>C# Certificate</v>
          </cell>
          <cell r="B55">
            <v>0</v>
          </cell>
          <cell r="C55">
            <v>0</v>
          </cell>
          <cell r="D55">
            <v>0</v>
          </cell>
          <cell r="E55">
            <v>0</v>
          </cell>
          <cell r="F55" t="str">
            <v xml:space="preserve"> --</v>
          </cell>
          <cell r="G55">
            <v>0</v>
          </cell>
          <cell r="H55">
            <v>0</v>
          </cell>
          <cell r="I55">
            <v>0</v>
          </cell>
          <cell r="J55">
            <v>0</v>
          </cell>
        </row>
        <row r="56">
          <cell r="A56" t="str">
            <v>Marketing and Comm Certificates - Social Media</v>
          </cell>
          <cell r="B56">
            <v>0</v>
          </cell>
          <cell r="C56">
            <v>0</v>
          </cell>
          <cell r="D56">
            <v>0</v>
          </cell>
          <cell r="E56">
            <v>0</v>
          </cell>
          <cell r="F56" t="str">
            <v xml:space="preserve"> --</v>
          </cell>
          <cell r="G56">
            <v>0</v>
          </cell>
          <cell r="H56">
            <v>0</v>
          </cell>
          <cell r="I56">
            <v>0</v>
          </cell>
          <cell r="J56">
            <v>0</v>
          </cell>
        </row>
        <row r="57">
          <cell r="A57" t="str">
            <v>Accounting Certificate</v>
          </cell>
          <cell r="B57">
            <v>0</v>
          </cell>
          <cell r="C57">
            <v>0</v>
          </cell>
          <cell r="D57">
            <v>0</v>
          </cell>
          <cell r="E57">
            <v>0</v>
          </cell>
          <cell r="F57" t="str">
            <v xml:space="preserve"> --</v>
          </cell>
          <cell r="G57">
            <v>0</v>
          </cell>
          <cell r="H57">
            <v>0</v>
          </cell>
          <cell r="I57">
            <v>0</v>
          </cell>
          <cell r="J57">
            <v>0</v>
          </cell>
        </row>
        <row r="58">
          <cell r="A58" t="str">
            <v>Construction Management Certificate - Distance Learning</v>
          </cell>
          <cell r="B58">
            <v>0</v>
          </cell>
          <cell r="C58">
            <v>0</v>
          </cell>
          <cell r="D58">
            <v>0</v>
          </cell>
          <cell r="E58">
            <v>0</v>
          </cell>
          <cell r="F58" t="str">
            <v xml:space="preserve"> --</v>
          </cell>
          <cell r="G58">
            <v>0</v>
          </cell>
          <cell r="H58">
            <v>0</v>
          </cell>
          <cell r="I58">
            <v>0</v>
          </cell>
          <cell r="J58">
            <v>0</v>
          </cell>
        </row>
        <row r="59">
          <cell r="A59" t="str">
            <v>Data Warehouse Certificate</v>
          </cell>
          <cell r="B59">
            <v>557</v>
          </cell>
          <cell r="C59">
            <v>6</v>
          </cell>
          <cell r="D59">
            <v>1.0800000000000001E-2</v>
          </cell>
          <cell r="E59">
            <v>6.19</v>
          </cell>
          <cell r="F59" t="str">
            <v>Clicks</v>
          </cell>
          <cell r="G59">
            <v>37.130000000000003</v>
          </cell>
          <cell r="H59">
            <v>0</v>
          </cell>
          <cell r="I59">
            <v>0</v>
          </cell>
          <cell r="J59">
            <v>0</v>
          </cell>
        </row>
        <row r="60">
          <cell r="A60" t="str">
            <v>SQL Server Development Certificate</v>
          </cell>
          <cell r="B60">
            <v>70</v>
          </cell>
          <cell r="C60">
            <v>3</v>
          </cell>
          <cell r="D60">
            <v>4.2900000000000001E-2</v>
          </cell>
          <cell r="E60">
            <v>5.1100000000000003</v>
          </cell>
          <cell r="F60" t="str">
            <v>Clicks</v>
          </cell>
          <cell r="G60">
            <v>15.33</v>
          </cell>
          <cell r="H60">
            <v>0</v>
          </cell>
          <cell r="I60">
            <v>0</v>
          </cell>
          <cell r="J60">
            <v>0</v>
          </cell>
        </row>
        <row r="61">
          <cell r="A61" t="str">
            <v>Technology Certificates - C++ Programming</v>
          </cell>
          <cell r="B61">
            <v>9</v>
          </cell>
          <cell r="C61">
            <v>0</v>
          </cell>
          <cell r="D61">
            <v>0</v>
          </cell>
          <cell r="E61">
            <v>0</v>
          </cell>
          <cell r="F61" t="str">
            <v xml:space="preserve"> --</v>
          </cell>
          <cell r="G61">
            <v>0</v>
          </cell>
          <cell r="H61">
            <v>0</v>
          </cell>
          <cell r="I61">
            <v>0</v>
          </cell>
          <cell r="J61">
            <v>0</v>
          </cell>
        </row>
        <row r="62">
          <cell r="A62" t="str">
            <v>Technology Certificates - Agile Development</v>
          </cell>
          <cell r="B62">
            <v>0</v>
          </cell>
          <cell r="C62">
            <v>0</v>
          </cell>
          <cell r="D62">
            <v>0</v>
          </cell>
          <cell r="E62">
            <v>0</v>
          </cell>
          <cell r="F62" t="str">
            <v xml:space="preserve"> --</v>
          </cell>
          <cell r="G62">
            <v>0</v>
          </cell>
          <cell r="H62">
            <v>0</v>
          </cell>
          <cell r="I62">
            <v>0</v>
          </cell>
          <cell r="J62">
            <v>0</v>
          </cell>
        </row>
        <row r="63">
          <cell r="A63" t="str">
            <v>HTML5 and CSS3 Certificate</v>
          </cell>
          <cell r="B63">
            <v>14</v>
          </cell>
          <cell r="C63">
            <v>0</v>
          </cell>
          <cell r="D63">
            <v>0</v>
          </cell>
          <cell r="E63">
            <v>0</v>
          </cell>
          <cell r="F63" t="str">
            <v xml:space="preserve"> --</v>
          </cell>
          <cell r="G63">
            <v>0</v>
          </cell>
          <cell r="H63">
            <v>0</v>
          </cell>
          <cell r="I63">
            <v>0</v>
          </cell>
          <cell r="J63">
            <v>0</v>
          </cell>
        </row>
        <row r="64">
          <cell r="A64" t="str">
            <v>Construction Management Certificate</v>
          </cell>
          <cell r="B64">
            <v>0</v>
          </cell>
          <cell r="C64">
            <v>0</v>
          </cell>
          <cell r="D64">
            <v>0</v>
          </cell>
          <cell r="E64">
            <v>0</v>
          </cell>
          <cell r="F64" t="str">
            <v xml:space="preserve"> --</v>
          </cell>
          <cell r="G64">
            <v>0</v>
          </cell>
          <cell r="H64">
            <v>0</v>
          </cell>
          <cell r="I64">
            <v>0</v>
          </cell>
          <cell r="J64">
            <v>0</v>
          </cell>
        </row>
        <row r="65">
          <cell r="A65" t="str">
            <v>Web Development Certificates - General</v>
          </cell>
          <cell r="B65">
            <v>0</v>
          </cell>
          <cell r="C65">
            <v>0</v>
          </cell>
          <cell r="D65">
            <v>0</v>
          </cell>
          <cell r="E65">
            <v>0</v>
          </cell>
          <cell r="F65" t="str">
            <v xml:space="preserve"> --</v>
          </cell>
          <cell r="G65">
            <v>0</v>
          </cell>
          <cell r="H65">
            <v>0</v>
          </cell>
          <cell r="I65">
            <v>0</v>
          </cell>
          <cell r="J65">
            <v>0</v>
          </cell>
        </row>
        <row r="66">
          <cell r="A66" t="str">
            <v>Data Science Certificate</v>
          </cell>
          <cell r="B66">
            <v>175</v>
          </cell>
          <cell r="C66">
            <v>7</v>
          </cell>
          <cell r="D66">
            <v>0.04</v>
          </cell>
          <cell r="E66">
            <v>9.1300000000000008</v>
          </cell>
          <cell r="F66" t="str">
            <v>Clicks</v>
          </cell>
          <cell r="G66">
            <v>63.9</v>
          </cell>
          <cell r="H66">
            <v>0</v>
          </cell>
          <cell r="I66">
            <v>0</v>
          </cell>
          <cell r="J66">
            <v>0</v>
          </cell>
        </row>
        <row r="67">
          <cell r="A67" t="str">
            <v>Contract Development &amp; Management Certificate</v>
          </cell>
          <cell r="B67">
            <v>0</v>
          </cell>
          <cell r="C67">
            <v>0</v>
          </cell>
          <cell r="D67">
            <v>0</v>
          </cell>
          <cell r="E67">
            <v>0</v>
          </cell>
          <cell r="F67" t="str">
            <v xml:space="preserve"> --</v>
          </cell>
          <cell r="G67">
            <v>0</v>
          </cell>
          <cell r="H67">
            <v>0</v>
          </cell>
          <cell r="I67">
            <v>0</v>
          </cell>
          <cell r="J67">
            <v>0</v>
          </cell>
        </row>
        <row r="68">
          <cell r="A68" t="str">
            <v>Software Testing and Quality Assurance Certificate - Testing</v>
          </cell>
          <cell r="B68">
            <v>0</v>
          </cell>
          <cell r="C68">
            <v>0</v>
          </cell>
          <cell r="D68">
            <v>0</v>
          </cell>
          <cell r="E68">
            <v>0</v>
          </cell>
          <cell r="F68" t="str">
            <v xml:space="preserve"> --</v>
          </cell>
          <cell r="G68">
            <v>0</v>
          </cell>
          <cell r="H68">
            <v>0</v>
          </cell>
          <cell r="I68">
            <v>0</v>
          </cell>
          <cell r="J68">
            <v>0</v>
          </cell>
        </row>
        <row r="69">
          <cell r="A69" t="str">
            <v>Big Data Certificate</v>
          </cell>
          <cell r="B69">
            <v>35</v>
          </cell>
          <cell r="C69">
            <v>5</v>
          </cell>
          <cell r="D69">
            <v>0.1429</v>
          </cell>
          <cell r="E69">
            <v>10.6</v>
          </cell>
          <cell r="F69" t="str">
            <v>Clicks</v>
          </cell>
          <cell r="G69">
            <v>53</v>
          </cell>
          <cell r="H69">
            <v>0</v>
          </cell>
          <cell r="I69">
            <v>0</v>
          </cell>
          <cell r="J69">
            <v>0</v>
          </cell>
        </row>
        <row r="70">
          <cell r="A70" t="str">
            <v>Marketing and Comm Certificates - Public Relations</v>
          </cell>
          <cell r="B70">
            <v>0</v>
          </cell>
          <cell r="C70">
            <v>0</v>
          </cell>
          <cell r="D70">
            <v>0</v>
          </cell>
          <cell r="E70">
            <v>0</v>
          </cell>
          <cell r="F70" t="str">
            <v xml:space="preserve"> --</v>
          </cell>
          <cell r="G70">
            <v>0</v>
          </cell>
          <cell r="H70">
            <v>0</v>
          </cell>
          <cell r="I70">
            <v>0</v>
          </cell>
          <cell r="J70">
            <v>0</v>
          </cell>
        </row>
        <row r="71">
          <cell r="A71" t="str">
            <v>Applied Biostatistics Certificate</v>
          </cell>
          <cell r="B71">
            <v>0</v>
          </cell>
          <cell r="C71">
            <v>0</v>
          </cell>
          <cell r="D71">
            <v>0</v>
          </cell>
          <cell r="E71">
            <v>0</v>
          </cell>
          <cell r="F71" t="str">
            <v xml:space="preserve"> --</v>
          </cell>
          <cell r="G71">
            <v>0</v>
          </cell>
          <cell r="H71">
            <v>0</v>
          </cell>
          <cell r="I71">
            <v>0</v>
          </cell>
          <cell r="J71">
            <v>0</v>
          </cell>
        </row>
        <row r="72">
          <cell r="A72" t="str">
            <v>Life Sciences Certificates - Life Sciences</v>
          </cell>
          <cell r="B72">
            <v>0</v>
          </cell>
          <cell r="C72">
            <v>0</v>
          </cell>
          <cell r="D72">
            <v>0</v>
          </cell>
          <cell r="E72">
            <v>0</v>
          </cell>
          <cell r="F72" t="str">
            <v xml:space="preserve"> --</v>
          </cell>
          <cell r="G72">
            <v>0</v>
          </cell>
          <cell r="H72">
            <v>0</v>
          </cell>
          <cell r="I72">
            <v>0</v>
          </cell>
          <cell r="J72">
            <v>0</v>
          </cell>
        </row>
        <row r="73">
          <cell r="A73" t="str">
            <v>UX Design Certificate</v>
          </cell>
          <cell r="B73">
            <v>0</v>
          </cell>
          <cell r="C73">
            <v>0</v>
          </cell>
          <cell r="D73">
            <v>0</v>
          </cell>
          <cell r="E73">
            <v>0</v>
          </cell>
          <cell r="F73" t="str">
            <v xml:space="preserve"> --</v>
          </cell>
          <cell r="G73">
            <v>0</v>
          </cell>
          <cell r="H73">
            <v>0</v>
          </cell>
          <cell r="I73">
            <v>0</v>
          </cell>
          <cell r="J73">
            <v>0</v>
          </cell>
        </row>
        <row r="74">
          <cell r="A74" t="str">
            <v>Data Analytics Certificate General</v>
          </cell>
          <cell r="B74">
            <v>25</v>
          </cell>
          <cell r="C74">
            <v>3</v>
          </cell>
          <cell r="D74">
            <v>0.12</v>
          </cell>
          <cell r="E74">
            <v>10.73</v>
          </cell>
          <cell r="F74" t="str">
            <v>Clicks</v>
          </cell>
          <cell r="G74">
            <v>32.19</v>
          </cell>
          <cell r="H74">
            <v>0</v>
          </cell>
          <cell r="I74">
            <v>0</v>
          </cell>
          <cell r="J74">
            <v>0</v>
          </cell>
        </row>
        <row r="75">
          <cell r="A75" t="str">
            <v>Basic Bioscience Certificate</v>
          </cell>
          <cell r="B75">
            <v>0</v>
          </cell>
          <cell r="C75">
            <v>0</v>
          </cell>
          <cell r="D75">
            <v>0</v>
          </cell>
          <cell r="E75">
            <v>0</v>
          </cell>
          <cell r="F75" t="str">
            <v xml:space="preserve"> --</v>
          </cell>
          <cell r="G75">
            <v>0</v>
          </cell>
          <cell r="H75">
            <v>0</v>
          </cell>
          <cell r="I75">
            <v>0</v>
          </cell>
          <cell r="J75">
            <v>0</v>
          </cell>
        </row>
        <row r="76">
          <cell r="A76" t="str">
            <v>Green Chemistry and Chemical Stewardship Certificate - Green</v>
          </cell>
          <cell r="B76">
            <v>0</v>
          </cell>
          <cell r="C76">
            <v>0</v>
          </cell>
          <cell r="D76">
            <v>0</v>
          </cell>
          <cell r="E76">
            <v>0</v>
          </cell>
          <cell r="F76" t="str">
            <v xml:space="preserve"> --</v>
          </cell>
          <cell r="G76">
            <v>0</v>
          </cell>
          <cell r="H76">
            <v>0</v>
          </cell>
          <cell r="I76">
            <v>0</v>
          </cell>
          <cell r="J76">
            <v>0</v>
          </cell>
        </row>
        <row r="77">
          <cell r="A77" t="str">
            <v>Paralegal Certificate Program</v>
          </cell>
          <cell r="B77">
            <v>40</v>
          </cell>
          <cell r="C77">
            <v>3</v>
          </cell>
          <cell r="D77">
            <v>7.4999999999999997E-2</v>
          </cell>
          <cell r="E77">
            <v>7.05</v>
          </cell>
          <cell r="F77" t="str">
            <v>Clicks</v>
          </cell>
          <cell r="G77">
            <v>21.16</v>
          </cell>
          <cell r="H77">
            <v>0</v>
          </cell>
          <cell r="I77">
            <v>0</v>
          </cell>
          <cell r="J77">
            <v>0</v>
          </cell>
        </row>
        <row r="78">
          <cell r="A78" t="str">
            <v>Sustainability Certificates - General</v>
          </cell>
          <cell r="B78">
            <v>0</v>
          </cell>
          <cell r="C78">
            <v>0</v>
          </cell>
          <cell r="D78">
            <v>0</v>
          </cell>
          <cell r="E78">
            <v>0</v>
          </cell>
          <cell r="F78" t="str">
            <v xml:space="preserve"> --</v>
          </cell>
          <cell r="G78">
            <v>0</v>
          </cell>
          <cell r="H78">
            <v>0</v>
          </cell>
          <cell r="I78">
            <v>0</v>
          </cell>
          <cell r="J78">
            <v>0</v>
          </cell>
        </row>
        <row r="79">
          <cell r="A79" t="str">
            <v>Risk Management Certificate</v>
          </cell>
          <cell r="B79">
            <v>2032</v>
          </cell>
          <cell r="C79">
            <v>44</v>
          </cell>
          <cell r="D79">
            <v>2.1700000000000001E-2</v>
          </cell>
          <cell r="E79">
            <v>4.8600000000000003</v>
          </cell>
          <cell r="F79" t="str">
            <v>Clicks</v>
          </cell>
          <cell r="G79">
            <v>214.02</v>
          </cell>
          <cell r="H79">
            <v>1</v>
          </cell>
          <cell r="I79">
            <v>2.2700000000000001E-2</v>
          </cell>
          <cell r="J79">
            <v>214.02</v>
          </cell>
        </row>
        <row r="80">
          <cell r="A80" t="str">
            <v>User Centered Design Certificate</v>
          </cell>
          <cell r="B80">
            <v>0</v>
          </cell>
          <cell r="C80">
            <v>0</v>
          </cell>
          <cell r="D80">
            <v>0</v>
          </cell>
          <cell r="E80">
            <v>0</v>
          </cell>
          <cell r="F80" t="str">
            <v xml:space="preserve"> --</v>
          </cell>
          <cell r="G80">
            <v>0</v>
          </cell>
          <cell r="H80">
            <v>0</v>
          </cell>
          <cell r="I80">
            <v>0</v>
          </cell>
          <cell r="J80">
            <v>0</v>
          </cell>
        </row>
        <row r="81">
          <cell r="A81" t="str">
            <v>Nonprofit Management Certificate</v>
          </cell>
          <cell r="B81">
            <v>21</v>
          </cell>
          <cell r="C81">
            <v>0</v>
          </cell>
          <cell r="D81">
            <v>0</v>
          </cell>
          <cell r="E81">
            <v>0</v>
          </cell>
          <cell r="F81" t="str">
            <v xml:space="preserve"> --</v>
          </cell>
          <cell r="G81">
            <v>0</v>
          </cell>
          <cell r="H81">
            <v>0</v>
          </cell>
          <cell r="I81">
            <v>0</v>
          </cell>
          <cell r="J81">
            <v>0</v>
          </cell>
        </row>
        <row r="82">
          <cell r="A82" t="str">
            <v>Business Development Certificate</v>
          </cell>
          <cell r="B82">
            <v>0</v>
          </cell>
          <cell r="C82">
            <v>0</v>
          </cell>
          <cell r="D82">
            <v>0</v>
          </cell>
          <cell r="E82">
            <v>0</v>
          </cell>
          <cell r="F82" t="str">
            <v xml:space="preserve"> --</v>
          </cell>
          <cell r="G82">
            <v>0</v>
          </cell>
          <cell r="H82">
            <v>0</v>
          </cell>
          <cell r="I82">
            <v>0</v>
          </cell>
          <cell r="J82">
            <v>0</v>
          </cell>
        </row>
        <row r="83">
          <cell r="A83" t="str">
            <v>UI / UX Design Certificate</v>
          </cell>
          <cell r="B83">
            <v>0</v>
          </cell>
          <cell r="C83">
            <v>0</v>
          </cell>
          <cell r="D83">
            <v>0</v>
          </cell>
          <cell r="E83">
            <v>0</v>
          </cell>
          <cell r="F83" t="str">
            <v xml:space="preserve"> --</v>
          </cell>
          <cell r="G83">
            <v>0</v>
          </cell>
          <cell r="H83">
            <v>0</v>
          </cell>
          <cell r="I83">
            <v>0</v>
          </cell>
          <cell r="J83">
            <v>0</v>
          </cell>
        </row>
        <row r="84">
          <cell r="A84" t="str">
            <v>Internet of Things Certificate - IoT</v>
          </cell>
          <cell r="B84">
            <v>166</v>
          </cell>
          <cell r="C84">
            <v>6</v>
          </cell>
          <cell r="D84">
            <v>3.61E-2</v>
          </cell>
          <cell r="E84">
            <v>7.02</v>
          </cell>
          <cell r="F84" t="str">
            <v>Clicks</v>
          </cell>
          <cell r="G84">
            <v>42.13</v>
          </cell>
          <cell r="H84">
            <v>0</v>
          </cell>
          <cell r="I84">
            <v>0</v>
          </cell>
          <cell r="J84">
            <v>0</v>
          </cell>
        </row>
        <row r="85">
          <cell r="A85" t="str">
            <v>Technology Certificates - Database Management</v>
          </cell>
          <cell r="B85">
            <v>43</v>
          </cell>
          <cell r="C85">
            <v>3</v>
          </cell>
          <cell r="D85">
            <v>6.9800000000000001E-2</v>
          </cell>
          <cell r="E85">
            <v>7.94</v>
          </cell>
          <cell r="F85" t="str">
            <v>Clicks</v>
          </cell>
          <cell r="G85">
            <v>23.82</v>
          </cell>
          <cell r="H85">
            <v>0</v>
          </cell>
          <cell r="I85">
            <v>0</v>
          </cell>
          <cell r="J85">
            <v>0</v>
          </cell>
        </row>
        <row r="86">
          <cell r="A86" t="str">
            <v>Ruby Certificate</v>
          </cell>
          <cell r="B86">
            <v>0</v>
          </cell>
          <cell r="C86">
            <v>0</v>
          </cell>
          <cell r="D86">
            <v>0</v>
          </cell>
          <cell r="E86">
            <v>0</v>
          </cell>
          <cell r="F86" t="str">
            <v xml:space="preserve"> --</v>
          </cell>
          <cell r="G86">
            <v>0</v>
          </cell>
          <cell r="H86">
            <v>0</v>
          </cell>
          <cell r="I86">
            <v>0</v>
          </cell>
          <cell r="J86">
            <v>0</v>
          </cell>
        </row>
        <row r="87">
          <cell r="A87" t="str">
            <v>Paralegal Certificate</v>
          </cell>
          <cell r="B87">
            <v>77</v>
          </cell>
          <cell r="C87">
            <v>5</v>
          </cell>
          <cell r="D87">
            <v>6.4899999999999999E-2</v>
          </cell>
          <cell r="E87">
            <v>7.28</v>
          </cell>
          <cell r="F87" t="str">
            <v>Clicks</v>
          </cell>
          <cell r="G87">
            <v>36.409999999999997</v>
          </cell>
          <cell r="H87">
            <v>0</v>
          </cell>
          <cell r="I87">
            <v>0</v>
          </cell>
          <cell r="J87">
            <v>0</v>
          </cell>
        </row>
        <row r="88">
          <cell r="A88" t="str">
            <v>Marketing and Comm Certificates - Storytelling &amp; Content Strategy</v>
          </cell>
          <cell r="B88">
            <v>0</v>
          </cell>
          <cell r="C88">
            <v>0</v>
          </cell>
          <cell r="D88">
            <v>0</v>
          </cell>
          <cell r="E88">
            <v>0</v>
          </cell>
          <cell r="F88" t="str">
            <v xml:space="preserve"> --</v>
          </cell>
          <cell r="G88">
            <v>0</v>
          </cell>
          <cell r="H88">
            <v>0</v>
          </cell>
          <cell r="I88">
            <v>0</v>
          </cell>
          <cell r="J88">
            <v>0</v>
          </cell>
        </row>
        <row r="89">
          <cell r="A89" t="str">
            <v>Construction Management Certificate - Programs</v>
          </cell>
          <cell r="B89">
            <v>0</v>
          </cell>
          <cell r="C89">
            <v>0</v>
          </cell>
          <cell r="D89">
            <v>0</v>
          </cell>
          <cell r="E89">
            <v>0</v>
          </cell>
          <cell r="F89" t="str">
            <v xml:space="preserve"> --</v>
          </cell>
          <cell r="G89">
            <v>0</v>
          </cell>
          <cell r="H89">
            <v>0</v>
          </cell>
          <cell r="I89">
            <v>0</v>
          </cell>
          <cell r="J89">
            <v>0</v>
          </cell>
        </row>
        <row r="90">
          <cell r="A90" t="str">
            <v>Construction Management Certificate - Courses</v>
          </cell>
          <cell r="B90">
            <v>0</v>
          </cell>
          <cell r="C90">
            <v>0</v>
          </cell>
          <cell r="D90">
            <v>0</v>
          </cell>
          <cell r="E90">
            <v>0</v>
          </cell>
          <cell r="F90" t="str">
            <v xml:space="preserve"> --</v>
          </cell>
          <cell r="G90">
            <v>0</v>
          </cell>
          <cell r="H90">
            <v>0</v>
          </cell>
          <cell r="I90">
            <v>0</v>
          </cell>
          <cell r="J90">
            <v>0</v>
          </cell>
        </row>
        <row r="91">
          <cell r="A91" t="str">
            <v>Statistical Analysis with R Programming Certificate</v>
          </cell>
          <cell r="B91">
            <v>0</v>
          </cell>
          <cell r="C91">
            <v>0</v>
          </cell>
          <cell r="D91">
            <v>0</v>
          </cell>
          <cell r="E91">
            <v>0</v>
          </cell>
          <cell r="F91" t="str">
            <v xml:space="preserve"> --</v>
          </cell>
          <cell r="G91">
            <v>0</v>
          </cell>
          <cell r="H91">
            <v>0</v>
          </cell>
          <cell r="I91">
            <v>0</v>
          </cell>
          <cell r="J91">
            <v>0</v>
          </cell>
        </row>
        <row r="92">
          <cell r="A92" t="str">
            <v>Certificate - College</v>
          </cell>
          <cell r="B92">
            <v>1133</v>
          </cell>
          <cell r="C92">
            <v>17</v>
          </cell>
          <cell r="D92">
            <v>1.4999999999999999E-2</v>
          </cell>
          <cell r="E92">
            <v>1.26</v>
          </cell>
          <cell r="F92" t="str">
            <v>Clicks</v>
          </cell>
          <cell r="G92">
            <v>21.48</v>
          </cell>
          <cell r="H92">
            <v>1</v>
          </cell>
          <cell r="I92">
            <v>5.8799999999999998E-2</v>
          </cell>
          <cell r="J92">
            <v>21.48</v>
          </cell>
        </row>
        <row r="93">
          <cell r="A93" t="str">
            <v>Project Management Certificate</v>
          </cell>
          <cell r="B93">
            <v>455</v>
          </cell>
          <cell r="C93">
            <v>9</v>
          </cell>
          <cell r="D93">
            <v>1.9800000000000002E-2</v>
          </cell>
          <cell r="E93">
            <v>6.34</v>
          </cell>
          <cell r="F93" t="str">
            <v>Clicks</v>
          </cell>
          <cell r="G93">
            <v>57.02</v>
          </cell>
          <cell r="H93">
            <v>0</v>
          </cell>
          <cell r="I93">
            <v>0</v>
          </cell>
          <cell r="J93">
            <v>0</v>
          </cell>
        </row>
        <row r="94">
          <cell r="A94" t="str">
            <v>Business Certificate - General</v>
          </cell>
          <cell r="B94">
            <v>201</v>
          </cell>
          <cell r="C94">
            <v>3</v>
          </cell>
          <cell r="D94">
            <v>1.49E-2</v>
          </cell>
          <cell r="E94">
            <v>7.46</v>
          </cell>
          <cell r="F94" t="str">
            <v>Clicks</v>
          </cell>
          <cell r="G94">
            <v>22.38</v>
          </cell>
          <cell r="H94">
            <v>0</v>
          </cell>
          <cell r="I94">
            <v>0</v>
          </cell>
          <cell r="J94">
            <v>0</v>
          </cell>
        </row>
        <row r="95">
          <cell r="A95" t="str">
            <v>Editing Certificate</v>
          </cell>
          <cell r="B95">
            <v>1</v>
          </cell>
          <cell r="C95">
            <v>0</v>
          </cell>
          <cell r="D95">
            <v>0</v>
          </cell>
          <cell r="E95">
            <v>0</v>
          </cell>
          <cell r="F95" t="str">
            <v xml:space="preserve"> --</v>
          </cell>
          <cell r="G95">
            <v>0</v>
          </cell>
          <cell r="H95">
            <v>0</v>
          </cell>
          <cell r="I95">
            <v>0</v>
          </cell>
          <cell r="J95">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 group report"/>
      <sheetName val="Impressions"/>
      <sheetName val="Clicks"/>
      <sheetName val="Sheet3"/>
    </sheetNames>
    <sheetDataSet>
      <sheetData sheetId="0">
        <row r="3">
          <cell r="A3" t="str">
            <v>Technology Certificates - iOS Application Development</v>
          </cell>
          <cell r="B3">
            <v>0</v>
          </cell>
          <cell r="C3">
            <v>0</v>
          </cell>
          <cell r="D3">
            <v>0</v>
          </cell>
          <cell r="E3">
            <v>0</v>
          </cell>
          <cell r="F3" t="str">
            <v xml:space="preserve"> --</v>
          </cell>
          <cell r="G3">
            <v>0</v>
          </cell>
          <cell r="H3">
            <v>0</v>
          </cell>
          <cell r="I3">
            <v>0</v>
          </cell>
          <cell r="J3">
            <v>0</v>
          </cell>
        </row>
        <row r="4">
          <cell r="A4" t="str">
            <v>Editing Certificate</v>
          </cell>
          <cell r="B4">
            <v>78</v>
          </cell>
          <cell r="C4">
            <v>5</v>
          </cell>
          <cell r="D4">
            <v>6.4100000000000004E-2</v>
          </cell>
          <cell r="E4">
            <v>5.23</v>
          </cell>
          <cell r="F4" t="str">
            <v>Clicks</v>
          </cell>
          <cell r="G4">
            <v>26.17</v>
          </cell>
          <cell r="H4">
            <v>0</v>
          </cell>
          <cell r="I4">
            <v>0</v>
          </cell>
          <cell r="J4">
            <v>0</v>
          </cell>
        </row>
        <row r="5">
          <cell r="A5" t="str">
            <v>Paralegal Certificate Program</v>
          </cell>
          <cell r="B5">
            <v>4</v>
          </cell>
          <cell r="C5">
            <v>0</v>
          </cell>
          <cell r="D5">
            <v>0</v>
          </cell>
          <cell r="E5">
            <v>0</v>
          </cell>
          <cell r="F5" t="str">
            <v xml:space="preserve"> --</v>
          </cell>
          <cell r="G5">
            <v>0</v>
          </cell>
          <cell r="H5">
            <v>0</v>
          </cell>
          <cell r="I5">
            <v>0</v>
          </cell>
          <cell r="J5">
            <v>0</v>
          </cell>
        </row>
        <row r="6">
          <cell r="A6" t="str">
            <v>Construction Management Certificate - Project</v>
          </cell>
          <cell r="B6">
            <v>0</v>
          </cell>
          <cell r="C6">
            <v>0</v>
          </cell>
          <cell r="D6">
            <v>0</v>
          </cell>
          <cell r="E6">
            <v>0</v>
          </cell>
          <cell r="F6" t="str">
            <v xml:space="preserve"> --</v>
          </cell>
          <cell r="G6">
            <v>0</v>
          </cell>
          <cell r="H6">
            <v>0</v>
          </cell>
          <cell r="I6">
            <v>0</v>
          </cell>
          <cell r="J6">
            <v>0</v>
          </cell>
        </row>
        <row r="7">
          <cell r="A7" t="str">
            <v>Certificate - General</v>
          </cell>
          <cell r="B7">
            <v>5141</v>
          </cell>
          <cell r="C7">
            <v>75</v>
          </cell>
          <cell r="D7">
            <v>1.46E-2</v>
          </cell>
          <cell r="E7">
            <v>2.2799999999999998</v>
          </cell>
          <cell r="F7" t="str">
            <v>Clicks</v>
          </cell>
          <cell r="G7">
            <v>171.25</v>
          </cell>
          <cell r="H7">
            <v>1</v>
          </cell>
          <cell r="I7">
            <v>1.3299999999999999E-2</v>
          </cell>
          <cell r="J7">
            <v>171.25</v>
          </cell>
        </row>
        <row r="8">
          <cell r="A8" t="str">
            <v>Nonprofit Management Certificate</v>
          </cell>
          <cell r="B8">
            <v>0</v>
          </cell>
          <cell r="C8">
            <v>0</v>
          </cell>
          <cell r="D8">
            <v>0</v>
          </cell>
          <cell r="E8">
            <v>0</v>
          </cell>
          <cell r="F8" t="str">
            <v xml:space="preserve"> --</v>
          </cell>
          <cell r="G8">
            <v>0</v>
          </cell>
          <cell r="H8">
            <v>0</v>
          </cell>
          <cell r="I8">
            <v>0</v>
          </cell>
          <cell r="J8">
            <v>0</v>
          </cell>
        </row>
        <row r="9">
          <cell r="A9" t="str">
            <v>Ethical Hacking Certificate</v>
          </cell>
          <cell r="B9">
            <v>13</v>
          </cell>
          <cell r="C9">
            <v>0</v>
          </cell>
          <cell r="D9">
            <v>0</v>
          </cell>
          <cell r="E9">
            <v>0</v>
          </cell>
          <cell r="F9" t="str">
            <v xml:space="preserve"> --</v>
          </cell>
          <cell r="G9">
            <v>0</v>
          </cell>
          <cell r="H9">
            <v>0</v>
          </cell>
          <cell r="I9">
            <v>0</v>
          </cell>
          <cell r="J9">
            <v>0</v>
          </cell>
        </row>
        <row r="10">
          <cell r="A10" t="str">
            <v>Information Systems Security Certificate</v>
          </cell>
          <cell r="B10">
            <v>0</v>
          </cell>
          <cell r="C10">
            <v>0</v>
          </cell>
          <cell r="D10">
            <v>0</v>
          </cell>
          <cell r="E10">
            <v>0</v>
          </cell>
          <cell r="F10" t="str">
            <v xml:space="preserve"> --</v>
          </cell>
          <cell r="G10">
            <v>0</v>
          </cell>
          <cell r="H10">
            <v>0</v>
          </cell>
          <cell r="I10">
            <v>0</v>
          </cell>
          <cell r="J10">
            <v>0</v>
          </cell>
        </row>
        <row r="11">
          <cell r="A11" t="str">
            <v>UI / UX Design Certificate</v>
          </cell>
          <cell r="B11">
            <v>0</v>
          </cell>
          <cell r="C11">
            <v>0</v>
          </cell>
          <cell r="D11">
            <v>0</v>
          </cell>
          <cell r="E11">
            <v>0</v>
          </cell>
          <cell r="F11" t="str">
            <v xml:space="preserve"> --</v>
          </cell>
          <cell r="G11">
            <v>0</v>
          </cell>
          <cell r="H11">
            <v>0</v>
          </cell>
          <cell r="I11">
            <v>0</v>
          </cell>
          <cell r="J11">
            <v>0</v>
          </cell>
        </row>
        <row r="12">
          <cell r="A12" t="str">
            <v>Certificate - Professional</v>
          </cell>
          <cell r="B12">
            <v>3172</v>
          </cell>
          <cell r="C12">
            <v>44</v>
          </cell>
          <cell r="D12">
            <v>1.3899999999999999E-2</v>
          </cell>
          <cell r="E12">
            <v>2.04</v>
          </cell>
          <cell r="F12" t="str">
            <v>Clicks</v>
          </cell>
          <cell r="G12">
            <v>89.65</v>
          </cell>
          <cell r="H12">
            <v>1</v>
          </cell>
          <cell r="I12">
            <v>2.2700000000000001E-2</v>
          </cell>
          <cell r="J12">
            <v>89.65</v>
          </cell>
        </row>
        <row r="13">
          <cell r="A13" t="str">
            <v>Certificate - College</v>
          </cell>
          <cell r="B13">
            <v>2471</v>
          </cell>
          <cell r="C13">
            <v>31</v>
          </cell>
          <cell r="D13">
            <v>1.2500000000000001E-2</v>
          </cell>
          <cell r="E13">
            <v>2.44</v>
          </cell>
          <cell r="F13" t="str">
            <v>Clicks</v>
          </cell>
          <cell r="G13">
            <v>75.78</v>
          </cell>
          <cell r="H13">
            <v>1</v>
          </cell>
          <cell r="I13">
            <v>3.2300000000000002E-2</v>
          </cell>
          <cell r="J13">
            <v>75.78</v>
          </cell>
        </row>
        <row r="14">
          <cell r="A14" t="str">
            <v>Data Science Certificate</v>
          </cell>
          <cell r="B14">
            <v>227</v>
          </cell>
          <cell r="C14">
            <v>9</v>
          </cell>
          <cell r="D14">
            <v>3.9600000000000003E-2</v>
          </cell>
          <cell r="E14">
            <v>5.92</v>
          </cell>
          <cell r="F14" t="str">
            <v>Clicks</v>
          </cell>
          <cell r="G14">
            <v>53.25</v>
          </cell>
          <cell r="H14">
            <v>1</v>
          </cell>
          <cell r="I14">
            <v>0.1111</v>
          </cell>
          <cell r="J14">
            <v>53.25</v>
          </cell>
        </row>
        <row r="15">
          <cell r="A15" t="str">
            <v>Data Visualization Certificate</v>
          </cell>
          <cell r="B15">
            <v>9</v>
          </cell>
          <cell r="C15">
            <v>1</v>
          </cell>
          <cell r="D15">
            <v>0.1111</v>
          </cell>
          <cell r="E15">
            <v>1.34</v>
          </cell>
          <cell r="F15" t="str">
            <v>Clicks</v>
          </cell>
          <cell r="G15">
            <v>1.34</v>
          </cell>
          <cell r="H15">
            <v>0</v>
          </cell>
          <cell r="I15">
            <v>0</v>
          </cell>
          <cell r="J15">
            <v>0</v>
          </cell>
        </row>
        <row r="16">
          <cell r="A16" t="str">
            <v>Business Analysis Certificate</v>
          </cell>
          <cell r="B16">
            <v>0</v>
          </cell>
          <cell r="C16">
            <v>0</v>
          </cell>
          <cell r="D16">
            <v>0</v>
          </cell>
          <cell r="E16">
            <v>0</v>
          </cell>
          <cell r="F16" t="str">
            <v xml:space="preserve"> --</v>
          </cell>
          <cell r="G16">
            <v>0</v>
          </cell>
          <cell r="H16">
            <v>0</v>
          </cell>
          <cell r="I16">
            <v>0</v>
          </cell>
          <cell r="J16">
            <v>0</v>
          </cell>
        </row>
        <row r="17">
          <cell r="A17" t="str">
            <v>Risk Management Certificate</v>
          </cell>
          <cell r="B17">
            <v>197</v>
          </cell>
          <cell r="C17">
            <v>7</v>
          </cell>
          <cell r="D17">
            <v>3.5499999999999997E-2</v>
          </cell>
          <cell r="E17">
            <v>6.27</v>
          </cell>
          <cell r="F17" t="str">
            <v>Clicks</v>
          </cell>
          <cell r="G17">
            <v>43.9</v>
          </cell>
          <cell r="H17">
            <v>0</v>
          </cell>
          <cell r="I17">
            <v>0</v>
          </cell>
          <cell r="J17">
            <v>0</v>
          </cell>
        </row>
        <row r="18">
          <cell r="A18" t="str">
            <v>Cyber Security Certificates - Digital Forensics</v>
          </cell>
          <cell r="B18">
            <v>0</v>
          </cell>
          <cell r="C18">
            <v>0</v>
          </cell>
          <cell r="D18">
            <v>0</v>
          </cell>
          <cell r="E18">
            <v>0</v>
          </cell>
          <cell r="F18" t="str">
            <v xml:space="preserve"> --</v>
          </cell>
          <cell r="G18">
            <v>0</v>
          </cell>
          <cell r="H18">
            <v>0</v>
          </cell>
          <cell r="I18">
            <v>0</v>
          </cell>
          <cell r="J18">
            <v>0</v>
          </cell>
        </row>
        <row r="19">
          <cell r="A19" t="str">
            <v>Agile Development Certificate</v>
          </cell>
          <cell r="B19">
            <v>25</v>
          </cell>
          <cell r="C19">
            <v>3</v>
          </cell>
          <cell r="D19">
            <v>0.12</v>
          </cell>
          <cell r="E19">
            <v>6.97</v>
          </cell>
          <cell r="F19" t="str">
            <v>Clicks</v>
          </cell>
          <cell r="G19">
            <v>20.92</v>
          </cell>
          <cell r="H19">
            <v>1</v>
          </cell>
          <cell r="I19">
            <v>0.33329999999999999</v>
          </cell>
          <cell r="J19">
            <v>20.92</v>
          </cell>
        </row>
        <row r="20">
          <cell r="A20" t="str">
            <v>Scala Programming Certificate</v>
          </cell>
          <cell r="B20">
            <v>909</v>
          </cell>
          <cell r="C20">
            <v>20</v>
          </cell>
          <cell r="D20">
            <v>2.1999999999999999E-2</v>
          </cell>
          <cell r="E20">
            <v>3.99</v>
          </cell>
          <cell r="F20" t="str">
            <v>Clicks</v>
          </cell>
          <cell r="G20">
            <v>79.709999999999994</v>
          </cell>
          <cell r="H20">
            <v>0</v>
          </cell>
          <cell r="I20">
            <v>0</v>
          </cell>
          <cell r="J20">
            <v>0</v>
          </cell>
        </row>
        <row r="21">
          <cell r="A21" t="str">
            <v>Internet of Things Certificate - IoT</v>
          </cell>
          <cell r="B21">
            <v>261</v>
          </cell>
          <cell r="C21">
            <v>4</v>
          </cell>
          <cell r="D21">
            <v>1.5299999999999999E-2</v>
          </cell>
          <cell r="E21">
            <v>5.35</v>
          </cell>
          <cell r="F21" t="str">
            <v>Clicks</v>
          </cell>
          <cell r="G21">
            <v>21.4</v>
          </cell>
          <cell r="H21">
            <v>0</v>
          </cell>
          <cell r="I21">
            <v>0</v>
          </cell>
          <cell r="J21">
            <v>0</v>
          </cell>
        </row>
        <row r="22">
          <cell r="A22" t="str">
            <v>Software Testing and Quality Assurance Certificate - QA</v>
          </cell>
          <cell r="B22">
            <v>0</v>
          </cell>
          <cell r="C22">
            <v>0</v>
          </cell>
          <cell r="D22">
            <v>0</v>
          </cell>
          <cell r="E22">
            <v>0</v>
          </cell>
          <cell r="F22" t="str">
            <v xml:space="preserve"> --</v>
          </cell>
          <cell r="G22">
            <v>0</v>
          </cell>
          <cell r="H22">
            <v>0</v>
          </cell>
          <cell r="I22">
            <v>0</v>
          </cell>
          <cell r="J22">
            <v>0</v>
          </cell>
        </row>
        <row r="23">
          <cell r="A23" t="str">
            <v>Android App Development</v>
          </cell>
          <cell r="B23">
            <v>0</v>
          </cell>
          <cell r="C23">
            <v>0</v>
          </cell>
          <cell r="D23">
            <v>0</v>
          </cell>
          <cell r="E23">
            <v>0</v>
          </cell>
          <cell r="F23" t="str">
            <v xml:space="preserve"> --</v>
          </cell>
          <cell r="G23">
            <v>0</v>
          </cell>
          <cell r="H23">
            <v>0</v>
          </cell>
          <cell r="I23">
            <v>0</v>
          </cell>
          <cell r="J23">
            <v>0</v>
          </cell>
        </row>
        <row r="24">
          <cell r="A24" t="str">
            <v>Technology Certificates - Database Management</v>
          </cell>
          <cell r="B24">
            <v>51</v>
          </cell>
          <cell r="C24">
            <v>2</v>
          </cell>
          <cell r="D24">
            <v>3.9199999999999999E-2</v>
          </cell>
          <cell r="E24">
            <v>4.9800000000000004</v>
          </cell>
          <cell r="F24" t="str">
            <v>Clicks</v>
          </cell>
          <cell r="G24">
            <v>9.9700000000000006</v>
          </cell>
          <cell r="H24">
            <v>0</v>
          </cell>
          <cell r="I24">
            <v>0</v>
          </cell>
          <cell r="J24">
            <v>0</v>
          </cell>
        </row>
        <row r="25">
          <cell r="A25" t="str">
            <v>Data Warehouse Certificate</v>
          </cell>
          <cell r="B25">
            <v>702</v>
          </cell>
          <cell r="C25">
            <v>8</v>
          </cell>
          <cell r="D25">
            <v>1.14E-2</v>
          </cell>
          <cell r="E25">
            <v>3.96</v>
          </cell>
          <cell r="F25" t="str">
            <v>Clicks</v>
          </cell>
          <cell r="G25">
            <v>31.64</v>
          </cell>
          <cell r="H25">
            <v>0</v>
          </cell>
          <cell r="I25">
            <v>0</v>
          </cell>
          <cell r="J25">
            <v>0</v>
          </cell>
        </row>
        <row r="26">
          <cell r="A26" t="str">
            <v>Tableau Visual Analytics Applications Certificate</v>
          </cell>
          <cell r="B26">
            <v>623</v>
          </cell>
          <cell r="C26">
            <v>14</v>
          </cell>
          <cell r="D26">
            <v>2.2499999999999999E-2</v>
          </cell>
          <cell r="E26">
            <v>9.82</v>
          </cell>
          <cell r="F26" t="str">
            <v>Clicks</v>
          </cell>
          <cell r="G26">
            <v>137.51</v>
          </cell>
          <cell r="H26">
            <v>0</v>
          </cell>
          <cell r="I26">
            <v>0</v>
          </cell>
          <cell r="J26">
            <v>0</v>
          </cell>
        </row>
        <row r="27">
          <cell r="A27" t="str">
            <v>Paralegal Certificate</v>
          </cell>
          <cell r="B27">
            <v>9</v>
          </cell>
          <cell r="C27">
            <v>0</v>
          </cell>
          <cell r="D27">
            <v>0</v>
          </cell>
          <cell r="E27">
            <v>0</v>
          </cell>
          <cell r="F27" t="str">
            <v xml:space="preserve"> --</v>
          </cell>
          <cell r="G27">
            <v>0</v>
          </cell>
          <cell r="H27">
            <v>0</v>
          </cell>
          <cell r="I27">
            <v>0</v>
          </cell>
          <cell r="J27">
            <v>0</v>
          </cell>
        </row>
        <row r="28">
          <cell r="A28" t="str">
            <v>Construction Management Certificate</v>
          </cell>
          <cell r="B28">
            <v>0</v>
          </cell>
          <cell r="C28">
            <v>0</v>
          </cell>
          <cell r="D28">
            <v>0</v>
          </cell>
          <cell r="E28">
            <v>0</v>
          </cell>
          <cell r="F28" t="str">
            <v xml:space="preserve"> --</v>
          </cell>
          <cell r="G28">
            <v>0</v>
          </cell>
          <cell r="H28">
            <v>0</v>
          </cell>
          <cell r="I28">
            <v>0</v>
          </cell>
          <cell r="J28">
            <v>0</v>
          </cell>
        </row>
        <row r="29">
          <cell r="A29" t="str">
            <v>Technology Certificates - SQL Server Development</v>
          </cell>
          <cell r="B29">
            <v>481</v>
          </cell>
          <cell r="C29">
            <v>8</v>
          </cell>
          <cell r="D29">
            <v>1.66E-2</v>
          </cell>
          <cell r="E29">
            <v>5.71</v>
          </cell>
          <cell r="F29" t="str">
            <v>Clicks</v>
          </cell>
          <cell r="G29">
            <v>45.66</v>
          </cell>
          <cell r="H29">
            <v>0</v>
          </cell>
          <cell r="I29">
            <v>0</v>
          </cell>
          <cell r="J29">
            <v>0</v>
          </cell>
        </row>
        <row r="30">
          <cell r="A30" t="str">
            <v>Construction Management Certificate - Courses</v>
          </cell>
          <cell r="B30">
            <v>0</v>
          </cell>
          <cell r="C30">
            <v>0</v>
          </cell>
          <cell r="D30">
            <v>0</v>
          </cell>
          <cell r="E30">
            <v>0</v>
          </cell>
          <cell r="F30" t="str">
            <v xml:space="preserve"> --</v>
          </cell>
          <cell r="G30">
            <v>0</v>
          </cell>
          <cell r="H30">
            <v>0</v>
          </cell>
          <cell r="I30">
            <v>0</v>
          </cell>
          <cell r="J30">
            <v>0</v>
          </cell>
        </row>
        <row r="31">
          <cell r="A31" t="str">
            <v>Construction Management Certificate - Distance Learning</v>
          </cell>
          <cell r="B31">
            <v>0</v>
          </cell>
          <cell r="C31">
            <v>0</v>
          </cell>
          <cell r="D31">
            <v>0</v>
          </cell>
          <cell r="E31">
            <v>0</v>
          </cell>
          <cell r="F31" t="str">
            <v xml:space="preserve"> --</v>
          </cell>
          <cell r="G31">
            <v>0</v>
          </cell>
          <cell r="H31">
            <v>0</v>
          </cell>
          <cell r="I31">
            <v>0</v>
          </cell>
          <cell r="J31">
            <v>0</v>
          </cell>
        </row>
        <row r="32">
          <cell r="A32" t="str">
            <v>Biotechnology Project Management Certificate</v>
          </cell>
          <cell r="B32">
            <v>834</v>
          </cell>
          <cell r="C32">
            <v>9</v>
          </cell>
          <cell r="D32">
            <v>1.0800000000000001E-2</v>
          </cell>
          <cell r="E32">
            <v>2.94</v>
          </cell>
          <cell r="F32" t="str">
            <v>Clicks</v>
          </cell>
          <cell r="G32">
            <v>26.5</v>
          </cell>
          <cell r="H32">
            <v>0</v>
          </cell>
          <cell r="I32">
            <v>0</v>
          </cell>
          <cell r="J32">
            <v>0</v>
          </cell>
        </row>
        <row r="33">
          <cell r="A33" t="str">
            <v>Retargeting Feed</v>
          </cell>
          <cell r="B33">
            <v>0</v>
          </cell>
          <cell r="C33">
            <v>0</v>
          </cell>
          <cell r="D33">
            <v>0</v>
          </cell>
          <cell r="E33">
            <v>0</v>
          </cell>
          <cell r="F33" t="str">
            <v xml:space="preserve"> --</v>
          </cell>
          <cell r="G33">
            <v>0</v>
          </cell>
          <cell r="H33">
            <v>0</v>
          </cell>
          <cell r="I33">
            <v>0</v>
          </cell>
          <cell r="J33">
            <v>0</v>
          </cell>
        </row>
        <row r="34">
          <cell r="A34" t="str">
            <v>Business Certificate - General</v>
          </cell>
          <cell r="B34">
            <v>0</v>
          </cell>
          <cell r="C34">
            <v>0</v>
          </cell>
          <cell r="D34">
            <v>0</v>
          </cell>
          <cell r="E34">
            <v>0</v>
          </cell>
          <cell r="F34" t="str">
            <v xml:space="preserve"> --</v>
          </cell>
          <cell r="G34">
            <v>0</v>
          </cell>
          <cell r="H34">
            <v>0</v>
          </cell>
          <cell r="I34">
            <v>0</v>
          </cell>
          <cell r="J34">
            <v>0</v>
          </cell>
        </row>
        <row r="35">
          <cell r="A35" t="str">
            <v>Data Analytics Certificate General</v>
          </cell>
          <cell r="B35">
            <v>0</v>
          </cell>
          <cell r="C35">
            <v>0</v>
          </cell>
          <cell r="D35">
            <v>0</v>
          </cell>
          <cell r="E35">
            <v>0</v>
          </cell>
          <cell r="F35" t="str">
            <v xml:space="preserve"> --</v>
          </cell>
          <cell r="G35">
            <v>0</v>
          </cell>
          <cell r="H35">
            <v>0</v>
          </cell>
          <cell r="I35">
            <v>0</v>
          </cell>
          <cell r="J35">
            <v>0</v>
          </cell>
        </row>
        <row r="36">
          <cell r="A36" t="str">
            <v>Technology Certificates - E-Learning Design &amp; Development</v>
          </cell>
          <cell r="B36">
            <v>0</v>
          </cell>
          <cell r="C36">
            <v>0</v>
          </cell>
          <cell r="D36">
            <v>0</v>
          </cell>
          <cell r="E36">
            <v>0</v>
          </cell>
          <cell r="F36" t="str">
            <v xml:space="preserve"> --</v>
          </cell>
          <cell r="G36">
            <v>0</v>
          </cell>
          <cell r="H36">
            <v>0</v>
          </cell>
          <cell r="I36">
            <v>0</v>
          </cell>
          <cell r="J36">
            <v>0</v>
          </cell>
        </row>
        <row r="37">
          <cell r="A37" t="str">
            <v>Info Security Certificates - Ethical Hacking</v>
          </cell>
          <cell r="B37">
            <v>3</v>
          </cell>
          <cell r="C37">
            <v>1</v>
          </cell>
          <cell r="D37">
            <v>0.33329999999999999</v>
          </cell>
          <cell r="E37">
            <v>1.4</v>
          </cell>
          <cell r="F37" t="str">
            <v>Clicks</v>
          </cell>
          <cell r="G37">
            <v>1.4</v>
          </cell>
          <cell r="H37">
            <v>0</v>
          </cell>
          <cell r="I37">
            <v>0</v>
          </cell>
          <cell r="J37">
            <v>0</v>
          </cell>
        </row>
        <row r="38">
          <cell r="A38" t="str">
            <v>Statistical Analysis with R Programming Certificate</v>
          </cell>
          <cell r="B38">
            <v>155</v>
          </cell>
          <cell r="C38">
            <v>4</v>
          </cell>
          <cell r="D38">
            <v>2.58E-2</v>
          </cell>
          <cell r="E38">
            <v>5.58</v>
          </cell>
          <cell r="F38" t="str">
            <v>Clicks</v>
          </cell>
          <cell r="G38">
            <v>22.33</v>
          </cell>
          <cell r="H38">
            <v>0</v>
          </cell>
          <cell r="I38">
            <v>0</v>
          </cell>
          <cell r="J38">
            <v>0</v>
          </cell>
        </row>
        <row r="39">
          <cell r="A39" t="str">
            <v>Web Development Certificates - General</v>
          </cell>
          <cell r="B39">
            <v>267</v>
          </cell>
          <cell r="C39">
            <v>4</v>
          </cell>
          <cell r="D39">
            <v>1.4999999999999999E-2</v>
          </cell>
          <cell r="E39">
            <v>6.32</v>
          </cell>
          <cell r="F39" t="str">
            <v>Clicks</v>
          </cell>
          <cell r="G39">
            <v>25.27</v>
          </cell>
          <cell r="H39">
            <v>0</v>
          </cell>
          <cell r="I39">
            <v>0</v>
          </cell>
          <cell r="J39">
            <v>0</v>
          </cell>
        </row>
        <row r="40">
          <cell r="A40" t="str">
            <v>Paralegal Studies Certificate</v>
          </cell>
          <cell r="B40">
            <v>2</v>
          </cell>
          <cell r="C40">
            <v>0</v>
          </cell>
          <cell r="D40">
            <v>0</v>
          </cell>
          <cell r="E40">
            <v>0</v>
          </cell>
          <cell r="F40" t="str">
            <v xml:space="preserve"> --</v>
          </cell>
          <cell r="G40">
            <v>0</v>
          </cell>
          <cell r="H40">
            <v>0</v>
          </cell>
          <cell r="I40">
            <v>0</v>
          </cell>
          <cell r="J40">
            <v>0</v>
          </cell>
        </row>
        <row r="41">
          <cell r="A41" t="str">
            <v>Certificate - Adult</v>
          </cell>
          <cell r="B41">
            <v>463</v>
          </cell>
          <cell r="C41">
            <v>2</v>
          </cell>
          <cell r="D41">
            <v>4.3E-3</v>
          </cell>
          <cell r="E41">
            <v>1.78</v>
          </cell>
          <cell r="F41" t="str">
            <v>Clicks</v>
          </cell>
          <cell r="G41">
            <v>3.57</v>
          </cell>
          <cell r="H41">
            <v>0</v>
          </cell>
          <cell r="I41">
            <v>0</v>
          </cell>
          <cell r="J41">
            <v>0</v>
          </cell>
        </row>
        <row r="42">
          <cell r="A42" t="str">
            <v>Project Management Certificate</v>
          </cell>
          <cell r="B42">
            <v>51</v>
          </cell>
          <cell r="C42">
            <v>3</v>
          </cell>
          <cell r="D42">
            <v>5.8799999999999998E-2</v>
          </cell>
          <cell r="E42">
            <v>9.4600000000000009</v>
          </cell>
          <cell r="F42" t="str">
            <v>Clicks</v>
          </cell>
          <cell r="G42">
            <v>28.38</v>
          </cell>
          <cell r="H42">
            <v>2</v>
          </cell>
          <cell r="I42">
            <v>0.66669999999999996</v>
          </cell>
          <cell r="J42">
            <v>14.19</v>
          </cell>
        </row>
        <row r="43">
          <cell r="A43" t="str">
            <v>Big Data Certificate</v>
          </cell>
          <cell r="B43">
            <v>63</v>
          </cell>
          <cell r="C43">
            <v>1</v>
          </cell>
          <cell r="D43">
            <v>1.5900000000000001E-2</v>
          </cell>
          <cell r="E43">
            <v>8.27</v>
          </cell>
          <cell r="F43" t="str">
            <v>Clicks</v>
          </cell>
          <cell r="G43">
            <v>8.27</v>
          </cell>
          <cell r="H43">
            <v>0</v>
          </cell>
          <cell r="I43">
            <v>0</v>
          </cell>
          <cell r="J43">
            <v>0</v>
          </cell>
        </row>
        <row r="44">
          <cell r="A44" t="str">
            <v>Information Security Certificate</v>
          </cell>
          <cell r="B44">
            <v>0</v>
          </cell>
          <cell r="C44">
            <v>0</v>
          </cell>
          <cell r="D44">
            <v>0</v>
          </cell>
          <cell r="E44">
            <v>0</v>
          </cell>
          <cell r="F44" t="str">
            <v xml:space="preserve"> --</v>
          </cell>
          <cell r="G44">
            <v>0</v>
          </cell>
          <cell r="H44">
            <v>0</v>
          </cell>
          <cell r="I44">
            <v>0</v>
          </cell>
          <cell r="J44">
            <v>0</v>
          </cell>
        </row>
        <row r="45">
          <cell r="A45" t="str">
            <v>Java Web &amp; Microservices in the Cloud Certificate</v>
          </cell>
          <cell r="B45">
            <v>7</v>
          </cell>
          <cell r="C45">
            <v>0</v>
          </cell>
          <cell r="D45">
            <v>0</v>
          </cell>
          <cell r="E45">
            <v>0</v>
          </cell>
          <cell r="F45" t="str">
            <v xml:space="preserve"> --</v>
          </cell>
          <cell r="G45">
            <v>0</v>
          </cell>
          <cell r="H45">
            <v>0</v>
          </cell>
          <cell r="I45">
            <v>0</v>
          </cell>
          <cell r="J45">
            <v>0</v>
          </cell>
        </row>
        <row r="46">
          <cell r="A46" t="str">
            <v>Marketing and Comm Certificates - Marketing Management</v>
          </cell>
          <cell r="B46">
            <v>0</v>
          </cell>
          <cell r="C46">
            <v>0</v>
          </cell>
          <cell r="D46">
            <v>0</v>
          </cell>
          <cell r="E46">
            <v>0</v>
          </cell>
          <cell r="F46" t="str">
            <v xml:space="preserve"> --</v>
          </cell>
          <cell r="G46">
            <v>0</v>
          </cell>
          <cell r="H46">
            <v>0</v>
          </cell>
          <cell r="I46">
            <v>0</v>
          </cell>
          <cell r="J46">
            <v>0</v>
          </cell>
        </row>
        <row r="47">
          <cell r="A47" t="str">
            <v>Green Chemistry and Chemical Stewardship Certificate - General</v>
          </cell>
          <cell r="B47">
            <v>0</v>
          </cell>
          <cell r="C47">
            <v>0</v>
          </cell>
          <cell r="D47">
            <v>0</v>
          </cell>
          <cell r="E47">
            <v>0</v>
          </cell>
          <cell r="F47" t="str">
            <v xml:space="preserve"> --</v>
          </cell>
          <cell r="G47">
            <v>0</v>
          </cell>
          <cell r="H47">
            <v>0</v>
          </cell>
          <cell r="I47">
            <v>0</v>
          </cell>
          <cell r="J47">
            <v>0</v>
          </cell>
        </row>
        <row r="48">
          <cell r="A48" t="str">
            <v>Internet of Things Certificate</v>
          </cell>
          <cell r="B48">
            <v>8</v>
          </cell>
          <cell r="C48">
            <v>1</v>
          </cell>
          <cell r="D48">
            <v>0.125</v>
          </cell>
          <cell r="E48">
            <v>0.97</v>
          </cell>
          <cell r="F48" t="str">
            <v>Clicks</v>
          </cell>
          <cell r="G48">
            <v>0.97</v>
          </cell>
          <cell r="H48">
            <v>0</v>
          </cell>
          <cell r="I48">
            <v>0</v>
          </cell>
          <cell r="J48">
            <v>0</v>
          </cell>
        </row>
        <row r="49">
          <cell r="A49" t="str">
            <v>Programming Certificate - General</v>
          </cell>
          <cell r="B49">
            <v>9868</v>
          </cell>
          <cell r="C49">
            <v>134</v>
          </cell>
          <cell r="D49">
            <v>1.3599999999999999E-2</v>
          </cell>
          <cell r="E49">
            <v>2.0499999999999998</v>
          </cell>
          <cell r="F49" t="str">
            <v>Clicks</v>
          </cell>
          <cell r="G49">
            <v>275.29000000000002</v>
          </cell>
          <cell r="H49">
            <v>2</v>
          </cell>
          <cell r="I49">
            <v>1.49E-2</v>
          </cell>
          <cell r="J49">
            <v>137.63999999999999</v>
          </cell>
        </row>
        <row r="50">
          <cell r="A50" t="str">
            <v>Technology Certificates - Solutions Architecture</v>
          </cell>
          <cell r="B50">
            <v>0</v>
          </cell>
          <cell r="C50">
            <v>0</v>
          </cell>
          <cell r="D50">
            <v>0</v>
          </cell>
          <cell r="E50">
            <v>0</v>
          </cell>
          <cell r="F50" t="str">
            <v xml:space="preserve"> --</v>
          </cell>
          <cell r="G50">
            <v>0</v>
          </cell>
          <cell r="H50">
            <v>0</v>
          </cell>
          <cell r="I50">
            <v>0</v>
          </cell>
          <cell r="J50">
            <v>0</v>
          </cell>
        </row>
        <row r="51">
          <cell r="A51" t="str">
            <v>Bus Intel Certificate General</v>
          </cell>
          <cell r="B51">
            <v>0</v>
          </cell>
          <cell r="C51">
            <v>0</v>
          </cell>
          <cell r="D51">
            <v>0</v>
          </cell>
          <cell r="E51">
            <v>0</v>
          </cell>
          <cell r="F51" t="str">
            <v xml:space="preserve"> --</v>
          </cell>
          <cell r="G51">
            <v>0</v>
          </cell>
          <cell r="H51">
            <v>0</v>
          </cell>
          <cell r="I51">
            <v>0</v>
          </cell>
          <cell r="J51">
            <v>0</v>
          </cell>
        </row>
        <row r="52">
          <cell r="A52" t="str">
            <v>Technology Certificates - Software Test Automation</v>
          </cell>
          <cell r="B52">
            <v>0</v>
          </cell>
          <cell r="C52">
            <v>0</v>
          </cell>
          <cell r="D52">
            <v>0</v>
          </cell>
          <cell r="E52">
            <v>0</v>
          </cell>
          <cell r="F52" t="str">
            <v xml:space="preserve"> --</v>
          </cell>
          <cell r="G52">
            <v>0</v>
          </cell>
          <cell r="H52">
            <v>0</v>
          </cell>
          <cell r="I52">
            <v>0</v>
          </cell>
          <cell r="J52">
            <v>0</v>
          </cell>
        </row>
        <row r="53">
          <cell r="A53" t="str">
            <v>Marketing and Comm Certificates - Storytelling &amp; Content Strategy</v>
          </cell>
          <cell r="B53">
            <v>0</v>
          </cell>
          <cell r="C53">
            <v>0</v>
          </cell>
          <cell r="D53">
            <v>0</v>
          </cell>
          <cell r="E53">
            <v>0</v>
          </cell>
          <cell r="F53" t="str">
            <v xml:space="preserve"> --</v>
          </cell>
          <cell r="G53">
            <v>0</v>
          </cell>
          <cell r="H53">
            <v>0</v>
          </cell>
          <cell r="I53">
            <v>0</v>
          </cell>
          <cell r="J53">
            <v>0</v>
          </cell>
        </row>
        <row r="54">
          <cell r="A54" t="str">
            <v>Construction Management Certificate - Programs</v>
          </cell>
          <cell r="B54">
            <v>0</v>
          </cell>
          <cell r="C54">
            <v>0</v>
          </cell>
          <cell r="D54">
            <v>0</v>
          </cell>
          <cell r="E54">
            <v>0</v>
          </cell>
          <cell r="F54" t="str">
            <v xml:space="preserve"> --</v>
          </cell>
          <cell r="G54">
            <v>0</v>
          </cell>
          <cell r="H54">
            <v>0</v>
          </cell>
          <cell r="I54">
            <v>0</v>
          </cell>
          <cell r="J54">
            <v>0</v>
          </cell>
        </row>
        <row r="55">
          <cell r="A55" t="str">
            <v>Health Economics &amp; Outcomes Research Certificate</v>
          </cell>
          <cell r="B55">
            <v>0</v>
          </cell>
          <cell r="C55">
            <v>0</v>
          </cell>
          <cell r="D55">
            <v>0</v>
          </cell>
          <cell r="E55">
            <v>0</v>
          </cell>
          <cell r="F55" t="str">
            <v xml:space="preserve"> --</v>
          </cell>
          <cell r="G55">
            <v>0</v>
          </cell>
          <cell r="H55">
            <v>0</v>
          </cell>
          <cell r="I55">
            <v>0</v>
          </cell>
          <cell r="J55">
            <v>0</v>
          </cell>
        </row>
        <row r="56">
          <cell r="A56" t="str">
            <v>Java Certificate</v>
          </cell>
          <cell r="B56">
            <v>23</v>
          </cell>
          <cell r="C56">
            <v>2</v>
          </cell>
          <cell r="D56">
            <v>8.6999999999999994E-2</v>
          </cell>
          <cell r="E56">
            <v>4.34</v>
          </cell>
          <cell r="F56" t="str">
            <v>Clicks</v>
          </cell>
          <cell r="G56">
            <v>8.69</v>
          </cell>
          <cell r="H56">
            <v>0</v>
          </cell>
          <cell r="I56">
            <v>0</v>
          </cell>
          <cell r="J56">
            <v>0</v>
          </cell>
        </row>
        <row r="57">
          <cell r="A57" t="str">
            <v>Life Sciences Certificates - Health Science</v>
          </cell>
          <cell r="B57">
            <v>0</v>
          </cell>
          <cell r="C57">
            <v>0</v>
          </cell>
          <cell r="D57">
            <v>0</v>
          </cell>
          <cell r="E57">
            <v>0</v>
          </cell>
          <cell r="F57" t="str">
            <v xml:space="preserve"> --</v>
          </cell>
          <cell r="G57">
            <v>0</v>
          </cell>
          <cell r="H57">
            <v>0</v>
          </cell>
          <cell r="I57">
            <v>0</v>
          </cell>
          <cell r="J57">
            <v>0</v>
          </cell>
        </row>
        <row r="58">
          <cell r="A58" t="str">
            <v>Software Testing and Quality Assurance Certificate - Quality</v>
          </cell>
          <cell r="B58">
            <v>0</v>
          </cell>
          <cell r="C58">
            <v>0</v>
          </cell>
          <cell r="D58">
            <v>0</v>
          </cell>
          <cell r="E58">
            <v>0</v>
          </cell>
          <cell r="F58" t="str">
            <v xml:space="preserve"> --</v>
          </cell>
          <cell r="G58">
            <v>0</v>
          </cell>
          <cell r="H58">
            <v>0</v>
          </cell>
          <cell r="I58">
            <v>0</v>
          </cell>
          <cell r="J58">
            <v>0</v>
          </cell>
        </row>
        <row r="59">
          <cell r="A59" t="str">
            <v>Marketing and Comm Certificates - Online Marketing</v>
          </cell>
          <cell r="B59">
            <v>0</v>
          </cell>
          <cell r="C59">
            <v>0</v>
          </cell>
          <cell r="D59">
            <v>0</v>
          </cell>
          <cell r="E59">
            <v>0</v>
          </cell>
          <cell r="F59" t="str">
            <v xml:space="preserve"> --</v>
          </cell>
          <cell r="G59">
            <v>0</v>
          </cell>
          <cell r="H59">
            <v>0</v>
          </cell>
          <cell r="I59">
            <v>0</v>
          </cell>
          <cell r="J59">
            <v>0</v>
          </cell>
        </row>
        <row r="60">
          <cell r="A60" t="str">
            <v>UI Design Certificate</v>
          </cell>
          <cell r="B60">
            <v>0</v>
          </cell>
          <cell r="C60">
            <v>0</v>
          </cell>
          <cell r="D60">
            <v>0</v>
          </cell>
          <cell r="E60">
            <v>0</v>
          </cell>
          <cell r="F60" t="str">
            <v xml:space="preserve"> --</v>
          </cell>
          <cell r="G60">
            <v>0</v>
          </cell>
          <cell r="H60">
            <v>0</v>
          </cell>
          <cell r="I60">
            <v>0</v>
          </cell>
          <cell r="J60">
            <v>0</v>
          </cell>
        </row>
        <row r="61">
          <cell r="A61" t="str">
            <v>Software Testing and Quality Assurance Certificate - Testing Courses</v>
          </cell>
          <cell r="B61">
            <v>0</v>
          </cell>
          <cell r="C61">
            <v>0</v>
          </cell>
          <cell r="D61">
            <v>0</v>
          </cell>
          <cell r="E61">
            <v>0</v>
          </cell>
          <cell r="F61" t="str">
            <v xml:space="preserve"> --</v>
          </cell>
          <cell r="G61">
            <v>0</v>
          </cell>
          <cell r="H61">
            <v>0</v>
          </cell>
          <cell r="I61">
            <v>0</v>
          </cell>
          <cell r="J61">
            <v>0</v>
          </cell>
        </row>
        <row r="62">
          <cell r="A62" t="str">
            <v>Writing Certificates - General</v>
          </cell>
          <cell r="B62">
            <v>8804</v>
          </cell>
          <cell r="C62">
            <v>96</v>
          </cell>
          <cell r="D62">
            <v>1.09E-2</v>
          </cell>
          <cell r="E62">
            <v>4.2</v>
          </cell>
          <cell r="F62" t="str">
            <v>Clicks</v>
          </cell>
          <cell r="G62">
            <v>403.49</v>
          </cell>
          <cell r="H62">
            <v>3</v>
          </cell>
          <cell r="I62">
            <v>3.1199999999999999E-2</v>
          </cell>
          <cell r="J62">
            <v>134.5</v>
          </cell>
        </row>
        <row r="63">
          <cell r="A63" t="str">
            <v>Sustainability Certificates - General</v>
          </cell>
          <cell r="B63">
            <v>0</v>
          </cell>
          <cell r="C63">
            <v>0</v>
          </cell>
          <cell r="D63">
            <v>0</v>
          </cell>
          <cell r="E63">
            <v>0</v>
          </cell>
          <cell r="F63" t="str">
            <v xml:space="preserve"> --</v>
          </cell>
          <cell r="G63">
            <v>0</v>
          </cell>
          <cell r="H63">
            <v>0</v>
          </cell>
          <cell r="I63">
            <v>0</v>
          </cell>
          <cell r="J63">
            <v>0</v>
          </cell>
        </row>
        <row r="64">
          <cell r="A64" t="str">
            <v>Lean Six Sigma Management Certificate</v>
          </cell>
          <cell r="B64">
            <v>2112</v>
          </cell>
          <cell r="C64">
            <v>58</v>
          </cell>
          <cell r="D64">
            <v>2.75E-2</v>
          </cell>
          <cell r="E64">
            <v>6.4</v>
          </cell>
          <cell r="F64" t="str">
            <v>Clicks</v>
          </cell>
          <cell r="G64">
            <v>370.95</v>
          </cell>
          <cell r="H64">
            <v>0</v>
          </cell>
          <cell r="I64">
            <v>0</v>
          </cell>
          <cell r="J64">
            <v>0</v>
          </cell>
        </row>
        <row r="65">
          <cell r="A65" t="str">
            <v>Technology Certificates - Android Application Development</v>
          </cell>
          <cell r="B65">
            <v>325</v>
          </cell>
          <cell r="C65">
            <v>2</v>
          </cell>
          <cell r="D65">
            <v>6.1999999999999998E-3</v>
          </cell>
          <cell r="E65">
            <v>3.78</v>
          </cell>
          <cell r="F65" t="str">
            <v>Clicks</v>
          </cell>
          <cell r="G65">
            <v>7.55</v>
          </cell>
          <cell r="H65">
            <v>1</v>
          </cell>
          <cell r="I65">
            <v>0.5</v>
          </cell>
          <cell r="J65">
            <v>7.55</v>
          </cell>
        </row>
        <row r="66">
          <cell r="A66" t="str">
            <v>C# Certificate</v>
          </cell>
          <cell r="B66">
            <v>10</v>
          </cell>
          <cell r="C66">
            <v>0</v>
          </cell>
          <cell r="D66">
            <v>0</v>
          </cell>
          <cell r="E66">
            <v>0</v>
          </cell>
          <cell r="F66" t="str">
            <v xml:space="preserve"> --</v>
          </cell>
          <cell r="G66">
            <v>0</v>
          </cell>
          <cell r="H66">
            <v>0</v>
          </cell>
          <cell r="I66">
            <v>0</v>
          </cell>
          <cell r="J66">
            <v>0</v>
          </cell>
        </row>
        <row r="67">
          <cell r="A67" t="str">
            <v>Marketing and Comm Certificates - Social Media</v>
          </cell>
          <cell r="B67">
            <v>0</v>
          </cell>
          <cell r="C67">
            <v>0</v>
          </cell>
          <cell r="D67">
            <v>0</v>
          </cell>
          <cell r="E67">
            <v>0</v>
          </cell>
          <cell r="F67" t="str">
            <v xml:space="preserve"> --</v>
          </cell>
          <cell r="G67">
            <v>0</v>
          </cell>
          <cell r="H67">
            <v>0</v>
          </cell>
          <cell r="I67">
            <v>0</v>
          </cell>
          <cell r="J67">
            <v>0</v>
          </cell>
        </row>
        <row r="68">
          <cell r="A68" t="str">
            <v>Accounting Certificate</v>
          </cell>
          <cell r="B68">
            <v>0</v>
          </cell>
          <cell r="C68">
            <v>0</v>
          </cell>
          <cell r="D68">
            <v>0</v>
          </cell>
          <cell r="E68">
            <v>0</v>
          </cell>
          <cell r="F68" t="str">
            <v xml:space="preserve"> --</v>
          </cell>
          <cell r="G68">
            <v>0</v>
          </cell>
          <cell r="H68">
            <v>0</v>
          </cell>
          <cell r="I68">
            <v>0</v>
          </cell>
          <cell r="J68">
            <v>0</v>
          </cell>
        </row>
        <row r="69">
          <cell r="A69" t="str">
            <v>Business Development Certificate</v>
          </cell>
          <cell r="B69">
            <v>0</v>
          </cell>
          <cell r="C69">
            <v>0</v>
          </cell>
          <cell r="D69">
            <v>0</v>
          </cell>
          <cell r="E69">
            <v>0</v>
          </cell>
          <cell r="F69" t="str">
            <v xml:space="preserve"> --</v>
          </cell>
          <cell r="G69">
            <v>0</v>
          </cell>
          <cell r="H69">
            <v>0</v>
          </cell>
          <cell r="I69">
            <v>0</v>
          </cell>
          <cell r="J69">
            <v>0</v>
          </cell>
        </row>
        <row r="70">
          <cell r="A70" t="str">
            <v>Health Care Analytics Certificate</v>
          </cell>
          <cell r="B70">
            <v>0</v>
          </cell>
          <cell r="C70">
            <v>0</v>
          </cell>
          <cell r="D70">
            <v>0</v>
          </cell>
          <cell r="E70">
            <v>0</v>
          </cell>
          <cell r="F70" t="str">
            <v xml:space="preserve"> --</v>
          </cell>
          <cell r="G70">
            <v>0</v>
          </cell>
          <cell r="H70">
            <v>0</v>
          </cell>
          <cell r="I70">
            <v>0</v>
          </cell>
          <cell r="J70">
            <v>0</v>
          </cell>
        </row>
        <row r="71">
          <cell r="A71" t="str">
            <v>Certificate - UW</v>
          </cell>
          <cell r="B71">
            <v>701</v>
          </cell>
          <cell r="C71">
            <v>42</v>
          </cell>
          <cell r="D71">
            <v>5.9900000000000002E-2</v>
          </cell>
          <cell r="E71">
            <v>1.91</v>
          </cell>
          <cell r="F71" t="str">
            <v>Clicks</v>
          </cell>
          <cell r="G71">
            <v>80.38</v>
          </cell>
          <cell r="H71">
            <v>2</v>
          </cell>
          <cell r="I71">
            <v>4.7600000000000003E-2</v>
          </cell>
          <cell r="J71">
            <v>40.19</v>
          </cell>
        </row>
        <row r="72">
          <cell r="A72" t="str">
            <v>Contract Development &amp; Management Certificate</v>
          </cell>
          <cell r="B72">
            <v>0</v>
          </cell>
          <cell r="C72">
            <v>0</v>
          </cell>
          <cell r="D72">
            <v>0</v>
          </cell>
          <cell r="E72">
            <v>0</v>
          </cell>
          <cell r="F72" t="str">
            <v xml:space="preserve"> --</v>
          </cell>
          <cell r="G72">
            <v>0</v>
          </cell>
          <cell r="H72">
            <v>0</v>
          </cell>
          <cell r="I72">
            <v>0</v>
          </cell>
          <cell r="J72">
            <v>0</v>
          </cell>
        </row>
        <row r="73">
          <cell r="A73" t="str">
            <v>Software Testing and Quality Assurance Certificate - Testing</v>
          </cell>
          <cell r="B73">
            <v>0</v>
          </cell>
          <cell r="C73">
            <v>0</v>
          </cell>
          <cell r="D73">
            <v>0</v>
          </cell>
          <cell r="E73">
            <v>0</v>
          </cell>
          <cell r="F73" t="str">
            <v xml:space="preserve"> --</v>
          </cell>
          <cell r="G73">
            <v>0</v>
          </cell>
          <cell r="H73">
            <v>0</v>
          </cell>
          <cell r="I73">
            <v>0</v>
          </cell>
          <cell r="J73">
            <v>0</v>
          </cell>
        </row>
        <row r="74">
          <cell r="A74" t="str">
            <v>Software Product Management Certificate</v>
          </cell>
          <cell r="B74">
            <v>0</v>
          </cell>
          <cell r="C74">
            <v>0</v>
          </cell>
          <cell r="D74">
            <v>0</v>
          </cell>
          <cell r="E74">
            <v>0</v>
          </cell>
          <cell r="F74" t="str">
            <v xml:space="preserve"> --</v>
          </cell>
          <cell r="G74">
            <v>0</v>
          </cell>
          <cell r="H74">
            <v>0</v>
          </cell>
          <cell r="I74">
            <v>0</v>
          </cell>
          <cell r="J74">
            <v>0</v>
          </cell>
        </row>
        <row r="75">
          <cell r="A75" t="str">
            <v>Strategic Communications &amp; Public Relations</v>
          </cell>
          <cell r="B75">
            <v>0</v>
          </cell>
          <cell r="C75">
            <v>0</v>
          </cell>
          <cell r="D75">
            <v>0</v>
          </cell>
          <cell r="E75">
            <v>0</v>
          </cell>
          <cell r="F75" t="str">
            <v xml:space="preserve"> --</v>
          </cell>
          <cell r="G75">
            <v>0</v>
          </cell>
          <cell r="H75">
            <v>0</v>
          </cell>
          <cell r="I75">
            <v>0</v>
          </cell>
          <cell r="J75">
            <v>0</v>
          </cell>
        </row>
        <row r="76">
          <cell r="A76" t="str">
            <v>Marketing and Comm Certificates - Digital Marketing Analytics</v>
          </cell>
          <cell r="B76">
            <v>0</v>
          </cell>
          <cell r="C76">
            <v>0</v>
          </cell>
          <cell r="D76">
            <v>0</v>
          </cell>
          <cell r="E76">
            <v>0</v>
          </cell>
          <cell r="F76" t="str">
            <v xml:space="preserve"> --</v>
          </cell>
          <cell r="G76">
            <v>0</v>
          </cell>
          <cell r="H76">
            <v>0</v>
          </cell>
          <cell r="I76">
            <v>0</v>
          </cell>
          <cell r="J76">
            <v>0</v>
          </cell>
        </row>
        <row r="77">
          <cell r="A77" t="str">
            <v>Human Resources Management Certificate</v>
          </cell>
          <cell r="B77">
            <v>0</v>
          </cell>
          <cell r="C77">
            <v>0</v>
          </cell>
          <cell r="D77">
            <v>0</v>
          </cell>
          <cell r="E77">
            <v>0</v>
          </cell>
          <cell r="F77" t="str">
            <v xml:space="preserve"> --</v>
          </cell>
          <cell r="G77">
            <v>0</v>
          </cell>
          <cell r="H77">
            <v>0</v>
          </cell>
          <cell r="I77">
            <v>0</v>
          </cell>
          <cell r="J77">
            <v>0</v>
          </cell>
        </row>
        <row r="78">
          <cell r="A78" t="str">
            <v>Green Chemistry and Chemical Stewardship Certificate - Courses</v>
          </cell>
          <cell r="B78">
            <v>0</v>
          </cell>
          <cell r="C78">
            <v>0</v>
          </cell>
          <cell r="D78">
            <v>0</v>
          </cell>
          <cell r="E78">
            <v>0</v>
          </cell>
          <cell r="F78" t="str">
            <v xml:space="preserve"> --</v>
          </cell>
          <cell r="G78">
            <v>0</v>
          </cell>
          <cell r="H78">
            <v>0</v>
          </cell>
          <cell r="I78">
            <v>0</v>
          </cell>
          <cell r="J78">
            <v>0</v>
          </cell>
        </row>
        <row r="79">
          <cell r="A79" t="str">
            <v>User Centered Design Certificate</v>
          </cell>
          <cell r="B79">
            <v>0</v>
          </cell>
          <cell r="C79">
            <v>0</v>
          </cell>
          <cell r="D79">
            <v>0</v>
          </cell>
          <cell r="E79">
            <v>0</v>
          </cell>
          <cell r="F79" t="str">
            <v xml:space="preserve"> --</v>
          </cell>
          <cell r="G79">
            <v>0</v>
          </cell>
          <cell r="H79">
            <v>0</v>
          </cell>
          <cell r="I79">
            <v>0</v>
          </cell>
          <cell r="J79">
            <v>0</v>
          </cell>
        </row>
        <row r="80">
          <cell r="A80" t="str">
            <v>Info Security Certificates - Information Security</v>
          </cell>
          <cell r="B80">
            <v>0</v>
          </cell>
          <cell r="C80">
            <v>0</v>
          </cell>
          <cell r="D80">
            <v>0</v>
          </cell>
          <cell r="E80">
            <v>0</v>
          </cell>
          <cell r="F80" t="str">
            <v xml:space="preserve"> --</v>
          </cell>
          <cell r="G80">
            <v>0</v>
          </cell>
          <cell r="H80">
            <v>0</v>
          </cell>
          <cell r="I80">
            <v>0</v>
          </cell>
          <cell r="J80">
            <v>0</v>
          </cell>
        </row>
        <row r="81">
          <cell r="A81" t="str">
            <v>SQL Server Development Certificate</v>
          </cell>
          <cell r="B81">
            <v>0</v>
          </cell>
          <cell r="C81">
            <v>0</v>
          </cell>
          <cell r="D81">
            <v>0</v>
          </cell>
          <cell r="E81">
            <v>0</v>
          </cell>
          <cell r="F81" t="str">
            <v xml:space="preserve"> --</v>
          </cell>
          <cell r="G81">
            <v>0</v>
          </cell>
          <cell r="H81">
            <v>0</v>
          </cell>
          <cell r="I81">
            <v>0</v>
          </cell>
          <cell r="J81">
            <v>0</v>
          </cell>
        </row>
        <row r="82">
          <cell r="A82" t="str">
            <v>Technology Certificates - C++ Programming</v>
          </cell>
          <cell r="B82">
            <v>0</v>
          </cell>
          <cell r="C82">
            <v>0</v>
          </cell>
          <cell r="D82">
            <v>0</v>
          </cell>
          <cell r="E82">
            <v>0</v>
          </cell>
          <cell r="F82" t="str">
            <v xml:space="preserve"> --</v>
          </cell>
          <cell r="G82">
            <v>0</v>
          </cell>
          <cell r="H82">
            <v>0</v>
          </cell>
          <cell r="I82">
            <v>0</v>
          </cell>
          <cell r="J82">
            <v>0</v>
          </cell>
        </row>
        <row r="83">
          <cell r="A83" t="str">
            <v>Technology Certificates - Agile Development</v>
          </cell>
          <cell r="B83">
            <v>831</v>
          </cell>
          <cell r="C83">
            <v>5</v>
          </cell>
          <cell r="D83">
            <v>6.0000000000000001E-3</v>
          </cell>
          <cell r="E83">
            <v>6.89</v>
          </cell>
          <cell r="F83" t="str">
            <v>Clicks</v>
          </cell>
          <cell r="G83">
            <v>34.46</v>
          </cell>
          <cell r="H83">
            <v>0</v>
          </cell>
          <cell r="I83">
            <v>0</v>
          </cell>
          <cell r="J83">
            <v>0</v>
          </cell>
        </row>
        <row r="84">
          <cell r="A84" t="str">
            <v>HTML5 and CSS3 Certificate</v>
          </cell>
          <cell r="B84">
            <v>0</v>
          </cell>
          <cell r="C84">
            <v>0</v>
          </cell>
          <cell r="D84">
            <v>0</v>
          </cell>
          <cell r="E84">
            <v>0</v>
          </cell>
          <cell r="F84" t="str">
            <v xml:space="preserve"> --</v>
          </cell>
          <cell r="G84">
            <v>0</v>
          </cell>
          <cell r="H84">
            <v>0</v>
          </cell>
          <cell r="I84">
            <v>0</v>
          </cell>
          <cell r="J84">
            <v>0</v>
          </cell>
        </row>
        <row r="85">
          <cell r="A85" t="str">
            <v>Ruby Certificate</v>
          </cell>
          <cell r="B85">
            <v>0</v>
          </cell>
          <cell r="C85">
            <v>0</v>
          </cell>
          <cell r="D85">
            <v>0</v>
          </cell>
          <cell r="E85">
            <v>0</v>
          </cell>
          <cell r="F85" t="str">
            <v xml:space="preserve"> --</v>
          </cell>
          <cell r="G85">
            <v>0</v>
          </cell>
          <cell r="H85">
            <v>0</v>
          </cell>
          <cell r="I85">
            <v>0</v>
          </cell>
          <cell r="J85">
            <v>0</v>
          </cell>
        </row>
        <row r="86">
          <cell r="A86" t="str">
            <v>Business (Admin) Certificate</v>
          </cell>
          <cell r="B86">
            <v>0</v>
          </cell>
          <cell r="C86">
            <v>0</v>
          </cell>
          <cell r="D86">
            <v>0</v>
          </cell>
          <cell r="E86">
            <v>0</v>
          </cell>
          <cell r="F86" t="str">
            <v xml:space="preserve"> --</v>
          </cell>
          <cell r="G86">
            <v>0</v>
          </cell>
          <cell r="H86">
            <v>0</v>
          </cell>
          <cell r="I86">
            <v>0</v>
          </cell>
          <cell r="J86">
            <v>0</v>
          </cell>
        </row>
        <row r="87">
          <cell r="A87" t="str">
            <v>Marketing and Comm Certificates - Public Relations</v>
          </cell>
          <cell r="B87">
            <v>0</v>
          </cell>
          <cell r="C87">
            <v>0</v>
          </cell>
          <cell r="D87">
            <v>0</v>
          </cell>
          <cell r="E87">
            <v>0</v>
          </cell>
          <cell r="F87" t="str">
            <v xml:space="preserve"> --</v>
          </cell>
          <cell r="G87">
            <v>0</v>
          </cell>
          <cell r="H87">
            <v>0</v>
          </cell>
          <cell r="I87">
            <v>0</v>
          </cell>
          <cell r="J87">
            <v>0</v>
          </cell>
        </row>
        <row r="88">
          <cell r="A88" t="str">
            <v>Applied Biostatistics Certificate</v>
          </cell>
          <cell r="B88">
            <v>0</v>
          </cell>
          <cell r="C88">
            <v>0</v>
          </cell>
          <cell r="D88">
            <v>0</v>
          </cell>
          <cell r="E88">
            <v>0</v>
          </cell>
          <cell r="F88" t="str">
            <v xml:space="preserve"> --</v>
          </cell>
          <cell r="G88">
            <v>0</v>
          </cell>
          <cell r="H88">
            <v>0</v>
          </cell>
          <cell r="I88">
            <v>0</v>
          </cell>
          <cell r="J88">
            <v>0</v>
          </cell>
        </row>
        <row r="89">
          <cell r="A89" t="str">
            <v>Life Sciences Certificates - Life Sciences</v>
          </cell>
          <cell r="B89">
            <v>0</v>
          </cell>
          <cell r="C89">
            <v>0</v>
          </cell>
          <cell r="D89">
            <v>0</v>
          </cell>
          <cell r="E89">
            <v>0</v>
          </cell>
          <cell r="F89" t="str">
            <v xml:space="preserve"> --</v>
          </cell>
          <cell r="G89">
            <v>0</v>
          </cell>
          <cell r="H89">
            <v>0</v>
          </cell>
          <cell r="I89">
            <v>0</v>
          </cell>
          <cell r="J89">
            <v>0</v>
          </cell>
        </row>
        <row r="90">
          <cell r="A90" t="str">
            <v>UX Design Certificate</v>
          </cell>
          <cell r="B90">
            <v>0</v>
          </cell>
          <cell r="C90">
            <v>0</v>
          </cell>
          <cell r="D90">
            <v>0</v>
          </cell>
          <cell r="E90">
            <v>0</v>
          </cell>
          <cell r="F90" t="str">
            <v xml:space="preserve"> --</v>
          </cell>
          <cell r="G90">
            <v>0</v>
          </cell>
          <cell r="H90">
            <v>0</v>
          </cell>
          <cell r="I90">
            <v>0</v>
          </cell>
          <cell r="J90">
            <v>0</v>
          </cell>
        </row>
        <row r="91">
          <cell r="A91" t="str">
            <v>Cloud Certificate</v>
          </cell>
          <cell r="B91">
            <v>0</v>
          </cell>
          <cell r="C91">
            <v>0</v>
          </cell>
          <cell r="D91">
            <v>0</v>
          </cell>
          <cell r="E91">
            <v>0</v>
          </cell>
          <cell r="F91" t="str">
            <v xml:space="preserve"> --</v>
          </cell>
          <cell r="G91">
            <v>0</v>
          </cell>
          <cell r="H91">
            <v>0</v>
          </cell>
          <cell r="I91">
            <v>0</v>
          </cell>
          <cell r="J91">
            <v>0</v>
          </cell>
        </row>
        <row r="92">
          <cell r="A92" t="str">
            <v>Program Management Certificate</v>
          </cell>
          <cell r="B92">
            <v>5</v>
          </cell>
          <cell r="C92">
            <v>0</v>
          </cell>
          <cell r="D92">
            <v>0</v>
          </cell>
          <cell r="E92">
            <v>0</v>
          </cell>
          <cell r="F92" t="str">
            <v xml:space="preserve"> --</v>
          </cell>
          <cell r="G92">
            <v>0</v>
          </cell>
          <cell r="H92">
            <v>0</v>
          </cell>
          <cell r="I92">
            <v>0</v>
          </cell>
          <cell r="J92">
            <v>0</v>
          </cell>
        </row>
        <row r="93">
          <cell r="A93" t="str">
            <v>Basic Bioscience Certificate</v>
          </cell>
          <cell r="B93">
            <v>0</v>
          </cell>
          <cell r="C93">
            <v>0</v>
          </cell>
          <cell r="D93">
            <v>0</v>
          </cell>
          <cell r="E93">
            <v>0</v>
          </cell>
          <cell r="F93" t="str">
            <v xml:space="preserve"> --</v>
          </cell>
          <cell r="G93">
            <v>0</v>
          </cell>
          <cell r="H93">
            <v>0</v>
          </cell>
          <cell r="I93">
            <v>0</v>
          </cell>
          <cell r="J93">
            <v>0</v>
          </cell>
        </row>
        <row r="94">
          <cell r="A94" t="str">
            <v>Green Chemistry and Chemical Stewardship Certificate - Green</v>
          </cell>
          <cell r="B94">
            <v>0</v>
          </cell>
          <cell r="C94">
            <v>0</v>
          </cell>
          <cell r="D94">
            <v>0</v>
          </cell>
          <cell r="E94">
            <v>0</v>
          </cell>
          <cell r="F94" t="str">
            <v xml:space="preserve"> --</v>
          </cell>
          <cell r="G94">
            <v>0</v>
          </cell>
          <cell r="H94">
            <v>0</v>
          </cell>
          <cell r="I94">
            <v>0</v>
          </cell>
          <cell r="J94">
            <v>0</v>
          </cell>
        </row>
        <row r="95">
          <cell r="A95" t="str">
            <v>Business Certificates - Risk Management</v>
          </cell>
          <cell r="B95">
            <v>0</v>
          </cell>
          <cell r="C95">
            <v>0</v>
          </cell>
          <cell r="D95">
            <v>0</v>
          </cell>
          <cell r="E95">
            <v>0</v>
          </cell>
          <cell r="F95" t="str">
            <v xml:space="preserve"> --</v>
          </cell>
          <cell r="G95">
            <v>0</v>
          </cell>
          <cell r="H95">
            <v>0</v>
          </cell>
          <cell r="I95">
            <v>0</v>
          </cell>
          <cell r="J95">
            <v>0</v>
          </cell>
        </row>
      </sheetData>
      <sheetData sheetId="1"/>
      <sheetData sheetId="2"/>
      <sheetData sheetId="3"/>
    </sheetDataSet>
  </externalBook>
</externalLink>
</file>

<file path=xl/tables/table1.xml><?xml version="1.0" encoding="utf-8"?>
<table xmlns="http://schemas.openxmlformats.org/spreadsheetml/2006/main" id="2" name="Table2" displayName="Table2" ref="A5:F13" totalsRowShown="0">
  <autoFilter ref="A5:F13"/>
  <sortState ref="A6:F12">
    <sortCondition descending="1" ref="C5:C12"/>
  </sortState>
  <tableColumns count="6">
    <tableColumn id="1" name="Campaign"/>
    <tableColumn id="2" name="Impressions" dataDxfId="17"/>
    <tableColumn id="3" name="Clicks"/>
    <tableColumn id="4" name="CTR" dataDxfId="16"/>
    <tableColumn id="5" name="Cost" dataDxfId="15"/>
    <tableColumn id="6" name="Avg. CPC" dataDxfId="14"/>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8:F23" totalsRowCount="1">
  <autoFilter ref="A18:F22"/>
  <tableColumns count="6">
    <tableColumn id="1" name="Campaign" totalsRowLabel="Totals" dataDxfId="13" totalsRowDxfId="12"/>
    <tableColumn id="2" name="Impressions" totalsRowFunction="sum"/>
    <tableColumn id="3" name="Clicks" totalsRowFunction="sum"/>
    <tableColumn id="4" name="CTR" totalsRowFunction="sum" dataDxfId="11" totalsRowDxfId="10" dataCellStyle="Percent"/>
    <tableColumn id="5" name="Cost" totalsRowFunction="sum" dataDxfId="9" totalsRowDxfId="8" dataCellStyle="Currency"/>
    <tableColumn id="6" name="Avg. CPC" totalsRowFunction="sum" dataDxfId="7" totalsRowDxfId="6" dataCellStyle="Currency"/>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5:G7" totalsRowShown="0">
  <autoFilter ref="A5:G7"/>
  <tableColumns count="7">
    <tableColumn id="1" name="Ad group"/>
    <tableColumn id="2" name="Default max. CPC"/>
    <tableColumn id="3" name="Clicks"/>
    <tableColumn id="4" name="Impressions"/>
    <tableColumn id="5" name="CTR"/>
    <tableColumn id="6" name="Avg. CPC"/>
    <tableColumn id="7" name="Cost"/>
  </tableColumns>
  <tableStyleInfo name="TableStyleLight1" showFirstColumn="0" showLastColumn="0" showRowStripes="1" showColumnStripes="0"/>
</table>
</file>

<file path=xl/tables/table4.xml><?xml version="1.0" encoding="utf-8"?>
<table xmlns="http://schemas.openxmlformats.org/spreadsheetml/2006/main" id="7" name="Table7" displayName="Table7" ref="A6:E9" totalsRowShown="0" headerRowDxfId="5">
  <autoFilter ref="A6:E9"/>
  <tableColumns count="5">
    <tableColumn id="1" name="Underperforming Keywords"/>
    <tableColumn id="3" name="Clicks"/>
    <tableColumn id="4" name="Cost" dataDxfId="4"/>
    <tableColumn id="5" name="CTR" dataDxfId="3"/>
    <tableColumn id="6" name="Impr."/>
  </tableColumns>
  <tableStyleInfo name="TableStyleLight1" showFirstColumn="0" showLastColumn="0" showRowStripes="1" showColumnStripes="0"/>
</table>
</file>

<file path=xl/tables/table5.xml><?xml version="1.0" encoding="utf-8"?>
<table xmlns="http://schemas.openxmlformats.org/spreadsheetml/2006/main" id="8" name="Table8" displayName="Table8" ref="A11:E15" totalsRowShown="0" headerRowDxfId="2">
  <autoFilter ref="A11:E15"/>
  <tableColumns count="5">
    <tableColumn id="1" name="High performing Keywords"/>
    <tableColumn id="2" name="Clicks"/>
    <tableColumn id="3" name="Cost" dataDxfId="1"/>
    <tableColumn id="4" name="CTR" dataDxfId="0"/>
    <tableColumn id="5" name="Imp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view="pageLayout" zoomScaleNormal="100" workbookViewId="0">
      <selection activeCell="A3" sqref="A3"/>
    </sheetView>
  </sheetViews>
  <sheetFormatPr defaultColWidth="8.7265625" defaultRowHeight="16" x14ac:dyDescent="0.45"/>
  <cols>
    <col min="1" max="1" width="11.36328125" style="2" customWidth="1"/>
    <col min="2" max="2" width="8.36328125" style="2" customWidth="1"/>
    <col min="3" max="4" width="8.6328125" style="2" customWidth="1"/>
    <col min="5" max="5" width="8.7265625" style="2" customWidth="1"/>
    <col min="6" max="6" width="8.81640625" style="2" customWidth="1"/>
    <col min="7" max="8" width="9.08984375" style="2" bestFit="1" customWidth="1"/>
    <col min="9" max="10" width="9.08984375" style="2" customWidth="1"/>
    <col min="11" max="11" width="9.26953125" style="2" bestFit="1" customWidth="1"/>
    <col min="12" max="12" width="10.36328125" style="2" bestFit="1" customWidth="1"/>
    <col min="13" max="16384" width="8.7265625" style="2"/>
  </cols>
  <sheetData>
    <row r="1" spans="1:11" ht="21" x14ac:dyDescent="0.55000000000000004">
      <c r="A1" s="7" t="s">
        <v>6</v>
      </c>
    </row>
    <row r="2" spans="1:11" x14ac:dyDescent="0.45">
      <c r="A2" s="4" t="s">
        <v>177</v>
      </c>
    </row>
    <row r="3" spans="1:11" ht="16.5" thickBot="1" x14ac:dyDescent="0.5">
      <c r="A3" s="16"/>
      <c r="B3" s="17">
        <v>42891</v>
      </c>
      <c r="C3" s="17">
        <v>42892</v>
      </c>
      <c r="D3" s="39">
        <v>42893</v>
      </c>
      <c r="E3" s="17">
        <v>42894</v>
      </c>
      <c r="F3" s="17">
        <v>42895</v>
      </c>
      <c r="G3" s="17">
        <v>42896</v>
      </c>
      <c r="H3" s="17">
        <v>42897</v>
      </c>
      <c r="I3" s="17">
        <v>42898</v>
      </c>
      <c r="J3" s="17">
        <v>42899</v>
      </c>
      <c r="K3" s="18" t="s">
        <v>5</v>
      </c>
    </row>
    <row r="4" spans="1:11" x14ac:dyDescent="0.45">
      <c r="A4" s="19" t="s">
        <v>0</v>
      </c>
      <c r="B4" s="20">
        <v>26420</v>
      </c>
      <c r="C4" s="20"/>
      <c r="D4" s="36"/>
      <c r="E4" s="20"/>
      <c r="F4" s="20"/>
      <c r="G4" s="20"/>
      <c r="H4" s="20"/>
      <c r="I4" s="20"/>
      <c r="J4" s="20"/>
      <c r="K4" s="21">
        <f>SUM(B4:J4)</f>
        <v>26420</v>
      </c>
    </row>
    <row r="5" spans="1:11" x14ac:dyDescent="0.45">
      <c r="A5" s="22" t="s">
        <v>1</v>
      </c>
      <c r="B5" s="23">
        <v>172</v>
      </c>
      <c r="C5" s="23"/>
      <c r="D5" s="36"/>
      <c r="E5" s="23"/>
      <c r="F5" s="23"/>
      <c r="G5" s="23"/>
      <c r="H5" s="23"/>
      <c r="I5" s="23"/>
      <c r="J5" s="23"/>
      <c r="K5" s="24">
        <f>SUM(B5:J5)</f>
        <v>172</v>
      </c>
    </row>
    <row r="6" spans="1:11" x14ac:dyDescent="0.45">
      <c r="A6" s="22" t="s">
        <v>3</v>
      </c>
      <c r="B6" s="25">
        <f>B5/B4</f>
        <v>6.510219530658592E-3</v>
      </c>
      <c r="C6" s="25"/>
      <c r="D6" s="37"/>
      <c r="E6" s="25"/>
      <c r="F6" s="25"/>
      <c r="G6" s="25"/>
      <c r="H6" s="25"/>
      <c r="I6" s="25"/>
      <c r="J6" s="25"/>
      <c r="K6" s="26">
        <f>K5/K4</f>
        <v>6.510219530658592E-3</v>
      </c>
    </row>
    <row r="7" spans="1:11" x14ac:dyDescent="0.45">
      <c r="A7" s="22" t="s">
        <v>4</v>
      </c>
      <c r="B7" s="27">
        <f>B8/B5</f>
        <v>1.9293604651162788</v>
      </c>
      <c r="C7" s="27"/>
      <c r="D7" s="38"/>
      <c r="E7" s="27"/>
      <c r="F7" s="27"/>
      <c r="G7" s="27"/>
      <c r="H7" s="27"/>
      <c r="I7" s="27"/>
      <c r="J7" s="27"/>
      <c r="K7" s="28">
        <f>K8/K5</f>
        <v>1.9293604651162788</v>
      </c>
    </row>
    <row r="8" spans="1:11" x14ac:dyDescent="0.45">
      <c r="A8" s="22" t="s">
        <v>2</v>
      </c>
      <c r="B8" s="27">
        <v>331.84999999999997</v>
      </c>
      <c r="C8" s="27"/>
      <c r="D8" s="38"/>
      <c r="E8" s="27"/>
      <c r="F8" s="27"/>
      <c r="G8" s="27"/>
      <c r="H8" s="27"/>
      <c r="I8" s="35"/>
      <c r="J8" s="35"/>
      <c r="K8" s="28">
        <f>SUM(B8:J8)</f>
        <v>331.84999999999997</v>
      </c>
    </row>
    <row r="9" spans="1:11" ht="16.5" thickBot="1" x14ac:dyDescent="0.5">
      <c r="A9" s="29" t="s">
        <v>9</v>
      </c>
      <c r="B9" s="30">
        <v>0</v>
      </c>
      <c r="C9" s="30"/>
      <c r="D9" s="40"/>
      <c r="E9" s="30"/>
      <c r="F9" s="30"/>
      <c r="G9" s="30"/>
      <c r="H9" s="30"/>
      <c r="I9" s="30"/>
      <c r="J9" s="30"/>
      <c r="K9" s="31">
        <f>SUM(B9:J9)</f>
        <v>0</v>
      </c>
    </row>
    <row r="10" spans="1:11" x14ac:dyDescent="0.45">
      <c r="A10" s="8"/>
    </row>
    <row r="12" spans="1:11" ht="21" x14ac:dyDescent="0.55000000000000004">
      <c r="A12" s="6" t="s">
        <v>10</v>
      </c>
    </row>
    <row r="26" spans="1:1" x14ac:dyDescent="0.45">
      <c r="A26" s="56"/>
    </row>
    <row r="27" spans="1:1" x14ac:dyDescent="0.45">
      <c r="A27" s="56"/>
    </row>
    <row r="28" spans="1:1" x14ac:dyDescent="0.45">
      <c r="A28" s="57"/>
    </row>
  </sheetData>
  <pageMargins left="0.25" right="0.25" top="0.75" bottom="0.75" header="0.3" footer="0.3"/>
  <pageSetup orientation="landscape" r:id="rId1"/>
  <headerFooter>
    <oddHeader>&amp;L&amp;G&amp;R&amp;G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5"/>
  <sheetViews>
    <sheetView workbookViewId="0">
      <selection sqref="A1:XFD1048576"/>
    </sheetView>
  </sheetViews>
  <sheetFormatPr defaultColWidth="9.08984375" defaultRowHeight="14.5" x14ac:dyDescent="0.35"/>
  <cols>
    <col min="1" max="1" width="62.81640625" style="43" bestFit="1" customWidth="1"/>
    <col min="2" max="2" width="9.08984375" style="43"/>
    <col min="3" max="5" width="9.7265625" style="43" customWidth="1"/>
    <col min="6" max="15" width="9.08984375" style="43"/>
    <col min="16" max="18" width="9.26953125" style="43" customWidth="1"/>
    <col min="19" max="28" width="9.08984375" style="43"/>
    <col min="29" max="31" width="9.36328125" style="43" customWidth="1"/>
    <col min="32" max="16384" width="9.08984375" style="43"/>
  </cols>
  <sheetData>
    <row r="1" spans="1:37" s="41" customFormat="1" x14ac:dyDescent="0.35">
      <c r="A1" s="41" t="s">
        <v>114</v>
      </c>
      <c r="B1" s="42">
        <v>42862</v>
      </c>
      <c r="C1" s="42">
        <f>B1+7</f>
        <v>42869</v>
      </c>
      <c r="D1" s="42">
        <f t="shared" ref="D1:AJ1" si="0">C1+7</f>
        <v>42876</v>
      </c>
      <c r="E1" s="42">
        <f t="shared" si="0"/>
        <v>42883</v>
      </c>
      <c r="F1" s="42">
        <f t="shared" si="0"/>
        <v>42890</v>
      </c>
      <c r="G1" s="42">
        <f t="shared" si="0"/>
        <v>42897</v>
      </c>
      <c r="H1" s="42">
        <f t="shared" si="0"/>
        <v>42904</v>
      </c>
      <c r="I1" s="42">
        <f t="shared" si="0"/>
        <v>42911</v>
      </c>
      <c r="J1" s="42">
        <f t="shared" si="0"/>
        <v>42918</v>
      </c>
      <c r="K1" s="42">
        <f t="shared" si="0"/>
        <v>42925</v>
      </c>
      <c r="L1" s="42">
        <f t="shared" si="0"/>
        <v>42932</v>
      </c>
      <c r="M1" s="42">
        <f t="shared" si="0"/>
        <v>42939</v>
      </c>
      <c r="N1" s="42">
        <f t="shared" si="0"/>
        <v>42946</v>
      </c>
      <c r="O1" s="42">
        <f t="shared" si="0"/>
        <v>42953</v>
      </c>
      <c r="P1" s="42">
        <f t="shared" si="0"/>
        <v>42960</v>
      </c>
      <c r="Q1" s="42">
        <f t="shared" si="0"/>
        <v>42967</v>
      </c>
      <c r="R1" s="42">
        <f t="shared" si="0"/>
        <v>42974</v>
      </c>
      <c r="S1" s="42">
        <f t="shared" si="0"/>
        <v>42981</v>
      </c>
      <c r="T1" s="42">
        <f t="shared" si="0"/>
        <v>42988</v>
      </c>
      <c r="U1" s="42">
        <f t="shared" si="0"/>
        <v>42995</v>
      </c>
      <c r="V1" s="42">
        <f t="shared" si="0"/>
        <v>43002</v>
      </c>
      <c r="W1" s="42">
        <f t="shared" si="0"/>
        <v>43009</v>
      </c>
      <c r="X1" s="42">
        <f t="shared" si="0"/>
        <v>43016</v>
      </c>
      <c r="Y1" s="42">
        <f t="shared" si="0"/>
        <v>43023</v>
      </c>
      <c r="Z1" s="42">
        <f t="shared" si="0"/>
        <v>43030</v>
      </c>
      <c r="AA1" s="42">
        <f t="shared" si="0"/>
        <v>43037</v>
      </c>
      <c r="AB1" s="42">
        <f t="shared" si="0"/>
        <v>43044</v>
      </c>
      <c r="AC1" s="42">
        <f t="shared" si="0"/>
        <v>43051</v>
      </c>
      <c r="AD1" s="42">
        <f t="shared" si="0"/>
        <v>43058</v>
      </c>
      <c r="AE1" s="42">
        <f t="shared" si="0"/>
        <v>43065</v>
      </c>
      <c r="AF1" s="42">
        <f t="shared" si="0"/>
        <v>43072</v>
      </c>
      <c r="AG1" s="42">
        <f t="shared" si="0"/>
        <v>43079</v>
      </c>
      <c r="AH1" s="42">
        <f t="shared" si="0"/>
        <v>43086</v>
      </c>
      <c r="AI1" s="42">
        <f t="shared" si="0"/>
        <v>43093</v>
      </c>
      <c r="AJ1" s="42">
        <f t="shared" si="0"/>
        <v>43100</v>
      </c>
      <c r="AK1" s="41" t="s">
        <v>5</v>
      </c>
    </row>
    <row r="2" spans="1:37" x14ac:dyDescent="0.35">
      <c r="A2" s="44" t="s">
        <v>21</v>
      </c>
      <c r="B2" s="43">
        <f>VLOOKUP(A2,'[1]Ad group report (1)'!$A$3:$J$95,8,)</f>
        <v>0</v>
      </c>
      <c r="C2" s="43">
        <f>VLOOKUP(A2,'[2]Ad group report'!$A$3:$J$95,8,)</f>
        <v>0</v>
      </c>
      <c r="E2" s="45"/>
      <c r="G2" s="45"/>
      <c r="AK2" s="43">
        <f t="shared" ref="AK2:AK65" si="1">SUM(B2:AJ2)</f>
        <v>0</v>
      </c>
    </row>
    <row r="3" spans="1:37" x14ac:dyDescent="0.35">
      <c r="A3" s="44" t="s">
        <v>22</v>
      </c>
      <c r="B3" s="43">
        <f>VLOOKUP(A3,'[1]Ad group report (1)'!$A$3:$J$95,8,)</f>
        <v>0</v>
      </c>
      <c r="C3" s="43">
        <f>VLOOKUP(A3,'[2]Ad group report'!$A$3:$J$95,8,)</f>
        <v>0</v>
      </c>
      <c r="D3" s="46"/>
      <c r="E3" s="45"/>
      <c r="G3" s="45"/>
      <c r="I3" s="46"/>
      <c r="AK3" s="43">
        <f t="shared" si="1"/>
        <v>0</v>
      </c>
    </row>
    <row r="4" spans="1:37" x14ac:dyDescent="0.35">
      <c r="A4" s="44" t="s">
        <v>23</v>
      </c>
      <c r="B4" s="43">
        <f>VLOOKUP(A4,'[1]Ad group report (1)'!$A$3:$J$95,8,)</f>
        <v>0</v>
      </c>
      <c r="C4" s="43">
        <f>VLOOKUP(A4,'[2]Ad group report'!$A$3:$J$95,8,)</f>
        <v>0</v>
      </c>
      <c r="D4" s="46"/>
      <c r="E4" s="45"/>
      <c r="G4" s="45"/>
      <c r="I4" s="46"/>
      <c r="AK4" s="43">
        <f t="shared" si="1"/>
        <v>0</v>
      </c>
    </row>
    <row r="5" spans="1:37" x14ac:dyDescent="0.35">
      <c r="A5" s="44" t="s">
        <v>24</v>
      </c>
      <c r="B5" s="43">
        <f>VLOOKUP(A5,'[1]Ad group report (1)'!$A$3:$J$95,8,)</f>
        <v>0</v>
      </c>
      <c r="C5" s="43">
        <f>VLOOKUP(A5,'[2]Ad group report'!$A$3:$J$95,8,)</f>
        <v>0</v>
      </c>
      <c r="D5" s="46"/>
      <c r="E5" s="45"/>
      <c r="G5" s="45"/>
      <c r="I5" s="46"/>
      <c r="AK5" s="43">
        <f t="shared" si="1"/>
        <v>0</v>
      </c>
    </row>
    <row r="6" spans="1:37" x14ac:dyDescent="0.35">
      <c r="A6" s="44" t="s">
        <v>25</v>
      </c>
      <c r="B6" s="43">
        <f>VLOOKUP(A6,'[1]Ad group report (1)'!$A$3:$J$95,8,)</f>
        <v>0</v>
      </c>
      <c r="C6" s="43">
        <f>VLOOKUP(A6,'[2]Ad group report'!$A$3:$J$95,8,)</f>
        <v>1</v>
      </c>
      <c r="D6" s="46"/>
      <c r="E6" s="45"/>
      <c r="G6" s="45"/>
      <c r="I6" s="46"/>
      <c r="AK6" s="43">
        <f t="shared" si="1"/>
        <v>1</v>
      </c>
    </row>
    <row r="7" spans="1:37" x14ac:dyDescent="0.35">
      <c r="A7" s="44" t="s">
        <v>26</v>
      </c>
      <c r="B7" s="43">
        <f>VLOOKUP(A7,'[1]Ad group report (1)'!$A$3:$J$95,8,)</f>
        <v>0</v>
      </c>
      <c r="C7" s="43">
        <f>VLOOKUP(A7,'[2]Ad group report'!$A$3:$J$95,8,)</f>
        <v>0</v>
      </c>
      <c r="D7" s="46"/>
      <c r="E7" s="45"/>
      <c r="G7" s="45"/>
      <c r="I7" s="46"/>
      <c r="AK7" s="43">
        <f t="shared" si="1"/>
        <v>0</v>
      </c>
    </row>
    <row r="8" spans="1:37" x14ac:dyDescent="0.35">
      <c r="A8" s="44" t="s">
        <v>27</v>
      </c>
      <c r="B8" s="43">
        <f>VLOOKUP(A8,'[1]Ad group report (1)'!$A$3:$J$95,8,)</f>
        <v>0</v>
      </c>
      <c r="C8" s="43">
        <f>VLOOKUP(A8,'[2]Ad group report'!$A$3:$J$95,8,)</f>
        <v>0</v>
      </c>
      <c r="D8" s="46"/>
      <c r="E8" s="45"/>
      <c r="G8" s="45"/>
      <c r="I8" s="46"/>
      <c r="AK8" s="43">
        <f t="shared" si="1"/>
        <v>0</v>
      </c>
    </row>
    <row r="9" spans="1:37" x14ac:dyDescent="0.35">
      <c r="A9" s="44" t="s">
        <v>28</v>
      </c>
      <c r="B9" s="43">
        <f>VLOOKUP(A9,'[1]Ad group report (1)'!$A$3:$J$95,8,)</f>
        <v>0</v>
      </c>
      <c r="C9" s="43">
        <f>VLOOKUP(A9,'[2]Ad group report'!$A$3:$J$95,8,)</f>
        <v>0</v>
      </c>
      <c r="D9" s="46"/>
      <c r="E9" s="45"/>
      <c r="G9" s="45"/>
      <c r="I9" s="46"/>
      <c r="AK9" s="43">
        <f t="shared" si="1"/>
        <v>0</v>
      </c>
    </row>
    <row r="10" spans="1:37" x14ac:dyDescent="0.35">
      <c r="A10" s="44" t="s">
        <v>29</v>
      </c>
      <c r="B10" s="43">
        <f>VLOOKUP(A10,'[1]Ad group report (1)'!$A$3:$J$95,8,)</f>
        <v>0</v>
      </c>
      <c r="C10" s="43">
        <f>VLOOKUP(A10,'[2]Ad group report'!$A$3:$J$95,8,)</f>
        <v>0</v>
      </c>
      <c r="D10" s="46"/>
      <c r="E10" s="45"/>
      <c r="G10" s="45"/>
      <c r="I10" s="46"/>
      <c r="AK10" s="43">
        <f t="shared" si="1"/>
        <v>0</v>
      </c>
    </row>
    <row r="11" spans="1:37" x14ac:dyDescent="0.35">
      <c r="A11" s="44" t="s">
        <v>30</v>
      </c>
      <c r="B11" s="43">
        <f>VLOOKUP(A11,'[1]Ad group report (1)'!$A$3:$J$95,8,)</f>
        <v>0</v>
      </c>
      <c r="C11" s="43">
        <f>VLOOKUP(A11,'[2]Ad group report'!$A$3:$J$95,8,)</f>
        <v>1</v>
      </c>
      <c r="D11" s="46"/>
      <c r="E11" s="45"/>
      <c r="G11" s="45"/>
      <c r="I11" s="46"/>
      <c r="AK11" s="43">
        <f t="shared" si="1"/>
        <v>1</v>
      </c>
    </row>
    <row r="12" spans="1:37" x14ac:dyDescent="0.35">
      <c r="A12" s="44" t="s">
        <v>31</v>
      </c>
      <c r="B12" s="43">
        <f>VLOOKUP(A12,'[1]Ad group report (1)'!$A$3:$J$95,8,)</f>
        <v>1</v>
      </c>
      <c r="C12" s="43">
        <f>VLOOKUP(A12,'[2]Ad group report'!$A$3:$J$95,8,)</f>
        <v>1</v>
      </c>
      <c r="D12" s="46"/>
      <c r="E12" s="45"/>
      <c r="G12" s="45"/>
      <c r="I12" s="46"/>
      <c r="AK12" s="43">
        <f t="shared" si="1"/>
        <v>2</v>
      </c>
    </row>
    <row r="13" spans="1:37" x14ac:dyDescent="0.35">
      <c r="A13" s="44" t="s">
        <v>32</v>
      </c>
      <c r="B13" s="43">
        <f>VLOOKUP(A13,'[1]Ad group report (1)'!$A$3:$J$95,8,)</f>
        <v>0</v>
      </c>
      <c r="C13" s="43">
        <f>VLOOKUP(A13,'[2]Ad group report'!$A$3:$J$95,8,)</f>
        <v>1</v>
      </c>
      <c r="D13" s="46"/>
      <c r="E13" s="45"/>
      <c r="G13" s="45"/>
      <c r="I13" s="46"/>
      <c r="AK13" s="43">
        <f t="shared" si="1"/>
        <v>1</v>
      </c>
    </row>
    <row r="14" spans="1:37" x14ac:dyDescent="0.35">
      <c r="A14" s="44" t="s">
        <v>33</v>
      </c>
      <c r="B14" s="43">
        <f>VLOOKUP(A14,'[1]Ad group report (1)'!$A$3:$J$95,8,)</f>
        <v>0</v>
      </c>
      <c r="C14" s="43">
        <f>VLOOKUP(A14,'[2]Ad group report'!$A$3:$J$95,8,)</f>
        <v>0</v>
      </c>
      <c r="D14" s="46"/>
      <c r="E14" s="45"/>
      <c r="G14" s="45"/>
      <c r="I14" s="46"/>
      <c r="AK14" s="43">
        <f t="shared" si="1"/>
        <v>0</v>
      </c>
    </row>
    <row r="15" spans="1:37" x14ac:dyDescent="0.35">
      <c r="A15" s="44" t="s">
        <v>34</v>
      </c>
      <c r="B15" s="43">
        <f>VLOOKUP(A15,'[1]Ad group report (1)'!$A$3:$J$95,8,)</f>
        <v>0</v>
      </c>
      <c r="C15" s="43">
        <f>VLOOKUP(A15,'[2]Ad group report'!$A$3:$J$95,8,)</f>
        <v>0</v>
      </c>
      <c r="D15" s="46"/>
      <c r="E15" s="45"/>
      <c r="G15" s="45"/>
      <c r="I15" s="46"/>
      <c r="AK15" s="43">
        <f t="shared" si="1"/>
        <v>0</v>
      </c>
    </row>
    <row r="16" spans="1:37" x14ac:dyDescent="0.35">
      <c r="A16" s="44" t="s">
        <v>35</v>
      </c>
      <c r="B16" s="43">
        <f>VLOOKUP(A16,'[1]Ad group report (1)'!$A$3:$J$95,8,)</f>
        <v>1</v>
      </c>
      <c r="C16" s="43">
        <f>VLOOKUP(A16,'[2]Ad group report'!$A$3:$J$95,8,)</f>
        <v>0</v>
      </c>
      <c r="D16" s="46"/>
      <c r="E16" s="45"/>
      <c r="G16" s="45"/>
      <c r="I16" s="46"/>
      <c r="AK16" s="43">
        <f t="shared" si="1"/>
        <v>1</v>
      </c>
    </row>
    <row r="17" spans="1:37" x14ac:dyDescent="0.35">
      <c r="A17" s="44" t="s">
        <v>36</v>
      </c>
      <c r="B17" s="43">
        <f>VLOOKUP(A17,'[1]Ad group report (1)'!$A$3:$J$95,8,)</f>
        <v>0</v>
      </c>
      <c r="C17" s="43">
        <f>VLOOKUP(A17,'[2]Ad group report'!$A$3:$J$95,8,)</f>
        <v>0</v>
      </c>
      <c r="D17" s="46"/>
      <c r="E17" s="45"/>
      <c r="G17" s="45"/>
      <c r="I17" s="46"/>
      <c r="AK17" s="43">
        <f t="shared" si="1"/>
        <v>0</v>
      </c>
    </row>
    <row r="18" spans="1:37" x14ac:dyDescent="0.35">
      <c r="A18" s="44" t="s">
        <v>37</v>
      </c>
      <c r="B18" s="43">
        <f>VLOOKUP(A18,'[1]Ad group report (1)'!$A$3:$J$95,8,)</f>
        <v>0</v>
      </c>
      <c r="C18" s="43">
        <f>VLOOKUP(A18,'[2]Ad group report'!$A$3:$J$95,8,)</f>
        <v>1</v>
      </c>
      <c r="D18" s="46"/>
      <c r="E18" s="45"/>
      <c r="G18" s="45"/>
      <c r="I18" s="46"/>
      <c r="AK18" s="43">
        <f t="shared" si="1"/>
        <v>1</v>
      </c>
    </row>
    <row r="19" spans="1:37" x14ac:dyDescent="0.35">
      <c r="A19" s="44" t="s">
        <v>38</v>
      </c>
      <c r="B19" s="43">
        <f>VLOOKUP(A19,'[1]Ad group report (1)'!$A$3:$J$95,8,)</f>
        <v>0</v>
      </c>
      <c r="C19" s="43">
        <f>VLOOKUP(A19,'[2]Ad group report'!$A$3:$J$95,8,)</f>
        <v>0</v>
      </c>
      <c r="D19" s="46"/>
      <c r="E19" s="45"/>
      <c r="G19" s="45"/>
      <c r="I19" s="46"/>
      <c r="AK19" s="43">
        <f t="shared" si="1"/>
        <v>0</v>
      </c>
    </row>
    <row r="20" spans="1:37" x14ac:dyDescent="0.35">
      <c r="A20" s="44" t="s">
        <v>39</v>
      </c>
      <c r="B20" s="43">
        <f>VLOOKUP(A20,'[1]Ad group report (1)'!$A$3:$J$95,8,)</f>
        <v>0</v>
      </c>
      <c r="C20" s="43">
        <f>VLOOKUP(A20,'[2]Ad group report'!$A$3:$J$95,8,)</f>
        <v>0</v>
      </c>
      <c r="D20" s="46"/>
      <c r="E20" s="45"/>
      <c r="G20" s="45"/>
      <c r="I20" s="46"/>
      <c r="AK20" s="43">
        <f t="shared" si="1"/>
        <v>0</v>
      </c>
    </row>
    <row r="21" spans="1:37" x14ac:dyDescent="0.35">
      <c r="A21" s="44" t="s">
        <v>40</v>
      </c>
      <c r="B21" s="43">
        <f>VLOOKUP(A21,'[1]Ad group report (1)'!$A$3:$J$95,8,)</f>
        <v>0</v>
      </c>
      <c r="C21" s="43">
        <f>VLOOKUP(A21,'[2]Ad group report'!$A$3:$J$95,8,)</f>
        <v>0</v>
      </c>
      <c r="D21" s="46"/>
      <c r="E21" s="45"/>
      <c r="G21" s="45"/>
      <c r="I21" s="46"/>
      <c r="AK21" s="43">
        <f t="shared" si="1"/>
        <v>0</v>
      </c>
    </row>
    <row r="22" spans="1:37" x14ac:dyDescent="0.35">
      <c r="A22" s="44" t="s">
        <v>41</v>
      </c>
      <c r="B22" s="43">
        <f>VLOOKUP(A22,'[1]Ad group report (1)'!$A$3:$J$95,8,)</f>
        <v>0</v>
      </c>
      <c r="C22" s="43">
        <f>VLOOKUP(A22,'[2]Ad group report'!$A$3:$J$95,8,)</f>
        <v>0</v>
      </c>
      <c r="D22" s="46"/>
      <c r="E22" s="45"/>
      <c r="G22" s="45"/>
      <c r="I22" s="46"/>
      <c r="AK22" s="43">
        <f t="shared" si="1"/>
        <v>0</v>
      </c>
    </row>
    <row r="23" spans="1:37" x14ac:dyDescent="0.35">
      <c r="A23" s="44" t="s">
        <v>42</v>
      </c>
      <c r="B23" s="43">
        <f>VLOOKUP(A23,'[1]Ad group report (1)'!$A$3:$J$95,8,)</f>
        <v>0</v>
      </c>
      <c r="C23" s="43">
        <f>VLOOKUP(A23,'[2]Ad group report'!$A$3:$J$95,8,)</f>
        <v>0</v>
      </c>
      <c r="D23" s="46"/>
      <c r="E23" s="45"/>
      <c r="G23" s="45"/>
      <c r="I23" s="46"/>
      <c r="AK23" s="43">
        <f t="shared" si="1"/>
        <v>0</v>
      </c>
    </row>
    <row r="24" spans="1:37" x14ac:dyDescent="0.35">
      <c r="A24" s="44" t="s">
        <v>43</v>
      </c>
      <c r="B24" s="43">
        <f>VLOOKUP(A24,'[1]Ad group report (1)'!$A$3:$J$95,8,)</f>
        <v>0</v>
      </c>
      <c r="C24" s="43">
        <f>VLOOKUP(A24,'[2]Ad group report'!$A$3:$J$95,8,)</f>
        <v>0</v>
      </c>
      <c r="D24" s="46"/>
      <c r="E24" s="45"/>
      <c r="G24" s="45"/>
      <c r="I24" s="46"/>
      <c r="AK24" s="43">
        <f t="shared" si="1"/>
        <v>0</v>
      </c>
    </row>
    <row r="25" spans="1:37" x14ac:dyDescent="0.35">
      <c r="A25" s="44" t="s">
        <v>44</v>
      </c>
      <c r="B25" s="43">
        <f>VLOOKUP(A25,'[1]Ad group report (1)'!$A$3:$J$95,8,)</f>
        <v>0</v>
      </c>
      <c r="C25" s="43">
        <f>VLOOKUP(A25,'[2]Ad group report'!$A$3:$J$95,8,)</f>
        <v>0</v>
      </c>
      <c r="D25" s="46"/>
      <c r="E25" s="45"/>
      <c r="G25" s="45"/>
      <c r="I25" s="46"/>
      <c r="AK25" s="43">
        <f t="shared" si="1"/>
        <v>0</v>
      </c>
    </row>
    <row r="26" spans="1:37" x14ac:dyDescent="0.35">
      <c r="A26" s="44" t="s">
        <v>45</v>
      </c>
      <c r="B26" s="43">
        <f>VLOOKUP(A26,'[1]Ad group report (1)'!$A$3:$J$95,8,)</f>
        <v>0</v>
      </c>
      <c r="C26" s="43">
        <f>VLOOKUP(A26,'[2]Ad group report'!$A$3:$J$95,8,)</f>
        <v>0</v>
      </c>
      <c r="D26" s="46"/>
      <c r="E26" s="45"/>
      <c r="G26" s="45"/>
      <c r="I26" s="46"/>
      <c r="AK26" s="43">
        <f t="shared" si="1"/>
        <v>0</v>
      </c>
    </row>
    <row r="27" spans="1:37" x14ac:dyDescent="0.35">
      <c r="A27" s="44" t="s">
        <v>46</v>
      </c>
      <c r="B27" s="43">
        <f>VLOOKUP(A27,'[1]Ad group report (1)'!$A$3:$J$95,8,)</f>
        <v>0</v>
      </c>
      <c r="C27" s="43">
        <f>VLOOKUP(A27,'[2]Ad group report'!$A$3:$J$95,8,)</f>
        <v>0</v>
      </c>
      <c r="D27" s="46"/>
      <c r="E27" s="45"/>
      <c r="G27" s="45"/>
      <c r="I27" s="46"/>
      <c r="AK27" s="43">
        <f t="shared" si="1"/>
        <v>0</v>
      </c>
    </row>
    <row r="28" spans="1:37" x14ac:dyDescent="0.35">
      <c r="A28" s="44" t="s">
        <v>47</v>
      </c>
      <c r="B28" s="43">
        <f>VLOOKUP(A28,'[1]Ad group report (1)'!$A$3:$J$95,8,)</f>
        <v>0</v>
      </c>
      <c r="C28" s="43">
        <f>VLOOKUP(A28,'[2]Ad group report'!$A$3:$J$95,8,)</f>
        <v>0</v>
      </c>
      <c r="D28" s="46"/>
      <c r="E28" s="45"/>
      <c r="G28" s="45"/>
      <c r="I28" s="46"/>
      <c r="AK28" s="43">
        <f t="shared" si="1"/>
        <v>0</v>
      </c>
    </row>
    <row r="29" spans="1:37" x14ac:dyDescent="0.35">
      <c r="A29" s="44" t="s">
        <v>48</v>
      </c>
      <c r="B29" s="43">
        <f>VLOOKUP(A29,'[1]Ad group report (1)'!$A$3:$J$95,8,)</f>
        <v>0</v>
      </c>
      <c r="C29" s="43">
        <f>VLOOKUP(A29,'[2]Ad group report'!$A$3:$J$95,8,)</f>
        <v>0</v>
      </c>
      <c r="D29" s="46"/>
      <c r="E29" s="45"/>
      <c r="G29" s="45"/>
      <c r="I29" s="46"/>
      <c r="AK29" s="43">
        <f t="shared" si="1"/>
        <v>0</v>
      </c>
    </row>
    <row r="30" spans="1:37" x14ac:dyDescent="0.35">
      <c r="A30" s="44" t="s">
        <v>49</v>
      </c>
      <c r="B30" s="43">
        <f>VLOOKUP(A30,'[1]Ad group report (1)'!$A$3:$J$95,8,)</f>
        <v>0</v>
      </c>
      <c r="C30" s="43">
        <f>VLOOKUP(A30,'[2]Ad group report'!$A$3:$J$95,8,)</f>
        <v>0</v>
      </c>
      <c r="D30" s="46"/>
      <c r="E30" s="45"/>
      <c r="G30" s="45"/>
      <c r="I30" s="46"/>
      <c r="AK30" s="43">
        <f t="shared" si="1"/>
        <v>0</v>
      </c>
    </row>
    <row r="31" spans="1:37" x14ac:dyDescent="0.35">
      <c r="A31" s="44" t="s">
        <v>50</v>
      </c>
      <c r="B31" s="43">
        <f>VLOOKUP(A31,'[1]Ad group report (1)'!$A$3:$J$95,8,)</f>
        <v>0</v>
      </c>
      <c r="C31" s="43">
        <f>VLOOKUP(A31,'[2]Ad group report'!$A$3:$J$95,8,)</f>
        <v>0</v>
      </c>
      <c r="D31" s="46"/>
      <c r="E31" s="45"/>
      <c r="G31" s="45"/>
      <c r="I31" s="46"/>
      <c r="AK31" s="43">
        <f t="shared" si="1"/>
        <v>0</v>
      </c>
    </row>
    <row r="32" spans="1:37" x14ac:dyDescent="0.35">
      <c r="A32" s="44" t="s">
        <v>51</v>
      </c>
      <c r="B32" s="43">
        <f>VLOOKUP(A32,'[1]Ad group report (1)'!$A$3:$J$95,8,)</f>
        <v>0</v>
      </c>
      <c r="C32" s="43">
        <f>VLOOKUP(A32,'[2]Ad group report'!$A$3:$J$95,8,)</f>
        <v>0</v>
      </c>
      <c r="D32" s="46"/>
      <c r="E32" s="45"/>
      <c r="G32" s="45"/>
      <c r="I32" s="46"/>
      <c r="AK32" s="43">
        <f t="shared" si="1"/>
        <v>0</v>
      </c>
    </row>
    <row r="33" spans="1:37" x14ac:dyDescent="0.35">
      <c r="A33" s="44" t="s">
        <v>52</v>
      </c>
      <c r="B33" s="43">
        <f>VLOOKUP(A33,'[1]Ad group report (1)'!$A$3:$J$95,8,)</f>
        <v>0</v>
      </c>
      <c r="C33" s="43">
        <f>VLOOKUP(A33,'[2]Ad group report'!$A$3:$J$95,8,)</f>
        <v>0</v>
      </c>
      <c r="D33" s="46"/>
      <c r="E33" s="45"/>
      <c r="G33" s="45"/>
      <c r="I33" s="46"/>
      <c r="AK33" s="43">
        <f t="shared" si="1"/>
        <v>0</v>
      </c>
    </row>
    <row r="34" spans="1:37" x14ac:dyDescent="0.35">
      <c r="A34" s="44" t="s">
        <v>53</v>
      </c>
      <c r="B34" s="43">
        <f>VLOOKUP(A34,'[1]Ad group report (1)'!$A$3:$J$95,8,)</f>
        <v>0</v>
      </c>
      <c r="C34" s="43">
        <f>VLOOKUP(A34,'[2]Ad group report'!$A$3:$J$95,8,)</f>
        <v>0</v>
      </c>
      <c r="D34" s="46"/>
      <c r="E34" s="45"/>
      <c r="G34" s="45"/>
      <c r="I34" s="46"/>
      <c r="AK34" s="43">
        <f t="shared" si="1"/>
        <v>0</v>
      </c>
    </row>
    <row r="35" spans="1:37" x14ac:dyDescent="0.35">
      <c r="A35" s="44" t="s">
        <v>54</v>
      </c>
      <c r="B35" s="43">
        <f>VLOOKUP(A35,'[1]Ad group report (1)'!$A$3:$J$95,8,)</f>
        <v>0</v>
      </c>
      <c r="C35" s="43">
        <f>VLOOKUP(A35,'[2]Ad group report'!$A$3:$J$95,8,)</f>
        <v>0</v>
      </c>
      <c r="D35" s="46"/>
      <c r="E35" s="45"/>
      <c r="G35" s="45"/>
      <c r="I35" s="46"/>
      <c r="AK35" s="43">
        <f t="shared" si="1"/>
        <v>0</v>
      </c>
    </row>
    <row r="36" spans="1:37" x14ac:dyDescent="0.35">
      <c r="A36" s="44" t="s">
        <v>55</v>
      </c>
      <c r="B36" s="43">
        <f>VLOOKUP(A36,'[1]Ad group report (1)'!$A$3:$J$95,8,)</f>
        <v>0</v>
      </c>
      <c r="C36" s="43">
        <f>VLOOKUP(A36,'[2]Ad group report'!$A$3:$J$95,8,)</f>
        <v>0</v>
      </c>
      <c r="D36" s="46"/>
      <c r="E36" s="45"/>
      <c r="G36" s="45"/>
      <c r="I36" s="46"/>
      <c r="AK36" s="43">
        <f t="shared" si="1"/>
        <v>0</v>
      </c>
    </row>
    <row r="37" spans="1:37" x14ac:dyDescent="0.35">
      <c r="A37" s="44" t="s">
        <v>56</v>
      </c>
      <c r="B37" s="43">
        <f>VLOOKUP(A37,'[1]Ad group report (1)'!$A$3:$J$95,8,)</f>
        <v>0</v>
      </c>
      <c r="C37" s="43">
        <f>VLOOKUP(A37,'[2]Ad group report'!$A$3:$J$95,8,)</f>
        <v>0</v>
      </c>
      <c r="D37" s="46"/>
      <c r="E37" s="45"/>
      <c r="G37" s="45"/>
      <c r="I37" s="46"/>
      <c r="AK37" s="43">
        <f t="shared" si="1"/>
        <v>0</v>
      </c>
    </row>
    <row r="38" spans="1:37" x14ac:dyDescent="0.35">
      <c r="A38" s="44" t="s">
        <v>57</v>
      </c>
      <c r="B38" s="43">
        <f>VLOOKUP(A38,'[1]Ad group report (1)'!$A$3:$J$95,8,)</f>
        <v>0</v>
      </c>
      <c r="C38" s="43">
        <f>VLOOKUP(A38,'[2]Ad group report'!$A$3:$J$95,8,)</f>
        <v>0</v>
      </c>
      <c r="D38" s="46"/>
      <c r="E38" s="45"/>
      <c r="G38" s="45"/>
      <c r="I38" s="46"/>
      <c r="AK38" s="43">
        <f t="shared" si="1"/>
        <v>0</v>
      </c>
    </row>
    <row r="39" spans="1:37" x14ac:dyDescent="0.35">
      <c r="A39" s="44" t="s">
        <v>58</v>
      </c>
      <c r="B39" s="43">
        <f>VLOOKUP(A39,'[1]Ad group report (1)'!$A$3:$J$95,8,)</f>
        <v>0</v>
      </c>
      <c r="C39" s="43">
        <f>VLOOKUP(A39,'[2]Ad group report'!$A$3:$J$95,8,)</f>
        <v>0</v>
      </c>
      <c r="D39" s="46"/>
      <c r="E39" s="45"/>
      <c r="G39" s="45"/>
      <c r="I39" s="46"/>
      <c r="AK39" s="43">
        <f t="shared" si="1"/>
        <v>0</v>
      </c>
    </row>
    <row r="40" spans="1:37" x14ac:dyDescent="0.35">
      <c r="A40" s="44" t="s">
        <v>59</v>
      </c>
      <c r="B40" s="43">
        <f>VLOOKUP(A40,'[1]Ad group report (1)'!$A$3:$J$95,8,)</f>
        <v>0</v>
      </c>
      <c r="C40" s="43">
        <f>VLOOKUP(A40,'[2]Ad group report'!$A$3:$J$95,8,)</f>
        <v>0</v>
      </c>
      <c r="D40" s="46"/>
      <c r="E40" s="45"/>
      <c r="G40" s="45"/>
      <c r="I40" s="46"/>
      <c r="AK40" s="43">
        <f t="shared" si="1"/>
        <v>0</v>
      </c>
    </row>
    <row r="41" spans="1:37" x14ac:dyDescent="0.35">
      <c r="A41" s="44" t="s">
        <v>60</v>
      </c>
      <c r="B41" s="43">
        <f>VLOOKUP(A41,'[1]Ad group report (1)'!$A$3:$J$95,8,)</f>
        <v>0</v>
      </c>
      <c r="C41" s="43">
        <f>VLOOKUP(A41,'[2]Ad group report'!$A$3:$J$95,8,)</f>
        <v>2</v>
      </c>
      <c r="D41" s="46"/>
      <c r="E41" s="45"/>
      <c r="G41" s="45"/>
      <c r="I41" s="46"/>
      <c r="AK41" s="43">
        <f t="shared" si="1"/>
        <v>2</v>
      </c>
    </row>
    <row r="42" spans="1:37" x14ac:dyDescent="0.35">
      <c r="A42" s="44" t="s">
        <v>61</v>
      </c>
      <c r="B42" s="43">
        <f>VLOOKUP(A42,'[1]Ad group report (1)'!$A$3:$J$95,8,)</f>
        <v>0</v>
      </c>
      <c r="C42" s="43">
        <f>VLOOKUP(A42,'[2]Ad group report'!$A$3:$J$95,8,)</f>
        <v>0</v>
      </c>
      <c r="D42" s="46"/>
      <c r="E42" s="45"/>
      <c r="G42" s="45"/>
      <c r="I42" s="46"/>
      <c r="AK42" s="43">
        <f t="shared" si="1"/>
        <v>0</v>
      </c>
    </row>
    <row r="43" spans="1:37" x14ac:dyDescent="0.35">
      <c r="A43" s="44" t="s">
        <v>62</v>
      </c>
      <c r="B43" s="43">
        <f>VLOOKUP(A43,'[1]Ad group report (1)'!$A$3:$J$95,8,)</f>
        <v>0</v>
      </c>
      <c r="C43" s="43">
        <f>VLOOKUP(A43,'[2]Ad group report'!$A$3:$J$95,8,)</f>
        <v>0</v>
      </c>
      <c r="D43" s="46"/>
      <c r="E43" s="45"/>
      <c r="G43" s="45"/>
      <c r="I43" s="46"/>
      <c r="AK43" s="43">
        <f t="shared" si="1"/>
        <v>0</v>
      </c>
    </row>
    <row r="44" spans="1:37" x14ac:dyDescent="0.35">
      <c r="A44" s="44" t="s">
        <v>63</v>
      </c>
      <c r="B44" s="43">
        <f>VLOOKUP(A44,'[1]Ad group report (1)'!$A$3:$J$95,8,)</f>
        <v>0</v>
      </c>
      <c r="C44" s="43">
        <f>VLOOKUP(A44,'[2]Ad group report'!$A$3:$J$95,8,)</f>
        <v>0</v>
      </c>
      <c r="D44" s="46"/>
      <c r="E44" s="45"/>
      <c r="G44" s="45"/>
      <c r="I44" s="46"/>
      <c r="AK44" s="43">
        <f t="shared" si="1"/>
        <v>0</v>
      </c>
    </row>
    <row r="45" spans="1:37" x14ac:dyDescent="0.35">
      <c r="A45" s="44" t="s">
        <v>64</v>
      </c>
      <c r="B45" s="43">
        <f>VLOOKUP(A45,'[1]Ad group report (1)'!$A$3:$J$95,8,)</f>
        <v>0</v>
      </c>
      <c r="C45" s="43">
        <f>VLOOKUP(A45,'[2]Ad group report'!$A$3:$J$95,8,)</f>
        <v>0</v>
      </c>
      <c r="D45" s="46"/>
      <c r="E45" s="45"/>
      <c r="G45" s="45"/>
      <c r="I45" s="46"/>
      <c r="AK45" s="43">
        <f t="shared" si="1"/>
        <v>0</v>
      </c>
    </row>
    <row r="46" spans="1:37" x14ac:dyDescent="0.35">
      <c r="A46" s="44" t="s">
        <v>65</v>
      </c>
      <c r="B46" s="43">
        <f>VLOOKUP(A46,'[1]Ad group report (1)'!$A$3:$J$95,8,)</f>
        <v>0</v>
      </c>
      <c r="C46" s="43">
        <f>VLOOKUP(A46,'[2]Ad group report'!$A$3:$J$95,8,)</f>
        <v>0</v>
      </c>
      <c r="D46" s="46"/>
      <c r="E46" s="45"/>
      <c r="G46" s="45"/>
      <c r="I46" s="46"/>
      <c r="AK46" s="43">
        <f t="shared" si="1"/>
        <v>0</v>
      </c>
    </row>
    <row r="47" spans="1:37" x14ac:dyDescent="0.35">
      <c r="A47" s="44" t="s">
        <v>66</v>
      </c>
      <c r="B47" s="43">
        <f>VLOOKUP(A47,'[1]Ad group report (1)'!$A$3:$J$95,8,)</f>
        <v>0</v>
      </c>
      <c r="C47" s="43">
        <f>VLOOKUP(A47,'[2]Ad group report'!$A$3:$J$95,8,)</f>
        <v>0</v>
      </c>
      <c r="D47" s="46"/>
      <c r="E47" s="45"/>
      <c r="G47" s="45"/>
      <c r="I47" s="46"/>
      <c r="AK47" s="43">
        <f t="shared" si="1"/>
        <v>0</v>
      </c>
    </row>
    <row r="48" spans="1:37" x14ac:dyDescent="0.35">
      <c r="A48" s="44" t="s">
        <v>67</v>
      </c>
      <c r="B48" s="43">
        <f>VLOOKUP(A48,'[1]Ad group report (1)'!$A$3:$J$95,8,)</f>
        <v>3</v>
      </c>
      <c r="C48" s="43">
        <f>VLOOKUP(A48,'[2]Ad group report'!$A$3:$J$95,8,)</f>
        <v>2</v>
      </c>
      <c r="D48" s="46"/>
      <c r="E48" s="45"/>
      <c r="G48" s="45"/>
      <c r="I48" s="46"/>
      <c r="AK48" s="43">
        <f t="shared" si="1"/>
        <v>5</v>
      </c>
    </row>
    <row r="49" spans="1:37" x14ac:dyDescent="0.35">
      <c r="A49" s="44" t="s">
        <v>68</v>
      </c>
      <c r="B49" s="43">
        <f>VLOOKUP(A49,'[1]Ad group report (1)'!$A$3:$J$95,8,)</f>
        <v>0</v>
      </c>
      <c r="C49" s="43">
        <f>VLOOKUP(A49,'[2]Ad group report'!$A$3:$J$95,8,)</f>
        <v>0</v>
      </c>
      <c r="D49" s="46"/>
      <c r="E49" s="45"/>
      <c r="G49" s="45"/>
      <c r="I49" s="46"/>
      <c r="AK49" s="43">
        <f t="shared" si="1"/>
        <v>0</v>
      </c>
    </row>
    <row r="50" spans="1:37" x14ac:dyDescent="0.35">
      <c r="A50" s="44" t="s">
        <v>69</v>
      </c>
      <c r="B50" s="43">
        <f>VLOOKUP(A50,'[1]Ad group report (1)'!$A$3:$J$95,8,)</f>
        <v>0</v>
      </c>
      <c r="C50" s="43">
        <f>VLOOKUP(A50,'[2]Ad group report'!$A$3:$J$95,8,)</f>
        <v>0</v>
      </c>
      <c r="D50" s="46"/>
      <c r="E50" s="45"/>
      <c r="G50" s="45"/>
      <c r="I50" s="46"/>
      <c r="AK50" s="43">
        <f t="shared" si="1"/>
        <v>0</v>
      </c>
    </row>
    <row r="51" spans="1:37" x14ac:dyDescent="0.35">
      <c r="A51" s="44" t="s">
        <v>70</v>
      </c>
      <c r="B51" s="43">
        <f>VLOOKUP(A51,'[1]Ad group report (1)'!$A$3:$J$95,8,)</f>
        <v>0</v>
      </c>
      <c r="C51" s="43">
        <f>VLOOKUP(A51,'[2]Ad group report'!$A$3:$J$95,8,)</f>
        <v>0</v>
      </c>
      <c r="D51" s="46"/>
      <c r="E51" s="45"/>
      <c r="G51" s="45"/>
      <c r="I51" s="46"/>
      <c r="AK51" s="43">
        <f t="shared" si="1"/>
        <v>0</v>
      </c>
    </row>
    <row r="52" spans="1:37" x14ac:dyDescent="0.35">
      <c r="A52" s="44" t="s">
        <v>71</v>
      </c>
      <c r="B52" s="43">
        <f>VLOOKUP(A52,'[1]Ad group report (1)'!$A$3:$J$95,8,)</f>
        <v>0</v>
      </c>
      <c r="C52" s="43">
        <f>VLOOKUP(A52,'[2]Ad group report'!$A$3:$J$95,8,)</f>
        <v>0</v>
      </c>
      <c r="D52" s="46"/>
      <c r="E52" s="45"/>
      <c r="G52" s="45"/>
      <c r="I52" s="46"/>
      <c r="AK52" s="43">
        <f t="shared" si="1"/>
        <v>0</v>
      </c>
    </row>
    <row r="53" spans="1:37" x14ac:dyDescent="0.35">
      <c r="A53" s="44" t="s">
        <v>72</v>
      </c>
      <c r="B53" s="43">
        <f>VLOOKUP(A53,'[1]Ad group report (1)'!$A$3:$J$95,8,)</f>
        <v>0</v>
      </c>
      <c r="C53" s="43">
        <f>VLOOKUP(A53,'[2]Ad group report'!$A$3:$J$95,8,)</f>
        <v>0</v>
      </c>
      <c r="D53" s="46"/>
      <c r="E53" s="45"/>
      <c r="G53" s="45"/>
      <c r="I53" s="46"/>
      <c r="AK53" s="43">
        <f t="shared" si="1"/>
        <v>0</v>
      </c>
    </row>
    <row r="54" spans="1:37" x14ac:dyDescent="0.35">
      <c r="A54" s="44" t="s">
        <v>73</v>
      </c>
      <c r="B54" s="43">
        <f>VLOOKUP(A54,'[1]Ad group report (1)'!$A$3:$J$95,8,)</f>
        <v>0</v>
      </c>
      <c r="C54" s="43">
        <f>VLOOKUP(A54,'[2]Ad group report'!$A$3:$J$95,8,)</f>
        <v>0</v>
      </c>
      <c r="D54" s="46"/>
      <c r="E54" s="45"/>
      <c r="G54" s="45"/>
      <c r="I54" s="46"/>
      <c r="AK54" s="43">
        <f t="shared" si="1"/>
        <v>0</v>
      </c>
    </row>
    <row r="55" spans="1:37" x14ac:dyDescent="0.35">
      <c r="A55" s="44" t="s">
        <v>74</v>
      </c>
      <c r="B55" s="43">
        <f>VLOOKUP(A55,'[1]Ad group report (1)'!$A$3:$J$95,8,)</f>
        <v>0</v>
      </c>
      <c r="C55" s="43">
        <f>VLOOKUP(A55,'[2]Ad group report'!$A$3:$J$95,8,)</f>
        <v>0</v>
      </c>
      <c r="D55" s="46"/>
      <c r="E55" s="45"/>
      <c r="G55" s="45"/>
      <c r="I55" s="46"/>
      <c r="AK55" s="43">
        <f t="shared" si="1"/>
        <v>0</v>
      </c>
    </row>
    <row r="56" spans="1:37" x14ac:dyDescent="0.35">
      <c r="A56" s="44" t="s">
        <v>75</v>
      </c>
      <c r="B56" s="43">
        <f>VLOOKUP(A56,'[1]Ad group report (1)'!$A$3:$J$95,8,)</f>
        <v>0</v>
      </c>
      <c r="C56" s="43">
        <f>VLOOKUP(A56,'[2]Ad group report'!$A$3:$J$95,8,)</f>
        <v>0</v>
      </c>
      <c r="D56" s="46"/>
      <c r="E56" s="45"/>
      <c r="G56" s="45"/>
      <c r="I56" s="46"/>
      <c r="AK56" s="43">
        <f t="shared" si="1"/>
        <v>0</v>
      </c>
    </row>
    <row r="57" spans="1:37" x14ac:dyDescent="0.35">
      <c r="A57" s="44" t="s">
        <v>76</v>
      </c>
      <c r="B57" s="43">
        <f>VLOOKUP(A57,'[1]Ad group report (1)'!$A$3:$J$95,8,)</f>
        <v>0</v>
      </c>
      <c r="C57" s="43">
        <f>VLOOKUP(A57,'[2]Ad group report'!$A$3:$J$95,8,)</f>
        <v>0</v>
      </c>
      <c r="D57" s="46"/>
      <c r="E57" s="45"/>
      <c r="G57" s="45"/>
      <c r="I57" s="46"/>
      <c r="AK57" s="43">
        <f t="shared" si="1"/>
        <v>0</v>
      </c>
    </row>
    <row r="58" spans="1:37" x14ac:dyDescent="0.35">
      <c r="A58" s="44" t="s">
        <v>77</v>
      </c>
      <c r="B58" s="43">
        <f>VLOOKUP(A58,'[1]Ad group report (1)'!$A$3:$J$95,8,)</f>
        <v>0</v>
      </c>
      <c r="C58" s="43">
        <f>VLOOKUP(A58,'[2]Ad group report'!$A$3:$J$95,8,)</f>
        <v>0</v>
      </c>
      <c r="D58" s="46"/>
      <c r="E58" s="45"/>
      <c r="G58" s="45"/>
      <c r="I58" s="46"/>
      <c r="AK58" s="43">
        <f t="shared" si="1"/>
        <v>0</v>
      </c>
    </row>
    <row r="59" spans="1:37" x14ac:dyDescent="0.35">
      <c r="A59" s="44" t="s">
        <v>78</v>
      </c>
      <c r="B59" s="43">
        <f>VLOOKUP(A59,'[1]Ad group report (1)'!$A$3:$J$95,8,)</f>
        <v>0</v>
      </c>
      <c r="C59" s="43">
        <f>VLOOKUP(A59,'[2]Ad group report'!$A$3:$J$95,8,)</f>
        <v>0</v>
      </c>
      <c r="D59" s="46"/>
      <c r="E59" s="45"/>
      <c r="G59" s="45"/>
      <c r="I59" s="46"/>
      <c r="AK59" s="43">
        <f t="shared" si="1"/>
        <v>0</v>
      </c>
    </row>
    <row r="60" spans="1:37" x14ac:dyDescent="0.35">
      <c r="A60" s="44" t="s">
        <v>79</v>
      </c>
      <c r="B60" s="43">
        <f>VLOOKUP(A60,'[1]Ad group report (1)'!$A$3:$J$95,8,)</f>
        <v>0</v>
      </c>
      <c r="C60" s="43">
        <f>VLOOKUP(A60,'[2]Ad group report'!$A$3:$J$95,8,)</f>
        <v>0</v>
      </c>
      <c r="D60" s="46"/>
      <c r="E60" s="45"/>
      <c r="G60" s="45"/>
      <c r="I60" s="46"/>
      <c r="AK60" s="43">
        <f t="shared" si="1"/>
        <v>0</v>
      </c>
    </row>
    <row r="61" spans="1:37" x14ac:dyDescent="0.35">
      <c r="A61" s="44" t="s">
        <v>80</v>
      </c>
      <c r="B61" s="43">
        <f>VLOOKUP(A61,'[1]Ad group report (1)'!$A$3:$J$95,8,)</f>
        <v>0</v>
      </c>
      <c r="C61" s="43">
        <f>VLOOKUP(A61,'[2]Ad group report'!$A$3:$J$95,8,)</f>
        <v>3</v>
      </c>
      <c r="D61" s="46"/>
      <c r="E61" s="45"/>
      <c r="G61" s="45"/>
      <c r="I61" s="46"/>
      <c r="AK61" s="43">
        <f t="shared" si="1"/>
        <v>3</v>
      </c>
    </row>
    <row r="62" spans="1:37" x14ac:dyDescent="0.35">
      <c r="A62" s="44" t="s">
        <v>81</v>
      </c>
      <c r="B62" s="43">
        <f>VLOOKUP(A62,'[1]Ad group report (1)'!$A$3:$J$95,8,)</f>
        <v>0</v>
      </c>
      <c r="C62" s="43">
        <f>VLOOKUP(A62,'[2]Ad group report'!$A$3:$J$95,8,)</f>
        <v>0</v>
      </c>
      <c r="D62" s="46"/>
      <c r="E62" s="45"/>
      <c r="G62" s="45"/>
      <c r="I62" s="46"/>
      <c r="AK62" s="43">
        <f t="shared" si="1"/>
        <v>0</v>
      </c>
    </row>
    <row r="63" spans="1:37" x14ac:dyDescent="0.35">
      <c r="A63" s="44" t="s">
        <v>82</v>
      </c>
      <c r="B63" s="43">
        <f>VLOOKUP(A63,'[1]Ad group report (1)'!$A$3:$J$95,8,)</f>
        <v>0</v>
      </c>
      <c r="C63" s="43">
        <f>VLOOKUP(A63,'[2]Ad group report'!$A$3:$J$95,8,)</f>
        <v>0</v>
      </c>
      <c r="D63" s="46"/>
      <c r="E63" s="45"/>
      <c r="G63" s="45"/>
      <c r="I63" s="46"/>
      <c r="AK63" s="43">
        <f t="shared" si="1"/>
        <v>0</v>
      </c>
    </row>
    <row r="64" spans="1:37" x14ac:dyDescent="0.35">
      <c r="A64" s="44" t="s">
        <v>83</v>
      </c>
      <c r="B64" s="43">
        <f>VLOOKUP(A64,'[1]Ad group report (1)'!$A$3:$J$95,8,)</f>
        <v>0</v>
      </c>
      <c r="C64" s="43">
        <f>VLOOKUP(A64,'[2]Ad group report'!$A$3:$J$95,8,)</f>
        <v>1</v>
      </c>
      <c r="D64" s="46"/>
      <c r="E64" s="45"/>
      <c r="G64" s="45"/>
      <c r="I64" s="46"/>
      <c r="AK64" s="43">
        <f t="shared" si="1"/>
        <v>1</v>
      </c>
    </row>
    <row r="65" spans="1:37" x14ac:dyDescent="0.35">
      <c r="A65" s="44" t="s">
        <v>84</v>
      </c>
      <c r="B65" s="43">
        <f>VLOOKUP(A65,'[1]Ad group report (1)'!$A$3:$J$95,8,)</f>
        <v>0</v>
      </c>
      <c r="C65" s="43">
        <f>VLOOKUP(A65,'[2]Ad group report'!$A$3:$J$95,8,)</f>
        <v>0</v>
      </c>
      <c r="D65" s="46"/>
      <c r="E65" s="45"/>
      <c r="G65" s="45"/>
      <c r="I65" s="46"/>
      <c r="AK65" s="43">
        <f t="shared" si="1"/>
        <v>0</v>
      </c>
    </row>
    <row r="66" spans="1:37" x14ac:dyDescent="0.35">
      <c r="A66" s="44" t="s">
        <v>85</v>
      </c>
      <c r="B66" s="43">
        <f>VLOOKUP(A66,'[1]Ad group report (1)'!$A$3:$J$95,8,)</f>
        <v>0</v>
      </c>
      <c r="C66" s="43">
        <f>VLOOKUP(A66,'[2]Ad group report'!$A$3:$J$95,8,)</f>
        <v>0</v>
      </c>
      <c r="D66" s="46"/>
      <c r="E66" s="45"/>
      <c r="G66" s="45"/>
      <c r="I66" s="46"/>
      <c r="AK66" s="43">
        <f t="shared" ref="AK66:AK94" si="2">SUM(B66:AJ66)</f>
        <v>0</v>
      </c>
    </row>
    <row r="67" spans="1:37" x14ac:dyDescent="0.35">
      <c r="A67" s="44" t="s">
        <v>86</v>
      </c>
      <c r="B67" s="43">
        <f>VLOOKUP(A67,'[1]Ad group report (1)'!$A$3:$J$95,8,)</f>
        <v>0</v>
      </c>
      <c r="C67" s="43">
        <f>VLOOKUP(A67,'[2]Ad group report'!$A$3:$J$95,8,)</f>
        <v>0</v>
      </c>
      <c r="D67" s="46"/>
      <c r="E67" s="45"/>
      <c r="G67" s="45"/>
      <c r="I67" s="46"/>
      <c r="AK67" s="43">
        <f t="shared" si="2"/>
        <v>0</v>
      </c>
    </row>
    <row r="68" spans="1:37" x14ac:dyDescent="0.35">
      <c r="A68" s="44" t="s">
        <v>87</v>
      </c>
      <c r="B68" s="43">
        <f>VLOOKUP(A68,'[1]Ad group report (1)'!$A$3:$J$95,8,)</f>
        <v>0</v>
      </c>
      <c r="C68" s="43">
        <f>VLOOKUP(A68,'[2]Ad group report'!$A$3:$J$95,8,)</f>
        <v>0</v>
      </c>
      <c r="D68" s="46"/>
      <c r="E68" s="45"/>
      <c r="G68" s="45"/>
      <c r="I68" s="46"/>
      <c r="AK68" s="43">
        <f t="shared" si="2"/>
        <v>0</v>
      </c>
    </row>
    <row r="69" spans="1:37" x14ac:dyDescent="0.35">
      <c r="A69" s="44" t="s">
        <v>88</v>
      </c>
      <c r="B69" s="43">
        <f>VLOOKUP(A69,'[1]Ad group report (1)'!$A$3:$J$95,8,)</f>
        <v>0</v>
      </c>
      <c r="C69" s="43">
        <f>VLOOKUP(A69,'[2]Ad group report'!$A$3:$J$95,8,)</f>
        <v>0</v>
      </c>
      <c r="D69" s="46"/>
      <c r="E69" s="45"/>
      <c r="G69" s="45"/>
      <c r="I69" s="46"/>
      <c r="AK69" s="43">
        <f t="shared" si="2"/>
        <v>0</v>
      </c>
    </row>
    <row r="70" spans="1:37" x14ac:dyDescent="0.35">
      <c r="A70" s="44" t="s">
        <v>89</v>
      </c>
      <c r="B70" s="43">
        <f>VLOOKUP(A70,'[1]Ad group report (1)'!$A$3:$J$95,8,)</f>
        <v>5</v>
      </c>
      <c r="C70" s="43">
        <f>VLOOKUP(A70,'[2]Ad group report'!$A$3:$J$95,8,)</f>
        <v>2</v>
      </c>
      <c r="D70" s="46"/>
      <c r="E70" s="45"/>
      <c r="G70" s="45"/>
      <c r="I70" s="46"/>
      <c r="AK70" s="43">
        <f t="shared" si="2"/>
        <v>7</v>
      </c>
    </row>
    <row r="71" spans="1:37" x14ac:dyDescent="0.35">
      <c r="A71" s="44" t="s">
        <v>90</v>
      </c>
      <c r="B71" s="43">
        <f>VLOOKUP(A71,'[1]Ad group report (1)'!$A$3:$J$95,8,)</f>
        <v>0</v>
      </c>
      <c r="C71" s="43">
        <f>VLOOKUP(A71,'[2]Ad group report'!$A$3:$J$95,8,)</f>
        <v>0</v>
      </c>
      <c r="D71" s="46"/>
      <c r="E71" s="45"/>
      <c r="G71" s="45"/>
      <c r="I71" s="46"/>
      <c r="AK71" s="43">
        <f t="shared" si="2"/>
        <v>0</v>
      </c>
    </row>
    <row r="72" spans="1:37" x14ac:dyDescent="0.35">
      <c r="A72" s="44" t="s">
        <v>91</v>
      </c>
      <c r="B72" s="43">
        <f>VLOOKUP(A72,'[1]Ad group report (1)'!$A$3:$J$95,8,)</f>
        <v>0</v>
      </c>
      <c r="C72" s="43">
        <f>VLOOKUP(A72,'[2]Ad group report'!$A$3:$J$95,8,)</f>
        <v>0</v>
      </c>
      <c r="D72" s="46"/>
      <c r="E72" s="45"/>
      <c r="G72" s="45"/>
      <c r="I72" s="46"/>
      <c r="AK72" s="43">
        <f t="shared" si="2"/>
        <v>0</v>
      </c>
    </row>
    <row r="73" spans="1:37" x14ac:dyDescent="0.35">
      <c r="A73" s="44" t="s">
        <v>92</v>
      </c>
      <c r="B73" s="43">
        <f>VLOOKUP(A73,'[1]Ad group report (1)'!$A$3:$J$95,8,)</f>
        <v>0</v>
      </c>
      <c r="C73" s="43">
        <f>VLOOKUP(A73,'[2]Ad group report'!$A$3:$J$95,8,)</f>
        <v>0</v>
      </c>
      <c r="D73" s="46"/>
      <c r="E73" s="45"/>
      <c r="G73" s="45"/>
      <c r="I73" s="46"/>
      <c r="AK73" s="43">
        <f t="shared" si="2"/>
        <v>0</v>
      </c>
    </row>
    <row r="74" spans="1:37" x14ac:dyDescent="0.35">
      <c r="A74" s="44" t="s">
        <v>93</v>
      </c>
      <c r="B74" s="43">
        <f>VLOOKUP(A74,'[1]Ad group report (1)'!$A$3:$J$95,8,)</f>
        <v>0</v>
      </c>
      <c r="C74" s="43">
        <f>VLOOKUP(A74,'[2]Ad group report'!$A$3:$J$95,8,)</f>
        <v>0</v>
      </c>
      <c r="D74" s="46"/>
      <c r="E74" s="45"/>
      <c r="G74" s="45"/>
      <c r="I74" s="46"/>
      <c r="AK74" s="43">
        <f t="shared" si="2"/>
        <v>0</v>
      </c>
    </row>
    <row r="75" spans="1:37" x14ac:dyDescent="0.35">
      <c r="A75" s="44" t="s">
        <v>94</v>
      </c>
      <c r="B75" s="43">
        <f>VLOOKUP(A75,'[1]Ad group report (1)'!$A$3:$J$95,8,)</f>
        <v>0</v>
      </c>
      <c r="C75" s="43">
        <f>VLOOKUP(A75,'[2]Ad group report'!$A$3:$J$95,8,)</f>
        <v>0</v>
      </c>
      <c r="D75" s="46"/>
      <c r="E75" s="45"/>
      <c r="G75" s="45"/>
      <c r="I75" s="46"/>
      <c r="AK75" s="43">
        <f t="shared" si="2"/>
        <v>0</v>
      </c>
    </row>
    <row r="76" spans="1:37" x14ac:dyDescent="0.35">
      <c r="A76" s="44" t="s">
        <v>95</v>
      </c>
      <c r="B76" s="43">
        <f>VLOOKUP(A76,'[1]Ad group report (1)'!$A$3:$J$95,8,)</f>
        <v>0</v>
      </c>
      <c r="C76" s="43">
        <f>VLOOKUP(A76,'[2]Ad group report'!$A$3:$J$95,8,)</f>
        <v>0</v>
      </c>
      <c r="D76" s="46"/>
      <c r="E76" s="45"/>
      <c r="G76" s="45"/>
      <c r="I76" s="46"/>
      <c r="AK76" s="43">
        <f t="shared" si="2"/>
        <v>0</v>
      </c>
    </row>
    <row r="77" spans="1:37" x14ac:dyDescent="0.35">
      <c r="A77" s="44" t="s">
        <v>96</v>
      </c>
      <c r="B77" s="43">
        <f>VLOOKUP(A77,'[1]Ad group report (1)'!$A$3:$J$95,8,)</f>
        <v>0</v>
      </c>
      <c r="C77" s="43">
        <f>VLOOKUP(A77,'[2]Ad group report'!$A$3:$J$95,8,)</f>
        <v>0</v>
      </c>
      <c r="D77" s="46"/>
      <c r="E77" s="45"/>
      <c r="G77" s="45"/>
      <c r="I77" s="46"/>
      <c r="AK77" s="43">
        <f t="shared" si="2"/>
        <v>0</v>
      </c>
    </row>
    <row r="78" spans="1:37" x14ac:dyDescent="0.35">
      <c r="A78" s="44" t="s">
        <v>97</v>
      </c>
      <c r="B78" s="43">
        <f>VLOOKUP(A78,'[1]Ad group report (1)'!$A$3:$J$95,8,)</f>
        <v>0</v>
      </c>
      <c r="C78" s="43">
        <f>VLOOKUP(A78,'[2]Ad group report'!$A$3:$J$95,8,)</f>
        <v>0</v>
      </c>
      <c r="D78" s="46"/>
      <c r="E78" s="45"/>
      <c r="G78" s="45"/>
      <c r="I78" s="46"/>
      <c r="AK78" s="43">
        <f t="shared" si="2"/>
        <v>0</v>
      </c>
    </row>
    <row r="79" spans="1:37" x14ac:dyDescent="0.35">
      <c r="A79" s="44" t="s">
        <v>98</v>
      </c>
      <c r="B79" s="43">
        <f>VLOOKUP(A79,'[1]Ad group report (1)'!$A$3:$J$95,8,)</f>
        <v>0</v>
      </c>
      <c r="C79" s="43">
        <f>VLOOKUP(A79,'[2]Ad group report'!$A$3:$J$95,8,)</f>
        <v>0</v>
      </c>
      <c r="D79" s="46"/>
      <c r="E79" s="45"/>
      <c r="G79" s="45"/>
      <c r="I79" s="46"/>
      <c r="AK79" s="43">
        <f t="shared" si="2"/>
        <v>0</v>
      </c>
    </row>
    <row r="80" spans="1:37" x14ac:dyDescent="0.35">
      <c r="A80" s="44" t="s">
        <v>99</v>
      </c>
      <c r="B80" s="43">
        <f>VLOOKUP(A80,'[1]Ad group report (1)'!$A$3:$J$95,8,)</f>
        <v>0</v>
      </c>
      <c r="C80" s="43">
        <f>VLOOKUP(A80,'[2]Ad group report'!$A$3:$J$95,8,)</f>
        <v>0</v>
      </c>
      <c r="D80" s="46"/>
      <c r="E80" s="45"/>
      <c r="G80" s="45"/>
      <c r="I80" s="46"/>
      <c r="AK80" s="43">
        <f t="shared" si="2"/>
        <v>0</v>
      </c>
    </row>
    <row r="81" spans="1:37" x14ac:dyDescent="0.35">
      <c r="A81" s="44" t="s">
        <v>100</v>
      </c>
      <c r="B81" s="43">
        <f>VLOOKUP(A81,'[1]Ad group report (1)'!$A$3:$J$95,8,)</f>
        <v>0</v>
      </c>
      <c r="C81" s="43">
        <f>VLOOKUP(A81,'[2]Ad group report'!$A$3:$J$95,8,)</f>
        <v>0</v>
      </c>
      <c r="D81" s="46"/>
      <c r="E81" s="45"/>
      <c r="G81" s="45"/>
      <c r="I81" s="46"/>
      <c r="AK81" s="43">
        <f t="shared" si="2"/>
        <v>0</v>
      </c>
    </row>
    <row r="82" spans="1:37" x14ac:dyDescent="0.35">
      <c r="A82" s="44" t="s">
        <v>101</v>
      </c>
      <c r="B82" s="43">
        <f>VLOOKUP(A82,'[1]Ad group report (1)'!$A$3:$J$95,8,)</f>
        <v>0</v>
      </c>
      <c r="C82" s="43">
        <f>VLOOKUP(A82,'[2]Ad group report'!$A$3:$J$95,8,)</f>
        <v>0</v>
      </c>
      <c r="D82" s="46"/>
      <c r="E82" s="45"/>
      <c r="G82" s="45"/>
      <c r="I82" s="46"/>
      <c r="AK82" s="43">
        <f t="shared" si="2"/>
        <v>0</v>
      </c>
    </row>
    <row r="83" spans="1:37" x14ac:dyDescent="0.35">
      <c r="A83" s="44" t="s">
        <v>102</v>
      </c>
      <c r="B83" s="43">
        <f>VLOOKUP(A83,'[1]Ad group report (1)'!$A$3:$J$95,8,)</f>
        <v>0</v>
      </c>
      <c r="C83" s="43">
        <f>VLOOKUP(A83,'[2]Ad group report'!$A$3:$J$95,8,)</f>
        <v>0</v>
      </c>
      <c r="D83" s="46"/>
      <c r="E83" s="45"/>
      <c r="G83" s="45"/>
      <c r="I83" s="46"/>
      <c r="AK83" s="43">
        <f t="shared" si="2"/>
        <v>0</v>
      </c>
    </row>
    <row r="84" spans="1:37" x14ac:dyDescent="0.35">
      <c r="A84" s="44" t="s">
        <v>103</v>
      </c>
      <c r="B84" s="43">
        <f>VLOOKUP(A84,'[1]Ad group report (1)'!$A$3:$J$95,8,)</f>
        <v>0</v>
      </c>
      <c r="C84" s="43">
        <f>VLOOKUP(A84,'[2]Ad group report'!$A$3:$J$95,8,)</f>
        <v>0</v>
      </c>
      <c r="D84" s="46"/>
      <c r="E84" s="45"/>
      <c r="G84" s="45"/>
      <c r="I84" s="46"/>
      <c r="AK84" s="43">
        <f t="shared" si="2"/>
        <v>0</v>
      </c>
    </row>
    <row r="85" spans="1:37" x14ac:dyDescent="0.35">
      <c r="A85" s="44" t="s">
        <v>104</v>
      </c>
      <c r="B85" s="43">
        <f>VLOOKUP(A85,'[1]Ad group report (1)'!$A$3:$J$95,8,)</f>
        <v>0</v>
      </c>
      <c r="C85" s="43">
        <f>VLOOKUP(A85,'[2]Ad group report'!$A$3:$J$95,8,)</f>
        <v>0</v>
      </c>
      <c r="D85" s="46"/>
      <c r="E85" s="45"/>
      <c r="G85" s="45"/>
      <c r="I85" s="46"/>
      <c r="AK85" s="43">
        <f t="shared" si="2"/>
        <v>0</v>
      </c>
    </row>
    <row r="86" spans="1:37" x14ac:dyDescent="0.35">
      <c r="A86" s="44" t="s">
        <v>105</v>
      </c>
      <c r="B86" s="43">
        <f>VLOOKUP(A86,'[1]Ad group report (1)'!$A$3:$J$95,8,)</f>
        <v>0</v>
      </c>
      <c r="C86" s="43">
        <f>VLOOKUP(A86,'[2]Ad group report'!$A$3:$J$95,8,)</f>
        <v>0</v>
      </c>
      <c r="D86" s="46"/>
      <c r="E86" s="45"/>
      <c r="G86" s="45"/>
      <c r="I86" s="46"/>
      <c r="AK86" s="43">
        <f t="shared" si="2"/>
        <v>0</v>
      </c>
    </row>
    <row r="87" spans="1:37" x14ac:dyDescent="0.35">
      <c r="A87" s="44" t="s">
        <v>106</v>
      </c>
      <c r="B87" s="43">
        <f>VLOOKUP(A87,'[1]Ad group report (1)'!$A$3:$J$95,8,)</f>
        <v>0</v>
      </c>
      <c r="C87" s="43">
        <f>VLOOKUP(A87,'[2]Ad group report'!$A$3:$J$95,8,)</f>
        <v>0</v>
      </c>
      <c r="D87" s="46"/>
      <c r="E87" s="45"/>
      <c r="G87" s="45"/>
      <c r="I87" s="46"/>
      <c r="AK87" s="43">
        <f t="shared" si="2"/>
        <v>0</v>
      </c>
    </row>
    <row r="88" spans="1:37" x14ac:dyDescent="0.35">
      <c r="A88" s="44" t="s">
        <v>107</v>
      </c>
      <c r="B88" s="43">
        <f>VLOOKUP(A88,'[1]Ad group report (1)'!$A$3:$J$95,8,)</f>
        <v>0</v>
      </c>
      <c r="C88" s="43">
        <f>VLOOKUP(A88,'[2]Ad group report'!$A$3:$J$95,8,)</f>
        <v>0</v>
      </c>
      <c r="D88" s="46"/>
      <c r="E88" s="45"/>
      <c r="G88" s="45"/>
      <c r="I88" s="46"/>
      <c r="AK88" s="43">
        <f t="shared" si="2"/>
        <v>0</v>
      </c>
    </row>
    <row r="89" spans="1:37" x14ac:dyDescent="0.35">
      <c r="A89" s="44" t="s">
        <v>108</v>
      </c>
      <c r="B89" s="43">
        <f>VLOOKUP(A89,'[1]Ad group report (1)'!$A$3:$J$95,8,)</f>
        <v>0</v>
      </c>
      <c r="C89" s="43">
        <f>VLOOKUP(A89,'[2]Ad group report'!$A$3:$J$95,8,)</f>
        <v>0</v>
      </c>
      <c r="D89" s="46"/>
      <c r="E89" s="45"/>
      <c r="G89" s="45"/>
      <c r="I89" s="46"/>
      <c r="AK89" s="43">
        <f t="shared" si="2"/>
        <v>0</v>
      </c>
    </row>
    <row r="90" spans="1:37" x14ac:dyDescent="0.35">
      <c r="A90" s="44" t="s">
        <v>109</v>
      </c>
      <c r="B90" s="43">
        <f>VLOOKUP(A90,'[1]Ad group report (1)'!$A$3:$J$95,8,)</f>
        <v>0</v>
      </c>
      <c r="C90" s="43">
        <f>VLOOKUP(A90,'[2]Ad group report'!$A$3:$J$95,8,)</f>
        <v>0</v>
      </c>
      <c r="D90" s="46"/>
      <c r="E90" s="45"/>
      <c r="G90" s="45"/>
      <c r="I90" s="46"/>
      <c r="AK90" s="43">
        <f t="shared" si="2"/>
        <v>0</v>
      </c>
    </row>
    <row r="91" spans="1:37" x14ac:dyDescent="0.35">
      <c r="A91" s="44" t="s">
        <v>110</v>
      </c>
      <c r="B91" s="43">
        <f>VLOOKUP(A91,'[1]Ad group report (1)'!$A$3:$J$95,8,)</f>
        <v>0</v>
      </c>
      <c r="C91" s="43">
        <f>VLOOKUP(A91,'[2]Ad group report'!$A$3:$J$95,8,)</f>
        <v>0</v>
      </c>
      <c r="D91" s="46"/>
      <c r="E91" s="45"/>
      <c r="G91" s="45"/>
      <c r="I91" s="46"/>
      <c r="AK91" s="43">
        <f t="shared" si="2"/>
        <v>0</v>
      </c>
    </row>
    <row r="92" spans="1:37" x14ac:dyDescent="0.35">
      <c r="A92" s="44" t="s">
        <v>111</v>
      </c>
      <c r="B92" s="43">
        <f>VLOOKUP(A92,'[1]Ad group report (1)'!$A$3:$J$95,8,)</f>
        <v>0</v>
      </c>
      <c r="C92" s="43">
        <f>VLOOKUP(A92,'[2]Ad group report'!$A$3:$J$95,8,)</f>
        <v>0</v>
      </c>
      <c r="D92" s="46"/>
      <c r="E92" s="45"/>
      <c r="G92" s="45"/>
      <c r="I92" s="46"/>
      <c r="AK92" s="43">
        <f t="shared" si="2"/>
        <v>0</v>
      </c>
    </row>
    <row r="93" spans="1:37" x14ac:dyDescent="0.35">
      <c r="A93" s="44" t="s">
        <v>112</v>
      </c>
      <c r="B93" s="43">
        <f>VLOOKUP(A93,'[1]Ad group report (1)'!$A$3:$J$95,8,)</f>
        <v>0</v>
      </c>
      <c r="C93" s="43">
        <f>VLOOKUP(A93,'[2]Ad group report'!$A$3:$J$95,8,)</f>
        <v>0</v>
      </c>
      <c r="D93" s="46"/>
      <c r="E93" s="45"/>
      <c r="G93" s="45"/>
      <c r="I93" s="46"/>
      <c r="AK93" s="43">
        <f t="shared" si="2"/>
        <v>0</v>
      </c>
    </row>
    <row r="94" spans="1:37" x14ac:dyDescent="0.35">
      <c r="A94" s="44" t="s">
        <v>113</v>
      </c>
      <c r="B94" s="43">
        <f>VLOOKUP(A94,'[1]Ad group report (1)'!$A$3:$J$95,8,)</f>
        <v>0</v>
      </c>
      <c r="C94" s="43">
        <f>VLOOKUP(A94,'[2]Ad group report'!$A$3:$J$95,8,)</f>
        <v>0</v>
      </c>
      <c r="D94" s="46"/>
      <c r="E94" s="45"/>
      <c r="G94" s="45"/>
      <c r="I94" s="46"/>
      <c r="AK94" s="43">
        <f t="shared" si="2"/>
        <v>0</v>
      </c>
    </row>
    <row r="95" spans="1:37" x14ac:dyDescent="0.35">
      <c r="D95" s="46"/>
      <c r="E95" s="45"/>
      <c r="G95" s="45"/>
      <c r="I95" s="4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5"/>
  <sheetViews>
    <sheetView workbookViewId="0">
      <selection sqref="A1:XFD1048576"/>
    </sheetView>
  </sheetViews>
  <sheetFormatPr defaultColWidth="9.08984375" defaultRowHeight="14.5" x14ac:dyDescent="0.35"/>
  <cols>
    <col min="1" max="1" width="62.81640625" style="43" bestFit="1" customWidth="1"/>
    <col min="2" max="2" width="9.08984375" style="43"/>
    <col min="3" max="5" width="9.7265625" style="43" customWidth="1"/>
    <col min="6" max="15" width="9.08984375" style="43"/>
    <col min="16" max="18" width="9.26953125" style="43" customWidth="1"/>
    <col min="19" max="28" width="9.08984375" style="43"/>
    <col min="29" max="31" width="9.36328125" style="43" customWidth="1"/>
    <col min="32" max="16384" width="9.08984375" style="43"/>
  </cols>
  <sheetData>
    <row r="1" spans="1:36" s="41" customFormat="1" x14ac:dyDescent="0.35">
      <c r="A1" s="41" t="s">
        <v>114</v>
      </c>
      <c r="B1" s="42">
        <v>42862</v>
      </c>
      <c r="C1" s="42">
        <f>B1+7</f>
        <v>42869</v>
      </c>
      <c r="D1" s="42">
        <f t="shared" ref="D1:AA1" si="0">C1+7</f>
        <v>42876</v>
      </c>
      <c r="E1" s="42">
        <f t="shared" si="0"/>
        <v>42883</v>
      </c>
      <c r="F1" s="42">
        <f t="shared" si="0"/>
        <v>42890</v>
      </c>
      <c r="G1" s="42">
        <f t="shared" si="0"/>
        <v>42897</v>
      </c>
      <c r="H1" s="42">
        <f t="shared" si="0"/>
        <v>42904</v>
      </c>
      <c r="I1" s="42">
        <f t="shared" si="0"/>
        <v>42911</v>
      </c>
      <c r="J1" s="42">
        <f t="shared" si="0"/>
        <v>42918</v>
      </c>
      <c r="K1" s="42">
        <f t="shared" si="0"/>
        <v>42925</v>
      </c>
      <c r="L1" s="42">
        <f t="shared" si="0"/>
        <v>42932</v>
      </c>
      <c r="M1" s="42">
        <f t="shared" si="0"/>
        <v>42939</v>
      </c>
      <c r="N1" s="42">
        <f t="shared" si="0"/>
        <v>42946</v>
      </c>
      <c r="O1" s="42">
        <f t="shared" si="0"/>
        <v>42953</v>
      </c>
      <c r="P1" s="42">
        <f t="shared" si="0"/>
        <v>42960</v>
      </c>
      <c r="Q1" s="42">
        <f t="shared" si="0"/>
        <v>42967</v>
      </c>
      <c r="R1" s="42">
        <f t="shared" si="0"/>
        <v>42974</v>
      </c>
      <c r="S1" s="42">
        <f t="shared" si="0"/>
        <v>42981</v>
      </c>
      <c r="T1" s="42">
        <f t="shared" si="0"/>
        <v>42988</v>
      </c>
      <c r="U1" s="42">
        <f t="shared" si="0"/>
        <v>42995</v>
      </c>
      <c r="V1" s="42">
        <f t="shared" si="0"/>
        <v>43002</v>
      </c>
      <c r="W1" s="42">
        <f t="shared" si="0"/>
        <v>43009</v>
      </c>
      <c r="X1" s="42">
        <f t="shared" si="0"/>
        <v>43016</v>
      </c>
      <c r="Y1" s="42">
        <f t="shared" si="0"/>
        <v>43023</v>
      </c>
      <c r="Z1" s="42">
        <f t="shared" si="0"/>
        <v>43030</v>
      </c>
      <c r="AA1" s="42">
        <f t="shared" si="0"/>
        <v>43037</v>
      </c>
      <c r="AB1" s="42"/>
      <c r="AC1" s="42"/>
      <c r="AD1" s="42"/>
      <c r="AE1" s="42"/>
      <c r="AF1" s="42"/>
      <c r="AG1" s="42"/>
      <c r="AH1" s="42"/>
      <c r="AI1" s="42"/>
      <c r="AJ1" s="42"/>
    </row>
    <row r="2" spans="1:36" x14ac:dyDescent="0.35">
      <c r="A2" s="44" t="s">
        <v>21</v>
      </c>
      <c r="B2" s="43">
        <f>VLOOKUP(A2,'[1]Ad group report (1)'!$A$3:$J$95,9,)</f>
        <v>0</v>
      </c>
      <c r="C2" s="43">
        <f>VLOOKUP(A2,'[2]Ad group report'!$A$3:$J$95,9,)</f>
        <v>0</v>
      </c>
      <c r="E2" s="45"/>
      <c r="G2" s="45"/>
    </row>
    <row r="3" spans="1:36" x14ac:dyDescent="0.35">
      <c r="A3" s="44" t="s">
        <v>22</v>
      </c>
      <c r="B3" s="43">
        <f>VLOOKUP(A3,'[1]Ad group report (1)'!$A$3:$J$95,3,)</f>
        <v>0</v>
      </c>
      <c r="C3" s="43">
        <f>VLOOKUP(A3,'[2]Ad group report'!$A$3:$J$95,9,)</f>
        <v>0</v>
      </c>
      <c r="D3" s="46"/>
      <c r="E3" s="45"/>
      <c r="G3" s="45"/>
      <c r="I3" s="46"/>
    </row>
    <row r="4" spans="1:36" x14ac:dyDescent="0.35">
      <c r="A4" s="44" t="s">
        <v>23</v>
      </c>
      <c r="B4" s="43">
        <f>VLOOKUP(A4,'[1]Ad group report (1)'!$A$3:$J$95,3,)</f>
        <v>3</v>
      </c>
      <c r="C4" s="43">
        <f>VLOOKUP(A4,'[2]Ad group report'!$A$3:$J$95,9,)</f>
        <v>0</v>
      </c>
      <c r="D4" s="46"/>
      <c r="E4" s="45"/>
      <c r="G4" s="45"/>
      <c r="I4" s="46"/>
    </row>
    <row r="5" spans="1:36" x14ac:dyDescent="0.35">
      <c r="A5" s="44" t="s">
        <v>24</v>
      </c>
      <c r="B5" s="43">
        <f>VLOOKUP(A5,'[1]Ad group report (1)'!$A$3:$J$95,3,)</f>
        <v>0</v>
      </c>
      <c r="C5" s="43">
        <f>VLOOKUP(A5,'[2]Ad group report'!$A$3:$J$95,9,)</f>
        <v>0</v>
      </c>
      <c r="D5" s="46"/>
      <c r="E5" s="45"/>
      <c r="G5" s="45"/>
      <c r="I5" s="46"/>
    </row>
    <row r="6" spans="1:36" x14ac:dyDescent="0.35">
      <c r="A6" s="44" t="s">
        <v>25</v>
      </c>
      <c r="B6" s="43">
        <f>VLOOKUP(A6,'[1]Ad group report (1)'!$A$3:$J$95,3,)</f>
        <v>34</v>
      </c>
      <c r="C6" s="43">
        <f>VLOOKUP(A6,'[2]Ad group report'!$A$3:$J$95,9,)</f>
        <v>1.3299999999999999E-2</v>
      </c>
      <c r="D6" s="46"/>
      <c r="E6" s="45"/>
      <c r="G6" s="45"/>
      <c r="I6" s="46"/>
    </row>
    <row r="7" spans="1:36" x14ac:dyDescent="0.35">
      <c r="A7" s="44" t="s">
        <v>26</v>
      </c>
      <c r="B7" s="43">
        <f>VLOOKUP(A7,'[1]Ad group report (1)'!$A$3:$J$95,3,)</f>
        <v>0</v>
      </c>
      <c r="C7" s="43">
        <f>VLOOKUP(A7,'[2]Ad group report'!$A$3:$J$95,9,)</f>
        <v>0</v>
      </c>
      <c r="D7" s="46"/>
      <c r="E7" s="45"/>
      <c r="G7" s="45"/>
      <c r="I7" s="46"/>
    </row>
    <row r="8" spans="1:36" x14ac:dyDescent="0.35">
      <c r="A8" s="44" t="s">
        <v>27</v>
      </c>
      <c r="B8" s="43">
        <f>VLOOKUP(A8,'[1]Ad group report (1)'!$A$3:$J$95,3,)</f>
        <v>1</v>
      </c>
      <c r="C8" s="43">
        <f>VLOOKUP(A8,'[2]Ad group report'!$A$3:$J$95,9,)</f>
        <v>0</v>
      </c>
      <c r="D8" s="46"/>
      <c r="E8" s="45"/>
      <c r="G8" s="45"/>
      <c r="I8" s="46"/>
    </row>
    <row r="9" spans="1:36" x14ac:dyDescent="0.35">
      <c r="A9" s="44" t="s">
        <v>28</v>
      </c>
      <c r="B9" s="43">
        <f>VLOOKUP(A9,'[1]Ad group report (1)'!$A$3:$J$95,3,)</f>
        <v>0</v>
      </c>
      <c r="C9" s="43">
        <f>VLOOKUP(A9,'[2]Ad group report'!$A$3:$J$95,9,)</f>
        <v>0</v>
      </c>
      <c r="D9" s="46"/>
      <c r="E9" s="45"/>
      <c r="G9" s="45"/>
      <c r="I9" s="46"/>
    </row>
    <row r="10" spans="1:36" x14ac:dyDescent="0.35">
      <c r="A10" s="44" t="s">
        <v>29</v>
      </c>
      <c r="B10" s="43">
        <f>VLOOKUP(A10,'[1]Ad group report (1)'!$A$3:$J$95,3,)</f>
        <v>0</v>
      </c>
      <c r="C10" s="43">
        <f>VLOOKUP(A10,'[2]Ad group report'!$A$3:$J$95,9,)</f>
        <v>0</v>
      </c>
      <c r="D10" s="46"/>
      <c r="E10" s="45"/>
      <c r="G10" s="45"/>
      <c r="I10" s="46"/>
    </row>
    <row r="11" spans="1:36" x14ac:dyDescent="0.35">
      <c r="A11" s="44" t="s">
        <v>30</v>
      </c>
      <c r="B11" s="43">
        <f>VLOOKUP(A11,'[1]Ad group report (1)'!$A$3:$J$95,3,)</f>
        <v>23</v>
      </c>
      <c r="C11" s="43">
        <f>VLOOKUP(A11,'[2]Ad group report'!$A$3:$J$95,9,)</f>
        <v>2.2700000000000001E-2</v>
      </c>
      <c r="D11" s="46"/>
      <c r="E11" s="45"/>
      <c r="G11" s="45"/>
      <c r="I11" s="46"/>
    </row>
    <row r="12" spans="1:36" x14ac:dyDescent="0.35">
      <c r="A12" s="44" t="s">
        <v>31</v>
      </c>
      <c r="B12" s="43">
        <f>VLOOKUP(A12,'[1]Ad group report (1)'!$A$3:$J$95,3,)</f>
        <v>17</v>
      </c>
      <c r="C12" s="43">
        <f>VLOOKUP(A12,'[2]Ad group report'!$A$3:$J$95,9,)</f>
        <v>3.2300000000000002E-2</v>
      </c>
      <c r="D12" s="46"/>
      <c r="E12" s="45"/>
      <c r="G12" s="45"/>
      <c r="I12" s="46"/>
    </row>
    <row r="13" spans="1:36" x14ac:dyDescent="0.35">
      <c r="A13" s="44" t="s">
        <v>32</v>
      </c>
      <c r="B13" s="43">
        <f>VLOOKUP(A13,'[1]Ad group report (1)'!$A$3:$J$95,3,)</f>
        <v>7</v>
      </c>
      <c r="C13" s="43">
        <f>VLOOKUP(A13,'[2]Ad group report'!$A$3:$J$95,9,)</f>
        <v>0.1111</v>
      </c>
      <c r="D13" s="46"/>
      <c r="E13" s="45"/>
      <c r="G13" s="45"/>
      <c r="I13" s="46"/>
    </row>
    <row r="14" spans="1:36" x14ac:dyDescent="0.35">
      <c r="A14" s="44" t="s">
        <v>33</v>
      </c>
      <c r="B14" s="43">
        <f>VLOOKUP(A14,'[1]Ad group report (1)'!$A$3:$J$95,3,)</f>
        <v>1</v>
      </c>
      <c r="C14" s="43">
        <f>VLOOKUP(A14,'[2]Ad group report'!$A$3:$J$95,9,)</f>
        <v>0</v>
      </c>
      <c r="D14" s="46"/>
      <c r="E14" s="45"/>
      <c r="G14" s="45"/>
      <c r="I14" s="46"/>
    </row>
    <row r="15" spans="1:36" x14ac:dyDescent="0.35">
      <c r="A15" s="44" t="s">
        <v>34</v>
      </c>
      <c r="B15" s="43">
        <f>VLOOKUP(A15,'[1]Ad group report (1)'!$A$3:$J$95,3,)</f>
        <v>1</v>
      </c>
      <c r="C15" s="43">
        <f>VLOOKUP(A15,'[2]Ad group report'!$A$3:$J$95,9,)</f>
        <v>0</v>
      </c>
      <c r="D15" s="46"/>
      <c r="E15" s="45"/>
      <c r="G15" s="45"/>
      <c r="I15" s="46"/>
    </row>
    <row r="16" spans="1:36" x14ac:dyDescent="0.35">
      <c r="A16" s="44" t="s">
        <v>35</v>
      </c>
      <c r="B16" s="43">
        <f>VLOOKUP(A16,'[1]Ad group report (1)'!$A$3:$J$95,3,)</f>
        <v>44</v>
      </c>
      <c r="C16" s="43">
        <f>VLOOKUP(A16,'[2]Ad group report'!$A$3:$J$95,9,)</f>
        <v>0</v>
      </c>
      <c r="D16" s="46"/>
      <c r="E16" s="45"/>
      <c r="G16" s="45"/>
      <c r="I16" s="46"/>
    </row>
    <row r="17" spans="1:9" x14ac:dyDescent="0.35">
      <c r="A17" s="44" t="s">
        <v>36</v>
      </c>
      <c r="B17" s="43">
        <f>VLOOKUP(A17,'[1]Ad group report (1)'!$A$3:$J$95,3,)</f>
        <v>0</v>
      </c>
      <c r="C17" s="43">
        <f>VLOOKUP(A17,'[2]Ad group report'!$A$3:$J$95,9,)</f>
        <v>0</v>
      </c>
      <c r="D17" s="46"/>
      <c r="E17" s="45"/>
      <c r="G17" s="45"/>
      <c r="I17" s="46"/>
    </row>
    <row r="18" spans="1:9" x14ac:dyDescent="0.35">
      <c r="A18" s="44" t="s">
        <v>37</v>
      </c>
      <c r="B18" s="43">
        <f>VLOOKUP(A18,'[1]Ad group report (1)'!$A$3:$J$95,3,)</f>
        <v>1</v>
      </c>
      <c r="C18" s="43">
        <f>VLOOKUP(A18,'[2]Ad group report'!$A$3:$J$95,9,)</f>
        <v>0.33329999999999999</v>
      </c>
      <c r="D18" s="46"/>
      <c r="E18" s="45"/>
      <c r="G18" s="45"/>
      <c r="I18" s="46"/>
    </row>
    <row r="19" spans="1:9" x14ac:dyDescent="0.35">
      <c r="A19" s="44" t="s">
        <v>38</v>
      </c>
      <c r="B19" s="43">
        <f>VLOOKUP(A19,'[1]Ad group report (1)'!$A$3:$J$95,3,)</f>
        <v>0</v>
      </c>
      <c r="C19" s="43">
        <f>VLOOKUP(A19,'[2]Ad group report'!$A$3:$J$95,9,)</f>
        <v>0</v>
      </c>
      <c r="D19" s="46"/>
      <c r="E19" s="45"/>
      <c r="G19" s="45"/>
      <c r="I19" s="46"/>
    </row>
    <row r="20" spans="1:9" x14ac:dyDescent="0.35">
      <c r="A20" s="44" t="s">
        <v>39</v>
      </c>
      <c r="B20" s="43">
        <f>VLOOKUP(A20,'[1]Ad group report (1)'!$A$3:$J$95,3,)</f>
        <v>6</v>
      </c>
      <c r="C20" s="43">
        <f>VLOOKUP(A20,'[2]Ad group report'!$A$3:$J$95,9,)</f>
        <v>0</v>
      </c>
      <c r="D20" s="46"/>
      <c r="E20" s="45"/>
      <c r="G20" s="45"/>
      <c r="I20" s="46"/>
    </row>
    <row r="21" spans="1:9" x14ac:dyDescent="0.35">
      <c r="A21" s="44" t="s">
        <v>40</v>
      </c>
      <c r="B21" s="43">
        <f>VLOOKUP(A21,'[1]Ad group report (1)'!$A$3:$J$95,3,)</f>
        <v>0</v>
      </c>
      <c r="C21" s="43">
        <f>VLOOKUP(A21,'[2]Ad group report'!$A$3:$J$95,9,)</f>
        <v>0</v>
      </c>
      <c r="D21" s="46"/>
      <c r="E21" s="45"/>
      <c r="G21" s="45"/>
      <c r="I21" s="46"/>
    </row>
    <row r="22" spans="1:9" x14ac:dyDescent="0.35">
      <c r="A22" s="44" t="s">
        <v>41</v>
      </c>
      <c r="B22" s="43">
        <f>VLOOKUP(A22,'[1]Ad group report (1)'!$A$3:$J$95,3,)</f>
        <v>443</v>
      </c>
      <c r="C22" s="43">
        <f>VLOOKUP(A22,'[2]Ad group report'!$A$3:$J$95,9,)</f>
        <v>0</v>
      </c>
      <c r="D22" s="46"/>
      <c r="E22" s="45"/>
      <c r="G22" s="45"/>
      <c r="I22" s="46"/>
    </row>
    <row r="23" spans="1:9" x14ac:dyDescent="0.35">
      <c r="A23" s="44" t="s">
        <v>42</v>
      </c>
      <c r="B23" s="43">
        <f>VLOOKUP(A23,'[1]Ad group report (1)'!$A$3:$J$95,3,)</f>
        <v>3</v>
      </c>
      <c r="C23" s="43">
        <f>VLOOKUP(A23,'[2]Ad group report'!$A$3:$J$95,9,)</f>
        <v>0</v>
      </c>
      <c r="D23" s="46"/>
      <c r="E23" s="45"/>
      <c r="G23" s="45"/>
      <c r="I23" s="46"/>
    </row>
    <row r="24" spans="1:9" x14ac:dyDescent="0.35">
      <c r="A24" s="44" t="s">
        <v>43</v>
      </c>
      <c r="B24" s="43">
        <f>VLOOKUP(A24,'[1]Ad group report (1)'!$A$3:$J$95,3,)</f>
        <v>6</v>
      </c>
      <c r="C24" s="43">
        <f>VLOOKUP(A24,'[2]Ad group report'!$A$3:$J$95,9,)</f>
        <v>0</v>
      </c>
      <c r="D24" s="46"/>
      <c r="E24" s="45"/>
      <c r="G24" s="45"/>
      <c r="I24" s="46"/>
    </row>
    <row r="25" spans="1:9" x14ac:dyDescent="0.35">
      <c r="A25" s="44" t="s">
        <v>44</v>
      </c>
      <c r="B25" s="43">
        <f>VLOOKUP(A25,'[1]Ad group report (1)'!$A$3:$J$95,3,)</f>
        <v>0</v>
      </c>
      <c r="C25" s="43">
        <f>VLOOKUP(A25,'[2]Ad group report'!$A$3:$J$95,9,)</f>
        <v>0</v>
      </c>
      <c r="D25" s="46"/>
      <c r="E25" s="45"/>
      <c r="G25" s="45"/>
      <c r="I25" s="46"/>
    </row>
    <row r="26" spans="1:9" x14ac:dyDescent="0.35">
      <c r="A26" s="44" t="s">
        <v>45</v>
      </c>
      <c r="B26" s="43">
        <f>VLOOKUP(A26,'[1]Ad group report (1)'!$A$3:$J$95,3,)</f>
        <v>5</v>
      </c>
      <c r="C26" s="43">
        <f>VLOOKUP(A26,'[2]Ad group report'!$A$3:$J$95,9,)</f>
        <v>0</v>
      </c>
      <c r="D26" s="46"/>
      <c r="E26" s="45"/>
      <c r="G26" s="45"/>
      <c r="I26" s="46"/>
    </row>
    <row r="27" spans="1:9" x14ac:dyDescent="0.35">
      <c r="A27" s="44" t="s">
        <v>46</v>
      </c>
      <c r="B27" s="43">
        <f>VLOOKUP(A27,'[1]Ad group report (1)'!$A$3:$J$95,3,)</f>
        <v>0</v>
      </c>
      <c r="C27" s="43">
        <f>VLOOKUP(A27,'[2]Ad group report'!$A$3:$J$95,9,)</f>
        <v>0</v>
      </c>
      <c r="D27" s="46"/>
      <c r="E27" s="45"/>
      <c r="G27" s="45"/>
      <c r="I27" s="46"/>
    </row>
    <row r="28" spans="1:9" x14ac:dyDescent="0.35">
      <c r="A28" s="44" t="s">
        <v>47</v>
      </c>
      <c r="B28" s="43">
        <f>VLOOKUP(A28,'[1]Ad group report (1)'!$A$3:$J$95,3,)</f>
        <v>0</v>
      </c>
      <c r="C28" s="43">
        <f>VLOOKUP(A28,'[2]Ad group report'!$A$3:$J$95,9,)</f>
        <v>0</v>
      </c>
      <c r="D28" s="46"/>
      <c r="E28" s="45"/>
      <c r="G28" s="45"/>
      <c r="I28" s="46"/>
    </row>
    <row r="29" spans="1:9" x14ac:dyDescent="0.35">
      <c r="A29" s="44" t="s">
        <v>48</v>
      </c>
      <c r="B29" s="43">
        <f>VLOOKUP(A29,'[1]Ad group report (1)'!$A$3:$J$95,3,)</f>
        <v>0</v>
      </c>
      <c r="C29" s="43">
        <f>VLOOKUP(A29,'[2]Ad group report'!$A$3:$J$95,9,)</f>
        <v>0</v>
      </c>
      <c r="D29" s="46"/>
      <c r="E29" s="45"/>
      <c r="G29" s="45"/>
      <c r="I29" s="46"/>
    </row>
    <row r="30" spans="1:9" x14ac:dyDescent="0.35">
      <c r="A30" s="44" t="s">
        <v>49</v>
      </c>
      <c r="B30" s="43">
        <f>VLOOKUP(A30,'[1]Ad group report (1)'!$A$3:$J$95,3,)</f>
        <v>0</v>
      </c>
      <c r="C30" s="43">
        <f>VLOOKUP(A30,'[2]Ad group report'!$A$3:$J$95,9,)</f>
        <v>0</v>
      </c>
      <c r="D30" s="46"/>
      <c r="E30" s="45"/>
      <c r="G30" s="45"/>
      <c r="I30" s="46"/>
    </row>
    <row r="31" spans="1:9" x14ac:dyDescent="0.35">
      <c r="A31" s="44" t="s">
        <v>50</v>
      </c>
      <c r="B31" s="43">
        <f>VLOOKUP(A31,'[1]Ad group report (1)'!$A$3:$J$95,3,)</f>
        <v>0</v>
      </c>
      <c r="C31" s="43">
        <f>VLOOKUP(A31,'[2]Ad group report'!$A$3:$J$95,9,)</f>
        <v>0</v>
      </c>
      <c r="D31" s="46"/>
      <c r="E31" s="45"/>
      <c r="G31" s="45"/>
      <c r="I31" s="46"/>
    </row>
    <row r="32" spans="1:9" x14ac:dyDescent="0.35">
      <c r="A32" s="44" t="s">
        <v>51</v>
      </c>
      <c r="B32" s="43">
        <f>VLOOKUP(A32,'[1]Ad group report (1)'!$A$3:$J$95,3,)</f>
        <v>0</v>
      </c>
      <c r="C32" s="43">
        <f>VLOOKUP(A32,'[2]Ad group report'!$A$3:$J$95,9,)</f>
        <v>0</v>
      </c>
      <c r="D32" s="46"/>
      <c r="E32" s="45"/>
      <c r="G32" s="45"/>
      <c r="I32" s="46"/>
    </row>
    <row r="33" spans="1:9" x14ac:dyDescent="0.35">
      <c r="A33" s="44" t="s">
        <v>52</v>
      </c>
      <c r="B33" s="43">
        <f>VLOOKUP(A33,'[1]Ad group report (1)'!$A$3:$J$95,3,)</f>
        <v>3</v>
      </c>
      <c r="C33" s="43">
        <f>VLOOKUP(A33,'[2]Ad group report'!$A$3:$J$95,9,)</f>
        <v>0</v>
      </c>
      <c r="D33" s="46"/>
      <c r="E33" s="45"/>
      <c r="G33" s="45"/>
      <c r="I33" s="46"/>
    </row>
    <row r="34" spans="1:9" x14ac:dyDescent="0.35">
      <c r="A34" s="44" t="s">
        <v>53</v>
      </c>
      <c r="B34" s="43">
        <f>VLOOKUP(A34,'[1]Ad group report (1)'!$A$3:$J$95,3,)</f>
        <v>3</v>
      </c>
      <c r="C34" s="43">
        <f>VLOOKUP(A34,'[2]Ad group report'!$A$3:$J$95,9,)</f>
        <v>0</v>
      </c>
      <c r="D34" s="46"/>
      <c r="E34" s="45"/>
      <c r="G34" s="45"/>
      <c r="I34" s="46"/>
    </row>
    <row r="35" spans="1:9" x14ac:dyDescent="0.35">
      <c r="A35" s="44" t="s">
        <v>54</v>
      </c>
      <c r="B35" s="43">
        <f>VLOOKUP(A35,'[1]Ad group report (1)'!$A$3:$J$95,3,)</f>
        <v>0</v>
      </c>
      <c r="C35" s="43">
        <f>VLOOKUP(A35,'[2]Ad group report'!$A$3:$J$95,9,)</f>
        <v>0</v>
      </c>
      <c r="D35" s="46"/>
      <c r="E35" s="45"/>
      <c r="G35" s="45"/>
      <c r="I35" s="46"/>
    </row>
    <row r="36" spans="1:9" x14ac:dyDescent="0.35">
      <c r="A36" s="44" t="s">
        <v>55</v>
      </c>
      <c r="B36" s="43">
        <f>VLOOKUP(A36,'[1]Ad group report (1)'!$A$3:$J$95,3,)</f>
        <v>0</v>
      </c>
      <c r="C36" s="43">
        <f>VLOOKUP(A36,'[2]Ad group report'!$A$3:$J$95,9,)</f>
        <v>0</v>
      </c>
      <c r="D36" s="46"/>
      <c r="E36" s="45"/>
      <c r="G36" s="45"/>
      <c r="I36" s="46"/>
    </row>
    <row r="37" spans="1:9" x14ac:dyDescent="0.35">
      <c r="A37" s="44" t="s">
        <v>56</v>
      </c>
      <c r="B37" s="43">
        <f>VLOOKUP(A37,'[1]Ad group report (1)'!$A$3:$J$95,3,)</f>
        <v>0</v>
      </c>
      <c r="C37" s="43">
        <f>VLOOKUP(A37,'[2]Ad group report'!$A$3:$J$95,9,)</f>
        <v>0</v>
      </c>
      <c r="D37" s="46"/>
      <c r="E37" s="45"/>
      <c r="G37" s="45"/>
      <c r="I37" s="46"/>
    </row>
    <row r="38" spans="1:9" x14ac:dyDescent="0.35">
      <c r="A38" s="44" t="s">
        <v>57</v>
      </c>
      <c r="B38" s="43">
        <f>VLOOKUP(A38,'[1]Ad group report (1)'!$A$3:$J$95,3,)</f>
        <v>0</v>
      </c>
      <c r="C38" s="43">
        <f>VLOOKUP(A38,'[2]Ad group report'!$A$3:$J$95,9,)</f>
        <v>0</v>
      </c>
      <c r="D38" s="46"/>
      <c r="E38" s="45"/>
      <c r="G38" s="45"/>
      <c r="I38" s="46"/>
    </row>
    <row r="39" spans="1:9" x14ac:dyDescent="0.35">
      <c r="A39" s="44" t="s">
        <v>58</v>
      </c>
      <c r="B39" s="43">
        <f>VLOOKUP(A39,'[1]Ad group report (1)'!$A$3:$J$95,3,)</f>
        <v>0</v>
      </c>
      <c r="C39" s="43">
        <f>VLOOKUP(A39,'[2]Ad group report'!$A$3:$J$95,9,)</f>
        <v>0</v>
      </c>
      <c r="D39" s="46"/>
      <c r="E39" s="45"/>
      <c r="G39" s="45"/>
      <c r="I39" s="46"/>
    </row>
    <row r="40" spans="1:9" x14ac:dyDescent="0.35">
      <c r="A40" s="44" t="s">
        <v>59</v>
      </c>
      <c r="B40" s="43">
        <f>VLOOKUP(A40,'[1]Ad group report (1)'!$A$3:$J$95,3,)</f>
        <v>1</v>
      </c>
      <c r="C40" s="43">
        <f>VLOOKUP(A40,'[2]Ad group report'!$A$3:$J$95,9,)</f>
        <v>0</v>
      </c>
      <c r="D40" s="46"/>
      <c r="E40" s="45"/>
      <c r="G40" s="45"/>
      <c r="I40" s="46"/>
    </row>
    <row r="41" spans="1:9" x14ac:dyDescent="0.35">
      <c r="A41" s="44" t="s">
        <v>60</v>
      </c>
      <c r="B41" s="43">
        <f>VLOOKUP(A41,'[1]Ad group report (1)'!$A$3:$J$95,3,)</f>
        <v>9</v>
      </c>
      <c r="C41" s="43">
        <f>VLOOKUP(A41,'[2]Ad group report'!$A$3:$J$95,9,)</f>
        <v>0.66669999999999996</v>
      </c>
      <c r="D41" s="46"/>
      <c r="E41" s="45"/>
      <c r="G41" s="45"/>
      <c r="I41" s="46"/>
    </row>
    <row r="42" spans="1:9" x14ac:dyDescent="0.35">
      <c r="A42" s="44" t="s">
        <v>61</v>
      </c>
      <c r="B42" s="43">
        <f>VLOOKUP(A42,'[1]Ad group report (1)'!$A$3:$J$95,3,)</f>
        <v>5</v>
      </c>
      <c r="C42" s="43">
        <f>VLOOKUP(A42,'[2]Ad group report'!$A$3:$J$95,9,)</f>
        <v>0</v>
      </c>
      <c r="D42" s="46"/>
      <c r="E42" s="45"/>
      <c r="G42" s="45"/>
      <c r="I42" s="46"/>
    </row>
    <row r="43" spans="1:9" x14ac:dyDescent="0.35">
      <c r="A43" s="44" t="s">
        <v>62</v>
      </c>
      <c r="B43" s="43">
        <f>VLOOKUP(A43,'[1]Ad group report (1)'!$A$3:$J$95,3,)</f>
        <v>0</v>
      </c>
      <c r="C43" s="43">
        <f>VLOOKUP(A43,'[2]Ad group report'!$A$3:$J$95,9,)</f>
        <v>0</v>
      </c>
      <c r="D43" s="46"/>
      <c r="E43" s="45"/>
      <c r="G43" s="45"/>
      <c r="I43" s="46"/>
    </row>
    <row r="44" spans="1:9" x14ac:dyDescent="0.35">
      <c r="A44" s="44" t="s">
        <v>63</v>
      </c>
      <c r="B44" s="43">
        <f>VLOOKUP(A44,'[1]Ad group report (1)'!$A$3:$J$95,3,)</f>
        <v>0</v>
      </c>
      <c r="C44" s="43">
        <f>VLOOKUP(A44,'[2]Ad group report'!$A$3:$J$95,9,)</f>
        <v>0</v>
      </c>
      <c r="D44" s="46"/>
      <c r="E44" s="45"/>
      <c r="G44" s="45"/>
      <c r="I44" s="46"/>
    </row>
    <row r="45" spans="1:9" x14ac:dyDescent="0.35">
      <c r="A45" s="44" t="s">
        <v>64</v>
      </c>
      <c r="B45" s="43">
        <f>VLOOKUP(A45,'[1]Ad group report (1)'!$A$3:$J$95,3,)</f>
        <v>0</v>
      </c>
      <c r="C45" s="43">
        <f>VLOOKUP(A45,'[2]Ad group report'!$A$3:$J$95,9,)</f>
        <v>0</v>
      </c>
      <c r="D45" s="46"/>
      <c r="E45" s="45"/>
      <c r="G45" s="45"/>
      <c r="I45" s="46"/>
    </row>
    <row r="46" spans="1:9" x14ac:dyDescent="0.35">
      <c r="A46" s="44" t="s">
        <v>65</v>
      </c>
      <c r="B46" s="43">
        <f>VLOOKUP(A46,'[1]Ad group report (1)'!$A$3:$J$95,3,)</f>
        <v>0</v>
      </c>
      <c r="C46" s="43">
        <f>VLOOKUP(A46,'[2]Ad group report'!$A$3:$J$95,9,)</f>
        <v>0</v>
      </c>
      <c r="D46" s="46"/>
      <c r="E46" s="45"/>
      <c r="G46" s="45"/>
      <c r="I46" s="46"/>
    </row>
    <row r="47" spans="1:9" x14ac:dyDescent="0.35">
      <c r="A47" s="44" t="s">
        <v>66</v>
      </c>
      <c r="B47" s="43">
        <f>VLOOKUP(A47,'[1]Ad group report (1)'!$A$3:$J$95,3,)</f>
        <v>1</v>
      </c>
      <c r="C47" s="43">
        <f>VLOOKUP(A47,'[2]Ad group report'!$A$3:$J$95,9,)</f>
        <v>0</v>
      </c>
      <c r="D47" s="46"/>
      <c r="E47" s="45"/>
      <c r="G47" s="45"/>
      <c r="I47" s="46"/>
    </row>
    <row r="48" spans="1:9" x14ac:dyDescent="0.35">
      <c r="A48" s="44" t="s">
        <v>67</v>
      </c>
      <c r="B48" s="43">
        <f>VLOOKUP(A48,'[1]Ad group report (1)'!$A$3:$J$95,3,)</f>
        <v>86</v>
      </c>
      <c r="C48" s="43">
        <f>VLOOKUP(A48,'[2]Ad group report'!$A$3:$J$95,9,)</f>
        <v>1.49E-2</v>
      </c>
      <c r="D48" s="46"/>
      <c r="E48" s="45"/>
      <c r="G48" s="45"/>
      <c r="I48" s="46"/>
    </row>
    <row r="49" spans="1:9" x14ac:dyDescent="0.35">
      <c r="A49" s="44" t="s">
        <v>68</v>
      </c>
      <c r="B49" s="43">
        <f>VLOOKUP(A49,'[1]Ad group report (1)'!$A$3:$J$95,3,)</f>
        <v>0</v>
      </c>
      <c r="C49" s="43">
        <f>VLOOKUP(A49,'[2]Ad group report'!$A$3:$J$95,9,)</f>
        <v>0</v>
      </c>
      <c r="D49" s="46"/>
      <c r="E49" s="45"/>
      <c r="G49" s="45"/>
      <c r="I49" s="46"/>
    </row>
    <row r="50" spans="1:9" x14ac:dyDescent="0.35">
      <c r="A50" s="44" t="s">
        <v>69</v>
      </c>
      <c r="B50" s="43">
        <f>VLOOKUP(A50,'[1]Ad group report (1)'!$A$3:$J$95,3,)</f>
        <v>0</v>
      </c>
      <c r="C50" s="43">
        <f>VLOOKUP(A50,'[2]Ad group report'!$A$3:$J$95,9,)</f>
        <v>0</v>
      </c>
      <c r="D50" s="46"/>
      <c r="E50" s="45"/>
      <c r="G50" s="45"/>
      <c r="I50" s="46"/>
    </row>
    <row r="51" spans="1:9" x14ac:dyDescent="0.35">
      <c r="A51" s="44" t="s">
        <v>70</v>
      </c>
      <c r="B51" s="43">
        <f>VLOOKUP(A51,'[1]Ad group report (1)'!$A$3:$J$95,3,)</f>
        <v>0</v>
      </c>
      <c r="C51" s="43">
        <f>VLOOKUP(A51,'[2]Ad group report'!$A$3:$J$95,9,)</f>
        <v>0</v>
      </c>
      <c r="D51" s="46"/>
      <c r="E51" s="45"/>
      <c r="G51" s="45"/>
      <c r="I51" s="46"/>
    </row>
    <row r="52" spans="1:9" x14ac:dyDescent="0.35">
      <c r="A52" s="44" t="s">
        <v>71</v>
      </c>
      <c r="B52" s="43">
        <f>VLOOKUP(A52,'[1]Ad group report (1)'!$A$3:$J$95,3,)</f>
        <v>0</v>
      </c>
      <c r="C52" s="43">
        <f>VLOOKUP(A52,'[2]Ad group report'!$A$3:$J$95,9,)</f>
        <v>0</v>
      </c>
      <c r="D52" s="46"/>
      <c r="E52" s="45"/>
      <c r="G52" s="45"/>
      <c r="I52" s="46"/>
    </row>
    <row r="53" spans="1:9" x14ac:dyDescent="0.35">
      <c r="A53" s="44" t="s">
        <v>72</v>
      </c>
      <c r="B53" s="43">
        <f>VLOOKUP(A53,'[1]Ad group report (1)'!$A$3:$J$95,3,)</f>
        <v>0</v>
      </c>
      <c r="C53" s="43">
        <f>VLOOKUP(A53,'[2]Ad group report'!$A$3:$J$95,9,)</f>
        <v>0</v>
      </c>
      <c r="D53" s="46"/>
      <c r="E53" s="45"/>
      <c r="G53" s="45"/>
      <c r="I53" s="46"/>
    </row>
    <row r="54" spans="1:9" x14ac:dyDescent="0.35">
      <c r="A54" s="44" t="s">
        <v>73</v>
      </c>
      <c r="B54" s="43">
        <f>VLOOKUP(A54,'[1]Ad group report (1)'!$A$3:$J$95,3,)</f>
        <v>0</v>
      </c>
      <c r="C54" s="43">
        <f>VLOOKUP(A54,'[2]Ad group report'!$A$3:$J$95,9,)</f>
        <v>0</v>
      </c>
      <c r="D54" s="46"/>
      <c r="E54" s="45"/>
      <c r="G54" s="45"/>
      <c r="I54" s="46"/>
    </row>
    <row r="55" spans="1:9" x14ac:dyDescent="0.35">
      <c r="A55" s="44" t="s">
        <v>74</v>
      </c>
      <c r="B55" s="43">
        <f>VLOOKUP(A55,'[1]Ad group report (1)'!$A$3:$J$95,3,)</f>
        <v>2</v>
      </c>
      <c r="C55" s="43">
        <f>VLOOKUP(A55,'[2]Ad group report'!$A$3:$J$95,9,)</f>
        <v>0</v>
      </c>
      <c r="D55" s="46"/>
      <c r="E55" s="45"/>
      <c r="G55" s="45"/>
      <c r="I55" s="46"/>
    </row>
    <row r="56" spans="1:9" x14ac:dyDescent="0.35">
      <c r="A56" s="44" t="s">
        <v>75</v>
      </c>
      <c r="B56" s="43">
        <f>VLOOKUP(A56,'[1]Ad group report (1)'!$A$3:$J$95,3,)</f>
        <v>0</v>
      </c>
      <c r="C56" s="43">
        <f>VLOOKUP(A56,'[2]Ad group report'!$A$3:$J$95,9,)</f>
        <v>0</v>
      </c>
      <c r="D56" s="46"/>
      <c r="E56" s="45"/>
      <c r="G56" s="45"/>
      <c r="I56" s="46"/>
    </row>
    <row r="57" spans="1:9" x14ac:dyDescent="0.35">
      <c r="A57" s="44" t="s">
        <v>76</v>
      </c>
      <c r="B57" s="43">
        <f>VLOOKUP(A57,'[1]Ad group report (1)'!$A$3:$J$95,3,)</f>
        <v>0</v>
      </c>
      <c r="C57" s="43">
        <f>VLOOKUP(A57,'[2]Ad group report'!$A$3:$J$95,9,)</f>
        <v>0</v>
      </c>
      <c r="D57" s="46"/>
      <c r="E57" s="45"/>
      <c r="G57" s="45"/>
      <c r="I57" s="46"/>
    </row>
    <row r="58" spans="1:9" x14ac:dyDescent="0.35">
      <c r="A58" s="44" t="s">
        <v>77</v>
      </c>
      <c r="B58" s="43">
        <f>VLOOKUP(A58,'[1]Ad group report (1)'!$A$3:$J$95,3,)</f>
        <v>0</v>
      </c>
      <c r="C58" s="43">
        <f>VLOOKUP(A58,'[2]Ad group report'!$A$3:$J$95,9,)</f>
        <v>0</v>
      </c>
      <c r="D58" s="46"/>
      <c r="E58" s="45"/>
      <c r="G58" s="45"/>
      <c r="I58" s="46"/>
    </row>
    <row r="59" spans="1:9" x14ac:dyDescent="0.35">
      <c r="A59" s="44" t="s">
        <v>78</v>
      </c>
      <c r="B59" s="43">
        <f>VLOOKUP(A59,'[1]Ad group report (1)'!$A$3:$J$95,3,)</f>
        <v>0</v>
      </c>
      <c r="C59" s="43">
        <f>VLOOKUP(A59,'[2]Ad group report'!$A$3:$J$95,9,)</f>
        <v>0</v>
      </c>
      <c r="D59" s="46"/>
      <c r="E59" s="45"/>
      <c r="G59" s="45"/>
      <c r="I59" s="46"/>
    </row>
    <row r="60" spans="1:9" x14ac:dyDescent="0.35">
      <c r="A60" s="44" t="s">
        <v>79</v>
      </c>
      <c r="B60" s="43">
        <f>VLOOKUP(A60,'[1]Ad group report (1)'!$A$3:$J$95,3,)</f>
        <v>0</v>
      </c>
      <c r="C60" s="43">
        <f>VLOOKUP(A60,'[2]Ad group report'!$A$3:$J$95,9,)</f>
        <v>0</v>
      </c>
      <c r="D60" s="46"/>
      <c r="E60" s="45"/>
      <c r="G60" s="45"/>
      <c r="I60" s="46"/>
    </row>
    <row r="61" spans="1:9" x14ac:dyDescent="0.35">
      <c r="A61" s="44" t="s">
        <v>80</v>
      </c>
      <c r="B61" s="43">
        <f>VLOOKUP(A61,'[1]Ad group report (1)'!$A$3:$J$95,3,)</f>
        <v>14</v>
      </c>
      <c r="C61" s="43">
        <f>VLOOKUP(A61,'[2]Ad group report'!$A$3:$J$95,9,)</f>
        <v>3.1199999999999999E-2</v>
      </c>
      <c r="D61" s="46"/>
      <c r="E61" s="45"/>
      <c r="G61" s="45"/>
      <c r="I61" s="46"/>
    </row>
    <row r="62" spans="1:9" x14ac:dyDescent="0.35">
      <c r="A62" s="44" t="s">
        <v>81</v>
      </c>
      <c r="B62" s="43">
        <f>VLOOKUP(A62,'[1]Ad group report (1)'!$A$3:$J$95,3,)</f>
        <v>0</v>
      </c>
      <c r="C62" s="43">
        <f>VLOOKUP(A62,'[2]Ad group report'!$A$3:$J$95,9,)</f>
        <v>0</v>
      </c>
      <c r="D62" s="46"/>
      <c r="E62" s="45"/>
      <c r="G62" s="45"/>
      <c r="I62" s="46"/>
    </row>
    <row r="63" spans="1:9" x14ac:dyDescent="0.35">
      <c r="A63" s="44" t="s">
        <v>82</v>
      </c>
      <c r="B63" s="43">
        <f>VLOOKUP(A63,'[1]Ad group report (1)'!$A$3:$J$95,3,)</f>
        <v>0</v>
      </c>
      <c r="C63" s="43">
        <f>VLOOKUP(A63,'[2]Ad group report'!$A$3:$J$95,9,)</f>
        <v>0</v>
      </c>
      <c r="D63" s="46"/>
      <c r="E63" s="45"/>
      <c r="G63" s="45"/>
      <c r="I63" s="46"/>
    </row>
    <row r="64" spans="1:9" x14ac:dyDescent="0.35">
      <c r="A64" s="44" t="s">
        <v>83</v>
      </c>
      <c r="B64" s="43">
        <f>VLOOKUP(A64,'[1]Ad group report (1)'!$A$3:$J$95,3,)</f>
        <v>0</v>
      </c>
      <c r="C64" s="43">
        <f>VLOOKUP(A64,'[2]Ad group report'!$A$3:$J$95,9,)</f>
        <v>0.5</v>
      </c>
      <c r="D64" s="46"/>
      <c r="E64" s="45"/>
      <c r="G64" s="45"/>
      <c r="I64" s="46"/>
    </row>
    <row r="65" spans="1:9" x14ac:dyDescent="0.35">
      <c r="A65" s="44" t="s">
        <v>84</v>
      </c>
      <c r="B65" s="43">
        <f>VLOOKUP(A65,'[1]Ad group report (1)'!$A$3:$J$95,3,)</f>
        <v>0</v>
      </c>
      <c r="C65" s="43">
        <f>VLOOKUP(A65,'[2]Ad group report'!$A$3:$J$95,9,)</f>
        <v>0</v>
      </c>
      <c r="D65" s="46"/>
      <c r="E65" s="45"/>
      <c r="G65" s="45"/>
      <c r="I65" s="46"/>
    </row>
    <row r="66" spans="1:9" x14ac:dyDescent="0.35">
      <c r="A66" s="44" t="s">
        <v>85</v>
      </c>
      <c r="B66" s="43">
        <f>VLOOKUP(A66,'[1]Ad group report (1)'!$A$3:$J$95,3,)</f>
        <v>0</v>
      </c>
      <c r="C66" s="43">
        <f>VLOOKUP(A66,'[2]Ad group report'!$A$3:$J$95,9,)</f>
        <v>0</v>
      </c>
      <c r="D66" s="46"/>
      <c r="E66" s="45"/>
      <c r="G66" s="45"/>
      <c r="I66" s="46"/>
    </row>
    <row r="67" spans="1:9" x14ac:dyDescent="0.35">
      <c r="A67" s="44" t="s">
        <v>86</v>
      </c>
      <c r="B67" s="43">
        <f>VLOOKUP(A67,'[1]Ad group report (1)'!$A$3:$J$95,3,)</f>
        <v>0</v>
      </c>
      <c r="C67" s="43">
        <f>VLOOKUP(A67,'[2]Ad group report'!$A$3:$J$95,9,)</f>
        <v>0</v>
      </c>
      <c r="D67" s="46"/>
      <c r="E67" s="45"/>
      <c r="G67" s="45"/>
      <c r="I67" s="46"/>
    </row>
    <row r="68" spans="1:9" x14ac:dyDescent="0.35">
      <c r="A68" s="44" t="s">
        <v>87</v>
      </c>
      <c r="B68" s="43">
        <f>VLOOKUP(A68,'[1]Ad group report (1)'!$A$3:$J$95,3,)</f>
        <v>0</v>
      </c>
      <c r="C68" s="43">
        <f>VLOOKUP(A68,'[2]Ad group report'!$A$3:$J$95,9,)</f>
        <v>0</v>
      </c>
      <c r="D68" s="46"/>
      <c r="E68" s="45"/>
      <c r="G68" s="45"/>
      <c r="I68" s="46"/>
    </row>
    <row r="69" spans="1:9" x14ac:dyDescent="0.35">
      <c r="A69" s="44" t="s">
        <v>88</v>
      </c>
      <c r="B69" s="43">
        <f>VLOOKUP(A69,'[1]Ad group report (1)'!$A$3:$J$95,3,)</f>
        <v>0</v>
      </c>
      <c r="C69" s="43">
        <f>VLOOKUP(A69,'[2]Ad group report'!$A$3:$J$95,9,)</f>
        <v>0</v>
      </c>
      <c r="D69" s="46"/>
      <c r="E69" s="45"/>
      <c r="G69" s="45"/>
      <c r="I69" s="46"/>
    </row>
    <row r="70" spans="1:9" x14ac:dyDescent="0.35">
      <c r="A70" s="44" t="s">
        <v>89</v>
      </c>
      <c r="B70" s="43">
        <f>VLOOKUP(A70,'[1]Ad group report (1)'!$A$3:$J$95,3,)</f>
        <v>32</v>
      </c>
      <c r="C70" s="43">
        <f>VLOOKUP(A70,'[2]Ad group report'!$A$3:$J$95,9,)</f>
        <v>4.7600000000000003E-2</v>
      </c>
      <c r="D70" s="46"/>
      <c r="E70" s="45"/>
      <c r="G70" s="45"/>
      <c r="I70" s="46"/>
    </row>
    <row r="71" spans="1:9" x14ac:dyDescent="0.35">
      <c r="A71" s="44" t="s">
        <v>90</v>
      </c>
      <c r="B71" s="43">
        <f>VLOOKUP(A71,'[1]Ad group report (1)'!$A$3:$J$95,3,)</f>
        <v>0</v>
      </c>
      <c r="C71" s="43">
        <f>VLOOKUP(A71,'[2]Ad group report'!$A$3:$J$95,9,)</f>
        <v>0</v>
      </c>
      <c r="D71" s="46"/>
      <c r="E71" s="45"/>
      <c r="G71" s="45"/>
      <c r="I71" s="46"/>
    </row>
    <row r="72" spans="1:9" x14ac:dyDescent="0.35">
      <c r="A72" s="44" t="s">
        <v>91</v>
      </c>
      <c r="B72" s="43">
        <f>VLOOKUP(A72,'[1]Ad group report (1)'!$A$3:$J$95,3,)</f>
        <v>0</v>
      </c>
      <c r="C72" s="43">
        <f>VLOOKUP(A72,'[2]Ad group report'!$A$3:$J$95,9,)</f>
        <v>0</v>
      </c>
      <c r="D72" s="46"/>
      <c r="E72" s="45"/>
      <c r="G72" s="45"/>
      <c r="I72" s="46"/>
    </row>
    <row r="73" spans="1:9" x14ac:dyDescent="0.35">
      <c r="A73" s="44" t="s">
        <v>92</v>
      </c>
      <c r="B73" s="43">
        <f>VLOOKUP(A73,'[1]Ad group report (1)'!$A$3:$J$95,3,)</f>
        <v>0</v>
      </c>
      <c r="C73" s="43">
        <f>VLOOKUP(A73,'[2]Ad group report'!$A$3:$J$95,9,)</f>
        <v>0</v>
      </c>
      <c r="D73" s="46"/>
      <c r="E73" s="45"/>
      <c r="G73" s="45"/>
      <c r="I73" s="46"/>
    </row>
    <row r="74" spans="1:9" x14ac:dyDescent="0.35">
      <c r="A74" s="44" t="s">
        <v>93</v>
      </c>
      <c r="B74" s="43">
        <f>VLOOKUP(A74,'[1]Ad group report (1)'!$A$3:$J$95,3,)</f>
        <v>0</v>
      </c>
      <c r="C74" s="43">
        <f>VLOOKUP(A74,'[2]Ad group report'!$A$3:$J$95,9,)</f>
        <v>0</v>
      </c>
      <c r="D74" s="46"/>
      <c r="E74" s="45"/>
      <c r="G74" s="45"/>
      <c r="I74" s="46"/>
    </row>
    <row r="75" spans="1:9" x14ac:dyDescent="0.35">
      <c r="A75" s="44" t="s">
        <v>94</v>
      </c>
      <c r="B75" s="43">
        <f>VLOOKUP(A75,'[1]Ad group report (1)'!$A$3:$J$95,3,)</f>
        <v>0</v>
      </c>
      <c r="C75" s="43">
        <f>VLOOKUP(A75,'[2]Ad group report'!$A$3:$J$95,9,)</f>
        <v>0</v>
      </c>
      <c r="D75" s="46"/>
      <c r="E75" s="45"/>
      <c r="G75" s="45"/>
      <c r="I75" s="46"/>
    </row>
    <row r="76" spans="1:9" x14ac:dyDescent="0.35">
      <c r="A76" s="44" t="s">
        <v>95</v>
      </c>
      <c r="B76" s="43">
        <f>VLOOKUP(A76,'[1]Ad group report (1)'!$A$3:$J$95,3,)</f>
        <v>0</v>
      </c>
      <c r="C76" s="43">
        <f>VLOOKUP(A76,'[2]Ad group report'!$A$3:$J$95,9,)</f>
        <v>0</v>
      </c>
      <c r="D76" s="46"/>
      <c r="E76" s="45"/>
      <c r="G76" s="45"/>
      <c r="I76" s="46"/>
    </row>
    <row r="77" spans="1:9" x14ac:dyDescent="0.35">
      <c r="A77" s="44" t="s">
        <v>96</v>
      </c>
      <c r="B77" s="43">
        <f>VLOOKUP(A77,'[1]Ad group report (1)'!$A$3:$J$95,3,)</f>
        <v>0</v>
      </c>
      <c r="C77" s="43">
        <f>VLOOKUP(A77,'[2]Ad group report'!$A$3:$J$95,9,)</f>
        <v>0</v>
      </c>
      <c r="D77" s="46"/>
      <c r="E77" s="45"/>
      <c r="G77" s="45"/>
      <c r="I77" s="46"/>
    </row>
    <row r="78" spans="1:9" x14ac:dyDescent="0.35">
      <c r="A78" s="44" t="s">
        <v>97</v>
      </c>
      <c r="B78" s="43">
        <f>VLOOKUP(A78,'[1]Ad group report (1)'!$A$3:$J$95,3,)</f>
        <v>0</v>
      </c>
      <c r="C78" s="43">
        <f>VLOOKUP(A78,'[2]Ad group report'!$A$3:$J$95,9,)</f>
        <v>0</v>
      </c>
      <c r="D78" s="46"/>
      <c r="E78" s="45"/>
      <c r="G78" s="45"/>
      <c r="I78" s="46"/>
    </row>
    <row r="79" spans="1:9" x14ac:dyDescent="0.35">
      <c r="A79" s="44" t="s">
        <v>98</v>
      </c>
      <c r="B79" s="43">
        <f>VLOOKUP(A79,'[1]Ad group report (1)'!$A$3:$J$95,3,)</f>
        <v>0</v>
      </c>
      <c r="C79" s="43">
        <f>VLOOKUP(A79,'[2]Ad group report'!$A$3:$J$95,9,)</f>
        <v>0</v>
      </c>
      <c r="D79" s="46"/>
      <c r="E79" s="45"/>
      <c r="G79" s="45"/>
      <c r="I79" s="46"/>
    </row>
    <row r="80" spans="1:9" x14ac:dyDescent="0.35">
      <c r="A80" s="44" t="s">
        <v>99</v>
      </c>
      <c r="B80" s="43">
        <f>VLOOKUP(A80,'[1]Ad group report (1)'!$A$3:$J$95,3,)</f>
        <v>3</v>
      </c>
      <c r="C80" s="43">
        <f>VLOOKUP(A80,'[2]Ad group report'!$A$3:$J$95,9,)</f>
        <v>0</v>
      </c>
      <c r="D80" s="46"/>
      <c r="E80" s="45"/>
      <c r="G80" s="45"/>
      <c r="I80" s="46"/>
    </row>
    <row r="81" spans="1:9" x14ac:dyDescent="0.35">
      <c r="A81" s="44" t="s">
        <v>100</v>
      </c>
      <c r="B81" s="43">
        <f>VLOOKUP(A81,'[1]Ad group report (1)'!$A$3:$J$95,3,)</f>
        <v>0</v>
      </c>
      <c r="C81" s="43">
        <f>VLOOKUP(A81,'[2]Ad group report'!$A$3:$J$95,9,)</f>
        <v>0</v>
      </c>
      <c r="D81" s="46"/>
      <c r="E81" s="45"/>
      <c r="G81" s="45"/>
      <c r="I81" s="46"/>
    </row>
    <row r="82" spans="1:9" x14ac:dyDescent="0.35">
      <c r="A82" s="44" t="s">
        <v>101</v>
      </c>
      <c r="B82" s="43">
        <f>VLOOKUP(A82,'[1]Ad group report (1)'!$A$3:$J$95,3,)</f>
        <v>0</v>
      </c>
      <c r="C82" s="43">
        <f>VLOOKUP(A82,'[2]Ad group report'!$A$3:$J$95,9,)</f>
        <v>0</v>
      </c>
      <c r="D82" s="46"/>
      <c r="E82" s="45"/>
      <c r="G82" s="45"/>
      <c r="I82" s="46"/>
    </row>
    <row r="83" spans="1:9" x14ac:dyDescent="0.35">
      <c r="A83" s="44" t="s">
        <v>102</v>
      </c>
      <c r="B83" s="43">
        <f>VLOOKUP(A83,'[1]Ad group report (1)'!$A$3:$J$95,3,)</f>
        <v>0</v>
      </c>
      <c r="C83" s="43">
        <f>VLOOKUP(A83,'[2]Ad group report'!$A$3:$J$95,9,)</f>
        <v>0</v>
      </c>
      <c r="D83" s="46"/>
      <c r="E83" s="45"/>
      <c r="G83" s="45"/>
      <c r="I83" s="46"/>
    </row>
    <row r="84" spans="1:9" x14ac:dyDescent="0.35">
      <c r="A84" s="44" t="s">
        <v>103</v>
      </c>
      <c r="B84" s="43">
        <f>VLOOKUP(A84,'[1]Ad group report (1)'!$A$3:$J$95,3,)</f>
        <v>0</v>
      </c>
      <c r="C84" s="43">
        <f>VLOOKUP(A84,'[2]Ad group report'!$A$3:$J$95,9,)</f>
        <v>0</v>
      </c>
      <c r="D84" s="46"/>
      <c r="E84" s="45"/>
      <c r="G84" s="45"/>
      <c r="I84" s="46"/>
    </row>
    <row r="85" spans="1:9" x14ac:dyDescent="0.35">
      <c r="A85" s="44" t="s">
        <v>104</v>
      </c>
      <c r="B85" s="43">
        <f>VLOOKUP(A85,'[1]Ad group report (1)'!$A$3:$J$95,3,)</f>
        <v>1</v>
      </c>
      <c r="C85" s="43">
        <f>VLOOKUP(A85,'[2]Ad group report'!$A$3:$J$95,9,)</f>
        <v>0</v>
      </c>
      <c r="D85" s="46"/>
      <c r="E85" s="45"/>
      <c r="G85" s="45"/>
      <c r="I85" s="46"/>
    </row>
    <row r="86" spans="1:9" x14ac:dyDescent="0.35">
      <c r="A86" s="44" t="s">
        <v>105</v>
      </c>
      <c r="B86" s="43">
        <f>VLOOKUP(A86,'[1]Ad group report (1)'!$A$3:$J$95,3,)</f>
        <v>0</v>
      </c>
      <c r="C86" s="43">
        <f>VLOOKUP(A86,'[2]Ad group report'!$A$3:$J$95,9,)</f>
        <v>0</v>
      </c>
      <c r="D86" s="46"/>
      <c r="E86" s="45"/>
      <c r="G86" s="45"/>
      <c r="I86" s="46"/>
    </row>
    <row r="87" spans="1:9" x14ac:dyDescent="0.35">
      <c r="A87" s="44" t="s">
        <v>106</v>
      </c>
      <c r="B87" s="43">
        <f>VLOOKUP(A87,'[1]Ad group report (1)'!$A$3:$J$95,3,)</f>
        <v>0</v>
      </c>
      <c r="C87" s="43">
        <f>VLOOKUP(A87,'[2]Ad group report'!$A$3:$J$95,9,)</f>
        <v>0</v>
      </c>
      <c r="D87" s="46"/>
      <c r="E87" s="45"/>
      <c r="G87" s="45"/>
      <c r="I87" s="46"/>
    </row>
    <row r="88" spans="1:9" x14ac:dyDescent="0.35">
      <c r="A88" s="44" t="s">
        <v>107</v>
      </c>
      <c r="B88" s="43">
        <f>VLOOKUP(A88,'[1]Ad group report (1)'!$A$3:$J$95,3,)</f>
        <v>0</v>
      </c>
      <c r="C88" s="43">
        <f>VLOOKUP(A88,'[2]Ad group report'!$A$3:$J$95,9,)</f>
        <v>0</v>
      </c>
      <c r="D88" s="46"/>
      <c r="E88" s="45"/>
      <c r="G88" s="45"/>
      <c r="I88" s="46"/>
    </row>
    <row r="89" spans="1:9" x14ac:dyDescent="0.35">
      <c r="A89" s="44" t="s">
        <v>108</v>
      </c>
      <c r="B89" s="43">
        <f>VLOOKUP(A89,'[1]Ad group report (1)'!$A$3:$J$95,3,)</f>
        <v>0</v>
      </c>
      <c r="C89" s="43">
        <f>VLOOKUP(A89,'[2]Ad group report'!$A$3:$J$95,9,)</f>
        <v>0</v>
      </c>
      <c r="D89" s="46"/>
      <c r="E89" s="45"/>
      <c r="G89" s="45"/>
      <c r="I89" s="46"/>
    </row>
    <row r="90" spans="1:9" x14ac:dyDescent="0.35">
      <c r="A90" s="44" t="s">
        <v>109</v>
      </c>
      <c r="B90" s="43">
        <f>VLOOKUP(A90,'[1]Ad group report (1)'!$A$3:$J$95,3,)</f>
        <v>1</v>
      </c>
      <c r="C90" s="43">
        <f>VLOOKUP(A90,'[2]Ad group report'!$A$3:$J$95,9,)</f>
        <v>0</v>
      </c>
      <c r="D90" s="46"/>
      <c r="E90" s="45"/>
      <c r="G90" s="45"/>
      <c r="I90" s="46"/>
    </row>
    <row r="91" spans="1:9" x14ac:dyDescent="0.35">
      <c r="A91" s="44" t="s">
        <v>110</v>
      </c>
      <c r="B91" s="43">
        <f>VLOOKUP(A91,'[1]Ad group report (1)'!$A$3:$J$95,3,)</f>
        <v>0</v>
      </c>
      <c r="C91" s="43">
        <f>VLOOKUP(A91,'[2]Ad group report'!$A$3:$J$95,9,)</f>
        <v>0</v>
      </c>
      <c r="D91" s="46"/>
      <c r="E91" s="45"/>
      <c r="G91" s="45"/>
      <c r="I91" s="46"/>
    </row>
    <row r="92" spans="1:9" x14ac:dyDescent="0.35">
      <c r="A92" s="44" t="s">
        <v>111</v>
      </c>
      <c r="B92" s="43">
        <f>VLOOKUP(A92,'[1]Ad group report (1)'!$A$3:$J$95,3,)</f>
        <v>0</v>
      </c>
      <c r="C92" s="43">
        <f>VLOOKUP(A92,'[2]Ad group report'!$A$3:$J$95,9,)</f>
        <v>0</v>
      </c>
      <c r="D92" s="46"/>
      <c r="E92" s="45"/>
      <c r="G92" s="45"/>
      <c r="I92" s="46"/>
    </row>
    <row r="93" spans="1:9" x14ac:dyDescent="0.35">
      <c r="A93" s="44" t="s">
        <v>112</v>
      </c>
      <c r="B93" s="43">
        <f>VLOOKUP(A93,'[1]Ad group report (1)'!$A$3:$J$95,3,)</f>
        <v>0</v>
      </c>
      <c r="C93" s="43">
        <f>VLOOKUP(A93,'[2]Ad group report'!$A$3:$J$95,9,)</f>
        <v>0</v>
      </c>
      <c r="D93" s="46"/>
      <c r="E93" s="45"/>
      <c r="G93" s="45"/>
      <c r="I93" s="46"/>
    </row>
    <row r="94" spans="1:9" x14ac:dyDescent="0.35">
      <c r="A94" s="44" t="s">
        <v>113</v>
      </c>
      <c r="B94" s="43">
        <f>VLOOKUP(A94,'[1]Ad group report (1)'!$A$3:$J$95,3,)</f>
        <v>0</v>
      </c>
      <c r="C94" s="43">
        <f>VLOOKUP(A94,'[2]Ad group report'!$A$3:$J$95,9,)</f>
        <v>0</v>
      </c>
      <c r="D94" s="46"/>
      <c r="E94" s="45"/>
      <c r="G94" s="45"/>
      <c r="I94" s="46"/>
    </row>
    <row r="95" spans="1:9" x14ac:dyDescent="0.35">
      <c r="D95" s="46"/>
      <c r="E95" s="45"/>
      <c r="G95" s="45"/>
      <c r="I95" s="4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5"/>
  <sheetViews>
    <sheetView workbookViewId="0">
      <selection sqref="A1:XFD1048576"/>
    </sheetView>
  </sheetViews>
  <sheetFormatPr defaultColWidth="9.08984375" defaultRowHeight="14.5" x14ac:dyDescent="0.35"/>
  <cols>
    <col min="1" max="1" width="62.81640625" style="43" bestFit="1" customWidth="1"/>
    <col min="2" max="2" width="9.08984375" style="43"/>
    <col min="3" max="5" width="9.7265625" style="43" customWidth="1"/>
    <col min="6" max="15" width="9.08984375" style="43"/>
    <col min="16" max="18" width="9.26953125" style="43" customWidth="1"/>
    <col min="19" max="28" width="9.08984375" style="43"/>
    <col min="29" max="31" width="9.36328125" style="43" customWidth="1"/>
    <col min="32" max="16384" width="9.08984375" style="43"/>
  </cols>
  <sheetData>
    <row r="1" spans="1:36" s="41" customFormat="1" x14ac:dyDescent="0.35">
      <c r="A1" s="41" t="s">
        <v>114</v>
      </c>
      <c r="B1" s="42">
        <v>42862</v>
      </c>
      <c r="C1" s="42">
        <f>B1+7</f>
        <v>42869</v>
      </c>
      <c r="D1" s="42">
        <f t="shared" ref="D1:AA1" si="0">C1+7</f>
        <v>42876</v>
      </c>
      <c r="E1" s="42">
        <f t="shared" si="0"/>
        <v>42883</v>
      </c>
      <c r="F1" s="42">
        <f t="shared" si="0"/>
        <v>42890</v>
      </c>
      <c r="G1" s="42">
        <f t="shared" si="0"/>
        <v>42897</v>
      </c>
      <c r="H1" s="42">
        <f t="shared" si="0"/>
        <v>42904</v>
      </c>
      <c r="I1" s="42">
        <f t="shared" si="0"/>
        <v>42911</v>
      </c>
      <c r="J1" s="42">
        <f t="shared" si="0"/>
        <v>42918</v>
      </c>
      <c r="K1" s="42">
        <f t="shared" si="0"/>
        <v>42925</v>
      </c>
      <c r="L1" s="42">
        <f t="shared" si="0"/>
        <v>42932</v>
      </c>
      <c r="M1" s="42">
        <f t="shared" si="0"/>
        <v>42939</v>
      </c>
      <c r="N1" s="42">
        <f t="shared" si="0"/>
        <v>42946</v>
      </c>
      <c r="O1" s="42">
        <f t="shared" si="0"/>
        <v>42953</v>
      </c>
      <c r="P1" s="42">
        <f t="shared" si="0"/>
        <v>42960</v>
      </c>
      <c r="Q1" s="42">
        <f t="shared" si="0"/>
        <v>42967</v>
      </c>
      <c r="R1" s="42">
        <f t="shared" si="0"/>
        <v>42974</v>
      </c>
      <c r="S1" s="42">
        <f t="shared" si="0"/>
        <v>42981</v>
      </c>
      <c r="T1" s="42">
        <f t="shared" si="0"/>
        <v>42988</v>
      </c>
      <c r="U1" s="42">
        <f t="shared" si="0"/>
        <v>42995</v>
      </c>
      <c r="V1" s="42">
        <f t="shared" si="0"/>
        <v>43002</v>
      </c>
      <c r="W1" s="42">
        <f t="shared" si="0"/>
        <v>43009</v>
      </c>
      <c r="X1" s="42">
        <f t="shared" si="0"/>
        <v>43016</v>
      </c>
      <c r="Y1" s="42">
        <f t="shared" si="0"/>
        <v>43023</v>
      </c>
      <c r="Z1" s="42">
        <f t="shared" si="0"/>
        <v>43030</v>
      </c>
      <c r="AA1" s="42">
        <f t="shared" si="0"/>
        <v>43037</v>
      </c>
      <c r="AB1" s="42"/>
      <c r="AC1" s="42"/>
      <c r="AD1" s="42"/>
      <c r="AE1" s="42"/>
      <c r="AF1" s="42"/>
      <c r="AG1" s="42"/>
      <c r="AH1" s="42"/>
      <c r="AI1" s="42"/>
      <c r="AJ1" s="42"/>
    </row>
    <row r="2" spans="1:36" x14ac:dyDescent="0.35">
      <c r="A2" s="44" t="s">
        <v>21</v>
      </c>
      <c r="B2" s="43">
        <f>VLOOKUP(A2,'[1]Ad group report (1)'!$A$3:$J$95,10,)</f>
        <v>0</v>
      </c>
      <c r="C2" s="43">
        <f>VLOOKUP(A2,'[2]Ad group report'!$A$3:$J$95,10,)</f>
        <v>0</v>
      </c>
      <c r="E2" s="45"/>
      <c r="G2" s="45"/>
    </row>
    <row r="3" spans="1:36" x14ac:dyDescent="0.35">
      <c r="A3" s="44" t="s">
        <v>22</v>
      </c>
      <c r="B3" s="43">
        <f>VLOOKUP(A3,'[1]Ad group report (1)'!$A$3:$J$95,10,)</f>
        <v>0</v>
      </c>
      <c r="C3" s="43">
        <f>VLOOKUP(A3,'[2]Ad group report'!$A$3:$J$95,10,)</f>
        <v>0</v>
      </c>
      <c r="D3" s="46"/>
      <c r="E3" s="45"/>
      <c r="G3" s="45"/>
      <c r="I3" s="46"/>
    </row>
    <row r="4" spans="1:36" x14ac:dyDescent="0.35">
      <c r="A4" s="44" t="s">
        <v>23</v>
      </c>
      <c r="B4" s="43">
        <f>VLOOKUP(A4,'[1]Ad group report (1)'!$A$3:$J$95,10,)</f>
        <v>0</v>
      </c>
      <c r="C4" s="43">
        <f>VLOOKUP(A4,'[2]Ad group report'!$A$3:$J$95,10,)</f>
        <v>0</v>
      </c>
      <c r="D4" s="46"/>
      <c r="E4" s="45"/>
      <c r="G4" s="45"/>
      <c r="I4" s="46"/>
    </row>
    <row r="5" spans="1:36" x14ac:dyDescent="0.35">
      <c r="A5" s="44" t="s">
        <v>24</v>
      </c>
      <c r="B5" s="43">
        <f>VLOOKUP(A5,'[1]Ad group report (1)'!$A$3:$J$95,10,)</f>
        <v>0</v>
      </c>
      <c r="C5" s="43">
        <f>VLOOKUP(A5,'[2]Ad group report'!$A$3:$J$95,10,)</f>
        <v>0</v>
      </c>
      <c r="D5" s="46"/>
      <c r="E5" s="45"/>
      <c r="G5" s="45"/>
      <c r="I5" s="46"/>
    </row>
    <row r="6" spans="1:36" x14ac:dyDescent="0.35">
      <c r="A6" s="44" t="s">
        <v>25</v>
      </c>
      <c r="B6" s="43">
        <f>VLOOKUP(A6,'[1]Ad group report (1)'!$A$3:$J$95,10,)</f>
        <v>0</v>
      </c>
      <c r="C6" s="43">
        <f>VLOOKUP(A6,'[2]Ad group report'!$A$3:$J$95,10,)</f>
        <v>171.25</v>
      </c>
      <c r="D6" s="46"/>
      <c r="E6" s="45"/>
      <c r="G6" s="45"/>
      <c r="I6" s="46"/>
    </row>
    <row r="7" spans="1:36" x14ac:dyDescent="0.35">
      <c r="A7" s="44" t="s">
        <v>26</v>
      </c>
      <c r="B7" s="43">
        <f>VLOOKUP(A7,'[1]Ad group report (1)'!$A$3:$J$95,10,)</f>
        <v>0</v>
      </c>
      <c r="C7" s="43">
        <f>VLOOKUP(A7,'[2]Ad group report'!$A$3:$J$95,10,)</f>
        <v>0</v>
      </c>
      <c r="D7" s="46"/>
      <c r="E7" s="45"/>
      <c r="G7" s="45"/>
      <c r="I7" s="46"/>
    </row>
    <row r="8" spans="1:36" x14ac:dyDescent="0.35">
      <c r="A8" s="44" t="s">
        <v>27</v>
      </c>
      <c r="B8" s="43">
        <f>VLOOKUP(A8,'[1]Ad group report (1)'!$A$3:$J$95,10,)</f>
        <v>0</v>
      </c>
      <c r="C8" s="43">
        <f>VLOOKUP(A8,'[2]Ad group report'!$A$3:$J$95,10,)</f>
        <v>0</v>
      </c>
      <c r="D8" s="46"/>
      <c r="E8" s="45"/>
      <c r="G8" s="45"/>
      <c r="I8" s="46"/>
    </row>
    <row r="9" spans="1:36" x14ac:dyDescent="0.35">
      <c r="A9" s="44" t="s">
        <v>28</v>
      </c>
      <c r="B9" s="43">
        <f>VLOOKUP(A9,'[1]Ad group report (1)'!$A$3:$J$95,10,)</f>
        <v>0</v>
      </c>
      <c r="C9" s="43">
        <f>VLOOKUP(A9,'[2]Ad group report'!$A$3:$J$95,10,)</f>
        <v>0</v>
      </c>
      <c r="D9" s="46"/>
      <c r="E9" s="45"/>
      <c r="G9" s="45"/>
      <c r="I9" s="46"/>
    </row>
    <row r="10" spans="1:36" x14ac:dyDescent="0.35">
      <c r="A10" s="44" t="s">
        <v>29</v>
      </c>
      <c r="B10" s="43">
        <f>VLOOKUP(A10,'[1]Ad group report (1)'!$A$3:$J$95,10,)</f>
        <v>0</v>
      </c>
      <c r="C10" s="43">
        <f>VLOOKUP(A10,'[2]Ad group report'!$A$3:$J$95,10,)</f>
        <v>0</v>
      </c>
      <c r="D10" s="46"/>
      <c r="E10" s="45"/>
      <c r="G10" s="45"/>
      <c r="I10" s="46"/>
    </row>
    <row r="11" spans="1:36" x14ac:dyDescent="0.35">
      <c r="A11" s="44" t="s">
        <v>30</v>
      </c>
      <c r="B11" s="43">
        <f>VLOOKUP(A11,'[1]Ad group report (1)'!$A$3:$J$95,10,)</f>
        <v>0</v>
      </c>
      <c r="C11" s="43">
        <f>VLOOKUP(A11,'[2]Ad group report'!$A$3:$J$95,10,)</f>
        <v>89.65</v>
      </c>
      <c r="D11" s="46"/>
      <c r="E11" s="45"/>
      <c r="G11" s="45"/>
      <c r="I11" s="46"/>
    </row>
    <row r="12" spans="1:36" x14ac:dyDescent="0.35">
      <c r="A12" s="44" t="s">
        <v>31</v>
      </c>
      <c r="B12" s="43">
        <f>VLOOKUP(A12,'[1]Ad group report (1)'!$A$3:$J$95,10,)</f>
        <v>21.48</v>
      </c>
      <c r="C12" s="43">
        <f>VLOOKUP(A12,'[2]Ad group report'!$A$3:$J$95,10,)</f>
        <v>75.78</v>
      </c>
      <c r="D12" s="46"/>
      <c r="E12" s="45"/>
      <c r="G12" s="45"/>
      <c r="I12" s="46"/>
    </row>
    <row r="13" spans="1:36" x14ac:dyDescent="0.35">
      <c r="A13" s="44" t="s">
        <v>32</v>
      </c>
      <c r="B13" s="43">
        <f>VLOOKUP(A13,'[1]Ad group report (1)'!$A$3:$J$95,10,)</f>
        <v>0</v>
      </c>
      <c r="C13" s="43">
        <f>VLOOKUP(A13,'[2]Ad group report'!$A$3:$J$95,10,)</f>
        <v>53.25</v>
      </c>
      <c r="D13" s="46"/>
      <c r="E13" s="45"/>
      <c r="G13" s="45"/>
      <c r="I13" s="46"/>
    </row>
    <row r="14" spans="1:36" x14ac:dyDescent="0.35">
      <c r="A14" s="44" t="s">
        <v>33</v>
      </c>
      <c r="B14" s="43">
        <f>VLOOKUP(A14,'[1]Ad group report (1)'!$A$3:$J$95,10,)</f>
        <v>0</v>
      </c>
      <c r="C14" s="43">
        <f>VLOOKUP(A14,'[2]Ad group report'!$A$3:$J$95,10,)</f>
        <v>0</v>
      </c>
      <c r="D14" s="46"/>
      <c r="E14" s="45"/>
      <c r="G14" s="45"/>
      <c r="I14" s="46"/>
    </row>
    <row r="15" spans="1:36" x14ac:dyDescent="0.35">
      <c r="A15" s="44" t="s">
        <v>34</v>
      </c>
      <c r="B15" s="43">
        <f>VLOOKUP(A15,'[1]Ad group report (1)'!$A$3:$J$95,10,)</f>
        <v>0</v>
      </c>
      <c r="C15" s="43">
        <f>VLOOKUP(A15,'[2]Ad group report'!$A$3:$J$95,10,)</f>
        <v>0</v>
      </c>
      <c r="D15" s="46"/>
      <c r="E15" s="45"/>
      <c r="G15" s="45"/>
      <c r="I15" s="46"/>
    </row>
    <row r="16" spans="1:36" x14ac:dyDescent="0.35">
      <c r="A16" s="44" t="s">
        <v>35</v>
      </c>
      <c r="B16" s="43">
        <f>VLOOKUP(A16,'[1]Ad group report (1)'!$A$3:$J$95,10,)</f>
        <v>214.02</v>
      </c>
      <c r="C16" s="43">
        <f>VLOOKUP(A16,'[2]Ad group report'!$A$3:$J$95,10,)</f>
        <v>0</v>
      </c>
      <c r="D16" s="46"/>
      <c r="E16" s="45"/>
      <c r="G16" s="45"/>
      <c r="I16" s="46"/>
    </row>
    <row r="17" spans="1:9" x14ac:dyDescent="0.35">
      <c r="A17" s="44" t="s">
        <v>36</v>
      </c>
      <c r="B17" s="43">
        <f>VLOOKUP(A17,'[1]Ad group report (1)'!$A$3:$J$95,10,)</f>
        <v>0</v>
      </c>
      <c r="C17" s="43">
        <f>VLOOKUP(A17,'[2]Ad group report'!$A$3:$J$95,10,)</f>
        <v>0</v>
      </c>
      <c r="D17" s="46"/>
      <c r="E17" s="45"/>
      <c r="G17" s="45"/>
      <c r="I17" s="46"/>
    </row>
    <row r="18" spans="1:9" x14ac:dyDescent="0.35">
      <c r="A18" s="44" t="s">
        <v>37</v>
      </c>
      <c r="B18" s="43">
        <f>VLOOKUP(A18,'[1]Ad group report (1)'!$A$3:$J$95,10,)</f>
        <v>0</v>
      </c>
      <c r="C18" s="43">
        <f>VLOOKUP(A18,'[2]Ad group report'!$A$3:$J$95,10,)</f>
        <v>20.92</v>
      </c>
      <c r="D18" s="46"/>
      <c r="E18" s="45"/>
      <c r="G18" s="45"/>
      <c r="I18" s="46"/>
    </row>
    <row r="19" spans="1:9" x14ac:dyDescent="0.35">
      <c r="A19" s="44" t="s">
        <v>38</v>
      </c>
      <c r="B19" s="43">
        <f>VLOOKUP(A19,'[1]Ad group report (1)'!$A$3:$J$95,10,)</f>
        <v>0</v>
      </c>
      <c r="C19" s="43">
        <f>VLOOKUP(A19,'[2]Ad group report'!$A$3:$J$95,10,)</f>
        <v>0</v>
      </c>
      <c r="D19" s="46"/>
      <c r="E19" s="45"/>
      <c r="G19" s="45"/>
      <c r="I19" s="46"/>
    </row>
    <row r="20" spans="1:9" x14ac:dyDescent="0.35">
      <c r="A20" s="44" t="s">
        <v>39</v>
      </c>
      <c r="B20" s="43">
        <f>VLOOKUP(A20,'[1]Ad group report (1)'!$A$3:$J$95,10,)</f>
        <v>0</v>
      </c>
      <c r="C20" s="43">
        <f>VLOOKUP(A20,'[2]Ad group report'!$A$3:$J$95,10,)</f>
        <v>0</v>
      </c>
      <c r="D20" s="46"/>
      <c r="E20" s="45"/>
      <c r="G20" s="45"/>
      <c r="I20" s="46"/>
    </row>
    <row r="21" spans="1:9" x14ac:dyDescent="0.35">
      <c r="A21" s="44" t="s">
        <v>40</v>
      </c>
      <c r="B21" s="43">
        <f>VLOOKUP(A21,'[1]Ad group report (1)'!$A$3:$J$95,10,)</f>
        <v>0</v>
      </c>
      <c r="C21" s="43">
        <f>VLOOKUP(A21,'[2]Ad group report'!$A$3:$J$95,10,)</f>
        <v>0</v>
      </c>
      <c r="D21" s="46"/>
      <c r="E21" s="45"/>
      <c r="G21" s="45"/>
      <c r="I21" s="46"/>
    </row>
    <row r="22" spans="1:9" x14ac:dyDescent="0.35">
      <c r="A22" s="44" t="s">
        <v>41</v>
      </c>
      <c r="B22" s="43">
        <f>VLOOKUP(A22,'[1]Ad group report (1)'!$A$3:$J$95,10,)</f>
        <v>0</v>
      </c>
      <c r="C22" s="43">
        <f>VLOOKUP(A22,'[2]Ad group report'!$A$3:$J$95,10,)</f>
        <v>0</v>
      </c>
      <c r="D22" s="46"/>
      <c r="E22" s="45"/>
      <c r="G22" s="45"/>
      <c r="I22" s="46"/>
    </row>
    <row r="23" spans="1:9" x14ac:dyDescent="0.35">
      <c r="A23" s="44" t="s">
        <v>42</v>
      </c>
      <c r="B23" s="43">
        <f>VLOOKUP(A23,'[1]Ad group report (1)'!$A$3:$J$95,10,)</f>
        <v>0</v>
      </c>
      <c r="C23" s="43">
        <f>VLOOKUP(A23,'[2]Ad group report'!$A$3:$J$95,10,)</f>
        <v>0</v>
      </c>
      <c r="D23" s="46"/>
      <c r="E23" s="45"/>
      <c r="G23" s="45"/>
      <c r="I23" s="46"/>
    </row>
    <row r="24" spans="1:9" x14ac:dyDescent="0.35">
      <c r="A24" s="44" t="s">
        <v>43</v>
      </c>
      <c r="B24" s="43">
        <f>VLOOKUP(A24,'[1]Ad group report (1)'!$A$3:$J$95,10,)</f>
        <v>0</v>
      </c>
      <c r="C24" s="43">
        <f>VLOOKUP(A24,'[2]Ad group report'!$A$3:$J$95,10,)</f>
        <v>0</v>
      </c>
      <c r="D24" s="46"/>
      <c r="E24" s="45"/>
      <c r="G24" s="45"/>
      <c r="I24" s="46"/>
    </row>
    <row r="25" spans="1:9" x14ac:dyDescent="0.35">
      <c r="A25" s="44" t="s">
        <v>44</v>
      </c>
      <c r="B25" s="43">
        <f>VLOOKUP(A25,'[1]Ad group report (1)'!$A$3:$J$95,10,)</f>
        <v>0</v>
      </c>
      <c r="C25" s="43">
        <f>VLOOKUP(A25,'[2]Ad group report'!$A$3:$J$95,10,)</f>
        <v>0</v>
      </c>
      <c r="D25" s="46"/>
      <c r="E25" s="45"/>
      <c r="G25" s="45"/>
      <c r="I25" s="46"/>
    </row>
    <row r="26" spans="1:9" x14ac:dyDescent="0.35">
      <c r="A26" s="44" t="s">
        <v>45</v>
      </c>
      <c r="B26" s="43">
        <f>VLOOKUP(A26,'[1]Ad group report (1)'!$A$3:$J$95,10,)</f>
        <v>0</v>
      </c>
      <c r="C26" s="43">
        <f>VLOOKUP(A26,'[2]Ad group report'!$A$3:$J$95,10,)</f>
        <v>0</v>
      </c>
      <c r="D26" s="46"/>
      <c r="E26" s="45"/>
      <c r="G26" s="45"/>
      <c r="I26" s="46"/>
    </row>
    <row r="27" spans="1:9" x14ac:dyDescent="0.35">
      <c r="A27" s="44" t="s">
        <v>46</v>
      </c>
      <c r="B27" s="43">
        <f>VLOOKUP(A27,'[1]Ad group report (1)'!$A$3:$J$95,10,)</f>
        <v>0</v>
      </c>
      <c r="C27" s="43">
        <f>VLOOKUP(A27,'[2]Ad group report'!$A$3:$J$95,10,)</f>
        <v>0</v>
      </c>
      <c r="D27" s="46"/>
      <c r="E27" s="45"/>
      <c r="G27" s="45"/>
      <c r="I27" s="46"/>
    </row>
    <row r="28" spans="1:9" x14ac:dyDescent="0.35">
      <c r="A28" s="44" t="s">
        <v>47</v>
      </c>
      <c r="B28" s="43">
        <f>VLOOKUP(A28,'[1]Ad group report (1)'!$A$3:$J$95,10,)</f>
        <v>0</v>
      </c>
      <c r="C28" s="43">
        <f>VLOOKUP(A28,'[2]Ad group report'!$A$3:$J$95,10,)</f>
        <v>0</v>
      </c>
      <c r="D28" s="46"/>
      <c r="E28" s="45"/>
      <c r="G28" s="45"/>
      <c r="I28" s="46"/>
    </row>
    <row r="29" spans="1:9" x14ac:dyDescent="0.35">
      <c r="A29" s="44" t="s">
        <v>48</v>
      </c>
      <c r="B29" s="43">
        <f>VLOOKUP(A29,'[1]Ad group report (1)'!$A$3:$J$95,10,)</f>
        <v>0</v>
      </c>
      <c r="C29" s="43">
        <f>VLOOKUP(A29,'[2]Ad group report'!$A$3:$J$95,10,)</f>
        <v>0</v>
      </c>
      <c r="D29" s="46"/>
      <c r="E29" s="45"/>
      <c r="G29" s="45"/>
      <c r="I29" s="46"/>
    </row>
    <row r="30" spans="1:9" x14ac:dyDescent="0.35">
      <c r="A30" s="44" t="s">
        <v>49</v>
      </c>
      <c r="B30" s="43">
        <f>VLOOKUP(A30,'[1]Ad group report (1)'!$A$3:$J$95,10,)</f>
        <v>0</v>
      </c>
      <c r="C30" s="43">
        <f>VLOOKUP(A30,'[2]Ad group report'!$A$3:$J$95,10,)</f>
        <v>0</v>
      </c>
      <c r="D30" s="46"/>
      <c r="E30" s="45"/>
      <c r="G30" s="45"/>
      <c r="I30" s="46"/>
    </row>
    <row r="31" spans="1:9" x14ac:dyDescent="0.35">
      <c r="A31" s="44" t="s">
        <v>50</v>
      </c>
      <c r="B31" s="43">
        <f>VLOOKUP(A31,'[1]Ad group report (1)'!$A$3:$J$95,10,)</f>
        <v>0</v>
      </c>
      <c r="C31" s="43">
        <f>VLOOKUP(A31,'[2]Ad group report'!$A$3:$J$95,10,)</f>
        <v>0</v>
      </c>
      <c r="D31" s="46"/>
      <c r="E31" s="45"/>
      <c r="G31" s="45"/>
      <c r="I31" s="46"/>
    </row>
    <row r="32" spans="1:9" x14ac:dyDescent="0.35">
      <c r="A32" s="44" t="s">
        <v>51</v>
      </c>
      <c r="B32" s="43">
        <f>VLOOKUP(A32,'[1]Ad group report (1)'!$A$3:$J$95,10,)</f>
        <v>0</v>
      </c>
      <c r="C32" s="43">
        <f>VLOOKUP(A32,'[2]Ad group report'!$A$3:$J$95,10,)</f>
        <v>0</v>
      </c>
      <c r="D32" s="46"/>
      <c r="E32" s="45"/>
      <c r="G32" s="45"/>
      <c r="I32" s="46"/>
    </row>
    <row r="33" spans="1:9" x14ac:dyDescent="0.35">
      <c r="A33" s="44" t="s">
        <v>52</v>
      </c>
      <c r="B33" s="43">
        <f>VLOOKUP(A33,'[1]Ad group report (1)'!$A$3:$J$95,10,)</f>
        <v>0</v>
      </c>
      <c r="C33" s="43">
        <f>VLOOKUP(A33,'[2]Ad group report'!$A$3:$J$95,10,)</f>
        <v>0</v>
      </c>
      <c r="D33" s="46"/>
      <c r="E33" s="45"/>
      <c r="G33" s="45"/>
      <c r="I33" s="46"/>
    </row>
    <row r="34" spans="1:9" x14ac:dyDescent="0.35">
      <c r="A34" s="44" t="s">
        <v>53</v>
      </c>
      <c r="B34" s="43">
        <f>VLOOKUP(A34,'[1]Ad group report (1)'!$A$3:$J$95,10,)</f>
        <v>0</v>
      </c>
      <c r="C34" s="43">
        <f>VLOOKUP(A34,'[2]Ad group report'!$A$3:$J$95,10,)</f>
        <v>0</v>
      </c>
      <c r="D34" s="46"/>
      <c r="E34" s="45"/>
      <c r="G34" s="45"/>
      <c r="I34" s="46"/>
    </row>
    <row r="35" spans="1:9" x14ac:dyDescent="0.35">
      <c r="A35" s="44" t="s">
        <v>54</v>
      </c>
      <c r="B35" s="43">
        <f>VLOOKUP(A35,'[1]Ad group report (1)'!$A$3:$J$95,10,)</f>
        <v>0</v>
      </c>
      <c r="C35" s="43">
        <f>VLOOKUP(A35,'[2]Ad group report'!$A$3:$J$95,10,)</f>
        <v>0</v>
      </c>
      <c r="D35" s="46"/>
      <c r="E35" s="45"/>
      <c r="G35" s="45"/>
      <c r="I35" s="46"/>
    </row>
    <row r="36" spans="1:9" x14ac:dyDescent="0.35">
      <c r="A36" s="44" t="s">
        <v>55</v>
      </c>
      <c r="B36" s="43">
        <f>VLOOKUP(A36,'[1]Ad group report (1)'!$A$3:$J$95,10,)</f>
        <v>0</v>
      </c>
      <c r="C36" s="43">
        <f>VLOOKUP(A36,'[2]Ad group report'!$A$3:$J$95,10,)</f>
        <v>0</v>
      </c>
      <c r="D36" s="46"/>
      <c r="E36" s="45"/>
      <c r="G36" s="45"/>
      <c r="I36" s="46"/>
    </row>
    <row r="37" spans="1:9" x14ac:dyDescent="0.35">
      <c r="A37" s="44" t="s">
        <v>56</v>
      </c>
      <c r="B37" s="43">
        <f>VLOOKUP(A37,'[1]Ad group report (1)'!$A$3:$J$95,10,)</f>
        <v>0</v>
      </c>
      <c r="C37" s="43">
        <f>VLOOKUP(A37,'[2]Ad group report'!$A$3:$J$95,10,)</f>
        <v>0</v>
      </c>
      <c r="D37" s="46"/>
      <c r="E37" s="45"/>
      <c r="G37" s="45"/>
      <c r="I37" s="46"/>
    </row>
    <row r="38" spans="1:9" x14ac:dyDescent="0.35">
      <c r="A38" s="44" t="s">
        <v>57</v>
      </c>
      <c r="B38" s="43">
        <f>VLOOKUP(A38,'[1]Ad group report (1)'!$A$3:$J$95,10,)</f>
        <v>0</v>
      </c>
      <c r="C38" s="43">
        <f>VLOOKUP(A38,'[2]Ad group report'!$A$3:$J$95,10,)</f>
        <v>0</v>
      </c>
      <c r="D38" s="46"/>
      <c r="E38" s="45"/>
      <c r="G38" s="45"/>
      <c r="I38" s="46"/>
    </row>
    <row r="39" spans="1:9" x14ac:dyDescent="0.35">
      <c r="A39" s="44" t="s">
        <v>58</v>
      </c>
      <c r="B39" s="43">
        <f>VLOOKUP(A39,'[1]Ad group report (1)'!$A$3:$J$95,10,)</f>
        <v>0</v>
      </c>
      <c r="C39" s="43">
        <f>VLOOKUP(A39,'[2]Ad group report'!$A$3:$J$95,10,)</f>
        <v>0</v>
      </c>
      <c r="D39" s="46"/>
      <c r="E39" s="45"/>
      <c r="G39" s="45"/>
      <c r="I39" s="46"/>
    </row>
    <row r="40" spans="1:9" x14ac:dyDescent="0.35">
      <c r="A40" s="44" t="s">
        <v>59</v>
      </c>
      <c r="B40" s="43">
        <f>VLOOKUP(A40,'[1]Ad group report (1)'!$A$3:$J$95,10,)</f>
        <v>0</v>
      </c>
      <c r="C40" s="43">
        <f>VLOOKUP(A40,'[2]Ad group report'!$A$3:$J$95,10,)</f>
        <v>0</v>
      </c>
      <c r="D40" s="46"/>
      <c r="E40" s="45"/>
      <c r="G40" s="45"/>
      <c r="I40" s="46"/>
    </row>
    <row r="41" spans="1:9" x14ac:dyDescent="0.35">
      <c r="A41" s="44" t="s">
        <v>60</v>
      </c>
      <c r="B41" s="43">
        <f>VLOOKUP(A41,'[1]Ad group report (1)'!$A$3:$J$95,10,)</f>
        <v>0</v>
      </c>
      <c r="C41" s="43">
        <f>VLOOKUP(A41,'[2]Ad group report'!$A$3:$J$95,10,)</f>
        <v>14.19</v>
      </c>
      <c r="D41" s="46"/>
      <c r="E41" s="45"/>
      <c r="G41" s="45"/>
      <c r="I41" s="46"/>
    </row>
    <row r="42" spans="1:9" x14ac:dyDescent="0.35">
      <c r="A42" s="44" t="s">
        <v>61</v>
      </c>
      <c r="B42" s="43">
        <f>VLOOKUP(A42,'[1]Ad group report (1)'!$A$3:$J$95,10,)</f>
        <v>0</v>
      </c>
      <c r="C42" s="43">
        <f>VLOOKUP(A42,'[2]Ad group report'!$A$3:$J$95,10,)</f>
        <v>0</v>
      </c>
      <c r="D42" s="46"/>
      <c r="E42" s="45"/>
      <c r="G42" s="45"/>
      <c r="I42" s="46"/>
    </row>
    <row r="43" spans="1:9" x14ac:dyDescent="0.35">
      <c r="A43" s="44" t="s">
        <v>62</v>
      </c>
      <c r="B43" s="43">
        <f>VLOOKUP(A43,'[1]Ad group report (1)'!$A$3:$J$95,10,)</f>
        <v>0</v>
      </c>
      <c r="C43" s="43">
        <f>VLOOKUP(A43,'[2]Ad group report'!$A$3:$J$95,10,)</f>
        <v>0</v>
      </c>
      <c r="D43" s="46"/>
      <c r="E43" s="45"/>
      <c r="G43" s="45"/>
      <c r="I43" s="46"/>
    </row>
    <row r="44" spans="1:9" x14ac:dyDescent="0.35">
      <c r="A44" s="44" t="s">
        <v>63</v>
      </c>
      <c r="B44" s="43">
        <f>VLOOKUP(A44,'[1]Ad group report (1)'!$A$3:$J$95,10,)</f>
        <v>0</v>
      </c>
      <c r="C44" s="43">
        <f>VLOOKUP(A44,'[2]Ad group report'!$A$3:$J$95,10,)</f>
        <v>0</v>
      </c>
      <c r="D44" s="46"/>
      <c r="E44" s="45"/>
      <c r="G44" s="45"/>
      <c r="I44" s="46"/>
    </row>
    <row r="45" spans="1:9" x14ac:dyDescent="0.35">
      <c r="A45" s="44" t="s">
        <v>64</v>
      </c>
      <c r="B45" s="43">
        <f>VLOOKUP(A45,'[1]Ad group report (1)'!$A$3:$J$95,10,)</f>
        <v>0</v>
      </c>
      <c r="C45" s="43">
        <f>VLOOKUP(A45,'[2]Ad group report'!$A$3:$J$95,10,)</f>
        <v>0</v>
      </c>
      <c r="D45" s="46"/>
      <c r="E45" s="45"/>
      <c r="G45" s="45"/>
      <c r="I45" s="46"/>
    </row>
    <row r="46" spans="1:9" x14ac:dyDescent="0.35">
      <c r="A46" s="44" t="s">
        <v>65</v>
      </c>
      <c r="B46" s="43">
        <f>VLOOKUP(A46,'[1]Ad group report (1)'!$A$3:$J$95,10,)</f>
        <v>0</v>
      </c>
      <c r="C46" s="43">
        <f>VLOOKUP(A46,'[2]Ad group report'!$A$3:$J$95,10,)</f>
        <v>0</v>
      </c>
      <c r="D46" s="46"/>
      <c r="E46" s="45"/>
      <c r="G46" s="45"/>
      <c r="I46" s="46"/>
    </row>
    <row r="47" spans="1:9" x14ac:dyDescent="0.35">
      <c r="A47" s="44" t="s">
        <v>66</v>
      </c>
      <c r="B47" s="43">
        <f>VLOOKUP(A47,'[1]Ad group report (1)'!$A$3:$J$95,10,)</f>
        <v>0</v>
      </c>
      <c r="C47" s="43">
        <f>VLOOKUP(A47,'[2]Ad group report'!$A$3:$J$95,10,)</f>
        <v>0</v>
      </c>
      <c r="D47" s="46"/>
      <c r="E47" s="45"/>
      <c r="G47" s="45"/>
      <c r="I47" s="46"/>
    </row>
    <row r="48" spans="1:9" x14ac:dyDescent="0.35">
      <c r="A48" s="44" t="s">
        <v>67</v>
      </c>
      <c r="B48" s="43">
        <f>VLOOKUP(A48,'[1]Ad group report (1)'!$A$3:$J$95,10,)</f>
        <v>89.9</v>
      </c>
      <c r="C48" s="43">
        <f>VLOOKUP(A48,'[2]Ad group report'!$A$3:$J$95,10,)</f>
        <v>137.63999999999999</v>
      </c>
      <c r="D48" s="46"/>
      <c r="E48" s="45"/>
      <c r="G48" s="45"/>
      <c r="I48" s="46"/>
    </row>
    <row r="49" spans="1:9" x14ac:dyDescent="0.35">
      <c r="A49" s="44" t="s">
        <v>68</v>
      </c>
      <c r="B49" s="43">
        <f>VLOOKUP(A49,'[1]Ad group report (1)'!$A$3:$J$95,10,)</f>
        <v>0</v>
      </c>
      <c r="C49" s="43">
        <f>VLOOKUP(A49,'[2]Ad group report'!$A$3:$J$95,10,)</f>
        <v>0</v>
      </c>
      <c r="D49" s="46"/>
      <c r="E49" s="45"/>
      <c r="G49" s="45"/>
      <c r="I49" s="46"/>
    </row>
    <row r="50" spans="1:9" x14ac:dyDescent="0.35">
      <c r="A50" s="44" t="s">
        <v>69</v>
      </c>
      <c r="B50" s="43">
        <f>VLOOKUP(A50,'[1]Ad group report (1)'!$A$3:$J$95,10,)</f>
        <v>0</v>
      </c>
      <c r="C50" s="43">
        <f>VLOOKUP(A50,'[2]Ad group report'!$A$3:$J$95,10,)</f>
        <v>0</v>
      </c>
      <c r="D50" s="46"/>
      <c r="E50" s="45"/>
      <c r="G50" s="45"/>
      <c r="I50" s="46"/>
    </row>
    <row r="51" spans="1:9" x14ac:dyDescent="0.35">
      <c r="A51" s="44" t="s">
        <v>70</v>
      </c>
      <c r="B51" s="43">
        <f>VLOOKUP(A51,'[1]Ad group report (1)'!$A$3:$J$95,10,)</f>
        <v>0</v>
      </c>
      <c r="C51" s="43">
        <f>VLOOKUP(A51,'[2]Ad group report'!$A$3:$J$95,10,)</f>
        <v>0</v>
      </c>
      <c r="D51" s="46"/>
      <c r="E51" s="45"/>
      <c r="G51" s="45"/>
      <c r="I51" s="46"/>
    </row>
    <row r="52" spans="1:9" x14ac:dyDescent="0.35">
      <c r="A52" s="44" t="s">
        <v>71</v>
      </c>
      <c r="B52" s="43">
        <f>VLOOKUP(A52,'[1]Ad group report (1)'!$A$3:$J$95,10,)</f>
        <v>0</v>
      </c>
      <c r="C52" s="43">
        <f>VLOOKUP(A52,'[2]Ad group report'!$A$3:$J$95,10,)</f>
        <v>0</v>
      </c>
      <c r="D52" s="46"/>
      <c r="E52" s="45"/>
      <c r="G52" s="45"/>
      <c r="I52" s="46"/>
    </row>
    <row r="53" spans="1:9" x14ac:dyDescent="0.35">
      <c r="A53" s="44" t="s">
        <v>72</v>
      </c>
      <c r="B53" s="43">
        <f>VLOOKUP(A53,'[1]Ad group report (1)'!$A$3:$J$95,10,)</f>
        <v>0</v>
      </c>
      <c r="C53" s="43">
        <f>VLOOKUP(A53,'[2]Ad group report'!$A$3:$J$95,10,)</f>
        <v>0</v>
      </c>
      <c r="D53" s="46"/>
      <c r="E53" s="45"/>
      <c r="G53" s="45"/>
      <c r="I53" s="46"/>
    </row>
    <row r="54" spans="1:9" x14ac:dyDescent="0.35">
      <c r="A54" s="44" t="s">
        <v>73</v>
      </c>
      <c r="B54" s="43">
        <f>VLOOKUP(A54,'[1]Ad group report (1)'!$A$3:$J$95,10,)</f>
        <v>0</v>
      </c>
      <c r="C54" s="43">
        <f>VLOOKUP(A54,'[2]Ad group report'!$A$3:$J$95,10,)</f>
        <v>0</v>
      </c>
      <c r="D54" s="46"/>
      <c r="E54" s="45"/>
      <c r="G54" s="45"/>
      <c r="I54" s="46"/>
    </row>
    <row r="55" spans="1:9" x14ac:dyDescent="0.35">
      <c r="A55" s="44" t="s">
        <v>74</v>
      </c>
      <c r="B55" s="43">
        <f>VLOOKUP(A55,'[1]Ad group report (1)'!$A$3:$J$95,10,)</f>
        <v>0</v>
      </c>
      <c r="C55" s="43">
        <f>VLOOKUP(A55,'[2]Ad group report'!$A$3:$J$95,10,)</f>
        <v>0</v>
      </c>
      <c r="D55" s="46"/>
      <c r="E55" s="45"/>
      <c r="G55" s="45"/>
      <c r="I55" s="46"/>
    </row>
    <row r="56" spans="1:9" x14ac:dyDescent="0.35">
      <c r="A56" s="44" t="s">
        <v>75</v>
      </c>
      <c r="B56" s="43">
        <f>VLOOKUP(A56,'[1]Ad group report (1)'!$A$3:$J$95,10,)</f>
        <v>0</v>
      </c>
      <c r="C56" s="43">
        <f>VLOOKUP(A56,'[2]Ad group report'!$A$3:$J$95,10,)</f>
        <v>0</v>
      </c>
      <c r="D56" s="46"/>
      <c r="E56" s="45"/>
      <c r="G56" s="45"/>
      <c r="I56" s="46"/>
    </row>
    <row r="57" spans="1:9" x14ac:dyDescent="0.35">
      <c r="A57" s="44" t="s">
        <v>76</v>
      </c>
      <c r="B57" s="43">
        <f>VLOOKUP(A57,'[1]Ad group report (1)'!$A$3:$J$95,10,)</f>
        <v>0</v>
      </c>
      <c r="C57" s="43">
        <f>VLOOKUP(A57,'[2]Ad group report'!$A$3:$J$95,10,)</f>
        <v>0</v>
      </c>
      <c r="D57" s="46"/>
      <c r="E57" s="45"/>
      <c r="G57" s="45"/>
      <c r="I57" s="46"/>
    </row>
    <row r="58" spans="1:9" x14ac:dyDescent="0.35">
      <c r="A58" s="44" t="s">
        <v>77</v>
      </c>
      <c r="B58" s="43">
        <f>VLOOKUP(A58,'[1]Ad group report (1)'!$A$3:$J$95,10,)</f>
        <v>0</v>
      </c>
      <c r="C58" s="43">
        <f>VLOOKUP(A58,'[2]Ad group report'!$A$3:$J$95,10,)</f>
        <v>0</v>
      </c>
      <c r="D58" s="46"/>
      <c r="E58" s="45"/>
      <c r="G58" s="45"/>
      <c r="I58" s="46"/>
    </row>
    <row r="59" spans="1:9" x14ac:dyDescent="0.35">
      <c r="A59" s="44" t="s">
        <v>78</v>
      </c>
      <c r="B59" s="43">
        <f>VLOOKUP(A59,'[1]Ad group report (1)'!$A$3:$J$95,10,)</f>
        <v>0</v>
      </c>
      <c r="C59" s="43">
        <f>VLOOKUP(A59,'[2]Ad group report'!$A$3:$J$95,10,)</f>
        <v>0</v>
      </c>
      <c r="D59" s="46"/>
      <c r="E59" s="45"/>
      <c r="G59" s="45"/>
      <c r="I59" s="46"/>
    </row>
    <row r="60" spans="1:9" x14ac:dyDescent="0.35">
      <c r="A60" s="44" t="s">
        <v>79</v>
      </c>
      <c r="B60" s="43">
        <f>VLOOKUP(A60,'[1]Ad group report (1)'!$A$3:$J$95,10,)</f>
        <v>0</v>
      </c>
      <c r="C60" s="43">
        <f>VLOOKUP(A60,'[2]Ad group report'!$A$3:$J$95,10,)</f>
        <v>0</v>
      </c>
      <c r="D60" s="46"/>
      <c r="E60" s="45"/>
      <c r="G60" s="45"/>
      <c r="I60" s="46"/>
    </row>
    <row r="61" spans="1:9" x14ac:dyDescent="0.35">
      <c r="A61" s="44" t="s">
        <v>80</v>
      </c>
      <c r="B61" s="43">
        <f>VLOOKUP(A61,'[1]Ad group report (1)'!$A$3:$J$95,10,)</f>
        <v>0</v>
      </c>
      <c r="C61" s="43">
        <f>VLOOKUP(A61,'[2]Ad group report'!$A$3:$J$95,10,)</f>
        <v>134.5</v>
      </c>
      <c r="D61" s="46"/>
      <c r="E61" s="45"/>
      <c r="G61" s="45"/>
      <c r="I61" s="46"/>
    </row>
    <row r="62" spans="1:9" x14ac:dyDescent="0.35">
      <c r="A62" s="44" t="s">
        <v>81</v>
      </c>
      <c r="B62" s="43">
        <f>VLOOKUP(A62,'[1]Ad group report (1)'!$A$3:$J$95,10,)</f>
        <v>0</v>
      </c>
      <c r="C62" s="43">
        <f>VLOOKUP(A62,'[2]Ad group report'!$A$3:$J$95,10,)</f>
        <v>0</v>
      </c>
      <c r="D62" s="46"/>
      <c r="E62" s="45"/>
      <c r="G62" s="45"/>
      <c r="I62" s="46"/>
    </row>
    <row r="63" spans="1:9" x14ac:dyDescent="0.35">
      <c r="A63" s="44" t="s">
        <v>82</v>
      </c>
      <c r="B63" s="43">
        <f>VLOOKUP(A63,'[1]Ad group report (1)'!$A$3:$J$95,10,)</f>
        <v>0</v>
      </c>
      <c r="C63" s="43">
        <f>VLOOKUP(A63,'[2]Ad group report'!$A$3:$J$95,10,)</f>
        <v>0</v>
      </c>
      <c r="D63" s="46"/>
      <c r="E63" s="45"/>
      <c r="G63" s="45"/>
      <c r="I63" s="46"/>
    </row>
    <row r="64" spans="1:9" x14ac:dyDescent="0.35">
      <c r="A64" s="44" t="s">
        <v>83</v>
      </c>
      <c r="B64" s="43">
        <f>VLOOKUP(A64,'[1]Ad group report (1)'!$A$3:$J$95,10,)</f>
        <v>0</v>
      </c>
      <c r="C64" s="43">
        <f>VLOOKUP(A64,'[2]Ad group report'!$A$3:$J$95,10,)</f>
        <v>7.55</v>
      </c>
      <c r="D64" s="46"/>
      <c r="E64" s="45"/>
      <c r="G64" s="45"/>
      <c r="I64" s="46"/>
    </row>
    <row r="65" spans="1:9" x14ac:dyDescent="0.35">
      <c r="A65" s="44" t="s">
        <v>84</v>
      </c>
      <c r="B65" s="43">
        <f>VLOOKUP(A65,'[1]Ad group report (1)'!$A$3:$J$95,10,)</f>
        <v>0</v>
      </c>
      <c r="C65" s="43">
        <f>VLOOKUP(A65,'[2]Ad group report'!$A$3:$J$95,10,)</f>
        <v>0</v>
      </c>
      <c r="D65" s="46"/>
      <c r="E65" s="45"/>
      <c r="G65" s="45"/>
      <c r="I65" s="46"/>
    </row>
    <row r="66" spans="1:9" x14ac:dyDescent="0.35">
      <c r="A66" s="44" t="s">
        <v>85</v>
      </c>
      <c r="B66" s="43">
        <f>VLOOKUP(A66,'[1]Ad group report (1)'!$A$3:$J$95,10,)</f>
        <v>0</v>
      </c>
      <c r="C66" s="43">
        <f>VLOOKUP(A66,'[2]Ad group report'!$A$3:$J$95,10,)</f>
        <v>0</v>
      </c>
      <c r="D66" s="46"/>
      <c r="E66" s="45"/>
      <c r="G66" s="45"/>
      <c r="I66" s="46"/>
    </row>
    <row r="67" spans="1:9" x14ac:dyDescent="0.35">
      <c r="A67" s="44" t="s">
        <v>86</v>
      </c>
      <c r="B67" s="43">
        <f>VLOOKUP(A67,'[1]Ad group report (1)'!$A$3:$J$95,10,)</f>
        <v>0</v>
      </c>
      <c r="C67" s="43">
        <f>VLOOKUP(A67,'[2]Ad group report'!$A$3:$J$95,10,)</f>
        <v>0</v>
      </c>
      <c r="D67" s="46"/>
      <c r="E67" s="45"/>
      <c r="G67" s="45"/>
      <c r="I67" s="46"/>
    </row>
    <row r="68" spans="1:9" x14ac:dyDescent="0.35">
      <c r="A68" s="44" t="s">
        <v>87</v>
      </c>
      <c r="B68" s="43">
        <f>VLOOKUP(A68,'[1]Ad group report (1)'!$A$3:$J$95,10,)</f>
        <v>0</v>
      </c>
      <c r="C68" s="43">
        <f>VLOOKUP(A68,'[2]Ad group report'!$A$3:$J$95,10,)</f>
        <v>0</v>
      </c>
      <c r="D68" s="46"/>
      <c r="E68" s="45"/>
      <c r="G68" s="45"/>
      <c r="I68" s="46"/>
    </row>
    <row r="69" spans="1:9" x14ac:dyDescent="0.35">
      <c r="A69" s="44" t="s">
        <v>88</v>
      </c>
      <c r="B69" s="43">
        <f>VLOOKUP(A69,'[1]Ad group report (1)'!$A$3:$J$95,10,)</f>
        <v>0</v>
      </c>
      <c r="C69" s="43">
        <f>VLOOKUP(A69,'[2]Ad group report'!$A$3:$J$95,10,)</f>
        <v>0</v>
      </c>
      <c r="D69" s="46"/>
      <c r="E69" s="45"/>
      <c r="G69" s="45"/>
      <c r="I69" s="46"/>
    </row>
    <row r="70" spans="1:9" x14ac:dyDescent="0.35">
      <c r="A70" s="44" t="s">
        <v>89</v>
      </c>
      <c r="B70" s="43">
        <f>VLOOKUP(A70,'[1]Ad group report (1)'!$A$3:$J$95,10,)</f>
        <v>12.23</v>
      </c>
      <c r="C70" s="43">
        <f>VLOOKUP(A70,'[2]Ad group report'!$A$3:$J$95,10,)</f>
        <v>40.19</v>
      </c>
      <c r="D70" s="46"/>
      <c r="E70" s="45"/>
      <c r="G70" s="45"/>
      <c r="I70" s="46"/>
    </row>
    <row r="71" spans="1:9" x14ac:dyDescent="0.35">
      <c r="A71" s="44" t="s">
        <v>90</v>
      </c>
      <c r="B71" s="43">
        <f>VLOOKUP(A71,'[1]Ad group report (1)'!$A$3:$J$95,10,)</f>
        <v>0</v>
      </c>
      <c r="C71" s="43">
        <f>VLOOKUP(A71,'[2]Ad group report'!$A$3:$J$95,10,)</f>
        <v>0</v>
      </c>
      <c r="D71" s="46"/>
      <c r="E71" s="45"/>
      <c r="G71" s="45"/>
      <c r="I71" s="46"/>
    </row>
    <row r="72" spans="1:9" x14ac:dyDescent="0.35">
      <c r="A72" s="44" t="s">
        <v>91</v>
      </c>
      <c r="B72" s="43">
        <f>VLOOKUP(A72,'[1]Ad group report (1)'!$A$3:$J$95,10,)</f>
        <v>0</v>
      </c>
      <c r="C72" s="43">
        <f>VLOOKUP(A72,'[2]Ad group report'!$A$3:$J$95,10,)</f>
        <v>0</v>
      </c>
      <c r="D72" s="46"/>
      <c r="E72" s="45"/>
      <c r="G72" s="45"/>
      <c r="I72" s="46"/>
    </row>
    <row r="73" spans="1:9" x14ac:dyDescent="0.35">
      <c r="A73" s="44" t="s">
        <v>92</v>
      </c>
      <c r="B73" s="43">
        <f>VLOOKUP(A73,'[1]Ad group report (1)'!$A$3:$J$95,10,)</f>
        <v>0</v>
      </c>
      <c r="C73" s="43">
        <f>VLOOKUP(A73,'[2]Ad group report'!$A$3:$J$95,10,)</f>
        <v>0</v>
      </c>
      <c r="D73" s="46"/>
      <c r="E73" s="45"/>
      <c r="G73" s="45"/>
      <c r="I73" s="46"/>
    </row>
    <row r="74" spans="1:9" x14ac:dyDescent="0.35">
      <c r="A74" s="44" t="s">
        <v>93</v>
      </c>
      <c r="B74" s="43">
        <f>VLOOKUP(A74,'[1]Ad group report (1)'!$A$3:$J$95,10,)</f>
        <v>0</v>
      </c>
      <c r="C74" s="43">
        <f>VLOOKUP(A74,'[2]Ad group report'!$A$3:$J$95,10,)</f>
        <v>0</v>
      </c>
      <c r="D74" s="46"/>
      <c r="E74" s="45"/>
      <c r="G74" s="45"/>
      <c r="I74" s="46"/>
    </row>
    <row r="75" spans="1:9" x14ac:dyDescent="0.35">
      <c r="A75" s="44" t="s">
        <v>94</v>
      </c>
      <c r="B75" s="43">
        <f>VLOOKUP(A75,'[1]Ad group report (1)'!$A$3:$J$95,10,)</f>
        <v>0</v>
      </c>
      <c r="C75" s="43">
        <f>VLOOKUP(A75,'[2]Ad group report'!$A$3:$J$95,10,)</f>
        <v>0</v>
      </c>
      <c r="D75" s="46"/>
      <c r="E75" s="45"/>
      <c r="G75" s="45"/>
      <c r="I75" s="46"/>
    </row>
    <row r="76" spans="1:9" x14ac:dyDescent="0.35">
      <c r="A76" s="44" t="s">
        <v>95</v>
      </c>
      <c r="B76" s="43">
        <f>VLOOKUP(A76,'[1]Ad group report (1)'!$A$3:$J$95,10,)</f>
        <v>0</v>
      </c>
      <c r="C76" s="43">
        <f>VLOOKUP(A76,'[2]Ad group report'!$A$3:$J$95,10,)</f>
        <v>0</v>
      </c>
      <c r="D76" s="46"/>
      <c r="E76" s="45"/>
      <c r="G76" s="45"/>
      <c r="I76" s="46"/>
    </row>
    <row r="77" spans="1:9" x14ac:dyDescent="0.35">
      <c r="A77" s="44" t="s">
        <v>96</v>
      </c>
      <c r="B77" s="43">
        <f>VLOOKUP(A77,'[1]Ad group report (1)'!$A$3:$J$95,10,)</f>
        <v>0</v>
      </c>
      <c r="C77" s="43">
        <f>VLOOKUP(A77,'[2]Ad group report'!$A$3:$J$95,10,)</f>
        <v>0</v>
      </c>
      <c r="D77" s="46"/>
      <c r="E77" s="45"/>
      <c r="G77" s="45"/>
      <c r="I77" s="46"/>
    </row>
    <row r="78" spans="1:9" x14ac:dyDescent="0.35">
      <c r="A78" s="44" t="s">
        <v>97</v>
      </c>
      <c r="B78" s="43">
        <f>VLOOKUP(A78,'[1]Ad group report (1)'!$A$3:$J$95,10,)</f>
        <v>0</v>
      </c>
      <c r="C78" s="43">
        <f>VLOOKUP(A78,'[2]Ad group report'!$A$3:$J$95,10,)</f>
        <v>0</v>
      </c>
      <c r="D78" s="46"/>
      <c r="E78" s="45"/>
      <c r="G78" s="45"/>
      <c r="I78" s="46"/>
    </row>
    <row r="79" spans="1:9" x14ac:dyDescent="0.35">
      <c r="A79" s="44" t="s">
        <v>98</v>
      </c>
      <c r="B79" s="43">
        <f>VLOOKUP(A79,'[1]Ad group report (1)'!$A$3:$J$95,10,)</f>
        <v>0</v>
      </c>
      <c r="C79" s="43">
        <f>VLOOKUP(A79,'[2]Ad group report'!$A$3:$J$95,10,)</f>
        <v>0</v>
      </c>
      <c r="D79" s="46"/>
      <c r="E79" s="45"/>
      <c r="G79" s="45"/>
      <c r="I79" s="46"/>
    </row>
    <row r="80" spans="1:9" x14ac:dyDescent="0.35">
      <c r="A80" s="44" t="s">
        <v>99</v>
      </c>
      <c r="B80" s="43">
        <f>VLOOKUP(A80,'[1]Ad group report (1)'!$A$3:$J$95,10,)</f>
        <v>0</v>
      </c>
      <c r="C80" s="43">
        <f>VLOOKUP(A80,'[2]Ad group report'!$A$3:$J$95,10,)</f>
        <v>0</v>
      </c>
      <c r="D80" s="46"/>
      <c r="E80" s="45"/>
      <c r="G80" s="45"/>
      <c r="I80" s="46"/>
    </row>
    <row r="81" spans="1:9" x14ac:dyDescent="0.35">
      <c r="A81" s="44" t="s">
        <v>100</v>
      </c>
      <c r="B81" s="43">
        <f>VLOOKUP(A81,'[1]Ad group report (1)'!$A$3:$J$95,10,)</f>
        <v>0</v>
      </c>
      <c r="C81" s="43">
        <f>VLOOKUP(A81,'[2]Ad group report'!$A$3:$J$95,10,)</f>
        <v>0</v>
      </c>
      <c r="D81" s="46"/>
      <c r="E81" s="45"/>
      <c r="G81" s="45"/>
      <c r="I81" s="46"/>
    </row>
    <row r="82" spans="1:9" x14ac:dyDescent="0.35">
      <c r="A82" s="44" t="s">
        <v>101</v>
      </c>
      <c r="B82" s="43">
        <f>VLOOKUP(A82,'[1]Ad group report (1)'!$A$3:$J$95,10,)</f>
        <v>0</v>
      </c>
      <c r="C82" s="43">
        <f>VLOOKUP(A82,'[2]Ad group report'!$A$3:$J$95,10,)</f>
        <v>0</v>
      </c>
      <c r="D82" s="46"/>
      <c r="E82" s="45"/>
      <c r="G82" s="45"/>
      <c r="I82" s="46"/>
    </row>
    <row r="83" spans="1:9" x14ac:dyDescent="0.35">
      <c r="A83" s="44" t="s">
        <v>102</v>
      </c>
      <c r="B83" s="43">
        <f>VLOOKUP(A83,'[1]Ad group report (1)'!$A$3:$J$95,10,)</f>
        <v>0</v>
      </c>
      <c r="C83" s="43">
        <f>VLOOKUP(A83,'[2]Ad group report'!$A$3:$J$95,10,)</f>
        <v>0</v>
      </c>
      <c r="D83" s="46"/>
      <c r="E83" s="45"/>
      <c r="G83" s="45"/>
      <c r="I83" s="46"/>
    </row>
    <row r="84" spans="1:9" x14ac:dyDescent="0.35">
      <c r="A84" s="44" t="s">
        <v>103</v>
      </c>
      <c r="B84" s="43">
        <f>VLOOKUP(A84,'[1]Ad group report (1)'!$A$3:$J$95,10,)</f>
        <v>0</v>
      </c>
      <c r="C84" s="43">
        <f>VLOOKUP(A84,'[2]Ad group report'!$A$3:$J$95,10,)</f>
        <v>0</v>
      </c>
      <c r="D84" s="46"/>
      <c r="E84" s="45"/>
      <c r="G84" s="45"/>
      <c r="I84" s="46"/>
    </row>
    <row r="85" spans="1:9" x14ac:dyDescent="0.35">
      <c r="A85" s="44" t="s">
        <v>104</v>
      </c>
      <c r="B85" s="43">
        <f>VLOOKUP(A85,'[1]Ad group report (1)'!$A$3:$J$95,10,)</f>
        <v>0</v>
      </c>
      <c r="C85" s="43">
        <f>VLOOKUP(A85,'[2]Ad group report'!$A$3:$J$95,10,)</f>
        <v>0</v>
      </c>
      <c r="D85" s="46"/>
      <c r="E85" s="45"/>
      <c r="G85" s="45"/>
      <c r="I85" s="46"/>
    </row>
    <row r="86" spans="1:9" x14ac:dyDescent="0.35">
      <c r="A86" s="44" t="s">
        <v>105</v>
      </c>
      <c r="B86" s="43">
        <f>VLOOKUP(A86,'[1]Ad group report (1)'!$A$3:$J$95,10,)</f>
        <v>0</v>
      </c>
      <c r="C86" s="43">
        <f>VLOOKUP(A86,'[2]Ad group report'!$A$3:$J$95,10,)</f>
        <v>0</v>
      </c>
      <c r="D86" s="46"/>
      <c r="E86" s="45"/>
      <c r="G86" s="45"/>
      <c r="I86" s="46"/>
    </row>
    <row r="87" spans="1:9" x14ac:dyDescent="0.35">
      <c r="A87" s="44" t="s">
        <v>106</v>
      </c>
      <c r="B87" s="43">
        <f>VLOOKUP(A87,'[1]Ad group report (1)'!$A$3:$J$95,10,)</f>
        <v>0</v>
      </c>
      <c r="C87" s="43">
        <f>VLOOKUP(A87,'[2]Ad group report'!$A$3:$J$95,10,)</f>
        <v>0</v>
      </c>
      <c r="D87" s="46"/>
      <c r="E87" s="45"/>
      <c r="G87" s="45"/>
      <c r="I87" s="46"/>
    </row>
    <row r="88" spans="1:9" x14ac:dyDescent="0.35">
      <c r="A88" s="44" t="s">
        <v>107</v>
      </c>
      <c r="B88" s="43">
        <f>VLOOKUP(A88,'[1]Ad group report (1)'!$A$3:$J$95,10,)</f>
        <v>0</v>
      </c>
      <c r="C88" s="43">
        <f>VLOOKUP(A88,'[2]Ad group report'!$A$3:$J$95,10,)</f>
        <v>0</v>
      </c>
      <c r="D88" s="46"/>
      <c r="E88" s="45"/>
      <c r="G88" s="45"/>
      <c r="I88" s="46"/>
    </row>
    <row r="89" spans="1:9" x14ac:dyDescent="0.35">
      <c r="A89" s="44" t="s">
        <v>108</v>
      </c>
      <c r="B89" s="43">
        <f>VLOOKUP(A89,'[1]Ad group report (1)'!$A$3:$J$95,10,)</f>
        <v>0</v>
      </c>
      <c r="C89" s="43">
        <f>VLOOKUP(A89,'[2]Ad group report'!$A$3:$J$95,10,)</f>
        <v>0</v>
      </c>
      <c r="D89" s="46"/>
      <c r="E89" s="45"/>
      <c r="G89" s="45"/>
      <c r="I89" s="46"/>
    </row>
    <row r="90" spans="1:9" x14ac:dyDescent="0.35">
      <c r="A90" s="44" t="s">
        <v>109</v>
      </c>
      <c r="B90" s="43">
        <f>VLOOKUP(A90,'[1]Ad group report (1)'!$A$3:$J$95,10,)</f>
        <v>0</v>
      </c>
      <c r="C90" s="43">
        <f>VLOOKUP(A90,'[2]Ad group report'!$A$3:$J$95,10,)</f>
        <v>0</v>
      </c>
      <c r="D90" s="46"/>
      <c r="E90" s="45"/>
      <c r="G90" s="45"/>
      <c r="I90" s="46"/>
    </row>
    <row r="91" spans="1:9" x14ac:dyDescent="0.35">
      <c r="A91" s="44" t="s">
        <v>110</v>
      </c>
      <c r="B91" s="43">
        <f>VLOOKUP(A91,'[1]Ad group report (1)'!$A$3:$J$95,10,)</f>
        <v>0</v>
      </c>
      <c r="C91" s="43">
        <f>VLOOKUP(A91,'[2]Ad group report'!$A$3:$J$95,10,)</f>
        <v>0</v>
      </c>
      <c r="D91" s="46"/>
      <c r="E91" s="45"/>
      <c r="G91" s="45"/>
      <c r="I91" s="46"/>
    </row>
    <row r="92" spans="1:9" x14ac:dyDescent="0.35">
      <c r="A92" s="44" t="s">
        <v>111</v>
      </c>
      <c r="B92" s="43">
        <f>VLOOKUP(A92,'[1]Ad group report (1)'!$A$3:$J$95,10,)</f>
        <v>0</v>
      </c>
      <c r="C92" s="43">
        <f>VLOOKUP(A92,'[2]Ad group report'!$A$3:$J$95,10,)</f>
        <v>0</v>
      </c>
      <c r="D92" s="46"/>
      <c r="E92" s="45"/>
      <c r="G92" s="45"/>
      <c r="I92" s="46"/>
    </row>
    <row r="93" spans="1:9" x14ac:dyDescent="0.35">
      <c r="A93" s="44" t="s">
        <v>112</v>
      </c>
      <c r="B93" s="43">
        <f>VLOOKUP(A93,'[1]Ad group report (1)'!$A$3:$J$95,10,)</f>
        <v>0</v>
      </c>
      <c r="C93" s="43">
        <f>VLOOKUP(A93,'[2]Ad group report'!$A$3:$J$95,10,)</f>
        <v>0</v>
      </c>
      <c r="D93" s="46"/>
      <c r="E93" s="45"/>
      <c r="G93" s="45"/>
      <c r="I93" s="46"/>
    </row>
    <row r="94" spans="1:9" x14ac:dyDescent="0.35">
      <c r="A94" s="44" t="s">
        <v>113</v>
      </c>
      <c r="B94" s="43">
        <f>VLOOKUP(A94,'[1]Ad group report (1)'!$A$3:$J$95,10,)</f>
        <v>0</v>
      </c>
      <c r="C94" s="43">
        <f>VLOOKUP(A94,'[2]Ad group report'!$A$3:$J$95,10,)</f>
        <v>0</v>
      </c>
      <c r="D94" s="46"/>
      <c r="E94" s="45"/>
      <c r="G94" s="45"/>
      <c r="I94" s="46"/>
    </row>
    <row r="95" spans="1:9" x14ac:dyDescent="0.35">
      <c r="D95" s="46"/>
      <c r="E95" s="45"/>
      <c r="G95" s="45"/>
      <c r="I95" s="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9"/>
  <sheetViews>
    <sheetView showGridLines="0" view="pageLayout" topLeftCell="A4" zoomScaleNormal="100" workbookViewId="0">
      <selection activeCell="H4" sqref="H4"/>
    </sheetView>
  </sheetViews>
  <sheetFormatPr defaultColWidth="13.08984375" defaultRowHeight="16" x14ac:dyDescent="0.45"/>
  <cols>
    <col min="1" max="1" width="17.81640625" style="2" customWidth="1"/>
    <col min="2" max="2" width="11.6328125" style="3" customWidth="1"/>
    <col min="3" max="3" width="7.08984375" style="3" customWidth="1"/>
    <col min="4" max="5" width="11.36328125" style="3" customWidth="1"/>
    <col min="6" max="6" width="13.36328125" style="3" customWidth="1"/>
    <col min="7" max="7" width="10.08984375" style="3" customWidth="1"/>
    <col min="8" max="8" width="12.08984375" style="2" customWidth="1"/>
    <col min="9" max="9" width="2.6328125" style="2" customWidth="1"/>
    <col min="10" max="16384" width="13.08984375" style="2"/>
  </cols>
  <sheetData>
    <row r="2" spans="1:9" ht="21" x14ac:dyDescent="0.55000000000000004">
      <c r="A2" s="7" t="s">
        <v>14</v>
      </c>
    </row>
    <row r="3" spans="1:9" ht="16.5" x14ac:dyDescent="0.45">
      <c r="A3" s="12" t="s">
        <v>12</v>
      </c>
      <c r="B3" s="10"/>
      <c r="C3" s="10"/>
      <c r="D3" s="10"/>
      <c r="E3" s="10"/>
      <c r="F3" s="10"/>
      <c r="G3" s="10"/>
      <c r="H3" s="11"/>
      <c r="I3" s="11"/>
    </row>
    <row r="12" spans="1:9" x14ac:dyDescent="0.45">
      <c r="C12" s="2"/>
      <c r="D12" s="9"/>
    </row>
    <row r="13" spans="1:9" x14ac:dyDescent="0.45">
      <c r="A13" s="13"/>
      <c r="C13" s="2"/>
      <c r="D13" s="13"/>
    </row>
    <row r="14" spans="1:9" x14ac:dyDescent="0.45">
      <c r="D14" s="2"/>
    </row>
    <row r="15" spans="1:9" x14ac:dyDescent="0.45">
      <c r="D15" s="2"/>
    </row>
    <row r="18" spans="1:9" x14ac:dyDescent="0.45">
      <c r="D18" s="2"/>
    </row>
    <row r="19" spans="1:9" x14ac:dyDescent="0.45">
      <c r="D19" s="13"/>
      <c r="E19" s="2"/>
      <c r="F19" s="2"/>
      <c r="G19" s="2"/>
    </row>
    <row r="20" spans="1:9" x14ac:dyDescent="0.45">
      <c r="D20" s="2"/>
    </row>
    <row r="21" spans="1:9" ht="16.5" x14ac:dyDescent="0.45">
      <c r="A21" s="12" t="s">
        <v>13</v>
      </c>
      <c r="B21" s="10"/>
      <c r="C21" s="10"/>
      <c r="D21" s="10"/>
      <c r="E21" s="11"/>
      <c r="F21" s="10"/>
      <c r="G21" s="10"/>
      <c r="H21" s="11"/>
      <c r="I21" s="11"/>
    </row>
    <row r="26" spans="1:9" x14ac:dyDescent="0.45">
      <c r="D26" s="33"/>
    </row>
    <row r="27" spans="1:9" x14ac:dyDescent="0.45">
      <c r="D27" s="34"/>
    </row>
    <row r="33" spans="1:9" x14ac:dyDescent="0.45">
      <c r="G33" s="32"/>
    </row>
    <row r="34" spans="1:9" x14ac:dyDescent="0.45">
      <c r="B34" s="2"/>
      <c r="C34" s="2"/>
      <c r="F34" s="2"/>
    </row>
    <row r="35" spans="1:9" x14ac:dyDescent="0.45">
      <c r="A35" s="14"/>
      <c r="B35" s="2"/>
      <c r="C35" s="2"/>
      <c r="F35" s="2"/>
    </row>
    <row r="36" spans="1:9" x14ac:dyDescent="0.45">
      <c r="B36" s="9"/>
      <c r="F36" s="2"/>
    </row>
    <row r="37" spans="1:9" x14ac:dyDescent="0.45">
      <c r="B37" s="13"/>
      <c r="D37" s="2"/>
      <c r="E37" s="2"/>
      <c r="F37" s="2"/>
      <c r="G37" s="2"/>
    </row>
    <row r="38" spans="1:9" x14ac:dyDescent="0.45">
      <c r="B38" s="2"/>
      <c r="D38" s="2"/>
      <c r="E38" s="2"/>
      <c r="G38" s="2"/>
    </row>
    <row r="39" spans="1:9" x14ac:dyDescent="0.45">
      <c r="B39" s="2"/>
      <c r="D39" s="2"/>
      <c r="E39" s="2"/>
      <c r="G39" s="2"/>
    </row>
    <row r="40" spans="1:9" x14ac:dyDescent="0.45">
      <c r="A40" s="14" t="s">
        <v>16</v>
      </c>
      <c r="B40" s="2"/>
      <c r="D40" s="2"/>
      <c r="E40" s="2"/>
      <c r="G40" s="2"/>
    </row>
    <row r="41" spans="1:9" x14ac:dyDescent="0.45">
      <c r="B41" s="2"/>
      <c r="D41" s="2"/>
      <c r="E41" s="2"/>
      <c r="G41" s="2"/>
    </row>
    <row r="42" spans="1:9" x14ac:dyDescent="0.45">
      <c r="B42" s="2"/>
      <c r="D42" s="2"/>
      <c r="E42" s="2"/>
      <c r="G42" s="2"/>
    </row>
    <row r="44" spans="1:9" ht="16.5" x14ac:dyDescent="0.45">
      <c r="A44" s="12" t="s">
        <v>17</v>
      </c>
      <c r="B44" s="10"/>
      <c r="C44" s="10"/>
      <c r="D44" s="10"/>
      <c r="E44" s="10"/>
      <c r="F44" s="10"/>
      <c r="G44" s="10"/>
      <c r="H44" s="11"/>
      <c r="I44" s="11"/>
    </row>
    <row r="55" spans="1:4" x14ac:dyDescent="0.45">
      <c r="A55" s="14"/>
    </row>
    <row r="58" spans="1:4" x14ac:dyDescent="0.45">
      <c r="D58" s="2"/>
    </row>
    <row r="59" spans="1:4" x14ac:dyDescent="0.45">
      <c r="D59" s="2"/>
    </row>
  </sheetData>
  <pageMargins left="0.25" right="0.25" top="0.75" bottom="0.75" header="0.3" footer="0.3"/>
  <pageSetup orientation="portrait" r:id="rId1"/>
  <headerFooter>
    <oddHeader>&amp;L&amp;G&amp;R&amp;G</oddHead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showGridLines="0" view="pageLayout" zoomScaleNormal="100" workbookViewId="0">
      <selection activeCell="F10" sqref="F10"/>
    </sheetView>
  </sheetViews>
  <sheetFormatPr defaultColWidth="13.08984375" defaultRowHeight="16" x14ac:dyDescent="0.45"/>
  <cols>
    <col min="1" max="1" width="24.36328125" style="9" customWidth="1"/>
    <col min="2" max="3" width="13.08984375" style="3"/>
    <col min="4" max="4" width="13.08984375" style="3" customWidth="1"/>
    <col min="5" max="6" width="13.08984375" style="3"/>
    <col min="7" max="7" width="13.08984375" style="5"/>
    <col min="8" max="8" width="13.08984375" style="15"/>
    <col min="9" max="16384" width="13.08984375" style="2"/>
  </cols>
  <sheetData>
    <row r="2" spans="1:6" ht="21" x14ac:dyDescent="0.55000000000000004">
      <c r="A2" s="7" t="s">
        <v>11</v>
      </c>
    </row>
    <row r="3" spans="1:6" ht="16.5" x14ac:dyDescent="0.45">
      <c r="A3" s="12" t="s">
        <v>20</v>
      </c>
      <c r="B3" s="10"/>
      <c r="C3" s="10"/>
      <c r="D3" s="10"/>
      <c r="E3" s="11"/>
      <c r="F3" s="10"/>
    </row>
    <row r="13" spans="1:6" x14ac:dyDescent="0.45">
      <c r="A13" s="2"/>
    </row>
    <row r="15" spans="1:6" ht="16.5" x14ac:dyDescent="0.45">
      <c r="A15" s="12" t="s">
        <v>19</v>
      </c>
      <c r="B15" s="10"/>
      <c r="C15" s="10"/>
      <c r="D15" s="10"/>
      <c r="E15" s="10"/>
      <c r="F15" s="10"/>
    </row>
    <row r="22" spans="1:6" x14ac:dyDescent="0.45">
      <c r="A22" s="2"/>
    </row>
    <row r="26" spans="1:6" x14ac:dyDescent="0.45">
      <c r="A26" s="2"/>
    </row>
    <row r="27" spans="1:6" ht="16.5" x14ac:dyDescent="0.45">
      <c r="A27" s="12" t="s">
        <v>18</v>
      </c>
      <c r="B27" s="10"/>
      <c r="C27" s="10"/>
      <c r="D27" s="10"/>
      <c r="E27" s="10"/>
      <c r="F27" s="10"/>
    </row>
  </sheetData>
  <pageMargins left="0.25" right="0.25" top="0.75" bottom="0.75" header="0.3" footer="0.3"/>
  <pageSetup orientation="portrait" r:id="rId1"/>
  <headerFooter>
    <oddHeader>&amp;L&amp;G&amp;R&amp;G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4"/>
  <sheetViews>
    <sheetView showGridLines="0" view="pageLayout" zoomScaleNormal="100" workbookViewId="0">
      <selection activeCell="C26" sqref="C26"/>
    </sheetView>
  </sheetViews>
  <sheetFormatPr defaultRowHeight="14.5" x14ac:dyDescent="0.35"/>
  <cols>
    <col min="1" max="1" width="11.08984375" customWidth="1"/>
    <col min="2" max="2" width="12.90625" customWidth="1"/>
    <col min="3" max="5" width="8.81640625" bestFit="1" customWidth="1"/>
    <col min="6" max="6" width="10" customWidth="1"/>
    <col min="7" max="7" width="9.453125" bestFit="1" customWidth="1"/>
    <col min="8" max="8" width="14.7265625" bestFit="1" customWidth="1"/>
    <col min="9" max="9" width="3.6328125" bestFit="1" customWidth="1"/>
    <col min="10" max="12" width="8.453125" bestFit="1" customWidth="1"/>
    <col min="13" max="14" width="9.453125" bestFit="1" customWidth="1"/>
    <col min="15" max="18" width="8.453125" bestFit="1" customWidth="1"/>
    <col min="19" max="20" width="9.453125" bestFit="1" customWidth="1"/>
  </cols>
  <sheetData>
    <row r="2" spans="1:6" s="2" customFormat="1" ht="17.5" x14ac:dyDescent="0.45">
      <c r="A2" s="1" t="s">
        <v>15</v>
      </c>
    </row>
    <row r="3" spans="1:6" x14ac:dyDescent="0.35">
      <c r="A3" t="s">
        <v>151</v>
      </c>
    </row>
    <row r="4" spans="1:6" x14ac:dyDescent="0.35">
      <c r="A4" t="s">
        <v>173</v>
      </c>
    </row>
    <row r="5" spans="1:6" x14ac:dyDescent="0.35">
      <c r="A5" t="s">
        <v>7</v>
      </c>
      <c r="B5" t="s">
        <v>0</v>
      </c>
      <c r="C5" t="s">
        <v>1</v>
      </c>
      <c r="D5" t="s">
        <v>3</v>
      </c>
      <c r="E5" t="s">
        <v>2</v>
      </c>
      <c r="F5" t="s">
        <v>8</v>
      </c>
    </row>
    <row r="6" spans="1:6" x14ac:dyDescent="0.35">
      <c r="A6" t="s">
        <v>158</v>
      </c>
      <c r="B6" s="47">
        <v>3688</v>
      </c>
      <c r="C6">
        <v>58</v>
      </c>
      <c r="D6" s="49">
        <v>1.5699999999999999E-2</v>
      </c>
      <c r="E6" s="48">
        <v>121.31</v>
      </c>
      <c r="F6" s="48">
        <v>2.09</v>
      </c>
    </row>
    <row r="7" spans="1:6" x14ac:dyDescent="0.35">
      <c r="A7" t="s">
        <v>152</v>
      </c>
      <c r="B7" s="47">
        <v>13562</v>
      </c>
      <c r="C7">
        <v>32</v>
      </c>
      <c r="D7" s="49">
        <v>2.3999999999999998E-3</v>
      </c>
      <c r="E7" s="48">
        <v>19.5</v>
      </c>
      <c r="F7" s="48">
        <v>0.61</v>
      </c>
    </row>
    <row r="8" spans="1:6" x14ac:dyDescent="0.35">
      <c r="A8" t="s">
        <v>156</v>
      </c>
      <c r="B8" s="47">
        <v>2851</v>
      </c>
      <c r="C8">
        <v>30</v>
      </c>
      <c r="D8" s="49">
        <v>1.0500000000000001E-2</v>
      </c>
      <c r="E8" s="48">
        <v>76.86</v>
      </c>
      <c r="F8" s="48">
        <v>2.56</v>
      </c>
    </row>
    <row r="9" spans="1:6" x14ac:dyDescent="0.35">
      <c r="A9" t="s">
        <v>157</v>
      </c>
      <c r="B9" s="47">
        <v>1220</v>
      </c>
      <c r="C9">
        <v>21</v>
      </c>
      <c r="D9" s="49">
        <v>1.72E-2</v>
      </c>
      <c r="E9" s="48">
        <v>50.87</v>
      </c>
      <c r="F9" s="48">
        <v>2.42</v>
      </c>
    </row>
    <row r="10" spans="1:6" x14ac:dyDescent="0.35">
      <c r="A10" t="s">
        <v>155</v>
      </c>
      <c r="B10">
        <v>209</v>
      </c>
      <c r="C10">
        <v>3</v>
      </c>
      <c r="D10" s="49">
        <v>1.44E-2</v>
      </c>
      <c r="E10" s="48">
        <v>10.039999999999999</v>
      </c>
      <c r="F10" s="48">
        <v>3.35</v>
      </c>
    </row>
    <row r="11" spans="1:6" x14ac:dyDescent="0.35">
      <c r="A11" t="s">
        <v>153</v>
      </c>
      <c r="B11">
        <v>0</v>
      </c>
      <c r="C11">
        <v>0</v>
      </c>
      <c r="D11" s="49">
        <v>0</v>
      </c>
      <c r="E11" s="48">
        <v>0</v>
      </c>
      <c r="F11" s="48">
        <v>0</v>
      </c>
    </row>
    <row r="12" spans="1:6" x14ac:dyDescent="0.35">
      <c r="A12" t="s">
        <v>154</v>
      </c>
      <c r="B12">
        <v>0</v>
      </c>
      <c r="C12">
        <v>0</v>
      </c>
      <c r="D12" s="49">
        <v>0</v>
      </c>
      <c r="E12" s="48">
        <v>0</v>
      </c>
      <c r="F12" s="48">
        <v>0</v>
      </c>
    </row>
    <row r="13" spans="1:6" x14ac:dyDescent="0.35">
      <c r="A13" s="58" t="s">
        <v>5</v>
      </c>
      <c r="B13" s="59">
        <f>SUBTOTAL(109,B6:B12)</f>
        <v>21530</v>
      </c>
      <c r="C13" s="59">
        <f t="shared" ref="C13:E13" si="0">SUBTOTAL(109,C6:C12)</f>
        <v>144</v>
      </c>
      <c r="D13" s="60">
        <f>SUBTOTAL(101,D6:D12)</f>
        <v>8.6E-3</v>
      </c>
      <c r="E13" s="59">
        <f t="shared" si="0"/>
        <v>278.58000000000004</v>
      </c>
      <c r="F13" s="61">
        <f>SUBTOTAL(101,F6:F12)</f>
        <v>1.5757142857142856</v>
      </c>
    </row>
    <row r="14" spans="1:6" x14ac:dyDescent="0.35">
      <c r="D14" s="49"/>
      <c r="E14" s="48"/>
      <c r="F14" s="48"/>
    </row>
    <row r="17" spans="1:14" x14ac:dyDescent="0.35">
      <c r="A17" s="50" t="s">
        <v>174</v>
      </c>
    </row>
    <row r="18" spans="1:14" x14ac:dyDescent="0.35">
      <c r="A18" s="50" t="s">
        <v>7</v>
      </c>
      <c r="B18" t="s">
        <v>0</v>
      </c>
      <c r="C18" t="s">
        <v>1</v>
      </c>
      <c r="D18" t="s">
        <v>3</v>
      </c>
      <c r="E18" t="s">
        <v>2</v>
      </c>
      <c r="F18" t="s">
        <v>8</v>
      </c>
      <c r="H18" t="s">
        <v>159</v>
      </c>
      <c r="I18" s="62">
        <v>42892</v>
      </c>
      <c r="J18" s="62">
        <v>42893</v>
      </c>
      <c r="K18" s="62">
        <v>42894</v>
      </c>
      <c r="L18" s="62">
        <v>42895</v>
      </c>
      <c r="M18" s="62">
        <v>42896</v>
      </c>
      <c r="N18" s="62">
        <v>42897</v>
      </c>
    </row>
    <row r="19" spans="1:14" x14ac:dyDescent="0.35">
      <c r="A19" s="50" t="s">
        <v>158</v>
      </c>
      <c r="B19">
        <v>1526</v>
      </c>
      <c r="C19">
        <v>14</v>
      </c>
      <c r="D19" s="52">
        <v>9.1999999999999998E-3</v>
      </c>
      <c r="E19" s="53">
        <v>30.68</v>
      </c>
      <c r="F19" s="53">
        <v>2.19</v>
      </c>
      <c r="H19" t="s">
        <v>156</v>
      </c>
      <c r="I19">
        <v>0</v>
      </c>
      <c r="J19">
        <v>0</v>
      </c>
      <c r="K19">
        <v>14</v>
      </c>
      <c r="L19">
        <v>7</v>
      </c>
      <c r="M19">
        <v>5</v>
      </c>
      <c r="N19">
        <v>4</v>
      </c>
    </row>
    <row r="20" spans="1:14" x14ac:dyDescent="0.35">
      <c r="A20" s="50" t="s">
        <v>157</v>
      </c>
      <c r="B20">
        <v>1305</v>
      </c>
      <c r="C20">
        <v>6</v>
      </c>
      <c r="D20" s="52">
        <v>4.5999999999999999E-3</v>
      </c>
      <c r="E20" s="53">
        <v>15.47</v>
      </c>
      <c r="F20" s="53">
        <v>2.58</v>
      </c>
      <c r="H20" t="s">
        <v>154</v>
      </c>
      <c r="I20">
        <v>0</v>
      </c>
      <c r="J20">
        <v>0</v>
      </c>
      <c r="K20">
        <v>0</v>
      </c>
      <c r="L20">
        <v>0</v>
      </c>
      <c r="M20">
        <v>0</v>
      </c>
      <c r="N20">
        <v>0</v>
      </c>
    </row>
    <row r="21" spans="1:14" x14ac:dyDescent="0.35">
      <c r="A21" s="50" t="s">
        <v>156</v>
      </c>
      <c r="B21">
        <v>1980</v>
      </c>
      <c r="C21">
        <v>8</v>
      </c>
      <c r="D21" s="52">
        <v>4.0000000000000001E-3</v>
      </c>
      <c r="E21" s="53">
        <v>7.12</v>
      </c>
      <c r="F21" s="53">
        <v>0.89</v>
      </c>
      <c r="H21" t="s">
        <v>152</v>
      </c>
      <c r="I21">
        <v>0</v>
      </c>
      <c r="J21">
        <v>0</v>
      </c>
      <c r="K21">
        <v>0</v>
      </c>
      <c r="L21">
        <v>13</v>
      </c>
      <c r="M21">
        <v>11</v>
      </c>
      <c r="N21">
        <v>8</v>
      </c>
    </row>
    <row r="22" spans="1:14" x14ac:dyDescent="0.35">
      <c r="A22" s="50" t="s">
        <v>155</v>
      </c>
      <c r="B22">
        <v>79</v>
      </c>
      <c r="C22">
        <v>0</v>
      </c>
      <c r="D22" s="52">
        <v>0</v>
      </c>
      <c r="E22" s="53">
        <v>0</v>
      </c>
      <c r="F22" s="53">
        <v>0</v>
      </c>
      <c r="H22" t="s">
        <v>157</v>
      </c>
      <c r="I22">
        <v>0</v>
      </c>
      <c r="J22">
        <v>0</v>
      </c>
      <c r="K22">
        <v>12</v>
      </c>
      <c r="L22">
        <v>8</v>
      </c>
      <c r="M22">
        <v>0</v>
      </c>
      <c r="N22">
        <v>1</v>
      </c>
    </row>
    <row r="23" spans="1:14" x14ac:dyDescent="0.35">
      <c r="A23" s="50" t="s">
        <v>5</v>
      </c>
      <c r="B23">
        <f>SUBTOTAL(109,Table1[Impressions])</f>
        <v>4890</v>
      </c>
      <c r="C23">
        <f>SUBTOTAL(109,Table1[Clicks])</f>
        <v>28</v>
      </c>
      <c r="D23" s="49">
        <f>SUBTOTAL(109,Table1[CTR])</f>
        <v>1.78E-2</v>
      </c>
      <c r="E23" s="55">
        <f>SUBTOTAL(109,Table1[Cost])</f>
        <v>53.269999999999996</v>
      </c>
      <c r="F23" s="55">
        <f>SUBTOTAL(109,Table1[Avg. CPC])</f>
        <v>5.6599999999999993</v>
      </c>
      <c r="H23" t="s">
        <v>155</v>
      </c>
      <c r="I23">
        <v>0</v>
      </c>
      <c r="J23">
        <v>0</v>
      </c>
      <c r="K23">
        <v>2</v>
      </c>
      <c r="L23">
        <v>1</v>
      </c>
      <c r="M23">
        <v>0</v>
      </c>
      <c r="N23">
        <v>0</v>
      </c>
    </row>
    <row r="24" spans="1:14" x14ac:dyDescent="0.35">
      <c r="H24" t="s">
        <v>153</v>
      </c>
      <c r="I24">
        <v>0</v>
      </c>
      <c r="J24">
        <v>0</v>
      </c>
      <c r="K24">
        <v>0</v>
      </c>
      <c r="L24">
        <v>0</v>
      </c>
      <c r="M24">
        <v>0</v>
      </c>
      <c r="N24">
        <v>0</v>
      </c>
    </row>
    <row r="25" spans="1:14" x14ac:dyDescent="0.35">
      <c r="H25" t="s">
        <v>158</v>
      </c>
      <c r="I25">
        <v>0</v>
      </c>
      <c r="J25">
        <v>0</v>
      </c>
      <c r="K25">
        <v>20</v>
      </c>
      <c r="L25">
        <v>21</v>
      </c>
      <c r="M25">
        <v>10</v>
      </c>
      <c r="N25">
        <v>7</v>
      </c>
    </row>
    <row r="26" spans="1:14" x14ac:dyDescent="0.35">
      <c r="A26" s="50"/>
    </row>
    <row r="27" spans="1:14" x14ac:dyDescent="0.35">
      <c r="A27" s="50"/>
    </row>
    <row r="34" spans="1:1" x14ac:dyDescent="0.35">
      <c r="A34" s="50"/>
    </row>
    <row r="35" spans="1:1" x14ac:dyDescent="0.35">
      <c r="A35" s="50"/>
    </row>
    <row r="36" spans="1:1" x14ac:dyDescent="0.35">
      <c r="A36" s="50"/>
    </row>
    <row r="37" spans="1:1" x14ac:dyDescent="0.35">
      <c r="A37" s="50"/>
    </row>
    <row r="38" spans="1:1" x14ac:dyDescent="0.35">
      <c r="A38" s="50"/>
    </row>
    <row r="39" spans="1:1" x14ac:dyDescent="0.35">
      <c r="A39" s="50"/>
    </row>
    <row r="40" spans="1:1" x14ac:dyDescent="0.35">
      <c r="A40" s="50"/>
    </row>
    <row r="41" spans="1:1" x14ac:dyDescent="0.35">
      <c r="A41" s="50"/>
    </row>
    <row r="42" spans="1:1" x14ac:dyDescent="0.35">
      <c r="A42" s="50"/>
    </row>
    <row r="43" spans="1:1" x14ac:dyDescent="0.35">
      <c r="A43" s="50"/>
    </row>
    <row r="44" spans="1:1" x14ac:dyDescent="0.35">
      <c r="A44" s="50"/>
    </row>
    <row r="45" spans="1:1" x14ac:dyDescent="0.35">
      <c r="A45" s="50"/>
    </row>
    <row r="46" spans="1:1" x14ac:dyDescent="0.35">
      <c r="A46" s="50"/>
    </row>
    <row r="47" spans="1:1" x14ac:dyDescent="0.35">
      <c r="A47" s="50"/>
    </row>
    <row r="48" spans="1:1" x14ac:dyDescent="0.35">
      <c r="A48" s="50"/>
    </row>
    <row r="49" spans="1:1" x14ac:dyDescent="0.35">
      <c r="A49" s="50"/>
    </row>
    <row r="50" spans="1:1" x14ac:dyDescent="0.35">
      <c r="A50" s="50"/>
    </row>
    <row r="51" spans="1:1" x14ac:dyDescent="0.35">
      <c r="A51" s="50"/>
    </row>
    <row r="52" spans="1:1" x14ac:dyDescent="0.35">
      <c r="A52" s="50"/>
    </row>
    <row r="53" spans="1:1" x14ac:dyDescent="0.35">
      <c r="A53" s="50"/>
    </row>
    <row r="54" spans="1:1" x14ac:dyDescent="0.35">
      <c r="A54" s="50"/>
    </row>
    <row r="55" spans="1:1" x14ac:dyDescent="0.35">
      <c r="A55" s="50"/>
    </row>
    <row r="56" spans="1:1" x14ac:dyDescent="0.35">
      <c r="A56" s="50"/>
    </row>
    <row r="57" spans="1:1" x14ac:dyDescent="0.35">
      <c r="A57" s="50"/>
    </row>
    <row r="58" spans="1:1" x14ac:dyDescent="0.35">
      <c r="A58" s="50"/>
    </row>
    <row r="59" spans="1:1" x14ac:dyDescent="0.35">
      <c r="A59" s="50"/>
    </row>
    <row r="60" spans="1:1" x14ac:dyDescent="0.35">
      <c r="A60" s="50"/>
    </row>
    <row r="61" spans="1:1" x14ac:dyDescent="0.35">
      <c r="A61" s="50"/>
    </row>
    <row r="62" spans="1:1" x14ac:dyDescent="0.35">
      <c r="A62" s="50"/>
    </row>
    <row r="63" spans="1:1" x14ac:dyDescent="0.35">
      <c r="A63" s="50"/>
    </row>
    <row r="64" spans="1:1" x14ac:dyDescent="0.35">
      <c r="A64" s="50"/>
    </row>
    <row r="65" spans="1:1" x14ac:dyDescent="0.35">
      <c r="A65" s="50"/>
    </row>
    <row r="66" spans="1:1" x14ac:dyDescent="0.35">
      <c r="A66" s="50"/>
    </row>
    <row r="67" spans="1:1" x14ac:dyDescent="0.35">
      <c r="A67" s="50"/>
    </row>
    <row r="68" spans="1:1" x14ac:dyDescent="0.35">
      <c r="A68" s="50"/>
    </row>
    <row r="69" spans="1:1" x14ac:dyDescent="0.35">
      <c r="A69" s="50"/>
    </row>
    <row r="70" spans="1:1" x14ac:dyDescent="0.35">
      <c r="A70" s="50"/>
    </row>
    <row r="71" spans="1:1" x14ac:dyDescent="0.35">
      <c r="A71" s="50"/>
    </row>
    <row r="72" spans="1:1" x14ac:dyDescent="0.35">
      <c r="A72" s="50"/>
    </row>
    <row r="73" spans="1:1" x14ac:dyDescent="0.35">
      <c r="A73" s="50"/>
    </row>
    <row r="74" spans="1:1" x14ac:dyDescent="0.35">
      <c r="A74" s="50"/>
    </row>
  </sheetData>
  <pageMargins left="0.25" right="0.25" top="0.75" bottom="0.75" header="0.3" footer="0.3"/>
  <pageSetup orientation="landscape" r:id="rId1"/>
  <headerFooter>
    <oddHeader>&amp;L&amp;G&amp;R&amp;G</oddHead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showGridLines="0" tabSelected="1" view="pageLayout" zoomScaleNormal="100" workbookViewId="0">
      <selection activeCell="D9" sqref="D9"/>
    </sheetView>
  </sheetViews>
  <sheetFormatPr defaultRowHeight="14.5" x14ac:dyDescent="0.35"/>
  <cols>
    <col min="1" max="1" width="12.1796875" customWidth="1"/>
    <col min="2" max="2" width="16.6328125" customWidth="1"/>
    <col min="3" max="3" width="7.1796875" customWidth="1"/>
    <col min="4" max="4" width="12.54296875" customWidth="1"/>
    <col min="5" max="5" width="6.81640625" bestFit="1" customWidth="1"/>
    <col min="6" max="6" width="9.7265625" customWidth="1"/>
    <col min="7" max="7" width="6.26953125" customWidth="1"/>
  </cols>
  <sheetData>
    <row r="2" spans="1:7" ht="17.5" x14ac:dyDescent="0.45">
      <c r="A2" s="1" t="s">
        <v>15</v>
      </c>
    </row>
    <row r="3" spans="1:7" x14ac:dyDescent="0.35">
      <c r="A3" t="s">
        <v>151</v>
      </c>
    </row>
    <row r="5" spans="1:7" x14ac:dyDescent="0.35">
      <c r="A5" t="s">
        <v>160</v>
      </c>
      <c r="B5" t="s">
        <v>161</v>
      </c>
      <c r="C5" t="s">
        <v>1</v>
      </c>
      <c r="D5" t="s">
        <v>0</v>
      </c>
      <c r="E5" t="s">
        <v>3</v>
      </c>
      <c r="F5" t="s">
        <v>8</v>
      </c>
      <c r="G5" t="s">
        <v>2</v>
      </c>
    </row>
    <row r="6" spans="1:7" x14ac:dyDescent="0.35">
      <c r="A6" t="s">
        <v>178</v>
      </c>
      <c r="B6">
        <v>0.75</v>
      </c>
      <c r="C6">
        <v>12</v>
      </c>
      <c r="D6">
        <v>4614</v>
      </c>
      <c r="E6">
        <v>2.5999999999999999E-3</v>
      </c>
      <c r="F6">
        <v>0.67</v>
      </c>
      <c r="G6">
        <v>8.0399999999999991</v>
      </c>
    </row>
    <row r="7" spans="1:7" x14ac:dyDescent="0.35">
      <c r="A7" t="s">
        <v>162</v>
      </c>
      <c r="B7">
        <v>0.75</v>
      </c>
      <c r="C7">
        <v>20</v>
      </c>
      <c r="D7">
        <v>8948</v>
      </c>
      <c r="E7">
        <v>2.2000000000000001E-3</v>
      </c>
      <c r="F7">
        <v>0.56999999999999995</v>
      </c>
      <c r="G7">
        <v>11.46</v>
      </c>
    </row>
    <row r="10" spans="1:7" x14ac:dyDescent="0.35">
      <c r="A10" t="s">
        <v>179</v>
      </c>
      <c r="E10" s="54" t="s">
        <v>180</v>
      </c>
    </row>
  </sheetData>
  <pageMargins left="0.25" right="0.25" top="0.75" bottom="0.75" header="0.3" footer="0.3"/>
  <pageSetup orientation="landscape" r:id="rId1"/>
  <headerFooter>
    <oddHeader>&amp;L&amp;G&amp;R&amp;G</oddHeader>
  </headerFooter>
  <drawing r:id="rId2"/>
  <legacyDrawingHF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5"/>
  <sheetViews>
    <sheetView showGridLines="0" view="pageLayout" zoomScaleNormal="100" workbookViewId="0">
      <selection activeCell="A3" sqref="A3"/>
    </sheetView>
  </sheetViews>
  <sheetFormatPr defaultRowHeight="14.5" x14ac:dyDescent="0.35"/>
  <cols>
    <col min="1" max="1" width="34.90625" bestFit="1" customWidth="1"/>
  </cols>
  <sheetData>
    <row r="2" spans="1:8" ht="17.5" x14ac:dyDescent="0.45">
      <c r="A2" s="1" t="s">
        <v>175</v>
      </c>
    </row>
    <row r="3" spans="1:8" x14ac:dyDescent="0.35">
      <c r="A3" t="s">
        <v>176</v>
      </c>
    </row>
    <row r="6" spans="1:8" x14ac:dyDescent="0.35">
      <c r="A6" t="s">
        <v>168</v>
      </c>
      <c r="B6" s="51" t="s">
        <v>1</v>
      </c>
      <c r="C6" s="51" t="s">
        <v>2</v>
      </c>
      <c r="D6" s="51" t="s">
        <v>3</v>
      </c>
      <c r="E6" s="51" t="s">
        <v>171</v>
      </c>
      <c r="H6" s="48"/>
    </row>
    <row r="7" spans="1:8" x14ac:dyDescent="0.35">
      <c r="A7" t="s">
        <v>164</v>
      </c>
      <c r="B7">
        <v>3</v>
      </c>
      <c r="C7" s="48">
        <v>10.039999999999999</v>
      </c>
      <c r="D7" s="49">
        <v>2.6800000000000001E-2</v>
      </c>
      <c r="E7">
        <v>112</v>
      </c>
      <c r="H7" s="48"/>
    </row>
    <row r="8" spans="1:8" x14ac:dyDescent="0.35">
      <c r="A8" t="s">
        <v>166</v>
      </c>
      <c r="B8">
        <v>3</v>
      </c>
      <c r="C8" s="48">
        <v>7.75</v>
      </c>
      <c r="D8" s="49">
        <v>1.7299999999999999E-2</v>
      </c>
      <c r="E8">
        <v>173</v>
      </c>
      <c r="H8" s="48"/>
    </row>
    <row r="9" spans="1:8" x14ac:dyDescent="0.35">
      <c r="A9" t="s">
        <v>172</v>
      </c>
      <c r="B9">
        <v>1</v>
      </c>
      <c r="C9" s="48">
        <v>0.48</v>
      </c>
      <c r="D9" s="49">
        <v>4.4999999999999997E-3</v>
      </c>
      <c r="E9">
        <v>220</v>
      </c>
    </row>
    <row r="11" spans="1:8" x14ac:dyDescent="0.35">
      <c r="A11" t="s">
        <v>169</v>
      </c>
      <c r="B11" s="63" t="s">
        <v>1</v>
      </c>
      <c r="C11" s="63" t="s">
        <v>2</v>
      </c>
      <c r="D11" s="63" t="s">
        <v>3</v>
      </c>
      <c r="E11" s="63" t="s">
        <v>171</v>
      </c>
    </row>
    <row r="12" spans="1:8" x14ac:dyDescent="0.35">
      <c r="A12" t="s">
        <v>163</v>
      </c>
      <c r="B12">
        <v>4</v>
      </c>
      <c r="C12" s="48">
        <v>10.63</v>
      </c>
      <c r="D12" s="49">
        <v>8.1600000000000006E-2</v>
      </c>
      <c r="E12">
        <v>49</v>
      </c>
    </row>
    <row r="13" spans="1:8" x14ac:dyDescent="0.35">
      <c r="A13" t="s">
        <v>167</v>
      </c>
      <c r="B13">
        <v>1</v>
      </c>
      <c r="C13" s="48">
        <v>1.19</v>
      </c>
      <c r="D13" s="49">
        <v>0.33329999999999999</v>
      </c>
      <c r="E13">
        <v>3</v>
      </c>
    </row>
    <row r="14" spans="1:8" x14ac:dyDescent="0.35">
      <c r="A14" t="s">
        <v>165</v>
      </c>
      <c r="B14">
        <v>2</v>
      </c>
      <c r="C14" s="48">
        <v>8.7200000000000006</v>
      </c>
      <c r="D14" s="49">
        <v>0.22220000000000001</v>
      </c>
      <c r="E14">
        <v>9</v>
      </c>
    </row>
    <row r="15" spans="1:8" x14ac:dyDescent="0.35">
      <c r="A15" t="s">
        <v>170</v>
      </c>
      <c r="B15">
        <v>1</v>
      </c>
      <c r="C15" s="48">
        <v>0.57999999999999996</v>
      </c>
      <c r="D15" s="49">
        <v>0.2</v>
      </c>
      <c r="E15">
        <v>5</v>
      </c>
    </row>
  </sheetData>
  <pageMargins left="0.25" right="0.25" top="0.75" bottom="0.75" header="0.3" footer="0.3"/>
  <pageSetup orientation="landscape" r:id="rId1"/>
  <headerFooter>
    <oddHeader>&amp;L&amp;G&amp;R&amp;G</oddHeader>
  </headerFooter>
  <legacyDrawingHF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5"/>
  <sheetViews>
    <sheetView workbookViewId="0">
      <pane xSplit="1" ySplit="1" topLeftCell="B2" activePane="bottomRight" state="frozen"/>
      <selection pane="topRight" activeCell="B1" sqref="B1"/>
      <selection pane="bottomLeft" activeCell="A3" sqref="A3"/>
      <selection pane="bottomRight" sqref="A1:XFD1048576"/>
    </sheetView>
  </sheetViews>
  <sheetFormatPr defaultColWidth="9.08984375" defaultRowHeight="14.5" x14ac:dyDescent="0.35"/>
  <cols>
    <col min="1" max="1" width="62.81640625" style="43" bestFit="1" customWidth="1"/>
    <col min="2" max="2" width="9.08984375" style="43"/>
    <col min="3" max="5" width="9.7265625" style="43" customWidth="1"/>
    <col min="6" max="15" width="9.08984375" style="43"/>
    <col min="16" max="18" width="9.26953125" style="43" customWidth="1"/>
    <col min="19" max="28" width="9.08984375" style="43"/>
    <col min="29" max="31" width="9.36328125" style="43" customWidth="1"/>
    <col min="32" max="16384" width="9.08984375" style="43"/>
  </cols>
  <sheetData>
    <row r="1" spans="1:37" s="41" customFormat="1" x14ac:dyDescent="0.35">
      <c r="B1" s="42" t="s">
        <v>116</v>
      </c>
      <c r="C1" s="42" t="s">
        <v>117</v>
      </c>
      <c r="D1" s="42" t="s">
        <v>118</v>
      </c>
      <c r="E1" s="42" t="s">
        <v>119</v>
      </c>
      <c r="F1" s="42" t="s">
        <v>120</v>
      </c>
      <c r="G1" s="42" t="s">
        <v>121</v>
      </c>
      <c r="H1" s="42" t="s">
        <v>122</v>
      </c>
      <c r="I1" s="42" t="s">
        <v>123</v>
      </c>
      <c r="J1" s="42" t="s">
        <v>124</v>
      </c>
      <c r="K1" s="42" t="s">
        <v>125</v>
      </c>
      <c r="L1" s="42" t="s">
        <v>126</v>
      </c>
      <c r="M1" s="42" t="s">
        <v>127</v>
      </c>
      <c r="N1" s="42" t="s">
        <v>128</v>
      </c>
      <c r="O1" s="42" t="s">
        <v>129</v>
      </c>
      <c r="P1" s="42" t="s">
        <v>130</v>
      </c>
      <c r="Q1" s="42" t="s">
        <v>131</v>
      </c>
      <c r="R1" s="42" t="s">
        <v>132</v>
      </c>
      <c r="S1" s="42" t="s">
        <v>133</v>
      </c>
      <c r="T1" s="42" t="s">
        <v>134</v>
      </c>
      <c r="U1" s="42" t="s">
        <v>135</v>
      </c>
      <c r="V1" s="42" t="s">
        <v>136</v>
      </c>
      <c r="W1" s="42" t="s">
        <v>137</v>
      </c>
      <c r="X1" s="42" t="s">
        <v>138</v>
      </c>
      <c r="Y1" s="42" t="s">
        <v>139</v>
      </c>
      <c r="Z1" s="42" t="s">
        <v>140</v>
      </c>
      <c r="AA1" s="42" t="s">
        <v>141</v>
      </c>
      <c r="AB1" s="42" t="s">
        <v>142</v>
      </c>
      <c r="AC1" s="42" t="s">
        <v>143</v>
      </c>
      <c r="AD1" s="42" t="s">
        <v>144</v>
      </c>
      <c r="AE1" s="42" t="s">
        <v>145</v>
      </c>
      <c r="AF1" s="42" t="s">
        <v>146</v>
      </c>
      <c r="AG1" s="42" t="s">
        <v>147</v>
      </c>
      <c r="AH1" s="42" t="s">
        <v>148</v>
      </c>
      <c r="AI1" s="42" t="s">
        <v>149</v>
      </c>
      <c r="AJ1" s="42" t="s">
        <v>150</v>
      </c>
      <c r="AK1" s="41" t="s">
        <v>115</v>
      </c>
    </row>
    <row r="2" spans="1:37" x14ac:dyDescent="0.35">
      <c r="A2" s="44" t="s">
        <v>21</v>
      </c>
      <c r="B2" s="43">
        <f>VLOOKUP(A2,'[1]Ad group report (1)'!$A$3:$J$95,2,)</f>
        <v>16</v>
      </c>
      <c r="C2" s="43">
        <f>VLOOKUP(A2,'[2]Ad group report'!$A$3:$J$95,2,)</f>
        <v>0</v>
      </c>
      <c r="E2" s="45"/>
      <c r="G2" s="45"/>
    </row>
    <row r="3" spans="1:37" x14ac:dyDescent="0.35">
      <c r="A3" s="44" t="s">
        <v>22</v>
      </c>
      <c r="B3" s="43">
        <f>VLOOKUP(A3,'[1]Ad group report (1)'!$A$3:$J$95,2,)</f>
        <v>1</v>
      </c>
      <c r="C3" s="43">
        <f>VLOOKUP(A3,'[2]Ad group report'!$A$3:$J$95,2,)</f>
        <v>78</v>
      </c>
      <c r="D3" s="46"/>
      <c r="E3" s="45"/>
      <c r="G3" s="45"/>
      <c r="I3" s="46"/>
    </row>
    <row r="4" spans="1:37" x14ac:dyDescent="0.35">
      <c r="A4" s="44" t="s">
        <v>23</v>
      </c>
      <c r="B4" s="43">
        <f>VLOOKUP(A4,'[1]Ad group report (1)'!$A$3:$J$95,2,)</f>
        <v>40</v>
      </c>
      <c r="C4" s="43">
        <f>VLOOKUP(A4,'[2]Ad group report'!$A$3:$J$95,2,)</f>
        <v>4</v>
      </c>
      <c r="D4" s="46"/>
      <c r="E4" s="45"/>
      <c r="G4" s="45"/>
      <c r="I4" s="46"/>
    </row>
    <row r="5" spans="1:37" x14ac:dyDescent="0.35">
      <c r="A5" s="44" t="s">
        <v>24</v>
      </c>
      <c r="B5" s="43">
        <f>VLOOKUP(A5,'[1]Ad group report (1)'!$A$3:$J$95,2,)</f>
        <v>0</v>
      </c>
      <c r="C5" s="43">
        <f>VLOOKUP(A5,'[2]Ad group report'!$A$3:$J$95,2,)</f>
        <v>0</v>
      </c>
      <c r="D5" s="46"/>
      <c r="E5" s="45"/>
      <c r="G5" s="45"/>
      <c r="I5" s="46"/>
    </row>
    <row r="6" spans="1:37" x14ac:dyDescent="0.35">
      <c r="A6" s="44" t="s">
        <v>25</v>
      </c>
      <c r="B6" s="43">
        <f>VLOOKUP(A6,'[1]Ad group report (1)'!$A$3:$J$95,2,)</f>
        <v>1861</v>
      </c>
      <c r="C6" s="43">
        <f>VLOOKUP(A6,'[2]Ad group report'!$A$3:$J$95,2,)</f>
        <v>5141</v>
      </c>
      <c r="D6" s="46"/>
      <c r="E6" s="45"/>
      <c r="G6" s="45"/>
      <c r="I6" s="46"/>
    </row>
    <row r="7" spans="1:37" x14ac:dyDescent="0.35">
      <c r="A7" s="44" t="s">
        <v>26</v>
      </c>
      <c r="B7" s="43">
        <f>VLOOKUP(A7,'[1]Ad group report (1)'!$A$3:$J$95,2,)</f>
        <v>21</v>
      </c>
      <c r="C7" s="43">
        <f>VLOOKUP(A7,'[2]Ad group report'!$A$3:$J$95,2,)</f>
        <v>0</v>
      </c>
      <c r="D7" s="46"/>
      <c r="E7" s="45"/>
      <c r="G7" s="45"/>
      <c r="I7" s="46"/>
    </row>
    <row r="8" spans="1:37" x14ac:dyDescent="0.35">
      <c r="A8" s="44" t="s">
        <v>27</v>
      </c>
      <c r="B8" s="43">
        <f>VLOOKUP(A8,'[1]Ad group report (1)'!$A$3:$J$95,2,)</f>
        <v>30</v>
      </c>
      <c r="C8" s="43">
        <f>VLOOKUP(A8,'[2]Ad group report'!$A$3:$J$95,2,)</f>
        <v>13</v>
      </c>
      <c r="D8" s="46"/>
      <c r="E8" s="45"/>
      <c r="G8" s="45"/>
      <c r="I8" s="46"/>
    </row>
    <row r="9" spans="1:37" x14ac:dyDescent="0.35">
      <c r="A9" s="44" t="s">
        <v>28</v>
      </c>
      <c r="B9" s="43">
        <f>VLOOKUP(A9,'[1]Ad group report (1)'!$A$3:$J$95,2,)</f>
        <v>0</v>
      </c>
      <c r="C9" s="43">
        <f>VLOOKUP(A9,'[2]Ad group report'!$A$3:$J$95,2,)</f>
        <v>0</v>
      </c>
      <c r="D9" s="46"/>
      <c r="E9" s="45"/>
      <c r="G9" s="45"/>
      <c r="I9" s="46"/>
    </row>
    <row r="10" spans="1:37" x14ac:dyDescent="0.35">
      <c r="A10" s="44" t="s">
        <v>29</v>
      </c>
      <c r="B10" s="43">
        <f>VLOOKUP(A10,'[1]Ad group report (1)'!$A$3:$J$95,2,)</f>
        <v>0</v>
      </c>
      <c r="C10" s="43">
        <f>VLOOKUP(A10,'[2]Ad group report'!$A$3:$J$95,2,)</f>
        <v>0</v>
      </c>
      <c r="D10" s="46"/>
      <c r="E10" s="45"/>
      <c r="G10" s="45"/>
      <c r="I10" s="46"/>
    </row>
    <row r="11" spans="1:37" x14ac:dyDescent="0.35">
      <c r="A11" s="44" t="s">
        <v>30</v>
      </c>
      <c r="B11" s="43">
        <f>VLOOKUP(A11,'[1]Ad group report (1)'!$A$3:$J$95,2,)</f>
        <v>918</v>
      </c>
      <c r="C11" s="43">
        <f>VLOOKUP(A11,'[2]Ad group report'!$A$3:$J$95,2,)</f>
        <v>3172</v>
      </c>
      <c r="D11" s="46"/>
      <c r="E11" s="45"/>
      <c r="G11" s="45"/>
      <c r="I11" s="46"/>
    </row>
    <row r="12" spans="1:37" x14ac:dyDescent="0.35">
      <c r="A12" s="44" t="s">
        <v>31</v>
      </c>
      <c r="B12" s="43">
        <f>VLOOKUP(A12,'[1]Ad group report (1)'!$A$3:$J$95,2,)</f>
        <v>1133</v>
      </c>
      <c r="C12" s="43">
        <f>VLOOKUP(A12,'[2]Ad group report'!$A$3:$J$95,2,)</f>
        <v>2471</v>
      </c>
      <c r="D12" s="46"/>
      <c r="E12" s="45"/>
      <c r="G12" s="45"/>
      <c r="I12" s="46"/>
    </row>
    <row r="13" spans="1:37" x14ac:dyDescent="0.35">
      <c r="A13" s="44" t="s">
        <v>32</v>
      </c>
      <c r="B13" s="43">
        <f>VLOOKUP(A13,'[1]Ad group report (1)'!$A$3:$J$95,2,)</f>
        <v>175</v>
      </c>
      <c r="C13" s="43">
        <f>VLOOKUP(A13,'[2]Ad group report'!$A$3:$J$95,2,)</f>
        <v>227</v>
      </c>
      <c r="D13" s="46"/>
      <c r="E13" s="45"/>
      <c r="G13" s="45"/>
      <c r="I13" s="46"/>
    </row>
    <row r="14" spans="1:37" x14ac:dyDescent="0.35">
      <c r="A14" s="44" t="s">
        <v>33</v>
      </c>
      <c r="B14" s="43">
        <f>VLOOKUP(A14,'[1]Ad group report (1)'!$A$3:$J$95,2,)</f>
        <v>3</v>
      </c>
      <c r="C14" s="43">
        <f>VLOOKUP(A14,'[2]Ad group report'!$A$3:$J$95,2,)</f>
        <v>9</v>
      </c>
      <c r="D14" s="46"/>
      <c r="E14" s="45"/>
      <c r="G14" s="45"/>
      <c r="I14" s="46"/>
    </row>
    <row r="15" spans="1:37" x14ac:dyDescent="0.35">
      <c r="A15" s="44" t="s">
        <v>34</v>
      </c>
      <c r="B15" s="43">
        <f>VLOOKUP(A15,'[1]Ad group report (1)'!$A$3:$J$95,2,)</f>
        <v>47</v>
      </c>
      <c r="C15" s="43">
        <f>VLOOKUP(A15,'[2]Ad group report'!$A$3:$J$95,2,)</f>
        <v>0</v>
      </c>
      <c r="D15" s="46"/>
      <c r="E15" s="45"/>
      <c r="G15" s="45"/>
      <c r="I15" s="46"/>
    </row>
    <row r="16" spans="1:37" x14ac:dyDescent="0.35">
      <c r="A16" s="44" t="s">
        <v>35</v>
      </c>
      <c r="B16" s="43">
        <f>VLOOKUP(A16,'[1]Ad group report (1)'!$A$3:$J$95,2,)</f>
        <v>2032</v>
      </c>
      <c r="C16" s="43">
        <f>VLOOKUP(A16,'[2]Ad group report'!$A$3:$J$95,2,)</f>
        <v>197</v>
      </c>
      <c r="D16" s="46"/>
      <c r="E16" s="45"/>
      <c r="G16" s="45"/>
      <c r="I16" s="46"/>
    </row>
    <row r="17" spans="1:9" x14ac:dyDescent="0.35">
      <c r="A17" s="44" t="s">
        <v>36</v>
      </c>
      <c r="B17" s="43">
        <f>VLOOKUP(A17,'[1]Ad group report (1)'!$A$3:$J$95,2,)</f>
        <v>0</v>
      </c>
      <c r="C17" s="43">
        <f>VLOOKUP(A17,'[2]Ad group report'!$A$3:$J$95,2,)</f>
        <v>0</v>
      </c>
      <c r="D17" s="46"/>
      <c r="E17" s="45"/>
      <c r="G17" s="45"/>
      <c r="I17" s="46"/>
    </row>
    <row r="18" spans="1:9" x14ac:dyDescent="0.35">
      <c r="A18" s="44" t="s">
        <v>37</v>
      </c>
      <c r="B18" s="43">
        <f>VLOOKUP(A18,'[1]Ad group report (1)'!$A$3:$J$95,2,)</f>
        <v>86</v>
      </c>
      <c r="C18" s="43">
        <f>VLOOKUP(A18,'[2]Ad group report'!$A$3:$J$95,2,)</f>
        <v>25</v>
      </c>
      <c r="D18" s="46"/>
      <c r="E18" s="45"/>
      <c r="G18" s="45"/>
      <c r="I18" s="46"/>
    </row>
    <row r="19" spans="1:9" x14ac:dyDescent="0.35">
      <c r="A19" s="44" t="s">
        <v>38</v>
      </c>
      <c r="B19" s="43">
        <f>VLOOKUP(A19,'[1]Ad group report (1)'!$A$3:$J$95,2,)</f>
        <v>5</v>
      </c>
      <c r="C19" s="43">
        <f>VLOOKUP(A19,'[2]Ad group report'!$A$3:$J$95,2,)</f>
        <v>909</v>
      </c>
      <c r="D19" s="46"/>
      <c r="E19" s="45"/>
      <c r="G19" s="45"/>
      <c r="I19" s="46"/>
    </row>
    <row r="20" spans="1:9" x14ac:dyDescent="0.35">
      <c r="A20" s="44" t="s">
        <v>39</v>
      </c>
      <c r="B20" s="43">
        <f>VLOOKUP(A20,'[1]Ad group report (1)'!$A$3:$J$95,2,)</f>
        <v>166</v>
      </c>
      <c r="C20" s="43">
        <f>VLOOKUP(A20,'[2]Ad group report'!$A$3:$J$95,2,)</f>
        <v>261</v>
      </c>
      <c r="D20" s="46"/>
      <c r="E20" s="45"/>
      <c r="G20" s="45"/>
      <c r="I20" s="46"/>
    </row>
    <row r="21" spans="1:9" x14ac:dyDescent="0.35">
      <c r="A21" s="44" t="s">
        <v>40</v>
      </c>
      <c r="B21" s="43">
        <f>VLOOKUP(A21,'[1]Ad group report (1)'!$A$3:$J$95,2,)</f>
        <v>0</v>
      </c>
      <c r="C21" s="43">
        <f>VLOOKUP(A21,'[2]Ad group report'!$A$3:$J$95,2,)</f>
        <v>0</v>
      </c>
      <c r="D21" s="46"/>
      <c r="E21" s="45"/>
      <c r="G21" s="45"/>
      <c r="I21" s="46"/>
    </row>
    <row r="22" spans="1:9" x14ac:dyDescent="0.35">
      <c r="A22" s="44" t="s">
        <v>41</v>
      </c>
      <c r="B22" s="43">
        <f>VLOOKUP(A22,'[1]Ad group report (1)'!$A$3:$J$95,2,)</f>
        <v>170956</v>
      </c>
      <c r="C22" s="43">
        <f>VLOOKUP(A22,'[2]Ad group report'!$A$3:$J$95,2,)</f>
        <v>0</v>
      </c>
      <c r="D22" s="46"/>
      <c r="E22" s="45"/>
      <c r="G22" s="45"/>
      <c r="I22" s="46"/>
    </row>
    <row r="23" spans="1:9" x14ac:dyDescent="0.35">
      <c r="A23" s="44" t="s">
        <v>42</v>
      </c>
      <c r="B23" s="43">
        <f>VLOOKUP(A23,'[1]Ad group report (1)'!$A$3:$J$95,2,)</f>
        <v>43</v>
      </c>
      <c r="C23" s="43">
        <f>VLOOKUP(A23,'[2]Ad group report'!$A$3:$J$95,2,)</f>
        <v>51</v>
      </c>
      <c r="D23" s="46"/>
      <c r="E23" s="45"/>
      <c r="G23" s="45"/>
      <c r="I23" s="46"/>
    </row>
    <row r="24" spans="1:9" x14ac:dyDescent="0.35">
      <c r="A24" s="44" t="s">
        <v>43</v>
      </c>
      <c r="B24" s="43">
        <f>VLOOKUP(A24,'[1]Ad group report (1)'!$A$3:$J$95,2,)</f>
        <v>557</v>
      </c>
      <c r="C24" s="43">
        <f>VLOOKUP(A24,'[2]Ad group report'!$A$3:$J$95,2,)</f>
        <v>702</v>
      </c>
      <c r="D24" s="46"/>
      <c r="E24" s="45"/>
      <c r="G24" s="45"/>
      <c r="I24" s="46"/>
    </row>
    <row r="25" spans="1:9" x14ac:dyDescent="0.35">
      <c r="A25" s="44" t="s">
        <v>44</v>
      </c>
      <c r="B25" s="43">
        <f>VLOOKUP(A25,'[1]Ad group report (1)'!$A$3:$J$95,2,)</f>
        <v>0</v>
      </c>
      <c r="C25" s="43">
        <f>VLOOKUP(A25,'[2]Ad group report'!$A$3:$J$95,2,)</f>
        <v>623</v>
      </c>
      <c r="D25" s="46"/>
      <c r="E25" s="45"/>
      <c r="G25" s="45"/>
      <c r="I25" s="46"/>
    </row>
    <row r="26" spans="1:9" x14ac:dyDescent="0.35">
      <c r="A26" s="44" t="s">
        <v>45</v>
      </c>
      <c r="B26" s="43">
        <f>VLOOKUP(A26,'[1]Ad group report (1)'!$A$3:$J$95,2,)</f>
        <v>77</v>
      </c>
      <c r="C26" s="43">
        <f>VLOOKUP(A26,'[2]Ad group report'!$A$3:$J$95,2,)</f>
        <v>9</v>
      </c>
      <c r="D26" s="46"/>
      <c r="E26" s="45"/>
      <c r="G26" s="45"/>
      <c r="I26" s="46"/>
    </row>
    <row r="27" spans="1:9" x14ac:dyDescent="0.35">
      <c r="A27" s="44" t="s">
        <v>46</v>
      </c>
      <c r="B27" s="43">
        <f>VLOOKUP(A27,'[1]Ad group report (1)'!$A$3:$J$95,2,)</f>
        <v>0</v>
      </c>
      <c r="C27" s="43">
        <f>VLOOKUP(A27,'[2]Ad group report'!$A$3:$J$95,2,)</f>
        <v>0</v>
      </c>
      <c r="D27" s="46"/>
      <c r="E27" s="45"/>
      <c r="G27" s="45"/>
      <c r="I27" s="46"/>
    </row>
    <row r="28" spans="1:9" x14ac:dyDescent="0.35">
      <c r="A28" s="44" t="s">
        <v>47</v>
      </c>
      <c r="B28" s="43">
        <f>VLOOKUP(A28,'[1]Ad group report (1)'!$A$3:$J$95,2,)</f>
        <v>0</v>
      </c>
      <c r="C28" s="43">
        <f>VLOOKUP(A28,'[2]Ad group report'!$A$3:$J$95,2,)</f>
        <v>481</v>
      </c>
      <c r="D28" s="46"/>
      <c r="E28" s="45"/>
      <c r="G28" s="45"/>
      <c r="I28" s="46"/>
    </row>
    <row r="29" spans="1:9" x14ac:dyDescent="0.35">
      <c r="A29" s="44" t="s">
        <v>48</v>
      </c>
      <c r="B29" s="43">
        <f>VLOOKUP(A29,'[1]Ad group report (1)'!$A$3:$J$95,2,)</f>
        <v>0</v>
      </c>
      <c r="C29" s="43">
        <f>VLOOKUP(A29,'[2]Ad group report'!$A$3:$J$95,2,)</f>
        <v>0</v>
      </c>
      <c r="D29" s="46"/>
      <c r="E29" s="45"/>
      <c r="G29" s="45"/>
      <c r="I29" s="46"/>
    </row>
    <row r="30" spans="1:9" x14ac:dyDescent="0.35">
      <c r="A30" s="44" t="s">
        <v>49</v>
      </c>
      <c r="B30" s="43">
        <f>VLOOKUP(A30,'[1]Ad group report (1)'!$A$3:$J$95,2,)</f>
        <v>0</v>
      </c>
      <c r="C30" s="43">
        <f>VLOOKUP(A30,'[2]Ad group report'!$A$3:$J$95,2,)</f>
        <v>0</v>
      </c>
      <c r="D30" s="46"/>
      <c r="E30" s="45"/>
      <c r="G30" s="45"/>
      <c r="I30" s="46"/>
    </row>
    <row r="31" spans="1:9" x14ac:dyDescent="0.35">
      <c r="A31" s="44" t="s">
        <v>50</v>
      </c>
      <c r="B31" s="43">
        <f>VLOOKUP(A31,'[1]Ad group report (1)'!$A$3:$J$95,2,)</f>
        <v>0</v>
      </c>
      <c r="C31" s="43">
        <f>VLOOKUP(A31,'[2]Ad group report'!$A$3:$J$95,2,)</f>
        <v>834</v>
      </c>
      <c r="D31" s="46"/>
      <c r="E31" s="45"/>
      <c r="G31" s="45"/>
      <c r="I31" s="46"/>
    </row>
    <row r="32" spans="1:9" x14ac:dyDescent="0.35">
      <c r="A32" s="44" t="s">
        <v>51</v>
      </c>
      <c r="B32" s="43">
        <f>VLOOKUP(A32,'[1]Ad group report (1)'!$A$3:$J$95,2,)</f>
        <v>0</v>
      </c>
      <c r="C32" s="43">
        <f>VLOOKUP(A32,'[2]Ad group report'!$A$3:$J$95,2,)</f>
        <v>0</v>
      </c>
      <c r="D32" s="46"/>
      <c r="E32" s="45"/>
      <c r="G32" s="45"/>
      <c r="I32" s="46"/>
    </row>
    <row r="33" spans="1:9" x14ac:dyDescent="0.35">
      <c r="A33" s="44" t="s">
        <v>52</v>
      </c>
      <c r="B33" s="43">
        <f>VLOOKUP(A33,'[1]Ad group report (1)'!$A$3:$J$95,2,)</f>
        <v>201</v>
      </c>
      <c r="C33" s="43">
        <f>VLOOKUP(A33,'[2]Ad group report'!$A$3:$J$95,2,)</f>
        <v>0</v>
      </c>
      <c r="D33" s="46"/>
      <c r="E33" s="45"/>
      <c r="G33" s="45"/>
      <c r="I33" s="46"/>
    </row>
    <row r="34" spans="1:9" x14ac:dyDescent="0.35">
      <c r="A34" s="44" t="s">
        <v>53</v>
      </c>
      <c r="B34" s="43">
        <f>VLOOKUP(A34,'[1]Ad group report (1)'!$A$3:$J$95,2,)</f>
        <v>25</v>
      </c>
      <c r="C34" s="43">
        <f>VLOOKUP(A34,'[2]Ad group report'!$A$3:$J$95,2,)</f>
        <v>0</v>
      </c>
      <c r="D34" s="46"/>
      <c r="E34" s="45"/>
      <c r="G34" s="45"/>
      <c r="I34" s="46"/>
    </row>
    <row r="35" spans="1:9" x14ac:dyDescent="0.35">
      <c r="A35" s="44" t="s">
        <v>54</v>
      </c>
      <c r="B35" s="43">
        <f>VLOOKUP(A35,'[1]Ad group report (1)'!$A$3:$J$95,2,)</f>
        <v>8</v>
      </c>
      <c r="C35" s="43">
        <f>VLOOKUP(A35,'[2]Ad group report'!$A$3:$J$95,2,)</f>
        <v>0</v>
      </c>
      <c r="D35" s="46"/>
      <c r="E35" s="45"/>
      <c r="G35" s="45"/>
      <c r="I35" s="46"/>
    </row>
    <row r="36" spans="1:9" x14ac:dyDescent="0.35">
      <c r="A36" s="44" t="s">
        <v>55</v>
      </c>
      <c r="B36" s="43">
        <f>VLOOKUP(A36,'[1]Ad group report (1)'!$A$3:$J$95,2,)</f>
        <v>6</v>
      </c>
      <c r="C36" s="43">
        <f>VLOOKUP(A36,'[2]Ad group report'!$A$3:$J$95,2,)</f>
        <v>3</v>
      </c>
      <c r="D36" s="46"/>
      <c r="E36" s="45"/>
      <c r="G36" s="45"/>
      <c r="I36" s="46"/>
    </row>
    <row r="37" spans="1:9" x14ac:dyDescent="0.35">
      <c r="A37" s="44" t="s">
        <v>56</v>
      </c>
      <c r="B37" s="43">
        <f>VLOOKUP(A37,'[1]Ad group report (1)'!$A$3:$J$95,2,)</f>
        <v>0</v>
      </c>
      <c r="C37" s="43">
        <f>VLOOKUP(A37,'[2]Ad group report'!$A$3:$J$95,2,)</f>
        <v>155</v>
      </c>
      <c r="D37" s="46"/>
      <c r="E37" s="45"/>
      <c r="G37" s="45"/>
      <c r="I37" s="46"/>
    </row>
    <row r="38" spans="1:9" x14ac:dyDescent="0.35">
      <c r="A38" s="44" t="s">
        <v>57</v>
      </c>
      <c r="B38" s="43">
        <f>VLOOKUP(A38,'[1]Ad group report (1)'!$A$3:$J$95,2,)</f>
        <v>0</v>
      </c>
      <c r="C38" s="43">
        <f>VLOOKUP(A38,'[2]Ad group report'!$A$3:$J$95,2,)</f>
        <v>267</v>
      </c>
      <c r="D38" s="46"/>
      <c r="E38" s="45"/>
      <c r="G38" s="45"/>
      <c r="I38" s="46"/>
    </row>
    <row r="39" spans="1:9" x14ac:dyDescent="0.35">
      <c r="A39" s="44" t="s">
        <v>58</v>
      </c>
      <c r="B39" s="43">
        <f>VLOOKUP(A39,'[1]Ad group report (1)'!$A$3:$J$95,2,)</f>
        <v>10</v>
      </c>
      <c r="C39" s="43">
        <f>VLOOKUP(A39,'[2]Ad group report'!$A$3:$J$95,2,)</f>
        <v>2</v>
      </c>
      <c r="D39" s="46"/>
      <c r="E39" s="45"/>
      <c r="G39" s="45"/>
      <c r="I39" s="46"/>
    </row>
    <row r="40" spans="1:9" x14ac:dyDescent="0.35">
      <c r="A40" s="44" t="s">
        <v>59</v>
      </c>
      <c r="B40" s="43">
        <f>VLOOKUP(A40,'[1]Ad group report (1)'!$A$3:$J$95,2,)</f>
        <v>45</v>
      </c>
      <c r="C40" s="43">
        <f>VLOOKUP(A40,'[2]Ad group report'!$A$3:$J$95,2,)</f>
        <v>463</v>
      </c>
      <c r="D40" s="46"/>
      <c r="E40" s="45"/>
      <c r="G40" s="45"/>
      <c r="I40" s="46"/>
    </row>
    <row r="41" spans="1:9" x14ac:dyDescent="0.35">
      <c r="A41" s="44" t="s">
        <v>60</v>
      </c>
      <c r="B41" s="43">
        <f>VLOOKUP(A41,'[1]Ad group report (1)'!$A$3:$J$95,2,)</f>
        <v>455</v>
      </c>
      <c r="C41" s="43">
        <f>VLOOKUP(A41,'[2]Ad group report'!$A$3:$J$95,2,)</f>
        <v>51</v>
      </c>
      <c r="D41" s="46"/>
      <c r="E41" s="45"/>
      <c r="G41" s="45"/>
      <c r="I41" s="46"/>
    </row>
    <row r="42" spans="1:9" x14ac:dyDescent="0.35">
      <c r="A42" s="44" t="s">
        <v>61</v>
      </c>
      <c r="B42" s="43">
        <f>VLOOKUP(A42,'[1]Ad group report (1)'!$A$3:$J$95,2,)</f>
        <v>35</v>
      </c>
      <c r="C42" s="43">
        <f>VLOOKUP(A42,'[2]Ad group report'!$A$3:$J$95,2,)</f>
        <v>63</v>
      </c>
      <c r="D42" s="46"/>
      <c r="E42" s="45"/>
      <c r="G42" s="45"/>
      <c r="I42" s="46"/>
    </row>
    <row r="43" spans="1:9" x14ac:dyDescent="0.35">
      <c r="A43" s="44" t="s">
        <v>62</v>
      </c>
      <c r="B43" s="43">
        <f>VLOOKUP(A43,'[1]Ad group report (1)'!$A$3:$J$95,2,)</f>
        <v>0</v>
      </c>
      <c r="C43" s="43">
        <f>VLOOKUP(A43,'[2]Ad group report'!$A$3:$J$95,2,)</f>
        <v>0</v>
      </c>
      <c r="D43" s="46"/>
      <c r="E43" s="45"/>
      <c r="G43" s="45"/>
      <c r="I43" s="46"/>
    </row>
    <row r="44" spans="1:9" x14ac:dyDescent="0.35">
      <c r="A44" s="44" t="s">
        <v>63</v>
      </c>
      <c r="B44" s="43">
        <f>VLOOKUP(A44,'[1]Ad group report (1)'!$A$3:$J$95,2,)</f>
        <v>0</v>
      </c>
      <c r="C44" s="43">
        <f>VLOOKUP(A44,'[2]Ad group report'!$A$3:$J$95,2,)</f>
        <v>7</v>
      </c>
      <c r="D44" s="46"/>
      <c r="E44" s="45"/>
      <c r="G44" s="45"/>
      <c r="I44" s="46"/>
    </row>
    <row r="45" spans="1:9" x14ac:dyDescent="0.35">
      <c r="A45" s="44" t="s">
        <v>64</v>
      </c>
      <c r="B45" s="43">
        <f>VLOOKUP(A45,'[1]Ad group report (1)'!$A$3:$J$95,2,)</f>
        <v>0</v>
      </c>
      <c r="C45" s="43">
        <f>VLOOKUP(A45,'[2]Ad group report'!$A$3:$J$95,2,)</f>
        <v>0</v>
      </c>
      <c r="D45" s="46"/>
      <c r="E45" s="45"/>
      <c r="G45" s="45"/>
      <c r="I45" s="46"/>
    </row>
    <row r="46" spans="1:9" x14ac:dyDescent="0.35">
      <c r="A46" s="44" t="s">
        <v>65</v>
      </c>
      <c r="B46" s="43">
        <f>VLOOKUP(A46,'[1]Ad group report (1)'!$A$3:$J$95,2,)</f>
        <v>0</v>
      </c>
      <c r="C46" s="43">
        <f>VLOOKUP(A46,'[2]Ad group report'!$A$3:$J$95,2,)</f>
        <v>0</v>
      </c>
      <c r="D46" s="46"/>
      <c r="E46" s="45"/>
      <c r="G46" s="45"/>
      <c r="I46" s="46"/>
    </row>
    <row r="47" spans="1:9" x14ac:dyDescent="0.35">
      <c r="A47" s="44" t="s">
        <v>66</v>
      </c>
      <c r="B47" s="43">
        <f>VLOOKUP(A47,'[1]Ad group report (1)'!$A$3:$J$95,2,)</f>
        <v>3</v>
      </c>
      <c r="C47" s="43">
        <f>VLOOKUP(A47,'[2]Ad group report'!$A$3:$J$95,2,)</f>
        <v>8</v>
      </c>
      <c r="D47" s="46"/>
      <c r="E47" s="45"/>
      <c r="G47" s="45"/>
      <c r="I47" s="46"/>
    </row>
    <row r="48" spans="1:9" x14ac:dyDescent="0.35">
      <c r="A48" s="44" t="s">
        <v>67</v>
      </c>
      <c r="B48" s="43">
        <f>VLOOKUP(A48,'[1]Ad group report (1)'!$A$3:$J$95,2,)</f>
        <v>6801</v>
      </c>
      <c r="C48" s="43">
        <f>VLOOKUP(A48,'[2]Ad group report'!$A$3:$J$95,2,)</f>
        <v>9868</v>
      </c>
      <c r="D48" s="46"/>
      <c r="E48" s="45"/>
      <c r="G48" s="45"/>
      <c r="I48" s="46"/>
    </row>
    <row r="49" spans="1:9" x14ac:dyDescent="0.35">
      <c r="A49" s="44" t="s">
        <v>68</v>
      </c>
      <c r="B49" s="43">
        <f>VLOOKUP(A49,'[1]Ad group report (1)'!$A$3:$J$95,2,)</f>
        <v>0</v>
      </c>
      <c r="C49" s="43">
        <f>VLOOKUP(A49,'[2]Ad group report'!$A$3:$J$95,2,)</f>
        <v>0</v>
      </c>
      <c r="D49" s="46"/>
      <c r="E49" s="45"/>
      <c r="G49" s="45"/>
      <c r="I49" s="46"/>
    </row>
    <row r="50" spans="1:9" x14ac:dyDescent="0.35">
      <c r="A50" s="44" t="s">
        <v>69</v>
      </c>
      <c r="B50" s="43">
        <f>VLOOKUP(A50,'[1]Ad group report (1)'!$A$3:$J$95,2,)</f>
        <v>0</v>
      </c>
      <c r="C50" s="43">
        <f>VLOOKUP(A50,'[2]Ad group report'!$A$3:$J$95,2,)</f>
        <v>0</v>
      </c>
      <c r="D50" s="46"/>
      <c r="E50" s="45"/>
      <c r="G50" s="45"/>
      <c r="I50" s="46"/>
    </row>
    <row r="51" spans="1:9" x14ac:dyDescent="0.35">
      <c r="A51" s="44" t="s">
        <v>70</v>
      </c>
      <c r="B51" s="43">
        <f>VLOOKUP(A51,'[1]Ad group report (1)'!$A$3:$J$95,2,)</f>
        <v>0</v>
      </c>
      <c r="C51" s="43">
        <f>VLOOKUP(A51,'[2]Ad group report'!$A$3:$J$95,2,)</f>
        <v>0</v>
      </c>
      <c r="D51" s="46"/>
      <c r="E51" s="45"/>
      <c r="G51" s="45"/>
      <c r="I51" s="46"/>
    </row>
    <row r="52" spans="1:9" x14ac:dyDescent="0.35">
      <c r="A52" s="44" t="s">
        <v>71</v>
      </c>
      <c r="B52" s="43">
        <f>VLOOKUP(A52,'[1]Ad group report (1)'!$A$3:$J$95,2,)</f>
        <v>0</v>
      </c>
      <c r="C52" s="43">
        <f>VLOOKUP(A52,'[2]Ad group report'!$A$3:$J$95,2,)</f>
        <v>0</v>
      </c>
      <c r="D52" s="46"/>
      <c r="E52" s="45"/>
      <c r="G52" s="45"/>
      <c r="I52" s="46"/>
    </row>
    <row r="53" spans="1:9" x14ac:dyDescent="0.35">
      <c r="A53" s="44" t="s">
        <v>72</v>
      </c>
      <c r="B53" s="43">
        <f>VLOOKUP(A53,'[1]Ad group report (1)'!$A$3:$J$95,2,)</f>
        <v>0</v>
      </c>
      <c r="C53" s="43">
        <f>VLOOKUP(A53,'[2]Ad group report'!$A$3:$J$95,2,)</f>
        <v>0</v>
      </c>
      <c r="D53" s="46"/>
      <c r="E53" s="45"/>
      <c r="G53" s="45"/>
      <c r="I53" s="46"/>
    </row>
    <row r="54" spans="1:9" x14ac:dyDescent="0.35">
      <c r="A54" s="44" t="s">
        <v>73</v>
      </c>
      <c r="B54" s="43">
        <f>VLOOKUP(A54,'[1]Ad group report (1)'!$A$3:$J$95,2,)</f>
        <v>0</v>
      </c>
      <c r="C54" s="43">
        <f>VLOOKUP(A54,'[2]Ad group report'!$A$3:$J$95,2,)</f>
        <v>0</v>
      </c>
      <c r="D54" s="46"/>
      <c r="E54" s="45"/>
      <c r="G54" s="45"/>
      <c r="I54" s="46"/>
    </row>
    <row r="55" spans="1:9" x14ac:dyDescent="0.35">
      <c r="A55" s="44" t="s">
        <v>74</v>
      </c>
      <c r="B55" s="43">
        <f>VLOOKUP(A55,'[1]Ad group report (1)'!$A$3:$J$95,2,)</f>
        <v>61</v>
      </c>
      <c r="C55" s="43">
        <f>VLOOKUP(A55,'[2]Ad group report'!$A$3:$J$95,2,)</f>
        <v>23</v>
      </c>
      <c r="D55" s="46"/>
      <c r="E55" s="45"/>
      <c r="G55" s="45"/>
      <c r="I55" s="46"/>
    </row>
    <row r="56" spans="1:9" x14ac:dyDescent="0.35">
      <c r="A56" s="44" t="s">
        <v>75</v>
      </c>
      <c r="B56" s="43">
        <f>VLOOKUP(A56,'[1]Ad group report (1)'!$A$3:$J$95,2,)</f>
        <v>0</v>
      </c>
      <c r="C56" s="43">
        <f>VLOOKUP(A56,'[2]Ad group report'!$A$3:$J$95,2,)</f>
        <v>0</v>
      </c>
      <c r="D56" s="46"/>
      <c r="E56" s="45"/>
      <c r="G56" s="45"/>
      <c r="I56" s="46"/>
    </row>
    <row r="57" spans="1:9" x14ac:dyDescent="0.35">
      <c r="A57" s="44" t="s">
        <v>76</v>
      </c>
      <c r="B57" s="43">
        <f>VLOOKUP(A57,'[1]Ad group report (1)'!$A$3:$J$95,2,)</f>
        <v>0</v>
      </c>
      <c r="C57" s="43">
        <f>VLOOKUP(A57,'[2]Ad group report'!$A$3:$J$95,2,)</f>
        <v>0</v>
      </c>
      <c r="D57" s="46"/>
      <c r="E57" s="45"/>
      <c r="G57" s="45"/>
      <c r="I57" s="46"/>
    </row>
    <row r="58" spans="1:9" x14ac:dyDescent="0.35">
      <c r="A58" s="44" t="s">
        <v>77</v>
      </c>
      <c r="B58" s="43">
        <f>VLOOKUP(A58,'[1]Ad group report (1)'!$A$3:$J$95,2,)</f>
        <v>0</v>
      </c>
      <c r="C58" s="43">
        <f>VLOOKUP(A58,'[2]Ad group report'!$A$3:$J$95,2,)</f>
        <v>0</v>
      </c>
      <c r="D58" s="46"/>
      <c r="E58" s="45"/>
      <c r="G58" s="45"/>
      <c r="I58" s="46"/>
    </row>
    <row r="59" spans="1:9" x14ac:dyDescent="0.35">
      <c r="A59" s="44" t="s">
        <v>78</v>
      </c>
      <c r="B59" s="43">
        <f>VLOOKUP(A59,'[1]Ad group report (1)'!$A$3:$J$95,2,)</f>
        <v>0</v>
      </c>
      <c r="C59" s="43">
        <f>VLOOKUP(A59,'[2]Ad group report'!$A$3:$J$95,2,)</f>
        <v>0</v>
      </c>
      <c r="D59" s="46"/>
      <c r="E59" s="45"/>
      <c r="G59" s="45"/>
      <c r="I59" s="46"/>
    </row>
    <row r="60" spans="1:9" x14ac:dyDescent="0.35">
      <c r="A60" s="44" t="s">
        <v>79</v>
      </c>
      <c r="B60" s="43">
        <f>VLOOKUP(A60,'[1]Ad group report (1)'!$A$3:$J$95,2,)</f>
        <v>0</v>
      </c>
      <c r="C60" s="43">
        <f>VLOOKUP(A60,'[2]Ad group report'!$A$3:$J$95,2,)</f>
        <v>0</v>
      </c>
      <c r="D60" s="46"/>
      <c r="E60" s="45"/>
      <c r="G60" s="45"/>
      <c r="I60" s="46"/>
    </row>
    <row r="61" spans="1:9" x14ac:dyDescent="0.35">
      <c r="A61" s="44" t="s">
        <v>80</v>
      </c>
      <c r="B61" s="43">
        <f>VLOOKUP(A61,'[1]Ad group report (1)'!$A$3:$J$95,2,)</f>
        <v>1147</v>
      </c>
      <c r="C61" s="43">
        <f>VLOOKUP(A61,'[2]Ad group report'!$A$3:$J$95,2,)</f>
        <v>8804</v>
      </c>
      <c r="D61" s="46"/>
      <c r="E61" s="45"/>
      <c r="G61" s="45"/>
      <c r="I61" s="46"/>
    </row>
    <row r="62" spans="1:9" x14ac:dyDescent="0.35">
      <c r="A62" s="44" t="s">
        <v>81</v>
      </c>
      <c r="B62" s="43">
        <f>VLOOKUP(A62,'[1]Ad group report (1)'!$A$3:$J$95,2,)</f>
        <v>0</v>
      </c>
      <c r="C62" s="43">
        <f>VLOOKUP(A62,'[2]Ad group report'!$A$3:$J$95,2,)</f>
        <v>0</v>
      </c>
      <c r="D62" s="46"/>
      <c r="E62" s="45"/>
      <c r="G62" s="45"/>
      <c r="I62" s="46"/>
    </row>
    <row r="63" spans="1:9" x14ac:dyDescent="0.35">
      <c r="A63" s="44" t="s">
        <v>82</v>
      </c>
      <c r="B63" s="43">
        <f>VLOOKUP(A63,'[1]Ad group report (1)'!$A$3:$J$95,2,)</f>
        <v>0</v>
      </c>
      <c r="C63" s="43">
        <f>VLOOKUP(A63,'[2]Ad group report'!$A$3:$J$95,2,)</f>
        <v>2112</v>
      </c>
      <c r="D63" s="46"/>
      <c r="E63" s="45"/>
      <c r="G63" s="45"/>
      <c r="I63" s="46"/>
    </row>
    <row r="64" spans="1:9" x14ac:dyDescent="0.35">
      <c r="A64" s="44" t="s">
        <v>83</v>
      </c>
      <c r="B64" s="43">
        <f>VLOOKUP(A64,'[1]Ad group report (1)'!$A$3:$J$95,2,)</f>
        <v>0</v>
      </c>
      <c r="C64" s="43">
        <f>VLOOKUP(A64,'[2]Ad group report'!$A$3:$J$95,2,)</f>
        <v>325</v>
      </c>
      <c r="D64" s="46"/>
      <c r="E64" s="45"/>
      <c r="G64" s="45"/>
      <c r="I64" s="46"/>
    </row>
    <row r="65" spans="1:9" x14ac:dyDescent="0.35">
      <c r="A65" s="44" t="s">
        <v>84</v>
      </c>
      <c r="B65" s="43">
        <f>VLOOKUP(A65,'[1]Ad group report (1)'!$A$3:$J$95,2,)</f>
        <v>0</v>
      </c>
      <c r="C65" s="43">
        <f>VLOOKUP(A65,'[2]Ad group report'!$A$3:$J$95,2,)</f>
        <v>10</v>
      </c>
      <c r="D65" s="46"/>
      <c r="E65" s="45"/>
      <c r="G65" s="45"/>
      <c r="I65" s="46"/>
    </row>
    <row r="66" spans="1:9" x14ac:dyDescent="0.35">
      <c r="A66" s="44" t="s">
        <v>85</v>
      </c>
      <c r="B66" s="43">
        <f>VLOOKUP(A66,'[1]Ad group report (1)'!$A$3:$J$95,2,)</f>
        <v>0</v>
      </c>
      <c r="C66" s="43">
        <f>VLOOKUP(A66,'[2]Ad group report'!$A$3:$J$95,2,)</f>
        <v>0</v>
      </c>
      <c r="D66" s="46"/>
      <c r="E66" s="45"/>
      <c r="G66" s="45"/>
      <c r="I66" s="46"/>
    </row>
    <row r="67" spans="1:9" x14ac:dyDescent="0.35">
      <c r="A67" s="44" t="s">
        <v>86</v>
      </c>
      <c r="B67" s="43">
        <f>VLOOKUP(A67,'[1]Ad group report (1)'!$A$3:$J$95,2,)</f>
        <v>0</v>
      </c>
      <c r="C67" s="43">
        <f>VLOOKUP(A67,'[2]Ad group report'!$A$3:$J$95,2,)</f>
        <v>0</v>
      </c>
      <c r="D67" s="46"/>
      <c r="E67" s="45"/>
      <c r="G67" s="45"/>
      <c r="I67" s="46"/>
    </row>
    <row r="68" spans="1:9" x14ac:dyDescent="0.35">
      <c r="A68" s="44" t="s">
        <v>87</v>
      </c>
      <c r="B68" s="43">
        <f>VLOOKUP(A68,'[1]Ad group report (1)'!$A$3:$J$95,2,)</f>
        <v>0</v>
      </c>
      <c r="C68" s="43">
        <f>VLOOKUP(A68,'[2]Ad group report'!$A$3:$J$95,2,)</f>
        <v>0</v>
      </c>
      <c r="D68" s="46"/>
      <c r="E68" s="45"/>
      <c r="G68" s="45"/>
      <c r="I68" s="46"/>
    </row>
    <row r="69" spans="1:9" x14ac:dyDescent="0.35">
      <c r="A69" s="44" t="s">
        <v>88</v>
      </c>
      <c r="B69" s="43">
        <f>VLOOKUP(A69,'[1]Ad group report (1)'!$A$3:$J$95,2,)</f>
        <v>0</v>
      </c>
      <c r="C69" s="43">
        <f>VLOOKUP(A69,'[2]Ad group report'!$A$3:$J$95,2,)</f>
        <v>0</v>
      </c>
      <c r="D69" s="46"/>
      <c r="E69" s="45"/>
      <c r="G69" s="45"/>
      <c r="I69" s="46"/>
    </row>
    <row r="70" spans="1:9" x14ac:dyDescent="0.35">
      <c r="A70" s="44" t="s">
        <v>89</v>
      </c>
      <c r="B70" s="43">
        <f>VLOOKUP(A70,'[1]Ad group report (1)'!$A$3:$J$95,2,)</f>
        <v>607</v>
      </c>
      <c r="C70" s="43">
        <f>VLOOKUP(A70,'[2]Ad group report'!$A$3:$J$95,2,)</f>
        <v>701</v>
      </c>
      <c r="D70" s="46"/>
      <c r="E70" s="45"/>
      <c r="G70" s="45"/>
      <c r="I70" s="46"/>
    </row>
    <row r="71" spans="1:9" x14ac:dyDescent="0.35">
      <c r="A71" s="44" t="s">
        <v>90</v>
      </c>
      <c r="B71" s="43">
        <f>VLOOKUP(A71,'[1]Ad group report (1)'!$A$3:$J$95,2,)</f>
        <v>0</v>
      </c>
      <c r="C71" s="43">
        <f>VLOOKUP(A71,'[2]Ad group report'!$A$3:$J$95,2,)</f>
        <v>0</v>
      </c>
      <c r="D71" s="46"/>
      <c r="E71" s="45"/>
      <c r="G71" s="45"/>
      <c r="I71" s="46"/>
    </row>
    <row r="72" spans="1:9" x14ac:dyDescent="0.35">
      <c r="A72" s="44" t="s">
        <v>91</v>
      </c>
      <c r="B72" s="43">
        <f>VLOOKUP(A72,'[1]Ad group report (1)'!$A$3:$J$95,2,)</f>
        <v>0</v>
      </c>
      <c r="C72" s="43">
        <f>VLOOKUP(A72,'[2]Ad group report'!$A$3:$J$95,2,)</f>
        <v>0</v>
      </c>
      <c r="D72" s="46"/>
      <c r="E72" s="45"/>
      <c r="G72" s="45"/>
      <c r="I72" s="46"/>
    </row>
    <row r="73" spans="1:9" x14ac:dyDescent="0.35">
      <c r="A73" s="44" t="s">
        <v>92</v>
      </c>
      <c r="B73" s="43">
        <f>VLOOKUP(A73,'[1]Ad group report (1)'!$A$3:$J$95,2,)</f>
        <v>3</v>
      </c>
      <c r="C73" s="43">
        <f>VLOOKUP(A73,'[2]Ad group report'!$A$3:$J$95,2,)</f>
        <v>0</v>
      </c>
      <c r="D73" s="46"/>
      <c r="E73" s="45"/>
      <c r="G73" s="45"/>
      <c r="I73" s="46"/>
    </row>
    <row r="74" spans="1:9" x14ac:dyDescent="0.35">
      <c r="A74" s="44" t="s">
        <v>93</v>
      </c>
      <c r="B74" s="43">
        <f>VLOOKUP(A74,'[1]Ad group report (1)'!$A$3:$J$95,2,)</f>
        <v>0</v>
      </c>
      <c r="C74" s="43">
        <f>VLOOKUP(A74,'[2]Ad group report'!$A$3:$J$95,2,)</f>
        <v>0</v>
      </c>
      <c r="D74" s="46"/>
      <c r="E74" s="45"/>
      <c r="G74" s="45"/>
      <c r="I74" s="46"/>
    </row>
    <row r="75" spans="1:9" x14ac:dyDescent="0.35">
      <c r="A75" s="44" t="s">
        <v>94</v>
      </c>
      <c r="B75" s="43">
        <f>VLOOKUP(A75,'[1]Ad group report (1)'!$A$3:$J$95,2,)</f>
        <v>0</v>
      </c>
      <c r="C75" s="43">
        <f>VLOOKUP(A75,'[2]Ad group report'!$A$3:$J$95,2,)</f>
        <v>0</v>
      </c>
      <c r="D75" s="46"/>
      <c r="E75" s="45"/>
      <c r="G75" s="45"/>
      <c r="I75" s="46"/>
    </row>
    <row r="76" spans="1:9" x14ac:dyDescent="0.35">
      <c r="A76" s="44" t="s">
        <v>95</v>
      </c>
      <c r="B76" s="43">
        <f>VLOOKUP(A76,'[1]Ad group report (1)'!$A$3:$J$95,2,)</f>
        <v>0</v>
      </c>
      <c r="C76" s="43">
        <f>VLOOKUP(A76,'[2]Ad group report'!$A$3:$J$95,2,)</f>
        <v>0</v>
      </c>
      <c r="D76" s="46"/>
      <c r="E76" s="45"/>
      <c r="G76" s="45"/>
      <c r="I76" s="46"/>
    </row>
    <row r="77" spans="1:9" x14ac:dyDescent="0.35">
      <c r="A77" s="44" t="s">
        <v>96</v>
      </c>
      <c r="B77" s="43">
        <f>VLOOKUP(A77,'[1]Ad group report (1)'!$A$3:$J$95,2,)</f>
        <v>0</v>
      </c>
      <c r="C77" s="43">
        <f>VLOOKUP(A77,'[2]Ad group report'!$A$3:$J$95,2,)</f>
        <v>0</v>
      </c>
      <c r="D77" s="46"/>
      <c r="E77" s="45"/>
      <c r="G77" s="45"/>
      <c r="I77" s="46"/>
    </row>
    <row r="78" spans="1:9" x14ac:dyDescent="0.35">
      <c r="A78" s="44" t="s">
        <v>97</v>
      </c>
      <c r="B78" s="43">
        <f>VLOOKUP(A78,'[1]Ad group report (1)'!$A$3:$J$95,2,)</f>
        <v>0</v>
      </c>
      <c r="C78" s="43">
        <f>VLOOKUP(A78,'[2]Ad group report'!$A$3:$J$95,2,)</f>
        <v>0</v>
      </c>
      <c r="D78" s="46"/>
      <c r="E78" s="45"/>
      <c r="G78" s="45"/>
      <c r="I78" s="46"/>
    </row>
    <row r="79" spans="1:9" x14ac:dyDescent="0.35">
      <c r="A79" s="44" t="s">
        <v>98</v>
      </c>
      <c r="B79" s="43">
        <f>VLOOKUP(A79,'[1]Ad group report (1)'!$A$3:$J$95,2,)</f>
        <v>38</v>
      </c>
      <c r="C79" s="43">
        <f>VLOOKUP(A79,'[2]Ad group report'!$A$3:$J$95,2,)</f>
        <v>0</v>
      </c>
      <c r="D79" s="46"/>
      <c r="E79" s="45"/>
      <c r="G79" s="45"/>
      <c r="I79" s="46"/>
    </row>
    <row r="80" spans="1:9" x14ac:dyDescent="0.35">
      <c r="A80" s="44" t="s">
        <v>99</v>
      </c>
      <c r="B80" s="43">
        <f>VLOOKUP(A80,'[1]Ad group report (1)'!$A$3:$J$95,2,)</f>
        <v>70</v>
      </c>
      <c r="C80" s="43">
        <f>VLOOKUP(A80,'[2]Ad group report'!$A$3:$J$95,2,)</f>
        <v>0</v>
      </c>
      <c r="D80" s="46"/>
      <c r="E80" s="45"/>
      <c r="G80" s="45"/>
      <c r="I80" s="46"/>
    </row>
    <row r="81" spans="1:9" x14ac:dyDescent="0.35">
      <c r="A81" s="44" t="s">
        <v>100</v>
      </c>
      <c r="B81" s="43">
        <f>VLOOKUP(A81,'[1]Ad group report (1)'!$A$3:$J$95,2,)</f>
        <v>9</v>
      </c>
      <c r="C81" s="43">
        <f>VLOOKUP(A81,'[2]Ad group report'!$A$3:$J$95,2,)</f>
        <v>0</v>
      </c>
      <c r="D81" s="46"/>
      <c r="E81" s="45"/>
      <c r="G81" s="45"/>
      <c r="I81" s="46"/>
    </row>
    <row r="82" spans="1:9" x14ac:dyDescent="0.35">
      <c r="A82" s="44" t="s">
        <v>101</v>
      </c>
      <c r="B82" s="43">
        <f>VLOOKUP(A82,'[1]Ad group report (1)'!$A$3:$J$95,2,)</f>
        <v>0</v>
      </c>
      <c r="C82" s="43">
        <f>VLOOKUP(A82,'[2]Ad group report'!$A$3:$J$95,2,)</f>
        <v>831</v>
      </c>
      <c r="D82" s="46"/>
      <c r="E82" s="45"/>
      <c r="G82" s="45"/>
      <c r="I82" s="46"/>
    </row>
    <row r="83" spans="1:9" x14ac:dyDescent="0.35">
      <c r="A83" s="44" t="s">
        <v>102</v>
      </c>
      <c r="B83" s="43">
        <f>VLOOKUP(A83,'[1]Ad group report (1)'!$A$3:$J$95,2,)</f>
        <v>14</v>
      </c>
      <c r="C83" s="43">
        <f>VLOOKUP(A83,'[2]Ad group report'!$A$3:$J$95,2,)</f>
        <v>0</v>
      </c>
      <c r="D83" s="46"/>
      <c r="E83" s="45"/>
      <c r="G83" s="45"/>
      <c r="I83" s="46"/>
    </row>
    <row r="84" spans="1:9" x14ac:dyDescent="0.35">
      <c r="A84" s="44" t="s">
        <v>103</v>
      </c>
      <c r="B84" s="43">
        <f>VLOOKUP(A84,'[1]Ad group report (1)'!$A$3:$J$95,2,)</f>
        <v>0</v>
      </c>
      <c r="C84" s="43">
        <f>VLOOKUP(A84,'[2]Ad group report'!$A$3:$J$95,2,)</f>
        <v>0</v>
      </c>
      <c r="D84" s="46"/>
      <c r="E84" s="45"/>
      <c r="G84" s="45"/>
      <c r="I84" s="46"/>
    </row>
    <row r="85" spans="1:9" x14ac:dyDescent="0.35">
      <c r="A85" s="44" t="s">
        <v>104</v>
      </c>
      <c r="B85" s="43">
        <f>VLOOKUP(A85,'[1]Ad group report (1)'!$A$3:$J$95,2,)</f>
        <v>10</v>
      </c>
      <c r="C85" s="43">
        <f>VLOOKUP(A85,'[2]Ad group report'!$A$3:$J$95,2,)</f>
        <v>0</v>
      </c>
      <c r="D85" s="46"/>
      <c r="E85" s="45"/>
      <c r="G85" s="45"/>
      <c r="I85" s="46"/>
    </row>
    <row r="86" spans="1:9" x14ac:dyDescent="0.35">
      <c r="A86" s="44" t="s">
        <v>105</v>
      </c>
      <c r="B86" s="43">
        <f>VLOOKUP(A86,'[1]Ad group report (1)'!$A$3:$J$95,2,)</f>
        <v>0</v>
      </c>
      <c r="C86" s="43">
        <f>VLOOKUP(A86,'[2]Ad group report'!$A$3:$J$95,2,)</f>
        <v>0</v>
      </c>
      <c r="D86" s="46"/>
      <c r="E86" s="45"/>
      <c r="G86" s="45"/>
      <c r="I86" s="46"/>
    </row>
    <row r="87" spans="1:9" x14ac:dyDescent="0.35">
      <c r="A87" s="44" t="s">
        <v>106</v>
      </c>
      <c r="B87" s="43">
        <f>VLOOKUP(A87,'[1]Ad group report (1)'!$A$3:$J$95,2,)</f>
        <v>0</v>
      </c>
      <c r="C87" s="43">
        <f>VLOOKUP(A87,'[2]Ad group report'!$A$3:$J$95,2,)</f>
        <v>0</v>
      </c>
      <c r="D87" s="46"/>
      <c r="E87" s="45"/>
      <c r="G87" s="45"/>
      <c r="I87" s="46"/>
    </row>
    <row r="88" spans="1:9" x14ac:dyDescent="0.35">
      <c r="A88" s="44" t="s">
        <v>107</v>
      </c>
      <c r="B88" s="43">
        <f>VLOOKUP(A88,'[1]Ad group report (1)'!$A$3:$J$95,2,)</f>
        <v>0</v>
      </c>
      <c r="C88" s="43">
        <f>VLOOKUP(A88,'[2]Ad group report'!$A$3:$J$95,2,)</f>
        <v>0</v>
      </c>
      <c r="D88" s="46"/>
      <c r="E88" s="45"/>
      <c r="G88" s="45"/>
      <c r="I88" s="46"/>
    </row>
    <row r="89" spans="1:9" x14ac:dyDescent="0.35">
      <c r="A89" s="44" t="s">
        <v>108</v>
      </c>
      <c r="B89" s="43">
        <f>VLOOKUP(A89,'[1]Ad group report (1)'!$A$3:$J$95,2,)</f>
        <v>0</v>
      </c>
      <c r="C89" s="43">
        <f>VLOOKUP(A89,'[2]Ad group report'!$A$3:$J$95,2,)</f>
        <v>0</v>
      </c>
      <c r="D89" s="46"/>
      <c r="E89" s="45"/>
      <c r="G89" s="45"/>
      <c r="I89" s="46"/>
    </row>
    <row r="90" spans="1:9" x14ac:dyDescent="0.35">
      <c r="A90" s="44" t="s">
        <v>109</v>
      </c>
      <c r="B90" s="43">
        <f>VLOOKUP(A90,'[1]Ad group report (1)'!$A$3:$J$95,2,)</f>
        <v>66</v>
      </c>
      <c r="C90" s="43">
        <f>VLOOKUP(A90,'[2]Ad group report'!$A$3:$J$95,2,)</f>
        <v>0</v>
      </c>
      <c r="D90" s="46"/>
      <c r="E90" s="45"/>
      <c r="G90" s="45"/>
      <c r="I90" s="46"/>
    </row>
    <row r="91" spans="1:9" x14ac:dyDescent="0.35">
      <c r="A91" s="44" t="s">
        <v>110</v>
      </c>
      <c r="B91" s="43">
        <f>VLOOKUP(A91,'[1]Ad group report (1)'!$A$3:$J$95,2,)</f>
        <v>41</v>
      </c>
      <c r="C91" s="43">
        <f>VLOOKUP(A91,'[2]Ad group report'!$A$3:$J$95,2,)</f>
        <v>5</v>
      </c>
      <c r="D91" s="46"/>
      <c r="E91" s="45"/>
      <c r="G91" s="45"/>
      <c r="I91" s="46"/>
    </row>
    <row r="92" spans="1:9" x14ac:dyDescent="0.35">
      <c r="A92" s="44" t="s">
        <v>111</v>
      </c>
      <c r="B92" s="43">
        <f>VLOOKUP(A92,'[1]Ad group report (1)'!$A$3:$J$95,2,)</f>
        <v>0</v>
      </c>
      <c r="C92" s="43">
        <f>VLOOKUP(A92,'[2]Ad group report'!$A$3:$J$95,2,)</f>
        <v>0</v>
      </c>
      <c r="D92" s="46"/>
      <c r="E92" s="45"/>
      <c r="G92" s="45"/>
      <c r="I92" s="46"/>
    </row>
    <row r="93" spans="1:9" x14ac:dyDescent="0.35">
      <c r="A93" s="44" t="s">
        <v>112</v>
      </c>
      <c r="B93" s="43">
        <f>VLOOKUP(A93,'[1]Ad group report (1)'!$A$3:$J$95,2,)</f>
        <v>0</v>
      </c>
      <c r="C93" s="43">
        <f>VLOOKUP(A93,'[2]Ad group report'!$A$3:$J$95,2,)</f>
        <v>0</v>
      </c>
      <c r="D93" s="46"/>
      <c r="E93" s="45"/>
      <c r="G93" s="45"/>
      <c r="I93" s="46"/>
    </row>
    <row r="94" spans="1:9" x14ac:dyDescent="0.35">
      <c r="A94" s="44" t="s">
        <v>113</v>
      </c>
      <c r="B94" s="43">
        <f>VLOOKUP(A94,'[1]Ad group report (1)'!$A$3:$J$95,2,)</f>
        <v>0</v>
      </c>
      <c r="C94" s="43">
        <f>VLOOKUP(A94,'[2]Ad group report'!$A$3:$J$95,2,)</f>
        <v>0</v>
      </c>
      <c r="D94" s="46"/>
      <c r="E94" s="45"/>
      <c r="G94" s="45"/>
      <c r="I94" s="46"/>
    </row>
    <row r="95" spans="1:9" x14ac:dyDescent="0.35">
      <c r="D95" s="46"/>
      <c r="E95" s="45"/>
      <c r="G95" s="45"/>
      <c r="I95" s="46"/>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Impressions!B2:AJ2</xm:f>
              <xm:sqref>AK2</xm:sqref>
            </x14:sparkline>
            <x14:sparkline>
              <xm:f>Impressions!B3:AJ3</xm:f>
              <xm:sqref>AK3</xm:sqref>
            </x14:sparkline>
            <x14:sparkline>
              <xm:f>Impressions!B4:AJ4</xm:f>
              <xm:sqref>AK4</xm:sqref>
            </x14:sparkline>
            <x14:sparkline>
              <xm:f>Impressions!B5:AJ5</xm:f>
              <xm:sqref>AK5</xm:sqref>
            </x14:sparkline>
            <x14:sparkline>
              <xm:f>Impressions!B6:AJ6</xm:f>
              <xm:sqref>AK6</xm:sqref>
            </x14:sparkline>
            <x14:sparkline>
              <xm:f>Impressions!B7:AJ7</xm:f>
              <xm:sqref>AK7</xm:sqref>
            </x14:sparkline>
            <x14:sparkline>
              <xm:f>Impressions!B8:AJ8</xm:f>
              <xm:sqref>AK8</xm:sqref>
            </x14:sparkline>
            <x14:sparkline>
              <xm:f>Impressions!B9:AJ9</xm:f>
              <xm:sqref>AK9</xm:sqref>
            </x14:sparkline>
            <x14:sparkline>
              <xm:f>Impressions!B10:AJ10</xm:f>
              <xm:sqref>AK10</xm:sqref>
            </x14:sparkline>
            <x14:sparkline>
              <xm:f>Impressions!B11:AJ11</xm:f>
              <xm:sqref>AK11</xm:sqref>
            </x14:sparkline>
            <x14:sparkline>
              <xm:f>Impressions!B12:AJ12</xm:f>
              <xm:sqref>AK12</xm:sqref>
            </x14:sparkline>
            <x14:sparkline>
              <xm:f>Impressions!B13:AJ13</xm:f>
              <xm:sqref>AK13</xm:sqref>
            </x14:sparkline>
            <x14:sparkline>
              <xm:f>Impressions!B14:AJ14</xm:f>
              <xm:sqref>AK14</xm:sqref>
            </x14:sparkline>
            <x14:sparkline>
              <xm:f>Impressions!B15:AJ15</xm:f>
              <xm:sqref>AK15</xm:sqref>
            </x14:sparkline>
            <x14:sparkline>
              <xm:f>Impressions!B16:AJ16</xm:f>
              <xm:sqref>AK16</xm:sqref>
            </x14:sparkline>
            <x14:sparkline>
              <xm:f>Impressions!B17:AJ17</xm:f>
              <xm:sqref>AK17</xm:sqref>
            </x14:sparkline>
            <x14:sparkline>
              <xm:f>Impressions!B18:AJ18</xm:f>
              <xm:sqref>AK18</xm:sqref>
            </x14:sparkline>
            <x14:sparkline>
              <xm:f>Impressions!B19:AJ19</xm:f>
              <xm:sqref>AK19</xm:sqref>
            </x14:sparkline>
            <x14:sparkline>
              <xm:f>Impressions!B20:AJ20</xm:f>
              <xm:sqref>AK20</xm:sqref>
            </x14:sparkline>
            <x14:sparkline>
              <xm:f>Impressions!B21:AJ21</xm:f>
              <xm:sqref>AK21</xm:sqref>
            </x14:sparkline>
            <x14:sparkline>
              <xm:f>Impressions!B22:AJ22</xm:f>
              <xm:sqref>AK22</xm:sqref>
            </x14:sparkline>
            <x14:sparkline>
              <xm:f>Impressions!B23:AJ23</xm:f>
              <xm:sqref>AK23</xm:sqref>
            </x14:sparkline>
            <x14:sparkline>
              <xm:f>Impressions!B24:AJ24</xm:f>
              <xm:sqref>AK24</xm:sqref>
            </x14:sparkline>
            <x14:sparkline>
              <xm:f>Impressions!B25:AJ25</xm:f>
              <xm:sqref>AK25</xm:sqref>
            </x14:sparkline>
            <x14:sparkline>
              <xm:f>Impressions!B26:AJ26</xm:f>
              <xm:sqref>AK26</xm:sqref>
            </x14:sparkline>
            <x14:sparkline>
              <xm:f>Impressions!B27:AJ27</xm:f>
              <xm:sqref>AK27</xm:sqref>
            </x14:sparkline>
            <x14:sparkline>
              <xm:f>Impressions!B28:AJ28</xm:f>
              <xm:sqref>AK28</xm:sqref>
            </x14:sparkline>
            <x14:sparkline>
              <xm:f>Impressions!B29:AJ29</xm:f>
              <xm:sqref>AK29</xm:sqref>
            </x14:sparkline>
            <x14:sparkline>
              <xm:f>Impressions!B30:AJ30</xm:f>
              <xm:sqref>AK30</xm:sqref>
            </x14:sparkline>
            <x14:sparkline>
              <xm:f>Impressions!B31:AJ31</xm:f>
              <xm:sqref>AK31</xm:sqref>
            </x14:sparkline>
            <x14:sparkline>
              <xm:f>Impressions!B32:AJ32</xm:f>
              <xm:sqref>AK32</xm:sqref>
            </x14:sparkline>
            <x14:sparkline>
              <xm:f>Impressions!B33:AJ33</xm:f>
              <xm:sqref>AK33</xm:sqref>
            </x14:sparkline>
            <x14:sparkline>
              <xm:f>Impressions!B34:AJ34</xm:f>
              <xm:sqref>AK34</xm:sqref>
            </x14:sparkline>
            <x14:sparkline>
              <xm:f>Impressions!B35:AJ35</xm:f>
              <xm:sqref>AK35</xm:sqref>
            </x14:sparkline>
            <x14:sparkline>
              <xm:f>Impressions!B36:AJ36</xm:f>
              <xm:sqref>AK36</xm:sqref>
            </x14:sparkline>
            <x14:sparkline>
              <xm:f>Impressions!B37:AJ37</xm:f>
              <xm:sqref>AK37</xm:sqref>
            </x14:sparkline>
            <x14:sparkline>
              <xm:f>Impressions!B38:AJ38</xm:f>
              <xm:sqref>AK38</xm:sqref>
            </x14:sparkline>
            <x14:sparkline>
              <xm:f>Impressions!B39:AJ39</xm:f>
              <xm:sqref>AK39</xm:sqref>
            </x14:sparkline>
            <x14:sparkline>
              <xm:f>Impressions!B40:AJ40</xm:f>
              <xm:sqref>AK40</xm:sqref>
            </x14:sparkline>
            <x14:sparkline>
              <xm:f>Impressions!B41:AJ41</xm:f>
              <xm:sqref>AK41</xm:sqref>
            </x14:sparkline>
            <x14:sparkline>
              <xm:f>Impressions!B42:AJ42</xm:f>
              <xm:sqref>AK42</xm:sqref>
            </x14:sparkline>
            <x14:sparkline>
              <xm:f>Impressions!B43:AJ43</xm:f>
              <xm:sqref>AK43</xm:sqref>
            </x14:sparkline>
            <x14:sparkline>
              <xm:f>Impressions!B44:AJ44</xm:f>
              <xm:sqref>AK44</xm:sqref>
            </x14:sparkline>
            <x14:sparkline>
              <xm:f>Impressions!B45:AJ45</xm:f>
              <xm:sqref>AK45</xm:sqref>
            </x14:sparkline>
            <x14:sparkline>
              <xm:f>Impressions!B46:AJ46</xm:f>
              <xm:sqref>AK46</xm:sqref>
            </x14:sparkline>
            <x14:sparkline>
              <xm:f>Impressions!B47:AJ47</xm:f>
              <xm:sqref>AK47</xm:sqref>
            </x14:sparkline>
            <x14:sparkline>
              <xm:f>Impressions!B48:AJ48</xm:f>
              <xm:sqref>AK48</xm:sqref>
            </x14:sparkline>
            <x14:sparkline>
              <xm:f>Impressions!B49:AJ49</xm:f>
              <xm:sqref>AK49</xm:sqref>
            </x14:sparkline>
            <x14:sparkline>
              <xm:f>Impressions!B50:AJ50</xm:f>
              <xm:sqref>AK50</xm:sqref>
            </x14:sparkline>
            <x14:sparkline>
              <xm:f>Impressions!B51:AJ51</xm:f>
              <xm:sqref>AK51</xm:sqref>
            </x14:sparkline>
            <x14:sparkline>
              <xm:f>Impressions!B52:AJ52</xm:f>
              <xm:sqref>AK52</xm:sqref>
            </x14:sparkline>
            <x14:sparkline>
              <xm:f>Impressions!B53:AJ53</xm:f>
              <xm:sqref>AK53</xm:sqref>
            </x14:sparkline>
            <x14:sparkline>
              <xm:f>Impressions!B54:AJ54</xm:f>
              <xm:sqref>AK54</xm:sqref>
            </x14:sparkline>
            <x14:sparkline>
              <xm:f>Impressions!B55:AJ55</xm:f>
              <xm:sqref>AK55</xm:sqref>
            </x14:sparkline>
            <x14:sparkline>
              <xm:f>Impressions!B56:AJ56</xm:f>
              <xm:sqref>AK56</xm:sqref>
            </x14:sparkline>
            <x14:sparkline>
              <xm:f>Impressions!B57:AJ57</xm:f>
              <xm:sqref>AK57</xm:sqref>
            </x14:sparkline>
            <x14:sparkline>
              <xm:f>Impressions!B58:AJ58</xm:f>
              <xm:sqref>AK58</xm:sqref>
            </x14:sparkline>
            <x14:sparkline>
              <xm:f>Impressions!B59:AJ59</xm:f>
              <xm:sqref>AK59</xm:sqref>
            </x14:sparkline>
            <x14:sparkline>
              <xm:f>Impressions!B60:AJ60</xm:f>
              <xm:sqref>AK60</xm:sqref>
            </x14:sparkline>
            <x14:sparkline>
              <xm:f>Impressions!B61:AJ61</xm:f>
              <xm:sqref>AK61</xm:sqref>
            </x14:sparkline>
            <x14:sparkline>
              <xm:f>Impressions!B62:AJ62</xm:f>
              <xm:sqref>AK62</xm:sqref>
            </x14:sparkline>
            <x14:sparkline>
              <xm:f>Impressions!B63:AJ63</xm:f>
              <xm:sqref>AK63</xm:sqref>
            </x14:sparkline>
            <x14:sparkline>
              <xm:f>Impressions!B64:AJ64</xm:f>
              <xm:sqref>AK64</xm:sqref>
            </x14:sparkline>
            <x14:sparkline>
              <xm:f>Impressions!B65:AJ65</xm:f>
              <xm:sqref>AK65</xm:sqref>
            </x14:sparkline>
            <x14:sparkline>
              <xm:f>Impressions!B66:AJ66</xm:f>
              <xm:sqref>AK66</xm:sqref>
            </x14:sparkline>
            <x14:sparkline>
              <xm:f>Impressions!B67:AJ67</xm:f>
              <xm:sqref>AK67</xm:sqref>
            </x14:sparkline>
            <x14:sparkline>
              <xm:f>Impressions!B68:AJ68</xm:f>
              <xm:sqref>AK68</xm:sqref>
            </x14:sparkline>
            <x14:sparkline>
              <xm:f>Impressions!B69:AJ69</xm:f>
              <xm:sqref>AK69</xm:sqref>
            </x14:sparkline>
            <x14:sparkline>
              <xm:f>Impressions!B70:AJ70</xm:f>
              <xm:sqref>AK70</xm:sqref>
            </x14:sparkline>
            <x14:sparkline>
              <xm:f>Impressions!B71:AJ71</xm:f>
              <xm:sqref>AK71</xm:sqref>
            </x14:sparkline>
            <x14:sparkline>
              <xm:f>Impressions!B72:AJ72</xm:f>
              <xm:sqref>AK72</xm:sqref>
            </x14:sparkline>
            <x14:sparkline>
              <xm:f>Impressions!B73:AJ73</xm:f>
              <xm:sqref>AK73</xm:sqref>
            </x14:sparkline>
            <x14:sparkline>
              <xm:f>Impressions!B74:AJ74</xm:f>
              <xm:sqref>AK74</xm:sqref>
            </x14:sparkline>
            <x14:sparkline>
              <xm:f>Impressions!B75:AJ75</xm:f>
              <xm:sqref>AK75</xm:sqref>
            </x14:sparkline>
            <x14:sparkline>
              <xm:f>Impressions!B76:AJ76</xm:f>
              <xm:sqref>AK76</xm:sqref>
            </x14:sparkline>
            <x14:sparkline>
              <xm:f>Impressions!B77:AJ77</xm:f>
              <xm:sqref>AK77</xm:sqref>
            </x14:sparkline>
            <x14:sparkline>
              <xm:f>Impressions!B78:AJ78</xm:f>
              <xm:sqref>AK78</xm:sqref>
            </x14:sparkline>
            <x14:sparkline>
              <xm:f>Impressions!B79:AJ79</xm:f>
              <xm:sqref>AK79</xm:sqref>
            </x14:sparkline>
            <x14:sparkline>
              <xm:f>Impressions!B80:AJ80</xm:f>
              <xm:sqref>AK80</xm:sqref>
            </x14:sparkline>
            <x14:sparkline>
              <xm:f>Impressions!B81:AJ81</xm:f>
              <xm:sqref>AK81</xm:sqref>
            </x14:sparkline>
            <x14:sparkline>
              <xm:f>Impressions!B82:AJ82</xm:f>
              <xm:sqref>AK82</xm:sqref>
            </x14:sparkline>
            <x14:sparkline>
              <xm:f>Impressions!B83:AJ83</xm:f>
              <xm:sqref>AK83</xm:sqref>
            </x14:sparkline>
            <x14:sparkline>
              <xm:f>Impressions!B84:AJ84</xm:f>
              <xm:sqref>AK84</xm:sqref>
            </x14:sparkline>
            <x14:sparkline>
              <xm:f>Impressions!B85:AJ85</xm:f>
              <xm:sqref>AK85</xm:sqref>
            </x14:sparkline>
            <x14:sparkline>
              <xm:f>Impressions!B86:AJ86</xm:f>
              <xm:sqref>AK86</xm:sqref>
            </x14:sparkline>
            <x14:sparkline>
              <xm:f>Impressions!B87:AJ87</xm:f>
              <xm:sqref>AK87</xm:sqref>
            </x14:sparkline>
            <x14:sparkline>
              <xm:f>Impressions!B88:AJ88</xm:f>
              <xm:sqref>AK88</xm:sqref>
            </x14:sparkline>
            <x14:sparkline>
              <xm:f>Impressions!B89:AJ89</xm:f>
              <xm:sqref>AK89</xm:sqref>
            </x14:sparkline>
            <x14:sparkline>
              <xm:f>Impressions!B90:AJ90</xm:f>
              <xm:sqref>AK90</xm:sqref>
            </x14:sparkline>
            <x14:sparkline>
              <xm:f>Impressions!B91:AJ91</xm:f>
              <xm:sqref>AK91</xm:sqref>
            </x14:sparkline>
            <x14:sparkline>
              <xm:f>Impressions!B92:AJ92</xm:f>
              <xm:sqref>AK92</xm:sqref>
            </x14:sparkline>
            <x14:sparkline>
              <xm:f>Impressions!B93:AJ93</xm:f>
              <xm:sqref>AK93</xm:sqref>
            </x14:sparkline>
            <x14:sparkline>
              <xm:f>Impressions!B94:AJ94</xm:f>
              <xm:sqref>AK94</xm:sqref>
            </x14:sparkline>
            <x14:sparkline>
              <xm:f>Impressions!B95:AJ95</xm:f>
              <xm:sqref>AK95</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5"/>
  <sheetViews>
    <sheetView workbookViewId="0">
      <selection sqref="A1:XFD1048576"/>
    </sheetView>
  </sheetViews>
  <sheetFormatPr defaultColWidth="9.08984375" defaultRowHeight="14.5" x14ac:dyDescent="0.35"/>
  <cols>
    <col min="1" max="1" width="62.81640625" style="43" bestFit="1" customWidth="1"/>
    <col min="2" max="2" width="9.08984375" style="43"/>
    <col min="3" max="5" width="9.7265625" style="43" customWidth="1"/>
    <col min="6" max="15" width="9.08984375" style="43"/>
    <col min="16" max="18" width="9.26953125" style="43" customWidth="1"/>
    <col min="19" max="28" width="9.08984375" style="43"/>
    <col min="29" max="31" width="9.36328125" style="43" customWidth="1"/>
    <col min="32" max="16384" width="9.08984375" style="43"/>
  </cols>
  <sheetData>
    <row r="1" spans="1:36" s="41" customFormat="1" x14ac:dyDescent="0.35">
      <c r="A1" s="41" t="s">
        <v>114</v>
      </c>
      <c r="B1" s="42">
        <v>42862</v>
      </c>
      <c r="C1" s="42">
        <f>B1+7</f>
        <v>42869</v>
      </c>
      <c r="D1" s="42">
        <f t="shared" ref="D1:AA1" si="0">C1+7</f>
        <v>42876</v>
      </c>
      <c r="E1" s="42">
        <f t="shared" si="0"/>
        <v>42883</v>
      </c>
      <c r="F1" s="42">
        <f t="shared" si="0"/>
        <v>42890</v>
      </c>
      <c r="G1" s="42">
        <f t="shared" si="0"/>
        <v>42897</v>
      </c>
      <c r="H1" s="42">
        <f t="shared" si="0"/>
        <v>42904</v>
      </c>
      <c r="I1" s="42">
        <f t="shared" si="0"/>
        <v>42911</v>
      </c>
      <c r="J1" s="42">
        <f t="shared" si="0"/>
        <v>42918</v>
      </c>
      <c r="K1" s="42">
        <f t="shared" si="0"/>
        <v>42925</v>
      </c>
      <c r="L1" s="42">
        <f t="shared" si="0"/>
        <v>42932</v>
      </c>
      <c r="M1" s="42">
        <f t="shared" si="0"/>
        <v>42939</v>
      </c>
      <c r="N1" s="42">
        <f t="shared" si="0"/>
        <v>42946</v>
      </c>
      <c r="O1" s="42">
        <f t="shared" si="0"/>
        <v>42953</v>
      </c>
      <c r="P1" s="42">
        <f t="shared" si="0"/>
        <v>42960</v>
      </c>
      <c r="Q1" s="42">
        <f t="shared" si="0"/>
        <v>42967</v>
      </c>
      <c r="R1" s="42">
        <f t="shared" si="0"/>
        <v>42974</v>
      </c>
      <c r="S1" s="42">
        <f t="shared" si="0"/>
        <v>42981</v>
      </c>
      <c r="T1" s="42">
        <f t="shared" si="0"/>
        <v>42988</v>
      </c>
      <c r="U1" s="42">
        <f t="shared" si="0"/>
        <v>42995</v>
      </c>
      <c r="V1" s="42">
        <f t="shared" si="0"/>
        <v>43002</v>
      </c>
      <c r="W1" s="42">
        <f t="shared" si="0"/>
        <v>43009</v>
      </c>
      <c r="X1" s="42">
        <f t="shared" si="0"/>
        <v>43016</v>
      </c>
      <c r="Y1" s="42">
        <f t="shared" si="0"/>
        <v>43023</v>
      </c>
      <c r="Z1" s="42">
        <f t="shared" si="0"/>
        <v>43030</v>
      </c>
      <c r="AA1" s="42">
        <f t="shared" si="0"/>
        <v>43037</v>
      </c>
      <c r="AB1" s="42"/>
      <c r="AC1" s="42"/>
      <c r="AD1" s="42"/>
      <c r="AE1" s="42"/>
      <c r="AF1" s="42"/>
      <c r="AG1" s="42"/>
      <c r="AH1" s="42"/>
      <c r="AI1" s="42"/>
      <c r="AJ1" s="42"/>
    </row>
    <row r="2" spans="1:36" x14ac:dyDescent="0.35">
      <c r="A2" s="44" t="s">
        <v>21</v>
      </c>
      <c r="B2" s="43">
        <f>VLOOKUP(A2,'[1]Ad group report (1)'!$A$3:$J$95,3,)</f>
        <v>0</v>
      </c>
      <c r="C2" s="43">
        <f>VLOOKUP(A2,'[2]Ad group report'!$A$3:$J$95,3,)</f>
        <v>0</v>
      </c>
      <c r="E2" s="45"/>
      <c r="G2" s="45"/>
    </row>
    <row r="3" spans="1:36" x14ac:dyDescent="0.35">
      <c r="A3" s="44" t="s">
        <v>22</v>
      </c>
      <c r="B3" s="43">
        <f>VLOOKUP(A3,'[1]Ad group report (1)'!$A$3:$J$95,3,)</f>
        <v>0</v>
      </c>
      <c r="C3" s="43">
        <f>VLOOKUP(A3,'[2]Ad group report'!$A$3:$J$95,3,)</f>
        <v>5</v>
      </c>
      <c r="D3" s="46"/>
      <c r="E3" s="45"/>
      <c r="G3" s="45"/>
      <c r="I3" s="46"/>
    </row>
    <row r="4" spans="1:36" x14ac:dyDescent="0.35">
      <c r="A4" s="44" t="s">
        <v>23</v>
      </c>
      <c r="B4" s="43">
        <f>VLOOKUP(A4,'[1]Ad group report (1)'!$A$3:$J$95,3,)</f>
        <v>3</v>
      </c>
      <c r="C4" s="43">
        <f>VLOOKUP(A4,'[2]Ad group report'!$A$3:$J$95,3,)</f>
        <v>0</v>
      </c>
      <c r="D4" s="46"/>
      <c r="E4" s="45"/>
      <c r="G4" s="45"/>
      <c r="I4" s="46"/>
    </row>
    <row r="5" spans="1:36" x14ac:dyDescent="0.35">
      <c r="A5" s="44" t="s">
        <v>24</v>
      </c>
      <c r="B5" s="43">
        <f>VLOOKUP(A5,'[1]Ad group report (1)'!$A$3:$J$95,3,)</f>
        <v>0</v>
      </c>
      <c r="C5" s="43">
        <f>VLOOKUP(A5,'[2]Ad group report'!$A$3:$J$95,3,)</f>
        <v>0</v>
      </c>
      <c r="D5" s="46"/>
      <c r="E5" s="45"/>
      <c r="G5" s="45"/>
      <c r="I5" s="46"/>
    </row>
    <row r="6" spans="1:36" x14ac:dyDescent="0.35">
      <c r="A6" s="44" t="s">
        <v>25</v>
      </c>
      <c r="B6" s="43">
        <f>VLOOKUP(A6,'[1]Ad group report (1)'!$A$3:$J$95,3,)</f>
        <v>34</v>
      </c>
      <c r="C6" s="43">
        <f>VLOOKUP(A6,'[2]Ad group report'!$A$3:$J$95,3,)</f>
        <v>75</v>
      </c>
      <c r="D6" s="46"/>
      <c r="E6" s="45"/>
      <c r="G6" s="45"/>
      <c r="I6" s="46"/>
    </row>
    <row r="7" spans="1:36" x14ac:dyDescent="0.35">
      <c r="A7" s="44" t="s">
        <v>26</v>
      </c>
      <c r="B7" s="43">
        <f>VLOOKUP(A7,'[1]Ad group report (1)'!$A$3:$J$95,3,)</f>
        <v>0</v>
      </c>
      <c r="C7" s="43">
        <f>VLOOKUP(A7,'[2]Ad group report'!$A$3:$J$95,3,)</f>
        <v>0</v>
      </c>
      <c r="D7" s="46"/>
      <c r="E7" s="45"/>
      <c r="G7" s="45"/>
      <c r="I7" s="46"/>
    </row>
    <row r="8" spans="1:36" x14ac:dyDescent="0.35">
      <c r="A8" s="44" t="s">
        <v>27</v>
      </c>
      <c r="B8" s="43">
        <f>VLOOKUP(A8,'[1]Ad group report (1)'!$A$3:$J$95,3,)</f>
        <v>1</v>
      </c>
      <c r="C8" s="43">
        <f>VLOOKUP(A8,'[2]Ad group report'!$A$3:$J$95,3,)</f>
        <v>0</v>
      </c>
      <c r="D8" s="46"/>
      <c r="E8" s="45"/>
      <c r="G8" s="45"/>
      <c r="I8" s="46"/>
    </row>
    <row r="9" spans="1:36" x14ac:dyDescent="0.35">
      <c r="A9" s="44" t="s">
        <v>28</v>
      </c>
      <c r="B9" s="43">
        <f>VLOOKUP(A9,'[1]Ad group report (1)'!$A$3:$J$95,3,)</f>
        <v>0</v>
      </c>
      <c r="C9" s="43">
        <f>VLOOKUP(A9,'[2]Ad group report'!$A$3:$J$95,3,)</f>
        <v>0</v>
      </c>
      <c r="D9" s="46"/>
      <c r="E9" s="45"/>
      <c r="G9" s="45"/>
      <c r="I9" s="46"/>
    </row>
    <row r="10" spans="1:36" x14ac:dyDescent="0.35">
      <c r="A10" s="44" t="s">
        <v>29</v>
      </c>
      <c r="B10" s="43">
        <f>VLOOKUP(A10,'[1]Ad group report (1)'!$A$3:$J$95,3,)</f>
        <v>0</v>
      </c>
      <c r="C10" s="43">
        <f>VLOOKUP(A10,'[2]Ad group report'!$A$3:$J$95,3,)</f>
        <v>0</v>
      </c>
      <c r="D10" s="46"/>
      <c r="E10" s="45"/>
      <c r="G10" s="45"/>
      <c r="I10" s="46"/>
    </row>
    <row r="11" spans="1:36" x14ac:dyDescent="0.35">
      <c r="A11" s="44" t="s">
        <v>30</v>
      </c>
      <c r="B11" s="43">
        <f>VLOOKUP(A11,'[1]Ad group report (1)'!$A$3:$J$95,3,)</f>
        <v>23</v>
      </c>
      <c r="C11" s="43">
        <f>VLOOKUP(A11,'[2]Ad group report'!$A$3:$J$95,3,)</f>
        <v>44</v>
      </c>
      <c r="D11" s="46"/>
      <c r="E11" s="45"/>
      <c r="G11" s="45"/>
      <c r="I11" s="46"/>
    </row>
    <row r="12" spans="1:36" x14ac:dyDescent="0.35">
      <c r="A12" s="44" t="s">
        <v>31</v>
      </c>
      <c r="B12" s="43">
        <f>VLOOKUP(A12,'[1]Ad group report (1)'!$A$3:$J$95,3,)</f>
        <v>17</v>
      </c>
      <c r="C12" s="43">
        <f>VLOOKUP(A12,'[2]Ad group report'!$A$3:$J$95,3,)</f>
        <v>31</v>
      </c>
      <c r="D12" s="46"/>
      <c r="E12" s="45"/>
      <c r="G12" s="45"/>
      <c r="I12" s="46"/>
    </row>
    <row r="13" spans="1:36" x14ac:dyDescent="0.35">
      <c r="A13" s="44" t="s">
        <v>32</v>
      </c>
      <c r="B13" s="43">
        <f>VLOOKUP(A13,'[1]Ad group report (1)'!$A$3:$J$95,3,)</f>
        <v>7</v>
      </c>
      <c r="C13" s="43">
        <f>VLOOKUP(A13,'[2]Ad group report'!$A$3:$J$95,3,)</f>
        <v>9</v>
      </c>
      <c r="D13" s="46"/>
      <c r="E13" s="45"/>
      <c r="G13" s="45"/>
      <c r="I13" s="46"/>
    </row>
    <row r="14" spans="1:36" x14ac:dyDescent="0.35">
      <c r="A14" s="44" t="s">
        <v>33</v>
      </c>
      <c r="B14" s="43">
        <f>VLOOKUP(A14,'[1]Ad group report (1)'!$A$3:$J$95,3,)</f>
        <v>1</v>
      </c>
      <c r="C14" s="43">
        <f>VLOOKUP(A14,'[2]Ad group report'!$A$3:$J$95,3,)</f>
        <v>1</v>
      </c>
      <c r="D14" s="46"/>
      <c r="E14" s="45"/>
      <c r="G14" s="45"/>
      <c r="I14" s="46"/>
    </row>
    <row r="15" spans="1:36" x14ac:dyDescent="0.35">
      <c r="A15" s="44" t="s">
        <v>34</v>
      </c>
      <c r="B15" s="43">
        <f>VLOOKUP(A15,'[1]Ad group report (1)'!$A$3:$J$95,3,)</f>
        <v>1</v>
      </c>
      <c r="C15" s="43">
        <f>VLOOKUP(A15,'[2]Ad group report'!$A$3:$J$95,3,)</f>
        <v>0</v>
      </c>
      <c r="D15" s="46"/>
      <c r="E15" s="45"/>
      <c r="G15" s="45"/>
      <c r="I15" s="46"/>
    </row>
    <row r="16" spans="1:36" x14ac:dyDescent="0.35">
      <c r="A16" s="44" t="s">
        <v>35</v>
      </c>
      <c r="B16" s="43">
        <f>VLOOKUP(A16,'[1]Ad group report (1)'!$A$3:$J$95,3,)</f>
        <v>44</v>
      </c>
      <c r="C16" s="43">
        <f>VLOOKUP(A16,'[2]Ad group report'!$A$3:$J$95,3,)</f>
        <v>7</v>
      </c>
      <c r="D16" s="46"/>
      <c r="E16" s="45"/>
      <c r="G16" s="45"/>
      <c r="I16" s="46"/>
    </row>
    <row r="17" spans="1:9" x14ac:dyDescent="0.35">
      <c r="A17" s="44" t="s">
        <v>36</v>
      </c>
      <c r="B17" s="43">
        <f>VLOOKUP(A17,'[1]Ad group report (1)'!$A$3:$J$95,3,)</f>
        <v>0</v>
      </c>
      <c r="C17" s="43">
        <f>VLOOKUP(A17,'[2]Ad group report'!$A$3:$J$95,3,)</f>
        <v>0</v>
      </c>
      <c r="D17" s="46"/>
      <c r="E17" s="45"/>
      <c r="G17" s="45"/>
      <c r="I17" s="46"/>
    </row>
    <row r="18" spans="1:9" x14ac:dyDescent="0.35">
      <c r="A18" s="44" t="s">
        <v>37</v>
      </c>
      <c r="B18" s="43">
        <f>VLOOKUP(A18,'[1]Ad group report (1)'!$A$3:$J$95,3,)</f>
        <v>1</v>
      </c>
      <c r="C18" s="43">
        <f>VLOOKUP(A18,'[2]Ad group report'!$A$3:$J$95,3,)</f>
        <v>3</v>
      </c>
      <c r="D18" s="46"/>
      <c r="E18" s="45"/>
      <c r="G18" s="45"/>
      <c r="I18" s="46"/>
    </row>
    <row r="19" spans="1:9" x14ac:dyDescent="0.35">
      <c r="A19" s="44" t="s">
        <v>38</v>
      </c>
      <c r="B19" s="43">
        <f>VLOOKUP(A19,'[1]Ad group report (1)'!$A$3:$J$95,3,)</f>
        <v>0</v>
      </c>
      <c r="C19" s="43">
        <f>VLOOKUP(A19,'[2]Ad group report'!$A$3:$J$95,3,)</f>
        <v>20</v>
      </c>
      <c r="D19" s="46"/>
      <c r="E19" s="45"/>
      <c r="G19" s="45"/>
      <c r="I19" s="46"/>
    </row>
    <row r="20" spans="1:9" x14ac:dyDescent="0.35">
      <c r="A20" s="44" t="s">
        <v>39</v>
      </c>
      <c r="B20" s="43">
        <f>VLOOKUP(A20,'[1]Ad group report (1)'!$A$3:$J$95,3,)</f>
        <v>6</v>
      </c>
      <c r="C20" s="43">
        <f>VLOOKUP(A20,'[2]Ad group report'!$A$3:$J$95,3,)</f>
        <v>4</v>
      </c>
      <c r="D20" s="46"/>
      <c r="E20" s="45"/>
      <c r="G20" s="45"/>
      <c r="I20" s="46"/>
    </row>
    <row r="21" spans="1:9" x14ac:dyDescent="0.35">
      <c r="A21" s="44" t="s">
        <v>40</v>
      </c>
      <c r="B21" s="43">
        <f>VLOOKUP(A21,'[1]Ad group report (1)'!$A$3:$J$95,3,)</f>
        <v>0</v>
      </c>
      <c r="C21" s="43">
        <f>VLOOKUP(A21,'[2]Ad group report'!$A$3:$J$95,3,)</f>
        <v>0</v>
      </c>
      <c r="D21" s="46"/>
      <c r="E21" s="45"/>
      <c r="G21" s="45"/>
      <c r="I21" s="46"/>
    </row>
    <row r="22" spans="1:9" x14ac:dyDescent="0.35">
      <c r="A22" s="44" t="s">
        <v>41</v>
      </c>
      <c r="B22" s="43">
        <f>VLOOKUP(A22,'[1]Ad group report (1)'!$A$3:$J$95,3,)</f>
        <v>443</v>
      </c>
      <c r="C22" s="43">
        <f>VLOOKUP(A22,'[2]Ad group report'!$A$3:$J$95,3,)</f>
        <v>0</v>
      </c>
      <c r="D22" s="46"/>
      <c r="E22" s="45"/>
      <c r="G22" s="45"/>
      <c r="I22" s="46"/>
    </row>
    <row r="23" spans="1:9" x14ac:dyDescent="0.35">
      <c r="A23" s="44" t="s">
        <v>42</v>
      </c>
      <c r="B23" s="43">
        <f>VLOOKUP(A23,'[1]Ad group report (1)'!$A$3:$J$95,3,)</f>
        <v>3</v>
      </c>
      <c r="C23" s="43">
        <f>VLOOKUP(A23,'[2]Ad group report'!$A$3:$J$95,3,)</f>
        <v>2</v>
      </c>
      <c r="D23" s="46"/>
      <c r="E23" s="45"/>
      <c r="G23" s="45"/>
      <c r="I23" s="46"/>
    </row>
    <row r="24" spans="1:9" x14ac:dyDescent="0.35">
      <c r="A24" s="44" t="s">
        <v>43</v>
      </c>
      <c r="B24" s="43">
        <f>VLOOKUP(A24,'[1]Ad group report (1)'!$A$3:$J$95,3,)</f>
        <v>6</v>
      </c>
      <c r="C24" s="43">
        <f>VLOOKUP(A24,'[2]Ad group report'!$A$3:$J$95,3,)</f>
        <v>8</v>
      </c>
      <c r="D24" s="46"/>
      <c r="E24" s="45"/>
      <c r="G24" s="45"/>
      <c r="I24" s="46"/>
    </row>
    <row r="25" spans="1:9" x14ac:dyDescent="0.35">
      <c r="A25" s="44" t="s">
        <v>44</v>
      </c>
      <c r="B25" s="43">
        <f>VLOOKUP(A25,'[1]Ad group report (1)'!$A$3:$J$95,3,)</f>
        <v>0</v>
      </c>
      <c r="C25" s="43">
        <f>VLOOKUP(A25,'[2]Ad group report'!$A$3:$J$95,3,)</f>
        <v>14</v>
      </c>
      <c r="D25" s="46"/>
      <c r="E25" s="45"/>
      <c r="G25" s="45"/>
      <c r="I25" s="46"/>
    </row>
    <row r="26" spans="1:9" x14ac:dyDescent="0.35">
      <c r="A26" s="44" t="s">
        <v>45</v>
      </c>
      <c r="B26" s="43">
        <f>VLOOKUP(A26,'[1]Ad group report (1)'!$A$3:$J$95,3,)</f>
        <v>5</v>
      </c>
      <c r="C26" s="43">
        <f>VLOOKUP(A26,'[2]Ad group report'!$A$3:$J$95,3,)</f>
        <v>0</v>
      </c>
      <c r="D26" s="46"/>
      <c r="E26" s="45"/>
      <c r="G26" s="45"/>
      <c r="I26" s="46"/>
    </row>
    <row r="27" spans="1:9" x14ac:dyDescent="0.35">
      <c r="A27" s="44" t="s">
        <v>46</v>
      </c>
      <c r="B27" s="43">
        <f>VLOOKUP(A27,'[1]Ad group report (1)'!$A$3:$J$95,3,)</f>
        <v>0</v>
      </c>
      <c r="C27" s="43">
        <f>VLOOKUP(A27,'[2]Ad group report'!$A$3:$J$95,3,)</f>
        <v>0</v>
      </c>
      <c r="D27" s="46"/>
      <c r="E27" s="45"/>
      <c r="G27" s="45"/>
      <c r="I27" s="46"/>
    </row>
    <row r="28" spans="1:9" x14ac:dyDescent="0.35">
      <c r="A28" s="44" t="s">
        <v>47</v>
      </c>
      <c r="B28" s="43">
        <f>VLOOKUP(A28,'[1]Ad group report (1)'!$A$3:$J$95,3,)</f>
        <v>0</v>
      </c>
      <c r="C28" s="43">
        <f>VLOOKUP(A28,'[2]Ad group report'!$A$3:$J$95,3,)</f>
        <v>8</v>
      </c>
      <c r="D28" s="46"/>
      <c r="E28" s="45"/>
      <c r="G28" s="45"/>
      <c r="I28" s="46"/>
    </row>
    <row r="29" spans="1:9" x14ac:dyDescent="0.35">
      <c r="A29" s="44" t="s">
        <v>48</v>
      </c>
      <c r="B29" s="43">
        <f>VLOOKUP(A29,'[1]Ad group report (1)'!$A$3:$J$95,3,)</f>
        <v>0</v>
      </c>
      <c r="C29" s="43">
        <f>VLOOKUP(A29,'[2]Ad group report'!$A$3:$J$95,3,)</f>
        <v>0</v>
      </c>
      <c r="D29" s="46"/>
      <c r="E29" s="45"/>
      <c r="G29" s="45"/>
      <c r="I29" s="46"/>
    </row>
    <row r="30" spans="1:9" x14ac:dyDescent="0.35">
      <c r="A30" s="44" t="s">
        <v>49</v>
      </c>
      <c r="B30" s="43">
        <f>VLOOKUP(A30,'[1]Ad group report (1)'!$A$3:$J$95,3,)</f>
        <v>0</v>
      </c>
      <c r="C30" s="43">
        <f>VLOOKUP(A30,'[2]Ad group report'!$A$3:$J$95,3,)</f>
        <v>0</v>
      </c>
      <c r="D30" s="46"/>
      <c r="E30" s="45"/>
      <c r="G30" s="45"/>
      <c r="I30" s="46"/>
    </row>
    <row r="31" spans="1:9" x14ac:dyDescent="0.35">
      <c r="A31" s="44" t="s">
        <v>50</v>
      </c>
      <c r="B31" s="43">
        <f>VLOOKUP(A31,'[1]Ad group report (1)'!$A$3:$J$95,3,)</f>
        <v>0</v>
      </c>
      <c r="C31" s="43">
        <f>VLOOKUP(A31,'[2]Ad group report'!$A$3:$J$95,3,)</f>
        <v>9</v>
      </c>
      <c r="D31" s="46"/>
      <c r="E31" s="45"/>
      <c r="G31" s="45"/>
      <c r="I31" s="46"/>
    </row>
    <row r="32" spans="1:9" x14ac:dyDescent="0.35">
      <c r="A32" s="44" t="s">
        <v>51</v>
      </c>
      <c r="B32" s="43">
        <f>VLOOKUP(A32,'[1]Ad group report (1)'!$A$3:$J$95,3,)</f>
        <v>0</v>
      </c>
      <c r="C32" s="43">
        <f>VLOOKUP(A32,'[2]Ad group report'!$A$3:$J$95,3,)</f>
        <v>0</v>
      </c>
      <c r="D32" s="46"/>
      <c r="E32" s="45"/>
      <c r="G32" s="45"/>
      <c r="I32" s="46"/>
    </row>
    <row r="33" spans="1:9" x14ac:dyDescent="0.35">
      <c r="A33" s="44" t="s">
        <v>52</v>
      </c>
      <c r="B33" s="43">
        <f>VLOOKUP(A33,'[1]Ad group report (1)'!$A$3:$J$95,3,)</f>
        <v>3</v>
      </c>
      <c r="C33" s="43">
        <f>VLOOKUP(A33,'[2]Ad group report'!$A$3:$J$95,3,)</f>
        <v>0</v>
      </c>
      <c r="D33" s="46"/>
      <c r="E33" s="45"/>
      <c r="G33" s="45"/>
      <c r="I33" s="46"/>
    </row>
    <row r="34" spans="1:9" x14ac:dyDescent="0.35">
      <c r="A34" s="44" t="s">
        <v>53</v>
      </c>
      <c r="B34" s="43">
        <f>VLOOKUP(A34,'[1]Ad group report (1)'!$A$3:$J$95,3,)</f>
        <v>3</v>
      </c>
      <c r="C34" s="43">
        <f>VLOOKUP(A34,'[2]Ad group report'!$A$3:$J$95,3,)</f>
        <v>0</v>
      </c>
      <c r="D34" s="46"/>
      <c r="E34" s="45"/>
      <c r="G34" s="45"/>
      <c r="I34" s="46"/>
    </row>
    <row r="35" spans="1:9" x14ac:dyDescent="0.35">
      <c r="A35" s="44" t="s">
        <v>54</v>
      </c>
      <c r="B35" s="43">
        <f>VLOOKUP(A35,'[1]Ad group report (1)'!$A$3:$J$95,3,)</f>
        <v>0</v>
      </c>
      <c r="C35" s="43">
        <f>VLOOKUP(A35,'[2]Ad group report'!$A$3:$J$95,3,)</f>
        <v>0</v>
      </c>
      <c r="D35" s="46"/>
      <c r="E35" s="45"/>
      <c r="G35" s="45"/>
      <c r="I35" s="46"/>
    </row>
    <row r="36" spans="1:9" x14ac:dyDescent="0.35">
      <c r="A36" s="44" t="s">
        <v>55</v>
      </c>
      <c r="B36" s="43">
        <f>VLOOKUP(A36,'[1]Ad group report (1)'!$A$3:$J$95,3,)</f>
        <v>0</v>
      </c>
      <c r="C36" s="43">
        <f>VLOOKUP(A36,'[2]Ad group report'!$A$3:$J$95,3,)</f>
        <v>1</v>
      </c>
      <c r="D36" s="46"/>
      <c r="E36" s="45"/>
      <c r="G36" s="45"/>
      <c r="I36" s="46"/>
    </row>
    <row r="37" spans="1:9" x14ac:dyDescent="0.35">
      <c r="A37" s="44" t="s">
        <v>56</v>
      </c>
      <c r="B37" s="43">
        <f>VLOOKUP(A37,'[1]Ad group report (1)'!$A$3:$J$95,3,)</f>
        <v>0</v>
      </c>
      <c r="C37" s="43">
        <f>VLOOKUP(A37,'[2]Ad group report'!$A$3:$J$95,3,)</f>
        <v>4</v>
      </c>
      <c r="D37" s="46"/>
      <c r="E37" s="45"/>
      <c r="G37" s="45"/>
      <c r="I37" s="46"/>
    </row>
    <row r="38" spans="1:9" x14ac:dyDescent="0.35">
      <c r="A38" s="44" t="s">
        <v>57</v>
      </c>
      <c r="B38" s="43">
        <f>VLOOKUP(A38,'[1]Ad group report (1)'!$A$3:$J$95,3,)</f>
        <v>0</v>
      </c>
      <c r="C38" s="43">
        <f>VLOOKUP(A38,'[2]Ad group report'!$A$3:$J$95,3,)</f>
        <v>4</v>
      </c>
      <c r="D38" s="46"/>
      <c r="E38" s="45"/>
      <c r="G38" s="45"/>
      <c r="I38" s="46"/>
    </row>
    <row r="39" spans="1:9" x14ac:dyDescent="0.35">
      <c r="A39" s="44" t="s">
        <v>58</v>
      </c>
      <c r="B39" s="43">
        <f>VLOOKUP(A39,'[1]Ad group report (1)'!$A$3:$J$95,3,)</f>
        <v>0</v>
      </c>
      <c r="C39" s="43">
        <f>VLOOKUP(A39,'[2]Ad group report'!$A$3:$J$95,3,)</f>
        <v>0</v>
      </c>
      <c r="D39" s="46"/>
      <c r="E39" s="45"/>
      <c r="G39" s="45"/>
      <c r="I39" s="46"/>
    </row>
    <row r="40" spans="1:9" x14ac:dyDescent="0.35">
      <c r="A40" s="44" t="s">
        <v>59</v>
      </c>
      <c r="B40" s="43">
        <f>VLOOKUP(A40,'[1]Ad group report (1)'!$A$3:$J$95,3,)</f>
        <v>1</v>
      </c>
      <c r="C40" s="43">
        <f>VLOOKUP(A40,'[2]Ad group report'!$A$3:$J$95,3,)</f>
        <v>2</v>
      </c>
      <c r="D40" s="46"/>
      <c r="E40" s="45"/>
      <c r="G40" s="45"/>
      <c r="I40" s="46"/>
    </row>
    <row r="41" spans="1:9" x14ac:dyDescent="0.35">
      <c r="A41" s="44" t="s">
        <v>60</v>
      </c>
      <c r="B41" s="43">
        <f>VLOOKUP(A41,'[1]Ad group report (1)'!$A$3:$J$95,3,)</f>
        <v>9</v>
      </c>
      <c r="C41" s="43">
        <f>VLOOKUP(A41,'[2]Ad group report'!$A$3:$J$95,3,)</f>
        <v>3</v>
      </c>
      <c r="D41" s="46"/>
      <c r="E41" s="45"/>
      <c r="G41" s="45"/>
      <c r="I41" s="46"/>
    </row>
    <row r="42" spans="1:9" x14ac:dyDescent="0.35">
      <c r="A42" s="44" t="s">
        <v>61</v>
      </c>
      <c r="B42" s="43">
        <f>VLOOKUP(A42,'[1]Ad group report (1)'!$A$3:$J$95,3,)</f>
        <v>5</v>
      </c>
      <c r="C42" s="43">
        <f>VLOOKUP(A42,'[2]Ad group report'!$A$3:$J$95,3,)</f>
        <v>1</v>
      </c>
      <c r="D42" s="46"/>
      <c r="E42" s="45"/>
      <c r="G42" s="45"/>
      <c r="I42" s="46"/>
    </row>
    <row r="43" spans="1:9" x14ac:dyDescent="0.35">
      <c r="A43" s="44" t="s">
        <v>62</v>
      </c>
      <c r="B43" s="43">
        <f>VLOOKUP(A43,'[1]Ad group report (1)'!$A$3:$J$95,3,)</f>
        <v>0</v>
      </c>
      <c r="C43" s="43">
        <f>VLOOKUP(A43,'[2]Ad group report'!$A$3:$J$95,3,)</f>
        <v>0</v>
      </c>
      <c r="D43" s="46"/>
      <c r="E43" s="45"/>
      <c r="G43" s="45"/>
      <c r="I43" s="46"/>
    </row>
    <row r="44" spans="1:9" x14ac:dyDescent="0.35">
      <c r="A44" s="44" t="s">
        <v>63</v>
      </c>
      <c r="B44" s="43">
        <f>VLOOKUP(A44,'[1]Ad group report (1)'!$A$3:$J$95,3,)</f>
        <v>0</v>
      </c>
      <c r="C44" s="43">
        <f>VLOOKUP(A44,'[2]Ad group report'!$A$3:$J$95,3,)</f>
        <v>0</v>
      </c>
      <c r="D44" s="46"/>
      <c r="E44" s="45"/>
      <c r="G44" s="45"/>
      <c r="I44" s="46"/>
    </row>
    <row r="45" spans="1:9" x14ac:dyDescent="0.35">
      <c r="A45" s="44" t="s">
        <v>64</v>
      </c>
      <c r="B45" s="43">
        <f>VLOOKUP(A45,'[1]Ad group report (1)'!$A$3:$J$95,3,)</f>
        <v>0</v>
      </c>
      <c r="C45" s="43">
        <f>VLOOKUP(A45,'[2]Ad group report'!$A$3:$J$95,3,)</f>
        <v>0</v>
      </c>
      <c r="D45" s="46"/>
      <c r="E45" s="45"/>
      <c r="G45" s="45"/>
      <c r="I45" s="46"/>
    </row>
    <row r="46" spans="1:9" x14ac:dyDescent="0.35">
      <c r="A46" s="44" t="s">
        <v>65</v>
      </c>
      <c r="B46" s="43">
        <f>VLOOKUP(A46,'[1]Ad group report (1)'!$A$3:$J$95,3,)</f>
        <v>0</v>
      </c>
      <c r="C46" s="43">
        <f>VLOOKUP(A46,'[2]Ad group report'!$A$3:$J$95,3,)</f>
        <v>0</v>
      </c>
      <c r="D46" s="46"/>
      <c r="E46" s="45"/>
      <c r="G46" s="45"/>
      <c r="I46" s="46"/>
    </row>
    <row r="47" spans="1:9" x14ac:dyDescent="0.35">
      <c r="A47" s="44" t="s">
        <v>66</v>
      </c>
      <c r="B47" s="43">
        <f>VLOOKUP(A47,'[1]Ad group report (1)'!$A$3:$J$95,3,)</f>
        <v>1</v>
      </c>
      <c r="C47" s="43">
        <f>VLOOKUP(A47,'[2]Ad group report'!$A$3:$J$95,3,)</f>
        <v>1</v>
      </c>
      <c r="D47" s="46"/>
      <c r="E47" s="45"/>
      <c r="G47" s="45"/>
      <c r="I47" s="46"/>
    </row>
    <row r="48" spans="1:9" x14ac:dyDescent="0.35">
      <c r="A48" s="44" t="s">
        <v>67</v>
      </c>
      <c r="B48" s="43">
        <f>VLOOKUP(A48,'[1]Ad group report (1)'!$A$3:$J$95,3,)</f>
        <v>86</v>
      </c>
      <c r="C48" s="43">
        <f>VLOOKUP(A48,'[2]Ad group report'!$A$3:$J$95,3,)</f>
        <v>134</v>
      </c>
      <c r="D48" s="46"/>
      <c r="E48" s="45"/>
      <c r="G48" s="45"/>
      <c r="I48" s="46"/>
    </row>
    <row r="49" spans="1:9" x14ac:dyDescent="0.35">
      <c r="A49" s="44" t="s">
        <v>68</v>
      </c>
      <c r="B49" s="43">
        <f>VLOOKUP(A49,'[1]Ad group report (1)'!$A$3:$J$95,3,)</f>
        <v>0</v>
      </c>
      <c r="C49" s="43">
        <f>VLOOKUP(A49,'[2]Ad group report'!$A$3:$J$95,3,)</f>
        <v>0</v>
      </c>
      <c r="D49" s="46"/>
      <c r="E49" s="45"/>
      <c r="G49" s="45"/>
      <c r="I49" s="46"/>
    </row>
    <row r="50" spans="1:9" x14ac:dyDescent="0.35">
      <c r="A50" s="44" t="s">
        <v>69</v>
      </c>
      <c r="B50" s="43">
        <f>VLOOKUP(A50,'[1]Ad group report (1)'!$A$3:$J$95,3,)</f>
        <v>0</v>
      </c>
      <c r="C50" s="43">
        <f>VLOOKUP(A50,'[2]Ad group report'!$A$3:$J$95,3,)</f>
        <v>0</v>
      </c>
      <c r="D50" s="46"/>
      <c r="E50" s="45"/>
      <c r="G50" s="45"/>
      <c r="I50" s="46"/>
    </row>
    <row r="51" spans="1:9" x14ac:dyDescent="0.35">
      <c r="A51" s="44" t="s">
        <v>70</v>
      </c>
      <c r="B51" s="43">
        <f>VLOOKUP(A51,'[1]Ad group report (1)'!$A$3:$J$95,3,)</f>
        <v>0</v>
      </c>
      <c r="C51" s="43">
        <f>VLOOKUP(A51,'[2]Ad group report'!$A$3:$J$95,3,)</f>
        <v>0</v>
      </c>
      <c r="D51" s="46"/>
      <c r="E51" s="45"/>
      <c r="G51" s="45"/>
      <c r="I51" s="46"/>
    </row>
    <row r="52" spans="1:9" x14ac:dyDescent="0.35">
      <c r="A52" s="44" t="s">
        <v>71</v>
      </c>
      <c r="B52" s="43">
        <f>VLOOKUP(A52,'[1]Ad group report (1)'!$A$3:$J$95,3,)</f>
        <v>0</v>
      </c>
      <c r="C52" s="43">
        <f>VLOOKUP(A52,'[2]Ad group report'!$A$3:$J$95,3,)</f>
        <v>0</v>
      </c>
      <c r="D52" s="46"/>
      <c r="E52" s="45"/>
      <c r="G52" s="45"/>
      <c r="I52" s="46"/>
    </row>
    <row r="53" spans="1:9" x14ac:dyDescent="0.35">
      <c r="A53" s="44" t="s">
        <v>72</v>
      </c>
      <c r="B53" s="43">
        <f>VLOOKUP(A53,'[1]Ad group report (1)'!$A$3:$J$95,3,)</f>
        <v>0</v>
      </c>
      <c r="C53" s="43">
        <f>VLOOKUP(A53,'[2]Ad group report'!$A$3:$J$95,3,)</f>
        <v>0</v>
      </c>
      <c r="D53" s="46"/>
      <c r="E53" s="45"/>
      <c r="G53" s="45"/>
      <c r="I53" s="46"/>
    </row>
    <row r="54" spans="1:9" x14ac:dyDescent="0.35">
      <c r="A54" s="44" t="s">
        <v>73</v>
      </c>
      <c r="B54" s="43">
        <f>VLOOKUP(A54,'[1]Ad group report (1)'!$A$3:$J$95,3,)</f>
        <v>0</v>
      </c>
      <c r="C54" s="43">
        <f>VLOOKUP(A54,'[2]Ad group report'!$A$3:$J$95,3,)</f>
        <v>0</v>
      </c>
      <c r="D54" s="46"/>
      <c r="E54" s="45"/>
      <c r="G54" s="45"/>
      <c r="I54" s="46"/>
    </row>
    <row r="55" spans="1:9" x14ac:dyDescent="0.35">
      <c r="A55" s="44" t="s">
        <v>74</v>
      </c>
      <c r="B55" s="43">
        <f>VLOOKUP(A55,'[1]Ad group report (1)'!$A$3:$J$95,3,)</f>
        <v>2</v>
      </c>
      <c r="C55" s="43">
        <f>VLOOKUP(A55,'[2]Ad group report'!$A$3:$J$95,3,)</f>
        <v>2</v>
      </c>
      <c r="D55" s="46"/>
      <c r="E55" s="45"/>
      <c r="G55" s="45"/>
      <c r="I55" s="46"/>
    </row>
    <row r="56" spans="1:9" x14ac:dyDescent="0.35">
      <c r="A56" s="44" t="s">
        <v>75</v>
      </c>
      <c r="B56" s="43">
        <f>VLOOKUP(A56,'[1]Ad group report (1)'!$A$3:$J$95,3,)</f>
        <v>0</v>
      </c>
      <c r="C56" s="43">
        <f>VLOOKUP(A56,'[2]Ad group report'!$A$3:$J$95,3,)</f>
        <v>0</v>
      </c>
      <c r="D56" s="46"/>
      <c r="E56" s="45"/>
      <c r="G56" s="45"/>
      <c r="I56" s="46"/>
    </row>
    <row r="57" spans="1:9" x14ac:dyDescent="0.35">
      <c r="A57" s="44" t="s">
        <v>76</v>
      </c>
      <c r="B57" s="43">
        <f>VLOOKUP(A57,'[1]Ad group report (1)'!$A$3:$J$95,3,)</f>
        <v>0</v>
      </c>
      <c r="C57" s="43">
        <f>VLOOKUP(A57,'[2]Ad group report'!$A$3:$J$95,3,)</f>
        <v>0</v>
      </c>
      <c r="D57" s="46"/>
      <c r="E57" s="45"/>
      <c r="G57" s="45"/>
      <c r="I57" s="46"/>
    </row>
    <row r="58" spans="1:9" x14ac:dyDescent="0.35">
      <c r="A58" s="44" t="s">
        <v>77</v>
      </c>
      <c r="B58" s="43">
        <f>VLOOKUP(A58,'[1]Ad group report (1)'!$A$3:$J$95,3,)</f>
        <v>0</v>
      </c>
      <c r="C58" s="43">
        <f>VLOOKUP(A58,'[2]Ad group report'!$A$3:$J$95,3,)</f>
        <v>0</v>
      </c>
      <c r="D58" s="46"/>
      <c r="E58" s="45"/>
      <c r="G58" s="45"/>
      <c r="I58" s="46"/>
    </row>
    <row r="59" spans="1:9" x14ac:dyDescent="0.35">
      <c r="A59" s="44" t="s">
        <v>78</v>
      </c>
      <c r="B59" s="43">
        <f>VLOOKUP(A59,'[1]Ad group report (1)'!$A$3:$J$95,3,)</f>
        <v>0</v>
      </c>
      <c r="C59" s="43">
        <f>VLOOKUP(A59,'[2]Ad group report'!$A$3:$J$95,3,)</f>
        <v>0</v>
      </c>
      <c r="D59" s="46"/>
      <c r="E59" s="45"/>
      <c r="G59" s="45"/>
      <c r="I59" s="46"/>
    </row>
    <row r="60" spans="1:9" x14ac:dyDescent="0.35">
      <c r="A60" s="44" t="s">
        <v>79</v>
      </c>
      <c r="B60" s="43">
        <f>VLOOKUP(A60,'[1]Ad group report (1)'!$A$3:$J$95,3,)</f>
        <v>0</v>
      </c>
      <c r="C60" s="43">
        <f>VLOOKUP(A60,'[2]Ad group report'!$A$3:$J$95,3,)</f>
        <v>0</v>
      </c>
      <c r="D60" s="46"/>
      <c r="E60" s="45"/>
      <c r="G60" s="45"/>
      <c r="I60" s="46"/>
    </row>
    <row r="61" spans="1:9" x14ac:dyDescent="0.35">
      <c r="A61" s="44" t="s">
        <v>80</v>
      </c>
      <c r="B61" s="43">
        <f>VLOOKUP(A61,'[1]Ad group report (1)'!$A$3:$J$95,3,)</f>
        <v>14</v>
      </c>
      <c r="C61" s="43">
        <f>VLOOKUP(A61,'[2]Ad group report'!$A$3:$J$95,3,)</f>
        <v>96</v>
      </c>
      <c r="D61" s="46"/>
      <c r="E61" s="45"/>
      <c r="G61" s="45"/>
      <c r="I61" s="46"/>
    </row>
    <row r="62" spans="1:9" x14ac:dyDescent="0.35">
      <c r="A62" s="44" t="s">
        <v>81</v>
      </c>
      <c r="B62" s="43">
        <f>VLOOKUP(A62,'[1]Ad group report (1)'!$A$3:$J$95,3,)</f>
        <v>0</v>
      </c>
      <c r="C62" s="43">
        <f>VLOOKUP(A62,'[2]Ad group report'!$A$3:$J$95,3,)</f>
        <v>0</v>
      </c>
      <c r="D62" s="46"/>
      <c r="E62" s="45"/>
      <c r="G62" s="45"/>
      <c r="I62" s="46"/>
    </row>
    <row r="63" spans="1:9" x14ac:dyDescent="0.35">
      <c r="A63" s="44" t="s">
        <v>82</v>
      </c>
      <c r="B63" s="43">
        <f>VLOOKUP(A63,'[1]Ad group report (1)'!$A$3:$J$95,3,)</f>
        <v>0</v>
      </c>
      <c r="C63" s="43">
        <f>VLOOKUP(A63,'[2]Ad group report'!$A$3:$J$95,3,)</f>
        <v>58</v>
      </c>
      <c r="D63" s="46"/>
      <c r="E63" s="45"/>
      <c r="G63" s="45"/>
      <c r="I63" s="46"/>
    </row>
    <row r="64" spans="1:9" x14ac:dyDescent="0.35">
      <c r="A64" s="44" t="s">
        <v>83</v>
      </c>
      <c r="B64" s="43">
        <f>VLOOKUP(A64,'[1]Ad group report (1)'!$A$3:$J$95,3,)</f>
        <v>0</v>
      </c>
      <c r="C64" s="43">
        <f>VLOOKUP(A64,'[2]Ad group report'!$A$3:$J$95,3,)</f>
        <v>2</v>
      </c>
      <c r="D64" s="46"/>
      <c r="E64" s="45"/>
      <c r="G64" s="45"/>
      <c r="I64" s="46"/>
    </row>
    <row r="65" spans="1:9" x14ac:dyDescent="0.35">
      <c r="A65" s="44" t="s">
        <v>84</v>
      </c>
      <c r="B65" s="43">
        <f>VLOOKUP(A65,'[1]Ad group report (1)'!$A$3:$J$95,3,)</f>
        <v>0</v>
      </c>
      <c r="C65" s="43">
        <f>VLOOKUP(A65,'[2]Ad group report'!$A$3:$J$95,3,)</f>
        <v>0</v>
      </c>
      <c r="D65" s="46"/>
      <c r="E65" s="45"/>
      <c r="G65" s="45"/>
      <c r="I65" s="46"/>
    </row>
    <row r="66" spans="1:9" x14ac:dyDescent="0.35">
      <c r="A66" s="44" t="s">
        <v>85</v>
      </c>
      <c r="B66" s="43">
        <f>VLOOKUP(A66,'[1]Ad group report (1)'!$A$3:$J$95,3,)</f>
        <v>0</v>
      </c>
      <c r="C66" s="43">
        <f>VLOOKUP(A66,'[2]Ad group report'!$A$3:$J$95,3,)</f>
        <v>0</v>
      </c>
      <c r="D66" s="46"/>
      <c r="E66" s="45"/>
      <c r="G66" s="45"/>
      <c r="I66" s="46"/>
    </row>
    <row r="67" spans="1:9" x14ac:dyDescent="0.35">
      <c r="A67" s="44" t="s">
        <v>86</v>
      </c>
      <c r="B67" s="43">
        <f>VLOOKUP(A67,'[1]Ad group report (1)'!$A$3:$J$95,3,)</f>
        <v>0</v>
      </c>
      <c r="C67" s="43">
        <f>VLOOKUP(A67,'[2]Ad group report'!$A$3:$J$95,3,)</f>
        <v>0</v>
      </c>
      <c r="D67" s="46"/>
      <c r="E67" s="45"/>
      <c r="G67" s="45"/>
      <c r="I67" s="46"/>
    </row>
    <row r="68" spans="1:9" x14ac:dyDescent="0.35">
      <c r="A68" s="44" t="s">
        <v>87</v>
      </c>
      <c r="B68" s="43">
        <f>VLOOKUP(A68,'[1]Ad group report (1)'!$A$3:$J$95,3,)</f>
        <v>0</v>
      </c>
      <c r="C68" s="43">
        <f>VLOOKUP(A68,'[2]Ad group report'!$A$3:$J$95,3,)</f>
        <v>0</v>
      </c>
      <c r="D68" s="46"/>
      <c r="E68" s="45"/>
      <c r="G68" s="45"/>
      <c r="I68" s="46"/>
    </row>
    <row r="69" spans="1:9" x14ac:dyDescent="0.35">
      <c r="A69" s="44" t="s">
        <v>88</v>
      </c>
      <c r="B69" s="43">
        <f>VLOOKUP(A69,'[1]Ad group report (1)'!$A$3:$J$95,3,)</f>
        <v>0</v>
      </c>
      <c r="C69" s="43">
        <f>VLOOKUP(A69,'[2]Ad group report'!$A$3:$J$95,3,)</f>
        <v>0</v>
      </c>
      <c r="D69" s="46"/>
      <c r="E69" s="45"/>
      <c r="G69" s="45"/>
      <c r="I69" s="46"/>
    </row>
    <row r="70" spans="1:9" x14ac:dyDescent="0.35">
      <c r="A70" s="44" t="s">
        <v>89</v>
      </c>
      <c r="B70" s="43">
        <f>VLOOKUP(A70,'[1]Ad group report (1)'!$A$3:$J$95,3,)</f>
        <v>32</v>
      </c>
      <c r="C70" s="43">
        <f>VLOOKUP(A70,'[2]Ad group report'!$A$3:$J$95,3,)</f>
        <v>42</v>
      </c>
      <c r="D70" s="46"/>
      <c r="E70" s="45"/>
      <c r="G70" s="45"/>
      <c r="I70" s="46"/>
    </row>
    <row r="71" spans="1:9" x14ac:dyDescent="0.35">
      <c r="A71" s="44" t="s">
        <v>90</v>
      </c>
      <c r="B71" s="43">
        <f>VLOOKUP(A71,'[1]Ad group report (1)'!$A$3:$J$95,3,)</f>
        <v>0</v>
      </c>
      <c r="C71" s="43">
        <f>VLOOKUP(A71,'[2]Ad group report'!$A$3:$J$95,3,)</f>
        <v>0</v>
      </c>
      <c r="D71" s="46"/>
      <c r="E71" s="45"/>
      <c r="G71" s="45"/>
      <c r="I71" s="46"/>
    </row>
    <row r="72" spans="1:9" x14ac:dyDescent="0.35">
      <c r="A72" s="44" t="s">
        <v>91</v>
      </c>
      <c r="B72" s="43">
        <f>VLOOKUP(A72,'[1]Ad group report (1)'!$A$3:$J$95,3,)</f>
        <v>0</v>
      </c>
      <c r="C72" s="43">
        <f>VLOOKUP(A72,'[2]Ad group report'!$A$3:$J$95,3,)</f>
        <v>0</v>
      </c>
      <c r="D72" s="46"/>
      <c r="E72" s="45"/>
      <c r="G72" s="45"/>
      <c r="I72" s="46"/>
    </row>
    <row r="73" spans="1:9" x14ac:dyDescent="0.35">
      <c r="A73" s="44" t="s">
        <v>92</v>
      </c>
      <c r="B73" s="43">
        <f>VLOOKUP(A73,'[1]Ad group report (1)'!$A$3:$J$95,3,)</f>
        <v>0</v>
      </c>
      <c r="C73" s="43">
        <f>VLOOKUP(A73,'[2]Ad group report'!$A$3:$J$95,3,)</f>
        <v>0</v>
      </c>
      <c r="D73" s="46"/>
      <c r="E73" s="45"/>
      <c r="G73" s="45"/>
      <c r="I73" s="46"/>
    </row>
    <row r="74" spans="1:9" x14ac:dyDescent="0.35">
      <c r="A74" s="44" t="s">
        <v>93</v>
      </c>
      <c r="B74" s="43">
        <f>VLOOKUP(A74,'[1]Ad group report (1)'!$A$3:$J$95,3,)</f>
        <v>0</v>
      </c>
      <c r="C74" s="43">
        <f>VLOOKUP(A74,'[2]Ad group report'!$A$3:$J$95,3,)</f>
        <v>0</v>
      </c>
      <c r="D74" s="46"/>
      <c r="E74" s="45"/>
      <c r="G74" s="45"/>
      <c r="I74" s="46"/>
    </row>
    <row r="75" spans="1:9" x14ac:dyDescent="0.35">
      <c r="A75" s="44" t="s">
        <v>94</v>
      </c>
      <c r="B75" s="43">
        <f>VLOOKUP(A75,'[1]Ad group report (1)'!$A$3:$J$95,3,)</f>
        <v>0</v>
      </c>
      <c r="C75" s="43">
        <f>VLOOKUP(A75,'[2]Ad group report'!$A$3:$J$95,3,)</f>
        <v>0</v>
      </c>
      <c r="D75" s="46"/>
      <c r="E75" s="45"/>
      <c r="G75" s="45"/>
      <c r="I75" s="46"/>
    </row>
    <row r="76" spans="1:9" x14ac:dyDescent="0.35">
      <c r="A76" s="44" t="s">
        <v>95</v>
      </c>
      <c r="B76" s="43">
        <f>VLOOKUP(A76,'[1]Ad group report (1)'!$A$3:$J$95,3,)</f>
        <v>0</v>
      </c>
      <c r="C76" s="43">
        <f>VLOOKUP(A76,'[2]Ad group report'!$A$3:$J$95,3,)</f>
        <v>0</v>
      </c>
      <c r="D76" s="46"/>
      <c r="E76" s="45"/>
      <c r="G76" s="45"/>
      <c r="I76" s="46"/>
    </row>
    <row r="77" spans="1:9" x14ac:dyDescent="0.35">
      <c r="A77" s="44" t="s">
        <v>96</v>
      </c>
      <c r="B77" s="43">
        <f>VLOOKUP(A77,'[1]Ad group report (1)'!$A$3:$J$95,3,)</f>
        <v>0</v>
      </c>
      <c r="C77" s="43">
        <f>VLOOKUP(A77,'[2]Ad group report'!$A$3:$J$95,3,)</f>
        <v>0</v>
      </c>
      <c r="D77" s="46"/>
      <c r="E77" s="45"/>
      <c r="G77" s="45"/>
      <c r="I77" s="46"/>
    </row>
    <row r="78" spans="1:9" x14ac:dyDescent="0.35">
      <c r="A78" s="44" t="s">
        <v>97</v>
      </c>
      <c r="B78" s="43">
        <f>VLOOKUP(A78,'[1]Ad group report (1)'!$A$3:$J$95,3,)</f>
        <v>0</v>
      </c>
      <c r="C78" s="43">
        <f>VLOOKUP(A78,'[2]Ad group report'!$A$3:$J$95,3,)</f>
        <v>0</v>
      </c>
      <c r="D78" s="46"/>
      <c r="E78" s="45"/>
      <c r="G78" s="45"/>
      <c r="I78" s="46"/>
    </row>
    <row r="79" spans="1:9" x14ac:dyDescent="0.35">
      <c r="A79" s="44" t="s">
        <v>98</v>
      </c>
      <c r="B79" s="43">
        <f>VLOOKUP(A79,'[1]Ad group report (1)'!$A$3:$J$95,3,)</f>
        <v>0</v>
      </c>
      <c r="C79" s="43">
        <f>VLOOKUP(A79,'[2]Ad group report'!$A$3:$J$95,3,)</f>
        <v>0</v>
      </c>
      <c r="D79" s="46"/>
      <c r="E79" s="45"/>
      <c r="G79" s="45"/>
      <c r="I79" s="46"/>
    </row>
    <row r="80" spans="1:9" x14ac:dyDescent="0.35">
      <c r="A80" s="44" t="s">
        <v>99</v>
      </c>
      <c r="B80" s="43">
        <f>VLOOKUP(A80,'[1]Ad group report (1)'!$A$3:$J$95,3,)</f>
        <v>3</v>
      </c>
      <c r="C80" s="43">
        <f>VLOOKUP(A80,'[2]Ad group report'!$A$3:$J$95,3,)</f>
        <v>0</v>
      </c>
      <c r="D80" s="46"/>
      <c r="E80" s="45"/>
      <c r="G80" s="45"/>
      <c r="I80" s="46"/>
    </row>
    <row r="81" spans="1:9" x14ac:dyDescent="0.35">
      <c r="A81" s="44" t="s">
        <v>100</v>
      </c>
      <c r="B81" s="43">
        <f>VLOOKUP(A81,'[1]Ad group report (1)'!$A$3:$J$95,3,)</f>
        <v>0</v>
      </c>
      <c r="C81" s="43">
        <f>VLOOKUP(A81,'[2]Ad group report'!$A$3:$J$95,3,)</f>
        <v>0</v>
      </c>
      <c r="D81" s="46"/>
      <c r="E81" s="45"/>
      <c r="G81" s="45"/>
      <c r="I81" s="46"/>
    </row>
    <row r="82" spans="1:9" x14ac:dyDescent="0.35">
      <c r="A82" s="44" t="s">
        <v>101</v>
      </c>
      <c r="B82" s="43">
        <f>VLOOKUP(A82,'[1]Ad group report (1)'!$A$3:$J$95,3,)</f>
        <v>0</v>
      </c>
      <c r="C82" s="43">
        <f>VLOOKUP(A82,'[2]Ad group report'!$A$3:$J$95,3,)</f>
        <v>5</v>
      </c>
      <c r="D82" s="46"/>
      <c r="E82" s="45"/>
      <c r="G82" s="45"/>
      <c r="I82" s="46"/>
    </row>
    <row r="83" spans="1:9" x14ac:dyDescent="0.35">
      <c r="A83" s="44" t="s">
        <v>102</v>
      </c>
      <c r="B83" s="43">
        <f>VLOOKUP(A83,'[1]Ad group report (1)'!$A$3:$J$95,3,)</f>
        <v>0</v>
      </c>
      <c r="C83" s="43">
        <f>VLOOKUP(A83,'[2]Ad group report'!$A$3:$J$95,3,)</f>
        <v>0</v>
      </c>
      <c r="D83" s="46"/>
      <c r="E83" s="45"/>
      <c r="G83" s="45"/>
      <c r="I83" s="46"/>
    </row>
    <row r="84" spans="1:9" x14ac:dyDescent="0.35">
      <c r="A84" s="44" t="s">
        <v>103</v>
      </c>
      <c r="B84" s="43">
        <f>VLOOKUP(A84,'[1]Ad group report (1)'!$A$3:$J$95,3,)</f>
        <v>0</v>
      </c>
      <c r="C84" s="43">
        <f>VLOOKUP(A84,'[2]Ad group report'!$A$3:$J$95,3,)</f>
        <v>0</v>
      </c>
      <c r="D84" s="46"/>
      <c r="E84" s="45"/>
      <c r="G84" s="45"/>
      <c r="I84" s="46"/>
    </row>
    <row r="85" spans="1:9" x14ac:dyDescent="0.35">
      <c r="A85" s="44" t="s">
        <v>104</v>
      </c>
      <c r="B85" s="43">
        <f>VLOOKUP(A85,'[1]Ad group report (1)'!$A$3:$J$95,3,)</f>
        <v>1</v>
      </c>
      <c r="C85" s="43">
        <f>VLOOKUP(A85,'[2]Ad group report'!$A$3:$J$95,3,)</f>
        <v>0</v>
      </c>
      <c r="D85" s="46"/>
      <c r="E85" s="45"/>
      <c r="G85" s="45"/>
      <c r="I85" s="46"/>
    </row>
    <row r="86" spans="1:9" x14ac:dyDescent="0.35">
      <c r="A86" s="44" t="s">
        <v>105</v>
      </c>
      <c r="B86" s="43">
        <f>VLOOKUP(A86,'[1]Ad group report (1)'!$A$3:$J$95,3,)</f>
        <v>0</v>
      </c>
      <c r="C86" s="43">
        <f>VLOOKUP(A86,'[2]Ad group report'!$A$3:$J$95,3,)</f>
        <v>0</v>
      </c>
      <c r="D86" s="46"/>
      <c r="E86" s="45"/>
      <c r="G86" s="45"/>
      <c r="I86" s="46"/>
    </row>
    <row r="87" spans="1:9" x14ac:dyDescent="0.35">
      <c r="A87" s="44" t="s">
        <v>106</v>
      </c>
      <c r="B87" s="43">
        <f>VLOOKUP(A87,'[1]Ad group report (1)'!$A$3:$J$95,3,)</f>
        <v>0</v>
      </c>
      <c r="C87" s="43">
        <f>VLOOKUP(A87,'[2]Ad group report'!$A$3:$J$95,3,)</f>
        <v>0</v>
      </c>
      <c r="D87" s="46"/>
      <c r="E87" s="45"/>
      <c r="G87" s="45"/>
      <c r="I87" s="46"/>
    </row>
    <row r="88" spans="1:9" x14ac:dyDescent="0.35">
      <c r="A88" s="44" t="s">
        <v>107</v>
      </c>
      <c r="B88" s="43">
        <f>VLOOKUP(A88,'[1]Ad group report (1)'!$A$3:$J$95,3,)</f>
        <v>0</v>
      </c>
      <c r="C88" s="43">
        <f>VLOOKUP(A88,'[2]Ad group report'!$A$3:$J$95,3,)</f>
        <v>0</v>
      </c>
      <c r="D88" s="46"/>
      <c r="E88" s="45"/>
      <c r="G88" s="45"/>
      <c r="I88" s="46"/>
    </row>
    <row r="89" spans="1:9" x14ac:dyDescent="0.35">
      <c r="A89" s="44" t="s">
        <v>108</v>
      </c>
      <c r="B89" s="43">
        <f>VLOOKUP(A89,'[1]Ad group report (1)'!$A$3:$J$95,3,)</f>
        <v>0</v>
      </c>
      <c r="C89" s="43">
        <f>VLOOKUP(A89,'[2]Ad group report'!$A$3:$J$95,3,)</f>
        <v>0</v>
      </c>
      <c r="D89" s="46"/>
      <c r="E89" s="45"/>
      <c r="G89" s="45"/>
      <c r="I89" s="46"/>
    </row>
    <row r="90" spans="1:9" x14ac:dyDescent="0.35">
      <c r="A90" s="44" t="s">
        <v>109</v>
      </c>
      <c r="B90" s="43">
        <f>VLOOKUP(A90,'[1]Ad group report (1)'!$A$3:$J$95,3,)</f>
        <v>1</v>
      </c>
      <c r="C90" s="43">
        <f>VLOOKUP(A90,'[2]Ad group report'!$A$3:$J$95,3,)</f>
        <v>0</v>
      </c>
      <c r="D90" s="46"/>
      <c r="E90" s="45"/>
      <c r="G90" s="45"/>
      <c r="I90" s="46"/>
    </row>
    <row r="91" spans="1:9" x14ac:dyDescent="0.35">
      <c r="A91" s="44" t="s">
        <v>110</v>
      </c>
      <c r="B91" s="43">
        <f>VLOOKUP(A91,'[1]Ad group report (1)'!$A$3:$J$95,3,)</f>
        <v>0</v>
      </c>
      <c r="C91" s="43">
        <f>VLOOKUP(A91,'[2]Ad group report'!$A$3:$J$95,3,)</f>
        <v>0</v>
      </c>
      <c r="D91" s="46"/>
      <c r="E91" s="45"/>
      <c r="G91" s="45"/>
      <c r="I91" s="46"/>
    </row>
    <row r="92" spans="1:9" x14ac:dyDescent="0.35">
      <c r="A92" s="44" t="s">
        <v>111</v>
      </c>
      <c r="B92" s="43">
        <f>VLOOKUP(A92,'[1]Ad group report (1)'!$A$3:$J$95,3,)</f>
        <v>0</v>
      </c>
      <c r="C92" s="43">
        <f>VLOOKUP(A92,'[2]Ad group report'!$A$3:$J$95,3,)</f>
        <v>0</v>
      </c>
      <c r="D92" s="46"/>
      <c r="E92" s="45"/>
      <c r="G92" s="45"/>
      <c r="I92" s="46"/>
    </row>
    <row r="93" spans="1:9" x14ac:dyDescent="0.35">
      <c r="A93" s="44" t="s">
        <v>112</v>
      </c>
      <c r="B93" s="43">
        <f>VLOOKUP(A93,'[1]Ad group report (1)'!$A$3:$J$95,3,)</f>
        <v>0</v>
      </c>
      <c r="C93" s="43">
        <f>VLOOKUP(A93,'[2]Ad group report'!$A$3:$J$95,3,)</f>
        <v>0</v>
      </c>
      <c r="D93" s="46"/>
      <c r="E93" s="45"/>
      <c r="G93" s="45"/>
      <c r="I93" s="46"/>
    </row>
    <row r="94" spans="1:9" x14ac:dyDescent="0.35">
      <c r="A94" s="44" t="s">
        <v>113</v>
      </c>
      <c r="B94" s="43">
        <f>VLOOKUP(A94,'[1]Ad group report (1)'!$A$3:$J$95,3,)</f>
        <v>0</v>
      </c>
      <c r="C94" s="43">
        <f>VLOOKUP(A94,'[2]Ad group report'!$A$3:$J$95,3,)</f>
        <v>0</v>
      </c>
      <c r="D94" s="46"/>
      <c r="E94" s="45"/>
      <c r="G94" s="45"/>
      <c r="I94" s="46"/>
    </row>
    <row r="95" spans="1:9" x14ac:dyDescent="0.35">
      <c r="D95" s="46"/>
      <c r="E95" s="45"/>
      <c r="G95" s="45"/>
      <c r="I95"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5"/>
  <sheetViews>
    <sheetView workbookViewId="0">
      <selection sqref="A1:XFD1048576"/>
    </sheetView>
  </sheetViews>
  <sheetFormatPr defaultColWidth="9.08984375" defaultRowHeight="14.5" x14ac:dyDescent="0.35"/>
  <cols>
    <col min="1" max="1" width="62.81640625" style="43" bestFit="1" customWidth="1"/>
    <col min="2" max="2" width="9.08984375" style="43"/>
    <col min="3" max="5" width="9.7265625" style="43" customWidth="1"/>
    <col min="6" max="15" width="9.08984375" style="43"/>
    <col min="16" max="18" width="9.26953125" style="43" customWidth="1"/>
    <col min="19" max="28" width="9.08984375" style="43"/>
    <col min="29" max="31" width="9.36328125" style="43" customWidth="1"/>
    <col min="32" max="16384" width="9.08984375" style="43"/>
  </cols>
  <sheetData>
    <row r="1" spans="1:36" s="41" customFormat="1" x14ac:dyDescent="0.35">
      <c r="A1" s="41" t="s">
        <v>114</v>
      </c>
      <c r="B1" s="42">
        <v>42862</v>
      </c>
      <c r="C1" s="42">
        <f>B1+7</f>
        <v>42869</v>
      </c>
      <c r="D1" s="42">
        <f t="shared" ref="D1:AA1" si="0">C1+7</f>
        <v>42876</v>
      </c>
      <c r="E1" s="42">
        <f t="shared" si="0"/>
        <v>42883</v>
      </c>
      <c r="F1" s="42">
        <f t="shared" si="0"/>
        <v>42890</v>
      </c>
      <c r="G1" s="42">
        <f t="shared" si="0"/>
        <v>42897</v>
      </c>
      <c r="H1" s="42">
        <f t="shared" si="0"/>
        <v>42904</v>
      </c>
      <c r="I1" s="42">
        <f t="shared" si="0"/>
        <v>42911</v>
      </c>
      <c r="J1" s="42">
        <f t="shared" si="0"/>
        <v>42918</v>
      </c>
      <c r="K1" s="42">
        <f t="shared" si="0"/>
        <v>42925</v>
      </c>
      <c r="L1" s="42">
        <f t="shared" si="0"/>
        <v>42932</v>
      </c>
      <c r="M1" s="42">
        <f t="shared" si="0"/>
        <v>42939</v>
      </c>
      <c r="N1" s="42">
        <f t="shared" si="0"/>
        <v>42946</v>
      </c>
      <c r="O1" s="42">
        <f t="shared" si="0"/>
        <v>42953</v>
      </c>
      <c r="P1" s="42">
        <f t="shared" si="0"/>
        <v>42960</v>
      </c>
      <c r="Q1" s="42">
        <f t="shared" si="0"/>
        <v>42967</v>
      </c>
      <c r="R1" s="42">
        <f t="shared" si="0"/>
        <v>42974</v>
      </c>
      <c r="S1" s="42">
        <f t="shared" si="0"/>
        <v>42981</v>
      </c>
      <c r="T1" s="42">
        <f t="shared" si="0"/>
        <v>42988</v>
      </c>
      <c r="U1" s="42">
        <f t="shared" si="0"/>
        <v>42995</v>
      </c>
      <c r="V1" s="42">
        <f t="shared" si="0"/>
        <v>43002</v>
      </c>
      <c r="W1" s="42">
        <f t="shared" si="0"/>
        <v>43009</v>
      </c>
      <c r="X1" s="42">
        <f t="shared" si="0"/>
        <v>43016</v>
      </c>
      <c r="Y1" s="42">
        <f t="shared" si="0"/>
        <v>43023</v>
      </c>
      <c r="Z1" s="42">
        <f t="shared" si="0"/>
        <v>43030</v>
      </c>
      <c r="AA1" s="42">
        <f t="shared" si="0"/>
        <v>43037</v>
      </c>
      <c r="AB1" s="42"/>
      <c r="AC1" s="42"/>
      <c r="AD1" s="42"/>
      <c r="AE1" s="42"/>
      <c r="AF1" s="42"/>
      <c r="AG1" s="42"/>
      <c r="AH1" s="42"/>
      <c r="AI1" s="42"/>
      <c r="AJ1" s="42"/>
    </row>
    <row r="2" spans="1:36" x14ac:dyDescent="0.35">
      <c r="A2" s="44" t="s">
        <v>21</v>
      </c>
      <c r="B2" s="43">
        <f>VLOOKUP(A2,'[1]Ad group report (1)'!$A$3:$J$95,4,)</f>
        <v>0</v>
      </c>
      <c r="C2" s="43">
        <f>VLOOKUP(A2,'[2]Ad group report'!$A$3:$J$95,4,)</f>
        <v>0</v>
      </c>
      <c r="E2" s="45"/>
      <c r="G2" s="45"/>
    </row>
    <row r="3" spans="1:36" x14ac:dyDescent="0.35">
      <c r="A3" s="44" t="s">
        <v>22</v>
      </c>
      <c r="B3" s="43">
        <f>VLOOKUP(A3,'[1]Ad group report (1)'!$A$3:$J$95,4,)</f>
        <v>0</v>
      </c>
      <c r="C3" s="43">
        <f>VLOOKUP(A3,'[2]Ad group report'!$A$3:$J$95,4,)</f>
        <v>6.4100000000000004E-2</v>
      </c>
      <c r="D3" s="46"/>
      <c r="E3" s="45"/>
      <c r="G3" s="45"/>
      <c r="I3" s="46"/>
    </row>
    <row r="4" spans="1:36" x14ac:dyDescent="0.35">
      <c r="A4" s="44" t="s">
        <v>23</v>
      </c>
      <c r="B4" s="43">
        <f>VLOOKUP(A4,'[1]Ad group report (1)'!$A$3:$J$95,4,)</f>
        <v>7.4999999999999997E-2</v>
      </c>
      <c r="C4" s="43">
        <f>VLOOKUP(A4,'[2]Ad group report'!$A$3:$J$95,4,)</f>
        <v>0</v>
      </c>
      <c r="D4" s="46"/>
      <c r="E4" s="45"/>
      <c r="G4" s="45"/>
      <c r="I4" s="46"/>
    </row>
    <row r="5" spans="1:36" x14ac:dyDescent="0.35">
      <c r="A5" s="44" t="s">
        <v>24</v>
      </c>
      <c r="B5" s="43">
        <f>VLOOKUP(A5,'[1]Ad group report (1)'!$A$3:$J$95,4,)</f>
        <v>0</v>
      </c>
      <c r="C5" s="43">
        <f>VLOOKUP(A5,'[2]Ad group report'!$A$3:$J$95,4,)</f>
        <v>0</v>
      </c>
      <c r="D5" s="46"/>
      <c r="E5" s="45"/>
      <c r="G5" s="45"/>
      <c r="I5" s="46"/>
    </row>
    <row r="6" spans="1:36" x14ac:dyDescent="0.35">
      <c r="A6" s="44" t="s">
        <v>25</v>
      </c>
      <c r="B6" s="43">
        <f>VLOOKUP(A6,'[1]Ad group report (1)'!$A$3:$J$95,4,)</f>
        <v>1.83E-2</v>
      </c>
      <c r="C6" s="43">
        <f>VLOOKUP(A6,'[2]Ad group report'!$A$3:$J$95,4,)</f>
        <v>1.46E-2</v>
      </c>
      <c r="D6" s="46"/>
      <c r="E6" s="45"/>
      <c r="G6" s="45"/>
      <c r="I6" s="46"/>
    </row>
    <row r="7" spans="1:36" x14ac:dyDescent="0.35">
      <c r="A7" s="44" t="s">
        <v>26</v>
      </c>
      <c r="B7" s="43">
        <f>VLOOKUP(A7,'[1]Ad group report (1)'!$A$3:$J$95,4,)</f>
        <v>0</v>
      </c>
      <c r="C7" s="43">
        <f>VLOOKUP(A7,'[2]Ad group report'!$A$3:$J$95,4,)</f>
        <v>0</v>
      </c>
      <c r="D7" s="46"/>
      <c r="E7" s="45"/>
      <c r="G7" s="45"/>
      <c r="I7" s="46"/>
    </row>
    <row r="8" spans="1:36" x14ac:dyDescent="0.35">
      <c r="A8" s="44" t="s">
        <v>27</v>
      </c>
      <c r="B8" s="43">
        <f>VLOOKUP(A8,'[1]Ad group report (1)'!$A$3:$J$95,4,)</f>
        <v>3.3300000000000003E-2</v>
      </c>
      <c r="C8" s="43">
        <f>VLOOKUP(A8,'[2]Ad group report'!$A$3:$J$95,4,)</f>
        <v>0</v>
      </c>
      <c r="D8" s="46"/>
      <c r="E8" s="45"/>
      <c r="G8" s="45"/>
      <c r="I8" s="46"/>
    </row>
    <row r="9" spans="1:36" x14ac:dyDescent="0.35">
      <c r="A9" s="44" t="s">
        <v>28</v>
      </c>
      <c r="B9" s="43">
        <f>VLOOKUP(A9,'[1]Ad group report (1)'!$A$3:$J$95,4,)</f>
        <v>0</v>
      </c>
      <c r="C9" s="43">
        <f>VLOOKUP(A9,'[2]Ad group report'!$A$3:$J$95,4,)</f>
        <v>0</v>
      </c>
      <c r="D9" s="46"/>
      <c r="E9" s="45"/>
      <c r="G9" s="45"/>
      <c r="I9" s="46"/>
    </row>
    <row r="10" spans="1:36" x14ac:dyDescent="0.35">
      <c r="A10" s="44" t="s">
        <v>29</v>
      </c>
      <c r="B10" s="43">
        <f>VLOOKUP(A10,'[1]Ad group report (1)'!$A$3:$J$95,4,)</f>
        <v>0</v>
      </c>
      <c r="C10" s="43">
        <f>VLOOKUP(A10,'[2]Ad group report'!$A$3:$J$95,4,)</f>
        <v>0</v>
      </c>
      <c r="D10" s="46"/>
      <c r="E10" s="45"/>
      <c r="G10" s="45"/>
      <c r="I10" s="46"/>
    </row>
    <row r="11" spans="1:36" x14ac:dyDescent="0.35">
      <c r="A11" s="44" t="s">
        <v>30</v>
      </c>
      <c r="B11" s="43">
        <f>VLOOKUP(A11,'[1]Ad group report (1)'!$A$3:$J$95,4,)</f>
        <v>2.5100000000000001E-2</v>
      </c>
      <c r="C11" s="43">
        <f>VLOOKUP(A11,'[2]Ad group report'!$A$3:$J$95,4,)</f>
        <v>1.3899999999999999E-2</v>
      </c>
      <c r="D11" s="46"/>
      <c r="E11" s="45"/>
      <c r="G11" s="45"/>
      <c r="I11" s="46"/>
    </row>
    <row r="12" spans="1:36" x14ac:dyDescent="0.35">
      <c r="A12" s="44" t="s">
        <v>31</v>
      </c>
      <c r="B12" s="43">
        <f>VLOOKUP(A12,'[1]Ad group report (1)'!$A$3:$J$95,4,)</f>
        <v>1.4999999999999999E-2</v>
      </c>
      <c r="C12" s="43">
        <f>VLOOKUP(A12,'[2]Ad group report'!$A$3:$J$95,4,)</f>
        <v>1.2500000000000001E-2</v>
      </c>
      <c r="D12" s="46"/>
      <c r="E12" s="45"/>
      <c r="G12" s="45"/>
      <c r="I12" s="46"/>
    </row>
    <row r="13" spans="1:36" x14ac:dyDescent="0.35">
      <c r="A13" s="44" t="s">
        <v>32</v>
      </c>
      <c r="B13" s="43">
        <f>VLOOKUP(A13,'[1]Ad group report (1)'!$A$3:$J$95,4,)</f>
        <v>0.04</v>
      </c>
      <c r="C13" s="43">
        <f>VLOOKUP(A13,'[2]Ad group report'!$A$3:$J$95,4,)</f>
        <v>3.9600000000000003E-2</v>
      </c>
      <c r="D13" s="46"/>
      <c r="E13" s="45"/>
      <c r="G13" s="45"/>
      <c r="I13" s="46"/>
    </row>
    <row r="14" spans="1:36" x14ac:dyDescent="0.35">
      <c r="A14" s="44" t="s">
        <v>33</v>
      </c>
      <c r="B14" s="43">
        <f>VLOOKUP(A14,'[1]Ad group report (1)'!$A$3:$J$95,4,)</f>
        <v>0.33329999999999999</v>
      </c>
      <c r="C14" s="43">
        <f>VLOOKUP(A14,'[2]Ad group report'!$A$3:$J$95,4,)</f>
        <v>0.1111</v>
      </c>
      <c r="D14" s="46"/>
      <c r="E14" s="45"/>
      <c r="G14" s="45"/>
      <c r="I14" s="46"/>
    </row>
    <row r="15" spans="1:36" x14ac:dyDescent="0.35">
      <c r="A15" s="44" t="s">
        <v>34</v>
      </c>
      <c r="B15" s="43">
        <f>VLOOKUP(A15,'[1]Ad group report (1)'!$A$3:$J$95,4,)</f>
        <v>2.1299999999999999E-2</v>
      </c>
      <c r="C15" s="43">
        <f>VLOOKUP(A15,'[2]Ad group report'!$A$3:$J$95,4,)</f>
        <v>0</v>
      </c>
      <c r="D15" s="46"/>
      <c r="E15" s="45"/>
      <c r="G15" s="45"/>
      <c r="I15" s="46"/>
    </row>
    <row r="16" spans="1:36" x14ac:dyDescent="0.35">
      <c r="A16" s="44" t="s">
        <v>35</v>
      </c>
      <c r="B16" s="43">
        <f>VLOOKUP(A16,'[1]Ad group report (1)'!$A$3:$J$95,4,)</f>
        <v>2.1700000000000001E-2</v>
      </c>
      <c r="C16" s="43">
        <f>VLOOKUP(A16,'[2]Ad group report'!$A$3:$J$95,4,)</f>
        <v>3.5499999999999997E-2</v>
      </c>
      <c r="D16" s="46"/>
      <c r="E16" s="45"/>
      <c r="G16" s="45"/>
      <c r="I16" s="46"/>
    </row>
    <row r="17" spans="1:9" x14ac:dyDescent="0.35">
      <c r="A17" s="44" t="s">
        <v>36</v>
      </c>
      <c r="B17" s="43">
        <f>VLOOKUP(A17,'[1]Ad group report (1)'!$A$3:$J$95,4,)</f>
        <v>0</v>
      </c>
      <c r="C17" s="43">
        <f>VLOOKUP(A17,'[2]Ad group report'!$A$3:$J$95,4,)</f>
        <v>0</v>
      </c>
      <c r="D17" s="46"/>
      <c r="E17" s="45"/>
      <c r="G17" s="45"/>
      <c r="I17" s="46"/>
    </row>
    <row r="18" spans="1:9" x14ac:dyDescent="0.35">
      <c r="A18" s="44" t="s">
        <v>37</v>
      </c>
      <c r="B18" s="43">
        <f>VLOOKUP(A18,'[1]Ad group report (1)'!$A$3:$J$95,4,)</f>
        <v>1.1599999999999999E-2</v>
      </c>
      <c r="C18" s="43">
        <f>VLOOKUP(A18,'[2]Ad group report'!$A$3:$J$95,4,)</f>
        <v>0.12</v>
      </c>
      <c r="D18" s="46"/>
      <c r="E18" s="45"/>
      <c r="G18" s="45"/>
      <c r="I18" s="46"/>
    </row>
    <row r="19" spans="1:9" x14ac:dyDescent="0.35">
      <c r="A19" s="44" t="s">
        <v>38</v>
      </c>
      <c r="B19" s="43">
        <f>VLOOKUP(A19,'[1]Ad group report (1)'!$A$3:$J$95,4,)</f>
        <v>0</v>
      </c>
      <c r="C19" s="43">
        <f>VLOOKUP(A19,'[2]Ad group report'!$A$3:$J$95,4,)</f>
        <v>2.1999999999999999E-2</v>
      </c>
      <c r="D19" s="46"/>
      <c r="E19" s="45"/>
      <c r="G19" s="45"/>
      <c r="I19" s="46"/>
    </row>
    <row r="20" spans="1:9" x14ac:dyDescent="0.35">
      <c r="A20" s="44" t="s">
        <v>39</v>
      </c>
      <c r="B20" s="43">
        <f>VLOOKUP(A20,'[1]Ad group report (1)'!$A$3:$J$95,4,)</f>
        <v>3.61E-2</v>
      </c>
      <c r="C20" s="43">
        <f>VLOOKUP(A20,'[2]Ad group report'!$A$3:$J$95,4,)</f>
        <v>1.5299999999999999E-2</v>
      </c>
      <c r="D20" s="46"/>
      <c r="E20" s="45"/>
      <c r="G20" s="45"/>
      <c r="I20" s="46"/>
    </row>
    <row r="21" spans="1:9" x14ac:dyDescent="0.35">
      <c r="A21" s="44" t="s">
        <v>40</v>
      </c>
      <c r="B21" s="43">
        <f>VLOOKUP(A21,'[1]Ad group report (1)'!$A$3:$J$95,4,)</f>
        <v>0</v>
      </c>
      <c r="C21" s="43">
        <f>VLOOKUP(A21,'[2]Ad group report'!$A$3:$J$95,4,)</f>
        <v>0</v>
      </c>
      <c r="D21" s="46"/>
      <c r="E21" s="45"/>
      <c r="G21" s="45"/>
      <c r="I21" s="46"/>
    </row>
    <row r="22" spans="1:9" x14ac:dyDescent="0.35">
      <c r="A22" s="44" t="s">
        <v>41</v>
      </c>
      <c r="B22" s="43">
        <f>VLOOKUP(A22,'[1]Ad group report (1)'!$A$3:$J$95,4,)</f>
        <v>2.5999999999999999E-3</v>
      </c>
      <c r="C22" s="43">
        <f>VLOOKUP(A22,'[2]Ad group report'!$A$3:$J$95,4,)</f>
        <v>0</v>
      </c>
      <c r="D22" s="46"/>
      <c r="E22" s="45"/>
      <c r="G22" s="45"/>
      <c r="I22" s="46"/>
    </row>
    <row r="23" spans="1:9" x14ac:dyDescent="0.35">
      <c r="A23" s="44" t="s">
        <v>42</v>
      </c>
      <c r="B23" s="43">
        <f>VLOOKUP(A23,'[1]Ad group report (1)'!$A$3:$J$95,4,)</f>
        <v>6.9800000000000001E-2</v>
      </c>
      <c r="C23" s="43">
        <f>VLOOKUP(A23,'[2]Ad group report'!$A$3:$J$95,4,)</f>
        <v>3.9199999999999999E-2</v>
      </c>
      <c r="D23" s="46"/>
      <c r="E23" s="45"/>
      <c r="G23" s="45"/>
      <c r="I23" s="46"/>
    </row>
    <row r="24" spans="1:9" x14ac:dyDescent="0.35">
      <c r="A24" s="44" t="s">
        <v>43</v>
      </c>
      <c r="B24" s="43">
        <f>VLOOKUP(A24,'[1]Ad group report (1)'!$A$3:$J$95,4,)</f>
        <v>1.0800000000000001E-2</v>
      </c>
      <c r="C24" s="43">
        <f>VLOOKUP(A24,'[2]Ad group report'!$A$3:$J$95,4,)</f>
        <v>1.14E-2</v>
      </c>
      <c r="D24" s="46"/>
      <c r="E24" s="45"/>
      <c r="G24" s="45"/>
      <c r="I24" s="46"/>
    </row>
    <row r="25" spans="1:9" x14ac:dyDescent="0.35">
      <c r="A25" s="44" t="s">
        <v>44</v>
      </c>
      <c r="B25" s="43">
        <f>VLOOKUP(A25,'[1]Ad group report (1)'!$A$3:$J$95,4,)</f>
        <v>0</v>
      </c>
      <c r="C25" s="43">
        <f>VLOOKUP(A25,'[2]Ad group report'!$A$3:$J$95,4,)</f>
        <v>2.2499999999999999E-2</v>
      </c>
      <c r="D25" s="46"/>
      <c r="E25" s="45"/>
      <c r="G25" s="45"/>
      <c r="I25" s="46"/>
    </row>
    <row r="26" spans="1:9" x14ac:dyDescent="0.35">
      <c r="A26" s="44" t="s">
        <v>45</v>
      </c>
      <c r="B26" s="43">
        <f>VLOOKUP(A26,'[1]Ad group report (1)'!$A$3:$J$95,4,)</f>
        <v>6.4899999999999999E-2</v>
      </c>
      <c r="C26" s="43">
        <f>VLOOKUP(A26,'[2]Ad group report'!$A$3:$J$95,4,)</f>
        <v>0</v>
      </c>
      <c r="D26" s="46"/>
      <c r="E26" s="45"/>
      <c r="G26" s="45"/>
      <c r="I26" s="46"/>
    </row>
    <row r="27" spans="1:9" x14ac:dyDescent="0.35">
      <c r="A27" s="44" t="s">
        <v>46</v>
      </c>
      <c r="B27" s="43">
        <f>VLOOKUP(A27,'[1]Ad group report (1)'!$A$3:$J$95,4,)</f>
        <v>0</v>
      </c>
      <c r="C27" s="43">
        <f>VLOOKUP(A27,'[2]Ad group report'!$A$3:$J$95,4,)</f>
        <v>0</v>
      </c>
      <c r="D27" s="46"/>
      <c r="E27" s="45"/>
      <c r="G27" s="45"/>
      <c r="I27" s="46"/>
    </row>
    <row r="28" spans="1:9" x14ac:dyDescent="0.35">
      <c r="A28" s="44" t="s">
        <v>47</v>
      </c>
      <c r="B28" s="43">
        <f>VLOOKUP(A28,'[1]Ad group report (1)'!$A$3:$J$95,4,)</f>
        <v>0</v>
      </c>
      <c r="C28" s="43">
        <f>VLOOKUP(A28,'[2]Ad group report'!$A$3:$J$95,4,)</f>
        <v>1.66E-2</v>
      </c>
      <c r="D28" s="46"/>
      <c r="E28" s="45"/>
      <c r="G28" s="45"/>
      <c r="I28" s="46"/>
    </row>
    <row r="29" spans="1:9" x14ac:dyDescent="0.35">
      <c r="A29" s="44" t="s">
        <v>48</v>
      </c>
      <c r="B29" s="43">
        <f>VLOOKUP(A29,'[1]Ad group report (1)'!$A$3:$J$95,4,)</f>
        <v>0</v>
      </c>
      <c r="C29" s="43">
        <f>VLOOKUP(A29,'[2]Ad group report'!$A$3:$J$95,4,)</f>
        <v>0</v>
      </c>
      <c r="D29" s="46"/>
      <c r="E29" s="45"/>
      <c r="G29" s="45"/>
      <c r="I29" s="46"/>
    </row>
    <row r="30" spans="1:9" x14ac:dyDescent="0.35">
      <c r="A30" s="44" t="s">
        <v>49</v>
      </c>
      <c r="B30" s="43">
        <f>VLOOKUP(A30,'[1]Ad group report (1)'!$A$3:$J$95,4,)</f>
        <v>0</v>
      </c>
      <c r="C30" s="43">
        <f>VLOOKUP(A30,'[2]Ad group report'!$A$3:$J$95,4,)</f>
        <v>0</v>
      </c>
      <c r="D30" s="46"/>
      <c r="E30" s="45"/>
      <c r="G30" s="45"/>
      <c r="I30" s="46"/>
    </row>
    <row r="31" spans="1:9" x14ac:dyDescent="0.35">
      <c r="A31" s="44" t="s">
        <v>50</v>
      </c>
      <c r="B31" s="43">
        <f>VLOOKUP(A31,'[1]Ad group report (1)'!$A$3:$J$95,4,)</f>
        <v>0</v>
      </c>
      <c r="C31" s="43">
        <f>VLOOKUP(A31,'[2]Ad group report'!$A$3:$J$95,4,)</f>
        <v>1.0800000000000001E-2</v>
      </c>
      <c r="D31" s="46"/>
      <c r="E31" s="45"/>
      <c r="G31" s="45"/>
      <c r="I31" s="46"/>
    </row>
    <row r="32" spans="1:9" x14ac:dyDescent="0.35">
      <c r="A32" s="44" t="s">
        <v>51</v>
      </c>
      <c r="B32" s="43">
        <f>VLOOKUP(A32,'[1]Ad group report (1)'!$A$3:$J$95,4,)</f>
        <v>0</v>
      </c>
      <c r="C32" s="43">
        <f>VLOOKUP(A32,'[2]Ad group report'!$A$3:$J$95,4,)</f>
        <v>0</v>
      </c>
      <c r="D32" s="46"/>
      <c r="E32" s="45"/>
      <c r="G32" s="45"/>
      <c r="I32" s="46"/>
    </row>
    <row r="33" spans="1:9" x14ac:dyDescent="0.35">
      <c r="A33" s="44" t="s">
        <v>52</v>
      </c>
      <c r="B33" s="43">
        <f>VLOOKUP(A33,'[1]Ad group report (1)'!$A$3:$J$95,4,)</f>
        <v>1.49E-2</v>
      </c>
      <c r="C33" s="43">
        <f>VLOOKUP(A33,'[2]Ad group report'!$A$3:$J$95,4,)</f>
        <v>0</v>
      </c>
      <c r="D33" s="46"/>
      <c r="E33" s="45"/>
      <c r="G33" s="45"/>
      <c r="I33" s="46"/>
    </row>
    <row r="34" spans="1:9" x14ac:dyDescent="0.35">
      <c r="A34" s="44" t="s">
        <v>53</v>
      </c>
      <c r="B34" s="43">
        <f>VLOOKUP(A34,'[1]Ad group report (1)'!$A$3:$J$95,4,)</f>
        <v>0.12</v>
      </c>
      <c r="C34" s="43">
        <f>VLOOKUP(A34,'[2]Ad group report'!$A$3:$J$95,4,)</f>
        <v>0</v>
      </c>
      <c r="D34" s="46"/>
      <c r="E34" s="45"/>
      <c r="G34" s="45"/>
      <c r="I34" s="46"/>
    </row>
    <row r="35" spans="1:9" x14ac:dyDescent="0.35">
      <c r="A35" s="44" t="s">
        <v>54</v>
      </c>
      <c r="B35" s="43">
        <f>VLOOKUP(A35,'[1]Ad group report (1)'!$A$3:$J$95,4,)</f>
        <v>0</v>
      </c>
      <c r="C35" s="43">
        <f>VLOOKUP(A35,'[2]Ad group report'!$A$3:$J$95,4,)</f>
        <v>0</v>
      </c>
      <c r="D35" s="46"/>
      <c r="E35" s="45"/>
      <c r="G35" s="45"/>
      <c r="I35" s="46"/>
    </row>
    <row r="36" spans="1:9" x14ac:dyDescent="0.35">
      <c r="A36" s="44" t="s">
        <v>55</v>
      </c>
      <c r="B36" s="43">
        <f>VLOOKUP(A36,'[1]Ad group report (1)'!$A$3:$J$95,4,)</f>
        <v>0</v>
      </c>
      <c r="C36" s="43">
        <f>VLOOKUP(A36,'[2]Ad group report'!$A$3:$J$95,4,)</f>
        <v>0.33329999999999999</v>
      </c>
      <c r="D36" s="46"/>
      <c r="E36" s="45"/>
      <c r="G36" s="45"/>
      <c r="I36" s="46"/>
    </row>
    <row r="37" spans="1:9" x14ac:dyDescent="0.35">
      <c r="A37" s="44" t="s">
        <v>56</v>
      </c>
      <c r="B37" s="43">
        <f>VLOOKUP(A37,'[1]Ad group report (1)'!$A$3:$J$95,4,)</f>
        <v>0</v>
      </c>
      <c r="C37" s="43">
        <f>VLOOKUP(A37,'[2]Ad group report'!$A$3:$J$95,4,)</f>
        <v>2.58E-2</v>
      </c>
      <c r="D37" s="46"/>
      <c r="E37" s="45"/>
      <c r="G37" s="45"/>
      <c r="I37" s="46"/>
    </row>
    <row r="38" spans="1:9" x14ac:dyDescent="0.35">
      <c r="A38" s="44" t="s">
        <v>57</v>
      </c>
      <c r="B38" s="43">
        <f>VLOOKUP(A38,'[1]Ad group report (1)'!$A$3:$J$95,4,)</f>
        <v>0</v>
      </c>
      <c r="C38" s="43">
        <f>VLOOKUP(A38,'[2]Ad group report'!$A$3:$J$95,4,)</f>
        <v>1.4999999999999999E-2</v>
      </c>
      <c r="D38" s="46"/>
      <c r="E38" s="45"/>
      <c r="G38" s="45"/>
      <c r="I38" s="46"/>
    </row>
    <row r="39" spans="1:9" x14ac:dyDescent="0.35">
      <c r="A39" s="44" t="s">
        <v>58</v>
      </c>
      <c r="B39" s="43">
        <f>VLOOKUP(A39,'[1]Ad group report (1)'!$A$3:$J$95,4,)</f>
        <v>0</v>
      </c>
      <c r="C39" s="43">
        <f>VLOOKUP(A39,'[2]Ad group report'!$A$3:$J$95,4,)</f>
        <v>0</v>
      </c>
      <c r="D39" s="46"/>
      <c r="E39" s="45"/>
      <c r="G39" s="45"/>
      <c r="I39" s="46"/>
    </row>
    <row r="40" spans="1:9" x14ac:dyDescent="0.35">
      <c r="A40" s="44" t="s">
        <v>59</v>
      </c>
      <c r="B40" s="43">
        <f>VLOOKUP(A40,'[1]Ad group report (1)'!$A$3:$J$95,4,)</f>
        <v>2.2200000000000001E-2</v>
      </c>
      <c r="C40" s="43">
        <f>VLOOKUP(A40,'[2]Ad group report'!$A$3:$J$95,4,)</f>
        <v>4.3E-3</v>
      </c>
      <c r="D40" s="46"/>
      <c r="E40" s="45"/>
      <c r="G40" s="45"/>
      <c r="I40" s="46"/>
    </row>
    <row r="41" spans="1:9" x14ac:dyDescent="0.35">
      <c r="A41" s="44" t="s">
        <v>60</v>
      </c>
      <c r="B41" s="43">
        <f>VLOOKUP(A41,'[1]Ad group report (1)'!$A$3:$J$95,4,)</f>
        <v>1.9800000000000002E-2</v>
      </c>
      <c r="C41" s="43">
        <f>VLOOKUP(A41,'[2]Ad group report'!$A$3:$J$95,4,)</f>
        <v>5.8799999999999998E-2</v>
      </c>
      <c r="D41" s="46"/>
      <c r="E41" s="45"/>
      <c r="G41" s="45"/>
      <c r="I41" s="46"/>
    </row>
    <row r="42" spans="1:9" x14ac:dyDescent="0.35">
      <c r="A42" s="44" t="s">
        <v>61</v>
      </c>
      <c r="B42" s="43">
        <f>VLOOKUP(A42,'[1]Ad group report (1)'!$A$3:$J$95,4,)</f>
        <v>0.1429</v>
      </c>
      <c r="C42" s="43">
        <f>VLOOKUP(A42,'[2]Ad group report'!$A$3:$J$95,4,)</f>
        <v>1.5900000000000001E-2</v>
      </c>
      <c r="D42" s="46"/>
      <c r="E42" s="45"/>
      <c r="G42" s="45"/>
      <c r="I42" s="46"/>
    </row>
    <row r="43" spans="1:9" x14ac:dyDescent="0.35">
      <c r="A43" s="44" t="s">
        <v>62</v>
      </c>
      <c r="B43" s="43">
        <f>VLOOKUP(A43,'[1]Ad group report (1)'!$A$3:$J$95,4,)</f>
        <v>0</v>
      </c>
      <c r="C43" s="43">
        <f>VLOOKUP(A43,'[2]Ad group report'!$A$3:$J$95,4,)</f>
        <v>0</v>
      </c>
      <c r="D43" s="46"/>
      <c r="E43" s="45"/>
      <c r="G43" s="45"/>
      <c r="I43" s="46"/>
    </row>
    <row r="44" spans="1:9" x14ac:dyDescent="0.35">
      <c r="A44" s="44" t="s">
        <v>63</v>
      </c>
      <c r="B44" s="43">
        <f>VLOOKUP(A44,'[1]Ad group report (1)'!$A$3:$J$95,4,)</f>
        <v>0</v>
      </c>
      <c r="C44" s="43">
        <f>VLOOKUP(A44,'[2]Ad group report'!$A$3:$J$95,4,)</f>
        <v>0</v>
      </c>
      <c r="D44" s="46"/>
      <c r="E44" s="45"/>
      <c r="G44" s="45"/>
      <c r="I44" s="46"/>
    </row>
    <row r="45" spans="1:9" x14ac:dyDescent="0.35">
      <c r="A45" s="44" t="s">
        <v>64</v>
      </c>
      <c r="B45" s="43">
        <f>VLOOKUP(A45,'[1]Ad group report (1)'!$A$3:$J$95,4,)</f>
        <v>0</v>
      </c>
      <c r="C45" s="43">
        <f>VLOOKUP(A45,'[2]Ad group report'!$A$3:$J$95,4,)</f>
        <v>0</v>
      </c>
      <c r="D45" s="46"/>
      <c r="E45" s="45"/>
      <c r="G45" s="45"/>
      <c r="I45" s="46"/>
    </row>
    <row r="46" spans="1:9" x14ac:dyDescent="0.35">
      <c r="A46" s="44" t="s">
        <v>65</v>
      </c>
      <c r="B46" s="43">
        <f>VLOOKUP(A46,'[1]Ad group report (1)'!$A$3:$J$95,4,)</f>
        <v>0</v>
      </c>
      <c r="C46" s="43">
        <f>VLOOKUP(A46,'[2]Ad group report'!$A$3:$J$95,4,)</f>
        <v>0</v>
      </c>
      <c r="D46" s="46"/>
      <c r="E46" s="45"/>
      <c r="G46" s="45"/>
      <c r="I46" s="46"/>
    </row>
    <row r="47" spans="1:9" x14ac:dyDescent="0.35">
      <c r="A47" s="44" t="s">
        <v>66</v>
      </c>
      <c r="B47" s="43">
        <f>VLOOKUP(A47,'[1]Ad group report (1)'!$A$3:$J$95,4,)</f>
        <v>0.33329999999999999</v>
      </c>
      <c r="C47" s="43">
        <f>VLOOKUP(A47,'[2]Ad group report'!$A$3:$J$95,4,)</f>
        <v>0.125</v>
      </c>
      <c r="D47" s="46"/>
      <c r="E47" s="45"/>
      <c r="G47" s="45"/>
      <c r="I47" s="46"/>
    </row>
    <row r="48" spans="1:9" x14ac:dyDescent="0.35">
      <c r="A48" s="44" t="s">
        <v>67</v>
      </c>
      <c r="B48" s="43">
        <f>VLOOKUP(A48,'[1]Ad group report (1)'!$A$3:$J$95,4,)</f>
        <v>1.26E-2</v>
      </c>
      <c r="C48" s="43">
        <f>VLOOKUP(A48,'[2]Ad group report'!$A$3:$J$95,4,)</f>
        <v>1.3599999999999999E-2</v>
      </c>
      <c r="D48" s="46"/>
      <c r="E48" s="45"/>
      <c r="G48" s="45"/>
      <c r="I48" s="46"/>
    </row>
    <row r="49" spans="1:9" x14ac:dyDescent="0.35">
      <c r="A49" s="44" t="s">
        <v>68</v>
      </c>
      <c r="B49" s="43">
        <f>VLOOKUP(A49,'[1]Ad group report (1)'!$A$3:$J$95,4,)</f>
        <v>0</v>
      </c>
      <c r="C49" s="43">
        <f>VLOOKUP(A49,'[2]Ad group report'!$A$3:$J$95,4,)</f>
        <v>0</v>
      </c>
      <c r="D49" s="46"/>
      <c r="E49" s="45"/>
      <c r="G49" s="45"/>
      <c r="I49" s="46"/>
    </row>
    <row r="50" spans="1:9" x14ac:dyDescent="0.35">
      <c r="A50" s="44" t="s">
        <v>69</v>
      </c>
      <c r="B50" s="43">
        <f>VLOOKUP(A50,'[1]Ad group report (1)'!$A$3:$J$95,4,)</f>
        <v>0</v>
      </c>
      <c r="C50" s="43">
        <f>VLOOKUP(A50,'[2]Ad group report'!$A$3:$J$95,4,)</f>
        <v>0</v>
      </c>
      <c r="D50" s="46"/>
      <c r="E50" s="45"/>
      <c r="G50" s="45"/>
      <c r="I50" s="46"/>
    </row>
    <row r="51" spans="1:9" x14ac:dyDescent="0.35">
      <c r="A51" s="44" t="s">
        <v>70</v>
      </c>
      <c r="B51" s="43">
        <f>VLOOKUP(A51,'[1]Ad group report (1)'!$A$3:$J$95,4,)</f>
        <v>0</v>
      </c>
      <c r="C51" s="43">
        <f>VLOOKUP(A51,'[2]Ad group report'!$A$3:$J$95,4,)</f>
        <v>0</v>
      </c>
      <c r="D51" s="46"/>
      <c r="E51" s="45"/>
      <c r="G51" s="45"/>
      <c r="I51" s="46"/>
    </row>
    <row r="52" spans="1:9" x14ac:dyDescent="0.35">
      <c r="A52" s="44" t="s">
        <v>71</v>
      </c>
      <c r="B52" s="43">
        <f>VLOOKUP(A52,'[1]Ad group report (1)'!$A$3:$J$95,4,)</f>
        <v>0</v>
      </c>
      <c r="C52" s="43">
        <f>VLOOKUP(A52,'[2]Ad group report'!$A$3:$J$95,4,)</f>
        <v>0</v>
      </c>
      <c r="D52" s="46"/>
      <c r="E52" s="45"/>
      <c r="G52" s="45"/>
      <c r="I52" s="46"/>
    </row>
    <row r="53" spans="1:9" x14ac:dyDescent="0.35">
      <c r="A53" s="44" t="s">
        <v>72</v>
      </c>
      <c r="B53" s="43">
        <f>VLOOKUP(A53,'[1]Ad group report (1)'!$A$3:$J$95,4,)</f>
        <v>0</v>
      </c>
      <c r="C53" s="43">
        <f>VLOOKUP(A53,'[2]Ad group report'!$A$3:$J$95,4,)</f>
        <v>0</v>
      </c>
      <c r="D53" s="46"/>
      <c r="E53" s="45"/>
      <c r="G53" s="45"/>
      <c r="I53" s="46"/>
    </row>
    <row r="54" spans="1:9" x14ac:dyDescent="0.35">
      <c r="A54" s="44" t="s">
        <v>73</v>
      </c>
      <c r="B54" s="43">
        <f>VLOOKUP(A54,'[1]Ad group report (1)'!$A$3:$J$95,4,)</f>
        <v>0</v>
      </c>
      <c r="C54" s="43">
        <f>VLOOKUP(A54,'[2]Ad group report'!$A$3:$J$95,4,)</f>
        <v>0</v>
      </c>
      <c r="D54" s="46"/>
      <c r="E54" s="45"/>
      <c r="G54" s="45"/>
      <c r="I54" s="46"/>
    </row>
    <row r="55" spans="1:9" x14ac:dyDescent="0.35">
      <c r="A55" s="44" t="s">
        <v>74</v>
      </c>
      <c r="B55" s="43">
        <f>VLOOKUP(A55,'[1]Ad group report (1)'!$A$3:$J$95,4,)</f>
        <v>3.2800000000000003E-2</v>
      </c>
      <c r="C55" s="43">
        <f>VLOOKUP(A55,'[2]Ad group report'!$A$3:$J$95,4,)</f>
        <v>8.6999999999999994E-2</v>
      </c>
      <c r="D55" s="46"/>
      <c r="E55" s="45"/>
      <c r="G55" s="45"/>
      <c r="I55" s="46"/>
    </row>
    <row r="56" spans="1:9" x14ac:dyDescent="0.35">
      <c r="A56" s="44" t="s">
        <v>75</v>
      </c>
      <c r="B56" s="43">
        <f>VLOOKUP(A56,'[1]Ad group report (1)'!$A$3:$J$95,4,)</f>
        <v>0</v>
      </c>
      <c r="C56" s="43">
        <f>VLOOKUP(A56,'[2]Ad group report'!$A$3:$J$95,4,)</f>
        <v>0</v>
      </c>
      <c r="D56" s="46"/>
      <c r="E56" s="45"/>
      <c r="G56" s="45"/>
      <c r="I56" s="46"/>
    </row>
    <row r="57" spans="1:9" x14ac:dyDescent="0.35">
      <c r="A57" s="44" t="s">
        <v>76</v>
      </c>
      <c r="B57" s="43">
        <f>VLOOKUP(A57,'[1]Ad group report (1)'!$A$3:$J$95,4,)</f>
        <v>0</v>
      </c>
      <c r="C57" s="43">
        <f>VLOOKUP(A57,'[2]Ad group report'!$A$3:$J$95,4,)</f>
        <v>0</v>
      </c>
      <c r="D57" s="46"/>
      <c r="E57" s="45"/>
      <c r="G57" s="45"/>
      <c r="I57" s="46"/>
    </row>
    <row r="58" spans="1:9" x14ac:dyDescent="0.35">
      <c r="A58" s="44" t="s">
        <v>77</v>
      </c>
      <c r="B58" s="43">
        <f>VLOOKUP(A58,'[1]Ad group report (1)'!$A$3:$J$95,4,)</f>
        <v>0</v>
      </c>
      <c r="C58" s="43">
        <f>VLOOKUP(A58,'[2]Ad group report'!$A$3:$J$95,4,)</f>
        <v>0</v>
      </c>
      <c r="D58" s="46"/>
      <c r="E58" s="45"/>
      <c r="G58" s="45"/>
      <c r="I58" s="46"/>
    </row>
    <row r="59" spans="1:9" x14ac:dyDescent="0.35">
      <c r="A59" s="44" t="s">
        <v>78</v>
      </c>
      <c r="B59" s="43">
        <f>VLOOKUP(A59,'[1]Ad group report (1)'!$A$3:$J$95,4,)</f>
        <v>0</v>
      </c>
      <c r="C59" s="43">
        <f>VLOOKUP(A59,'[2]Ad group report'!$A$3:$J$95,4,)</f>
        <v>0</v>
      </c>
      <c r="D59" s="46"/>
      <c r="E59" s="45"/>
      <c r="G59" s="45"/>
      <c r="I59" s="46"/>
    </row>
    <row r="60" spans="1:9" x14ac:dyDescent="0.35">
      <c r="A60" s="44" t="s">
        <v>79</v>
      </c>
      <c r="B60" s="43">
        <f>VLOOKUP(A60,'[1]Ad group report (1)'!$A$3:$J$95,4,)</f>
        <v>0</v>
      </c>
      <c r="C60" s="43">
        <f>VLOOKUP(A60,'[2]Ad group report'!$A$3:$J$95,4,)</f>
        <v>0</v>
      </c>
      <c r="D60" s="46"/>
      <c r="E60" s="45"/>
      <c r="G60" s="45"/>
      <c r="I60" s="46"/>
    </row>
    <row r="61" spans="1:9" x14ac:dyDescent="0.35">
      <c r="A61" s="44" t="s">
        <v>80</v>
      </c>
      <c r="B61" s="43">
        <f>VLOOKUP(A61,'[1]Ad group report (1)'!$A$3:$J$95,4,)</f>
        <v>1.2200000000000001E-2</v>
      </c>
      <c r="C61" s="43">
        <f>VLOOKUP(A61,'[2]Ad group report'!$A$3:$J$95,4,)</f>
        <v>1.09E-2</v>
      </c>
      <c r="D61" s="46"/>
      <c r="E61" s="45"/>
      <c r="G61" s="45"/>
      <c r="I61" s="46"/>
    </row>
    <row r="62" spans="1:9" x14ac:dyDescent="0.35">
      <c r="A62" s="44" t="s">
        <v>81</v>
      </c>
      <c r="B62" s="43">
        <f>VLOOKUP(A62,'[1]Ad group report (1)'!$A$3:$J$95,4,)</f>
        <v>0</v>
      </c>
      <c r="C62" s="43">
        <f>VLOOKUP(A62,'[2]Ad group report'!$A$3:$J$95,4,)</f>
        <v>0</v>
      </c>
      <c r="D62" s="46"/>
      <c r="E62" s="45"/>
      <c r="G62" s="45"/>
      <c r="I62" s="46"/>
    </row>
    <row r="63" spans="1:9" x14ac:dyDescent="0.35">
      <c r="A63" s="44" t="s">
        <v>82</v>
      </c>
      <c r="B63" s="43">
        <f>VLOOKUP(A63,'[1]Ad group report (1)'!$A$3:$J$95,4,)</f>
        <v>0</v>
      </c>
      <c r="C63" s="43">
        <f>VLOOKUP(A63,'[2]Ad group report'!$A$3:$J$95,4,)</f>
        <v>2.75E-2</v>
      </c>
      <c r="D63" s="46"/>
      <c r="E63" s="45"/>
      <c r="G63" s="45"/>
      <c r="I63" s="46"/>
    </row>
    <row r="64" spans="1:9" x14ac:dyDescent="0.35">
      <c r="A64" s="44" t="s">
        <v>83</v>
      </c>
      <c r="B64" s="43">
        <f>VLOOKUP(A64,'[1]Ad group report (1)'!$A$3:$J$95,4,)</f>
        <v>0</v>
      </c>
      <c r="C64" s="43">
        <f>VLOOKUP(A64,'[2]Ad group report'!$A$3:$J$95,4,)</f>
        <v>6.1999999999999998E-3</v>
      </c>
      <c r="D64" s="46"/>
      <c r="E64" s="45"/>
      <c r="G64" s="45"/>
      <c r="I64" s="46"/>
    </row>
    <row r="65" spans="1:9" x14ac:dyDescent="0.35">
      <c r="A65" s="44" t="s">
        <v>84</v>
      </c>
      <c r="B65" s="43">
        <f>VLOOKUP(A65,'[1]Ad group report (1)'!$A$3:$J$95,4,)</f>
        <v>0</v>
      </c>
      <c r="C65" s="43">
        <f>VLOOKUP(A65,'[2]Ad group report'!$A$3:$J$95,4,)</f>
        <v>0</v>
      </c>
      <c r="D65" s="46"/>
      <c r="E65" s="45"/>
      <c r="G65" s="45"/>
      <c r="I65" s="46"/>
    </row>
    <row r="66" spans="1:9" x14ac:dyDescent="0.35">
      <c r="A66" s="44" t="s">
        <v>85</v>
      </c>
      <c r="B66" s="43">
        <f>VLOOKUP(A66,'[1]Ad group report (1)'!$A$3:$J$95,4,)</f>
        <v>0</v>
      </c>
      <c r="C66" s="43">
        <f>VLOOKUP(A66,'[2]Ad group report'!$A$3:$J$95,4,)</f>
        <v>0</v>
      </c>
      <c r="D66" s="46"/>
      <c r="E66" s="45"/>
      <c r="G66" s="45"/>
      <c r="I66" s="46"/>
    </row>
    <row r="67" spans="1:9" x14ac:dyDescent="0.35">
      <c r="A67" s="44" t="s">
        <v>86</v>
      </c>
      <c r="B67" s="43">
        <f>VLOOKUP(A67,'[1]Ad group report (1)'!$A$3:$J$95,4,)</f>
        <v>0</v>
      </c>
      <c r="C67" s="43">
        <f>VLOOKUP(A67,'[2]Ad group report'!$A$3:$J$95,4,)</f>
        <v>0</v>
      </c>
      <c r="D67" s="46"/>
      <c r="E67" s="45"/>
      <c r="G67" s="45"/>
      <c r="I67" s="46"/>
    </row>
    <row r="68" spans="1:9" x14ac:dyDescent="0.35">
      <c r="A68" s="44" t="s">
        <v>87</v>
      </c>
      <c r="B68" s="43">
        <f>VLOOKUP(A68,'[1]Ad group report (1)'!$A$3:$J$95,4,)</f>
        <v>0</v>
      </c>
      <c r="C68" s="43">
        <f>VLOOKUP(A68,'[2]Ad group report'!$A$3:$J$95,4,)</f>
        <v>0</v>
      </c>
      <c r="D68" s="46"/>
      <c r="E68" s="45"/>
      <c r="G68" s="45"/>
      <c r="I68" s="46"/>
    </row>
    <row r="69" spans="1:9" x14ac:dyDescent="0.35">
      <c r="A69" s="44" t="s">
        <v>88</v>
      </c>
      <c r="B69" s="43">
        <f>VLOOKUP(A69,'[1]Ad group report (1)'!$A$3:$J$95,4,)</f>
        <v>0</v>
      </c>
      <c r="C69" s="43">
        <f>VLOOKUP(A69,'[2]Ad group report'!$A$3:$J$95,4,)</f>
        <v>0</v>
      </c>
      <c r="D69" s="46"/>
      <c r="E69" s="45"/>
      <c r="G69" s="45"/>
      <c r="I69" s="46"/>
    </row>
    <row r="70" spans="1:9" x14ac:dyDescent="0.35">
      <c r="A70" s="44" t="s">
        <v>89</v>
      </c>
      <c r="B70" s="43">
        <f>VLOOKUP(A70,'[1]Ad group report (1)'!$A$3:$J$95,4,)</f>
        <v>5.2699999999999997E-2</v>
      </c>
      <c r="C70" s="43">
        <f>VLOOKUP(A70,'[2]Ad group report'!$A$3:$J$95,4,)</f>
        <v>5.9900000000000002E-2</v>
      </c>
      <c r="D70" s="46"/>
      <c r="E70" s="45"/>
      <c r="G70" s="45"/>
      <c r="I70" s="46"/>
    </row>
    <row r="71" spans="1:9" x14ac:dyDescent="0.35">
      <c r="A71" s="44" t="s">
        <v>90</v>
      </c>
      <c r="B71" s="43">
        <f>VLOOKUP(A71,'[1]Ad group report (1)'!$A$3:$J$95,4,)</f>
        <v>0</v>
      </c>
      <c r="C71" s="43">
        <f>VLOOKUP(A71,'[2]Ad group report'!$A$3:$J$95,4,)</f>
        <v>0</v>
      </c>
      <c r="D71" s="46"/>
      <c r="E71" s="45"/>
      <c r="G71" s="45"/>
      <c r="I71" s="46"/>
    </row>
    <row r="72" spans="1:9" x14ac:dyDescent="0.35">
      <c r="A72" s="44" t="s">
        <v>91</v>
      </c>
      <c r="B72" s="43">
        <f>VLOOKUP(A72,'[1]Ad group report (1)'!$A$3:$J$95,4,)</f>
        <v>0</v>
      </c>
      <c r="C72" s="43">
        <f>VLOOKUP(A72,'[2]Ad group report'!$A$3:$J$95,4,)</f>
        <v>0</v>
      </c>
      <c r="D72" s="46"/>
      <c r="E72" s="45"/>
      <c r="G72" s="45"/>
      <c r="I72" s="46"/>
    </row>
    <row r="73" spans="1:9" x14ac:dyDescent="0.35">
      <c r="A73" s="44" t="s">
        <v>92</v>
      </c>
      <c r="B73" s="43">
        <f>VLOOKUP(A73,'[1]Ad group report (1)'!$A$3:$J$95,4,)</f>
        <v>0</v>
      </c>
      <c r="C73" s="43">
        <f>VLOOKUP(A73,'[2]Ad group report'!$A$3:$J$95,4,)</f>
        <v>0</v>
      </c>
      <c r="D73" s="46"/>
      <c r="E73" s="45"/>
      <c r="G73" s="45"/>
      <c r="I73" s="46"/>
    </row>
    <row r="74" spans="1:9" x14ac:dyDescent="0.35">
      <c r="A74" s="44" t="s">
        <v>93</v>
      </c>
      <c r="B74" s="43">
        <f>VLOOKUP(A74,'[1]Ad group report (1)'!$A$3:$J$95,4,)</f>
        <v>0</v>
      </c>
      <c r="C74" s="43">
        <f>VLOOKUP(A74,'[2]Ad group report'!$A$3:$J$95,4,)</f>
        <v>0</v>
      </c>
      <c r="D74" s="46"/>
      <c r="E74" s="45"/>
      <c r="G74" s="45"/>
      <c r="I74" s="46"/>
    </row>
    <row r="75" spans="1:9" x14ac:dyDescent="0.35">
      <c r="A75" s="44" t="s">
        <v>94</v>
      </c>
      <c r="B75" s="43">
        <f>VLOOKUP(A75,'[1]Ad group report (1)'!$A$3:$J$95,4,)</f>
        <v>0</v>
      </c>
      <c r="C75" s="43">
        <f>VLOOKUP(A75,'[2]Ad group report'!$A$3:$J$95,4,)</f>
        <v>0</v>
      </c>
      <c r="D75" s="46"/>
      <c r="E75" s="45"/>
      <c r="G75" s="45"/>
      <c r="I75" s="46"/>
    </row>
    <row r="76" spans="1:9" x14ac:dyDescent="0.35">
      <c r="A76" s="44" t="s">
        <v>95</v>
      </c>
      <c r="B76" s="43">
        <f>VLOOKUP(A76,'[1]Ad group report (1)'!$A$3:$J$95,4,)</f>
        <v>0</v>
      </c>
      <c r="C76" s="43">
        <f>VLOOKUP(A76,'[2]Ad group report'!$A$3:$J$95,4,)</f>
        <v>0</v>
      </c>
      <c r="D76" s="46"/>
      <c r="E76" s="45"/>
      <c r="G76" s="45"/>
      <c r="I76" s="46"/>
    </row>
    <row r="77" spans="1:9" x14ac:dyDescent="0.35">
      <c r="A77" s="44" t="s">
        <v>96</v>
      </c>
      <c r="B77" s="43">
        <f>VLOOKUP(A77,'[1]Ad group report (1)'!$A$3:$J$95,4,)</f>
        <v>0</v>
      </c>
      <c r="C77" s="43">
        <f>VLOOKUP(A77,'[2]Ad group report'!$A$3:$J$95,4,)</f>
        <v>0</v>
      </c>
      <c r="D77" s="46"/>
      <c r="E77" s="45"/>
      <c r="G77" s="45"/>
      <c r="I77" s="46"/>
    </row>
    <row r="78" spans="1:9" x14ac:dyDescent="0.35">
      <c r="A78" s="44" t="s">
        <v>97</v>
      </c>
      <c r="B78" s="43">
        <f>VLOOKUP(A78,'[1]Ad group report (1)'!$A$3:$J$95,4,)</f>
        <v>0</v>
      </c>
      <c r="C78" s="43">
        <f>VLOOKUP(A78,'[2]Ad group report'!$A$3:$J$95,4,)</f>
        <v>0</v>
      </c>
      <c r="D78" s="46"/>
      <c r="E78" s="45"/>
      <c r="G78" s="45"/>
      <c r="I78" s="46"/>
    </row>
    <row r="79" spans="1:9" x14ac:dyDescent="0.35">
      <c r="A79" s="44" t="s">
        <v>98</v>
      </c>
      <c r="B79" s="43">
        <f>VLOOKUP(A79,'[1]Ad group report (1)'!$A$3:$J$95,4,)</f>
        <v>0</v>
      </c>
      <c r="C79" s="43">
        <f>VLOOKUP(A79,'[2]Ad group report'!$A$3:$J$95,4,)</f>
        <v>0</v>
      </c>
      <c r="D79" s="46"/>
      <c r="E79" s="45"/>
      <c r="G79" s="45"/>
      <c r="I79" s="46"/>
    </row>
    <row r="80" spans="1:9" x14ac:dyDescent="0.35">
      <c r="A80" s="44" t="s">
        <v>99</v>
      </c>
      <c r="B80" s="43">
        <f>VLOOKUP(A80,'[1]Ad group report (1)'!$A$3:$J$95,4,)</f>
        <v>4.2900000000000001E-2</v>
      </c>
      <c r="C80" s="43">
        <f>VLOOKUP(A80,'[2]Ad group report'!$A$3:$J$95,4,)</f>
        <v>0</v>
      </c>
      <c r="D80" s="46"/>
      <c r="E80" s="45"/>
      <c r="G80" s="45"/>
      <c r="I80" s="46"/>
    </row>
    <row r="81" spans="1:9" x14ac:dyDescent="0.35">
      <c r="A81" s="44" t="s">
        <v>100</v>
      </c>
      <c r="B81" s="43">
        <f>VLOOKUP(A81,'[1]Ad group report (1)'!$A$3:$J$95,4,)</f>
        <v>0</v>
      </c>
      <c r="C81" s="43">
        <f>VLOOKUP(A81,'[2]Ad group report'!$A$3:$J$95,4,)</f>
        <v>0</v>
      </c>
      <c r="D81" s="46"/>
      <c r="E81" s="45"/>
      <c r="G81" s="45"/>
      <c r="I81" s="46"/>
    </row>
    <row r="82" spans="1:9" x14ac:dyDescent="0.35">
      <c r="A82" s="44" t="s">
        <v>101</v>
      </c>
      <c r="B82" s="43">
        <f>VLOOKUP(A82,'[1]Ad group report (1)'!$A$3:$J$95,4,)</f>
        <v>0</v>
      </c>
      <c r="C82" s="43">
        <f>VLOOKUP(A82,'[2]Ad group report'!$A$3:$J$95,4,)</f>
        <v>6.0000000000000001E-3</v>
      </c>
      <c r="D82" s="46"/>
      <c r="E82" s="45"/>
      <c r="G82" s="45"/>
      <c r="I82" s="46"/>
    </row>
    <row r="83" spans="1:9" x14ac:dyDescent="0.35">
      <c r="A83" s="44" t="s">
        <v>102</v>
      </c>
      <c r="B83" s="43">
        <f>VLOOKUP(A83,'[1]Ad group report (1)'!$A$3:$J$95,4,)</f>
        <v>0</v>
      </c>
      <c r="C83" s="43">
        <f>VLOOKUP(A83,'[2]Ad group report'!$A$3:$J$95,4,)</f>
        <v>0</v>
      </c>
      <c r="D83" s="46"/>
      <c r="E83" s="45"/>
      <c r="G83" s="45"/>
      <c r="I83" s="46"/>
    </row>
    <row r="84" spans="1:9" x14ac:dyDescent="0.35">
      <c r="A84" s="44" t="s">
        <v>103</v>
      </c>
      <c r="B84" s="43">
        <f>VLOOKUP(A84,'[1]Ad group report (1)'!$A$3:$J$95,4,)</f>
        <v>0</v>
      </c>
      <c r="C84" s="43">
        <f>VLOOKUP(A84,'[2]Ad group report'!$A$3:$J$95,4,)</f>
        <v>0</v>
      </c>
      <c r="D84" s="46"/>
      <c r="E84" s="45"/>
      <c r="G84" s="45"/>
      <c r="I84" s="46"/>
    </row>
    <row r="85" spans="1:9" x14ac:dyDescent="0.35">
      <c r="A85" s="44" t="s">
        <v>104</v>
      </c>
      <c r="B85" s="43">
        <f>VLOOKUP(A85,'[1]Ad group report (1)'!$A$3:$J$95,4,)</f>
        <v>0.1</v>
      </c>
      <c r="C85" s="43">
        <f>VLOOKUP(A85,'[2]Ad group report'!$A$3:$J$95,4,)</f>
        <v>0</v>
      </c>
      <c r="D85" s="46"/>
      <c r="E85" s="45"/>
      <c r="G85" s="45"/>
      <c r="I85" s="46"/>
    </row>
    <row r="86" spans="1:9" x14ac:dyDescent="0.35">
      <c r="A86" s="44" t="s">
        <v>105</v>
      </c>
      <c r="B86" s="43">
        <f>VLOOKUP(A86,'[1]Ad group report (1)'!$A$3:$J$95,4,)</f>
        <v>0</v>
      </c>
      <c r="C86" s="43">
        <f>VLOOKUP(A86,'[2]Ad group report'!$A$3:$J$95,4,)</f>
        <v>0</v>
      </c>
      <c r="D86" s="46"/>
      <c r="E86" s="45"/>
      <c r="G86" s="45"/>
      <c r="I86" s="46"/>
    </row>
    <row r="87" spans="1:9" x14ac:dyDescent="0.35">
      <c r="A87" s="44" t="s">
        <v>106</v>
      </c>
      <c r="B87" s="43">
        <f>VLOOKUP(A87,'[1]Ad group report (1)'!$A$3:$J$95,4,)</f>
        <v>0</v>
      </c>
      <c r="C87" s="43">
        <f>VLOOKUP(A87,'[2]Ad group report'!$A$3:$J$95,4,)</f>
        <v>0</v>
      </c>
      <c r="D87" s="46"/>
      <c r="E87" s="45"/>
      <c r="G87" s="45"/>
      <c r="I87" s="46"/>
    </row>
    <row r="88" spans="1:9" x14ac:dyDescent="0.35">
      <c r="A88" s="44" t="s">
        <v>107</v>
      </c>
      <c r="B88" s="43">
        <f>VLOOKUP(A88,'[1]Ad group report (1)'!$A$3:$J$95,4,)</f>
        <v>0</v>
      </c>
      <c r="C88" s="43">
        <f>VLOOKUP(A88,'[2]Ad group report'!$A$3:$J$95,4,)</f>
        <v>0</v>
      </c>
      <c r="D88" s="46"/>
      <c r="E88" s="45"/>
      <c r="G88" s="45"/>
      <c r="I88" s="46"/>
    </row>
    <row r="89" spans="1:9" x14ac:dyDescent="0.35">
      <c r="A89" s="44" t="s">
        <v>108</v>
      </c>
      <c r="B89" s="43">
        <f>VLOOKUP(A89,'[1]Ad group report (1)'!$A$3:$J$95,4,)</f>
        <v>0</v>
      </c>
      <c r="C89" s="43">
        <f>VLOOKUP(A89,'[2]Ad group report'!$A$3:$J$95,4,)</f>
        <v>0</v>
      </c>
      <c r="D89" s="46"/>
      <c r="E89" s="45"/>
      <c r="G89" s="45"/>
      <c r="I89" s="46"/>
    </row>
    <row r="90" spans="1:9" x14ac:dyDescent="0.35">
      <c r="A90" s="44" t="s">
        <v>109</v>
      </c>
      <c r="B90" s="43">
        <f>VLOOKUP(A90,'[1]Ad group report (1)'!$A$3:$J$95,4,)</f>
        <v>1.52E-2</v>
      </c>
      <c r="C90" s="43">
        <f>VLOOKUP(A90,'[2]Ad group report'!$A$3:$J$95,4,)</f>
        <v>0</v>
      </c>
      <c r="D90" s="46"/>
      <c r="E90" s="45"/>
      <c r="G90" s="45"/>
      <c r="I90" s="46"/>
    </row>
    <row r="91" spans="1:9" x14ac:dyDescent="0.35">
      <c r="A91" s="44" t="s">
        <v>110</v>
      </c>
      <c r="B91" s="43">
        <f>VLOOKUP(A91,'[1]Ad group report (1)'!$A$3:$J$95,4,)</f>
        <v>0</v>
      </c>
      <c r="C91" s="43">
        <f>VLOOKUP(A91,'[2]Ad group report'!$A$3:$J$95,4,)</f>
        <v>0</v>
      </c>
      <c r="D91" s="46"/>
      <c r="E91" s="45"/>
      <c r="G91" s="45"/>
      <c r="I91" s="46"/>
    </row>
    <row r="92" spans="1:9" x14ac:dyDescent="0.35">
      <c r="A92" s="44" t="s">
        <v>111</v>
      </c>
      <c r="B92" s="43">
        <f>VLOOKUP(A92,'[1]Ad group report (1)'!$A$3:$J$95,4,)</f>
        <v>0</v>
      </c>
      <c r="C92" s="43">
        <f>VLOOKUP(A92,'[2]Ad group report'!$A$3:$J$95,4,)</f>
        <v>0</v>
      </c>
      <c r="D92" s="46"/>
      <c r="E92" s="45"/>
      <c r="G92" s="45"/>
      <c r="I92" s="46"/>
    </row>
    <row r="93" spans="1:9" x14ac:dyDescent="0.35">
      <c r="A93" s="44" t="s">
        <v>112</v>
      </c>
      <c r="B93" s="43">
        <f>VLOOKUP(A93,'[1]Ad group report (1)'!$A$3:$J$95,4,)</f>
        <v>0</v>
      </c>
      <c r="C93" s="43">
        <f>VLOOKUP(A93,'[2]Ad group report'!$A$3:$J$95,4,)</f>
        <v>0</v>
      </c>
      <c r="D93" s="46"/>
      <c r="E93" s="45"/>
      <c r="G93" s="45"/>
      <c r="I93" s="46"/>
    </row>
    <row r="94" spans="1:9" x14ac:dyDescent="0.35">
      <c r="A94" s="44" t="s">
        <v>113</v>
      </c>
      <c r="B94" s="43">
        <f>VLOOKUP(A94,'[1]Ad group report (1)'!$A$3:$J$95,4,)</f>
        <v>0</v>
      </c>
      <c r="C94" s="43">
        <f>VLOOKUP(A94,'[2]Ad group report'!$A$3:$J$95,4,)</f>
        <v>0</v>
      </c>
      <c r="D94" s="46"/>
      <c r="E94" s="45"/>
      <c r="G94" s="45"/>
      <c r="I94" s="46"/>
    </row>
    <row r="95" spans="1:9" x14ac:dyDescent="0.35">
      <c r="D95" s="46"/>
      <c r="E95" s="45"/>
      <c r="G95" s="45"/>
      <c r="I95" s="4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5"/>
  <sheetViews>
    <sheetView workbookViewId="0">
      <selection sqref="A1:XFD1048576"/>
    </sheetView>
  </sheetViews>
  <sheetFormatPr defaultColWidth="9.08984375" defaultRowHeight="14.5" x14ac:dyDescent="0.35"/>
  <cols>
    <col min="1" max="1" width="62.81640625" style="43" bestFit="1" customWidth="1"/>
    <col min="2" max="2" width="9.08984375" style="43"/>
    <col min="3" max="5" width="9.7265625" style="43" customWidth="1"/>
    <col min="6" max="15" width="9.08984375" style="43"/>
    <col min="16" max="18" width="9.26953125" style="43" customWidth="1"/>
    <col min="19" max="28" width="9.08984375" style="43"/>
    <col min="29" max="31" width="9.36328125" style="43" customWidth="1"/>
    <col min="32" max="16384" width="9.08984375" style="43"/>
  </cols>
  <sheetData>
    <row r="1" spans="1:36" s="41" customFormat="1" x14ac:dyDescent="0.35">
      <c r="A1" s="41" t="s">
        <v>114</v>
      </c>
      <c r="B1" s="42">
        <v>42862</v>
      </c>
      <c r="C1" s="42">
        <f>B1+7</f>
        <v>42869</v>
      </c>
      <c r="D1" s="42">
        <f t="shared" ref="D1:AA1" si="0">C1+7</f>
        <v>42876</v>
      </c>
      <c r="E1" s="42">
        <f t="shared" si="0"/>
        <v>42883</v>
      </c>
      <c r="F1" s="42">
        <f t="shared" si="0"/>
        <v>42890</v>
      </c>
      <c r="G1" s="42">
        <f t="shared" si="0"/>
        <v>42897</v>
      </c>
      <c r="H1" s="42">
        <f t="shared" si="0"/>
        <v>42904</v>
      </c>
      <c r="I1" s="42">
        <f t="shared" si="0"/>
        <v>42911</v>
      </c>
      <c r="J1" s="42">
        <f t="shared" si="0"/>
        <v>42918</v>
      </c>
      <c r="K1" s="42">
        <f t="shared" si="0"/>
        <v>42925</v>
      </c>
      <c r="L1" s="42">
        <f t="shared" si="0"/>
        <v>42932</v>
      </c>
      <c r="M1" s="42">
        <f t="shared" si="0"/>
        <v>42939</v>
      </c>
      <c r="N1" s="42">
        <f t="shared" si="0"/>
        <v>42946</v>
      </c>
      <c r="O1" s="42">
        <f t="shared" si="0"/>
        <v>42953</v>
      </c>
      <c r="P1" s="42">
        <f t="shared" si="0"/>
        <v>42960</v>
      </c>
      <c r="Q1" s="42">
        <f t="shared" si="0"/>
        <v>42967</v>
      </c>
      <c r="R1" s="42">
        <f t="shared" si="0"/>
        <v>42974</v>
      </c>
      <c r="S1" s="42">
        <f t="shared" si="0"/>
        <v>42981</v>
      </c>
      <c r="T1" s="42">
        <f t="shared" si="0"/>
        <v>42988</v>
      </c>
      <c r="U1" s="42">
        <f t="shared" si="0"/>
        <v>42995</v>
      </c>
      <c r="V1" s="42">
        <f t="shared" si="0"/>
        <v>43002</v>
      </c>
      <c r="W1" s="42">
        <f t="shared" si="0"/>
        <v>43009</v>
      </c>
      <c r="X1" s="42">
        <f t="shared" si="0"/>
        <v>43016</v>
      </c>
      <c r="Y1" s="42">
        <f t="shared" si="0"/>
        <v>43023</v>
      </c>
      <c r="Z1" s="42">
        <f t="shared" si="0"/>
        <v>43030</v>
      </c>
      <c r="AA1" s="42">
        <f t="shared" si="0"/>
        <v>43037</v>
      </c>
      <c r="AB1" s="42"/>
      <c r="AC1" s="42"/>
      <c r="AD1" s="42"/>
      <c r="AE1" s="42"/>
      <c r="AF1" s="42"/>
      <c r="AG1" s="42"/>
      <c r="AH1" s="42"/>
      <c r="AI1" s="42"/>
      <c r="AJ1" s="42"/>
    </row>
    <row r="2" spans="1:36" x14ac:dyDescent="0.35">
      <c r="A2" s="44" t="s">
        <v>21</v>
      </c>
      <c r="B2" s="43">
        <f>VLOOKUP(A2,'[1]Ad group report (1)'!$A$3:$J$95,7,)</f>
        <v>0</v>
      </c>
      <c r="C2" s="43">
        <f>VLOOKUP(A2,'[2]Ad group report'!$A$3:$J$95,7,)</f>
        <v>0</v>
      </c>
      <c r="E2" s="45"/>
      <c r="G2" s="45"/>
    </row>
    <row r="3" spans="1:36" x14ac:dyDescent="0.35">
      <c r="A3" s="44" t="s">
        <v>22</v>
      </c>
      <c r="B3" s="43">
        <f>VLOOKUP(A3,'[1]Ad group report (1)'!$A$3:$J$95,7,)</f>
        <v>0</v>
      </c>
      <c r="C3" s="43">
        <f>VLOOKUP(A3,'[2]Ad group report'!$A$3:$J$95,7,)</f>
        <v>26.17</v>
      </c>
      <c r="D3" s="46"/>
      <c r="E3" s="45"/>
      <c r="G3" s="45"/>
      <c r="I3" s="46"/>
    </row>
    <row r="4" spans="1:36" x14ac:dyDescent="0.35">
      <c r="A4" s="44" t="s">
        <v>23</v>
      </c>
      <c r="B4" s="43">
        <f>VLOOKUP(A4,'[1]Ad group report (1)'!$A$3:$J$95,7,)</f>
        <v>21.16</v>
      </c>
      <c r="C4" s="43">
        <f>VLOOKUP(A4,'[2]Ad group report'!$A$3:$J$95,7,)</f>
        <v>0</v>
      </c>
      <c r="D4" s="46"/>
      <c r="E4" s="45"/>
      <c r="G4" s="45"/>
      <c r="I4" s="46"/>
    </row>
    <row r="5" spans="1:36" x14ac:dyDescent="0.35">
      <c r="A5" s="44" t="s">
        <v>24</v>
      </c>
      <c r="B5" s="43">
        <f>VLOOKUP(A5,'[1]Ad group report (1)'!$A$3:$J$95,7,)</f>
        <v>0</v>
      </c>
      <c r="C5" s="43">
        <f>VLOOKUP(A5,'[2]Ad group report'!$A$3:$J$95,7,)</f>
        <v>0</v>
      </c>
      <c r="D5" s="46"/>
      <c r="E5" s="45"/>
      <c r="G5" s="45"/>
      <c r="I5" s="46"/>
    </row>
    <row r="6" spans="1:36" x14ac:dyDescent="0.35">
      <c r="A6" s="44" t="s">
        <v>25</v>
      </c>
      <c r="B6" s="43">
        <f>VLOOKUP(A6,'[1]Ad group report (1)'!$A$3:$J$95,7,)</f>
        <v>72.900000000000006</v>
      </c>
      <c r="C6" s="43">
        <f>VLOOKUP(A6,'[2]Ad group report'!$A$3:$J$95,7,)</f>
        <v>171.25</v>
      </c>
      <c r="D6" s="46"/>
      <c r="E6" s="45"/>
      <c r="G6" s="45"/>
      <c r="I6" s="46"/>
    </row>
    <row r="7" spans="1:36" x14ac:dyDescent="0.35">
      <c r="A7" s="44" t="s">
        <v>26</v>
      </c>
      <c r="B7" s="43">
        <f>VLOOKUP(A7,'[1]Ad group report (1)'!$A$3:$J$95,7,)</f>
        <v>0</v>
      </c>
      <c r="C7" s="43">
        <f>VLOOKUP(A7,'[2]Ad group report'!$A$3:$J$95,7,)</f>
        <v>0</v>
      </c>
      <c r="D7" s="46"/>
      <c r="E7" s="45"/>
      <c r="G7" s="45"/>
      <c r="I7" s="46"/>
    </row>
    <row r="8" spans="1:36" x14ac:dyDescent="0.35">
      <c r="A8" s="44" t="s">
        <v>27</v>
      </c>
      <c r="B8" s="43">
        <f>VLOOKUP(A8,'[1]Ad group report (1)'!$A$3:$J$95,7,)</f>
        <v>4.03</v>
      </c>
      <c r="C8" s="43">
        <f>VLOOKUP(A8,'[2]Ad group report'!$A$3:$J$95,7,)</f>
        <v>0</v>
      </c>
      <c r="D8" s="46"/>
      <c r="E8" s="45"/>
      <c r="G8" s="45"/>
      <c r="I8" s="46"/>
    </row>
    <row r="9" spans="1:36" x14ac:dyDescent="0.35">
      <c r="A9" s="44" t="s">
        <v>28</v>
      </c>
      <c r="B9" s="43">
        <f>VLOOKUP(A9,'[1]Ad group report (1)'!$A$3:$J$95,7,)</f>
        <v>0</v>
      </c>
      <c r="C9" s="43">
        <f>VLOOKUP(A9,'[2]Ad group report'!$A$3:$J$95,7,)</f>
        <v>0</v>
      </c>
      <c r="D9" s="46"/>
      <c r="E9" s="45"/>
      <c r="G9" s="45"/>
      <c r="I9" s="46"/>
    </row>
    <row r="10" spans="1:36" x14ac:dyDescent="0.35">
      <c r="A10" s="44" t="s">
        <v>29</v>
      </c>
      <c r="B10" s="43">
        <f>VLOOKUP(A10,'[1]Ad group report (1)'!$A$3:$J$95,7,)</f>
        <v>0</v>
      </c>
      <c r="C10" s="43">
        <f>VLOOKUP(A10,'[2]Ad group report'!$A$3:$J$95,7,)</f>
        <v>0</v>
      </c>
      <c r="D10" s="46"/>
      <c r="E10" s="45"/>
      <c r="G10" s="45"/>
      <c r="I10" s="46"/>
    </row>
    <row r="11" spans="1:36" x14ac:dyDescent="0.35">
      <c r="A11" s="44" t="s">
        <v>30</v>
      </c>
      <c r="B11" s="43">
        <f>VLOOKUP(A11,'[1]Ad group report (1)'!$A$3:$J$95,7,)</f>
        <v>49.57</v>
      </c>
      <c r="C11" s="43">
        <f>VLOOKUP(A11,'[2]Ad group report'!$A$3:$J$95,7,)</f>
        <v>89.65</v>
      </c>
      <c r="D11" s="46"/>
      <c r="E11" s="45"/>
      <c r="G11" s="45"/>
      <c r="I11" s="46"/>
    </row>
    <row r="12" spans="1:36" x14ac:dyDescent="0.35">
      <c r="A12" s="44" t="s">
        <v>31</v>
      </c>
      <c r="B12" s="43">
        <f>VLOOKUP(A12,'[1]Ad group report (1)'!$A$3:$J$95,7,)</f>
        <v>21.48</v>
      </c>
      <c r="C12" s="43">
        <f>VLOOKUP(A12,'[2]Ad group report'!$A$3:$J$95,7,)</f>
        <v>75.78</v>
      </c>
      <c r="D12" s="46"/>
      <c r="E12" s="45"/>
      <c r="G12" s="45"/>
      <c r="I12" s="46"/>
    </row>
    <row r="13" spans="1:36" x14ac:dyDescent="0.35">
      <c r="A13" s="44" t="s">
        <v>32</v>
      </c>
      <c r="B13" s="43">
        <f>VLOOKUP(A13,'[1]Ad group report (1)'!$A$3:$J$95,7,)</f>
        <v>63.9</v>
      </c>
      <c r="C13" s="43">
        <f>VLOOKUP(A13,'[2]Ad group report'!$A$3:$J$95,7,)</f>
        <v>53.25</v>
      </c>
      <c r="D13" s="46"/>
      <c r="E13" s="45"/>
      <c r="G13" s="45"/>
      <c r="I13" s="46"/>
    </row>
    <row r="14" spans="1:36" x14ac:dyDescent="0.35">
      <c r="A14" s="44" t="s">
        <v>33</v>
      </c>
      <c r="B14" s="43">
        <f>VLOOKUP(A14,'[1]Ad group report (1)'!$A$3:$J$95,7,)</f>
        <v>3.37</v>
      </c>
      <c r="C14" s="43">
        <f>VLOOKUP(A14,'[2]Ad group report'!$A$3:$J$95,7,)</f>
        <v>1.34</v>
      </c>
      <c r="D14" s="46"/>
      <c r="E14" s="45"/>
      <c r="G14" s="45"/>
      <c r="I14" s="46"/>
    </row>
    <row r="15" spans="1:36" x14ac:dyDescent="0.35">
      <c r="A15" s="44" t="s">
        <v>34</v>
      </c>
      <c r="B15" s="43">
        <f>VLOOKUP(A15,'[1]Ad group report (1)'!$A$3:$J$95,7,)</f>
        <v>3.73</v>
      </c>
      <c r="C15" s="43">
        <f>VLOOKUP(A15,'[2]Ad group report'!$A$3:$J$95,7,)</f>
        <v>0</v>
      </c>
      <c r="D15" s="46"/>
      <c r="E15" s="45"/>
      <c r="G15" s="45"/>
      <c r="I15" s="46"/>
    </row>
    <row r="16" spans="1:36" x14ac:dyDescent="0.35">
      <c r="A16" s="44" t="s">
        <v>35</v>
      </c>
      <c r="B16" s="43">
        <f>VLOOKUP(A16,'[1]Ad group report (1)'!$A$3:$J$95,7,)</f>
        <v>214.02</v>
      </c>
      <c r="C16" s="43">
        <f>VLOOKUP(A16,'[2]Ad group report'!$A$3:$J$95,7,)</f>
        <v>43.9</v>
      </c>
      <c r="D16" s="46"/>
      <c r="E16" s="45"/>
      <c r="G16" s="45"/>
      <c r="I16" s="46"/>
    </row>
    <row r="17" spans="1:9" x14ac:dyDescent="0.35">
      <c r="A17" s="44" t="s">
        <v>36</v>
      </c>
      <c r="B17" s="43">
        <f>VLOOKUP(A17,'[1]Ad group report (1)'!$A$3:$J$95,7,)</f>
        <v>0</v>
      </c>
      <c r="C17" s="43">
        <f>VLOOKUP(A17,'[2]Ad group report'!$A$3:$J$95,7,)</f>
        <v>0</v>
      </c>
      <c r="D17" s="46"/>
      <c r="E17" s="45"/>
      <c r="G17" s="45"/>
      <c r="I17" s="46"/>
    </row>
    <row r="18" spans="1:9" x14ac:dyDescent="0.35">
      <c r="A18" s="44" t="s">
        <v>37</v>
      </c>
      <c r="B18" s="43">
        <f>VLOOKUP(A18,'[1]Ad group report (1)'!$A$3:$J$95,7,)</f>
        <v>11.6</v>
      </c>
      <c r="C18" s="43">
        <f>VLOOKUP(A18,'[2]Ad group report'!$A$3:$J$95,7,)</f>
        <v>20.92</v>
      </c>
      <c r="D18" s="46"/>
      <c r="E18" s="45"/>
      <c r="G18" s="45"/>
      <c r="I18" s="46"/>
    </row>
    <row r="19" spans="1:9" x14ac:dyDescent="0.35">
      <c r="A19" s="44" t="s">
        <v>38</v>
      </c>
      <c r="B19" s="43">
        <f>VLOOKUP(A19,'[1]Ad group report (1)'!$A$3:$J$95,7,)</f>
        <v>0</v>
      </c>
      <c r="C19" s="43">
        <f>VLOOKUP(A19,'[2]Ad group report'!$A$3:$J$95,7,)</f>
        <v>79.709999999999994</v>
      </c>
      <c r="D19" s="46"/>
      <c r="E19" s="45"/>
      <c r="G19" s="45"/>
      <c r="I19" s="46"/>
    </row>
    <row r="20" spans="1:9" x14ac:dyDescent="0.35">
      <c r="A20" s="44" t="s">
        <v>39</v>
      </c>
      <c r="B20" s="43">
        <f>VLOOKUP(A20,'[1]Ad group report (1)'!$A$3:$J$95,7,)</f>
        <v>42.13</v>
      </c>
      <c r="C20" s="43">
        <f>VLOOKUP(A20,'[2]Ad group report'!$A$3:$J$95,7,)</f>
        <v>21.4</v>
      </c>
      <c r="D20" s="46"/>
      <c r="E20" s="45"/>
      <c r="G20" s="45"/>
      <c r="I20" s="46"/>
    </row>
    <row r="21" spans="1:9" x14ac:dyDescent="0.35">
      <c r="A21" s="44" t="s">
        <v>40</v>
      </c>
      <c r="B21" s="43">
        <f>VLOOKUP(A21,'[1]Ad group report (1)'!$A$3:$J$95,7,)</f>
        <v>0</v>
      </c>
      <c r="C21" s="43">
        <f>VLOOKUP(A21,'[2]Ad group report'!$A$3:$J$95,7,)</f>
        <v>0</v>
      </c>
      <c r="D21" s="46"/>
      <c r="E21" s="45"/>
      <c r="G21" s="45"/>
      <c r="I21" s="46"/>
    </row>
    <row r="22" spans="1:9" x14ac:dyDescent="0.35">
      <c r="A22" s="44" t="s">
        <v>41</v>
      </c>
      <c r="B22" s="43">
        <f>VLOOKUP(A22,'[1]Ad group report (1)'!$A$3:$J$95,7,)</f>
        <v>233.25</v>
      </c>
      <c r="C22" s="43">
        <f>VLOOKUP(A22,'[2]Ad group report'!$A$3:$J$95,7,)</f>
        <v>0</v>
      </c>
      <c r="D22" s="46"/>
      <c r="E22" s="45"/>
      <c r="G22" s="45"/>
      <c r="I22" s="46"/>
    </row>
    <row r="23" spans="1:9" x14ac:dyDescent="0.35">
      <c r="A23" s="44" t="s">
        <v>42</v>
      </c>
      <c r="B23" s="43">
        <f>VLOOKUP(A23,'[1]Ad group report (1)'!$A$3:$J$95,7,)</f>
        <v>23.82</v>
      </c>
      <c r="C23" s="43">
        <f>VLOOKUP(A23,'[2]Ad group report'!$A$3:$J$95,7,)</f>
        <v>9.9700000000000006</v>
      </c>
      <c r="D23" s="46"/>
      <c r="E23" s="45"/>
      <c r="G23" s="45"/>
      <c r="I23" s="46"/>
    </row>
    <row r="24" spans="1:9" x14ac:dyDescent="0.35">
      <c r="A24" s="44" t="s">
        <v>43</v>
      </c>
      <c r="B24" s="43">
        <f>VLOOKUP(A24,'[1]Ad group report (1)'!$A$3:$J$95,7,)</f>
        <v>37.130000000000003</v>
      </c>
      <c r="C24" s="43">
        <f>VLOOKUP(A24,'[2]Ad group report'!$A$3:$J$95,7,)</f>
        <v>31.64</v>
      </c>
      <c r="D24" s="46"/>
      <c r="E24" s="45"/>
      <c r="G24" s="45"/>
      <c r="I24" s="46"/>
    </row>
    <row r="25" spans="1:9" x14ac:dyDescent="0.35">
      <c r="A25" s="44" t="s">
        <v>44</v>
      </c>
      <c r="B25" s="43">
        <f>VLOOKUP(A25,'[1]Ad group report (1)'!$A$3:$J$95,7,)</f>
        <v>0</v>
      </c>
      <c r="C25" s="43">
        <f>VLOOKUP(A25,'[2]Ad group report'!$A$3:$J$95,7,)</f>
        <v>137.51</v>
      </c>
      <c r="D25" s="46"/>
      <c r="E25" s="45"/>
      <c r="G25" s="45"/>
      <c r="I25" s="46"/>
    </row>
    <row r="26" spans="1:9" x14ac:dyDescent="0.35">
      <c r="A26" s="44" t="s">
        <v>45</v>
      </c>
      <c r="B26" s="43">
        <f>VLOOKUP(A26,'[1]Ad group report (1)'!$A$3:$J$95,7,)</f>
        <v>36.409999999999997</v>
      </c>
      <c r="C26" s="43">
        <f>VLOOKUP(A26,'[2]Ad group report'!$A$3:$J$95,7,)</f>
        <v>0</v>
      </c>
      <c r="D26" s="46"/>
      <c r="E26" s="45"/>
      <c r="G26" s="45"/>
      <c r="I26" s="46"/>
    </row>
    <row r="27" spans="1:9" x14ac:dyDescent="0.35">
      <c r="A27" s="44" t="s">
        <v>46</v>
      </c>
      <c r="B27" s="43">
        <f>VLOOKUP(A27,'[1]Ad group report (1)'!$A$3:$J$95,7,)</f>
        <v>0</v>
      </c>
      <c r="C27" s="43">
        <f>VLOOKUP(A27,'[2]Ad group report'!$A$3:$J$95,7,)</f>
        <v>0</v>
      </c>
      <c r="D27" s="46"/>
      <c r="E27" s="45"/>
      <c r="G27" s="45"/>
      <c r="I27" s="46"/>
    </row>
    <row r="28" spans="1:9" x14ac:dyDescent="0.35">
      <c r="A28" s="44" t="s">
        <v>47</v>
      </c>
      <c r="B28" s="43">
        <f>VLOOKUP(A28,'[1]Ad group report (1)'!$A$3:$J$95,7,)</f>
        <v>0</v>
      </c>
      <c r="C28" s="43">
        <f>VLOOKUP(A28,'[2]Ad group report'!$A$3:$J$95,7,)</f>
        <v>45.66</v>
      </c>
      <c r="D28" s="46"/>
      <c r="E28" s="45"/>
      <c r="G28" s="45"/>
      <c r="I28" s="46"/>
    </row>
    <row r="29" spans="1:9" x14ac:dyDescent="0.35">
      <c r="A29" s="44" t="s">
        <v>48</v>
      </c>
      <c r="B29" s="43">
        <f>VLOOKUP(A29,'[1]Ad group report (1)'!$A$3:$J$95,7,)</f>
        <v>0</v>
      </c>
      <c r="C29" s="43">
        <f>VLOOKUP(A29,'[2]Ad group report'!$A$3:$J$95,7,)</f>
        <v>0</v>
      </c>
      <c r="D29" s="46"/>
      <c r="E29" s="45"/>
      <c r="G29" s="45"/>
      <c r="I29" s="46"/>
    </row>
    <row r="30" spans="1:9" x14ac:dyDescent="0.35">
      <c r="A30" s="44" t="s">
        <v>49</v>
      </c>
      <c r="B30" s="43">
        <f>VLOOKUP(A30,'[1]Ad group report (1)'!$A$3:$J$95,7,)</f>
        <v>0</v>
      </c>
      <c r="C30" s="43">
        <f>VLOOKUP(A30,'[2]Ad group report'!$A$3:$J$95,7,)</f>
        <v>0</v>
      </c>
      <c r="D30" s="46"/>
      <c r="E30" s="45"/>
      <c r="G30" s="45"/>
      <c r="I30" s="46"/>
    </row>
    <row r="31" spans="1:9" x14ac:dyDescent="0.35">
      <c r="A31" s="44" t="s">
        <v>50</v>
      </c>
      <c r="B31" s="43">
        <f>VLOOKUP(A31,'[1]Ad group report (1)'!$A$3:$J$95,7,)</f>
        <v>0</v>
      </c>
      <c r="C31" s="43">
        <f>VLOOKUP(A31,'[2]Ad group report'!$A$3:$J$95,7,)</f>
        <v>26.5</v>
      </c>
      <c r="D31" s="46"/>
      <c r="E31" s="45"/>
      <c r="G31" s="45"/>
      <c r="I31" s="46"/>
    </row>
    <row r="32" spans="1:9" x14ac:dyDescent="0.35">
      <c r="A32" s="44" t="s">
        <v>51</v>
      </c>
      <c r="B32" s="43">
        <f>VLOOKUP(A32,'[1]Ad group report (1)'!$A$3:$J$95,7,)</f>
        <v>0</v>
      </c>
      <c r="C32" s="43">
        <f>VLOOKUP(A32,'[2]Ad group report'!$A$3:$J$95,7,)</f>
        <v>0</v>
      </c>
      <c r="D32" s="46"/>
      <c r="E32" s="45"/>
      <c r="G32" s="45"/>
      <c r="I32" s="46"/>
    </row>
    <row r="33" spans="1:9" x14ac:dyDescent="0.35">
      <c r="A33" s="44" t="s">
        <v>52</v>
      </c>
      <c r="B33" s="43">
        <f>VLOOKUP(A33,'[1]Ad group report (1)'!$A$3:$J$95,7,)</f>
        <v>22.38</v>
      </c>
      <c r="C33" s="43">
        <f>VLOOKUP(A33,'[2]Ad group report'!$A$3:$J$95,7,)</f>
        <v>0</v>
      </c>
      <c r="D33" s="46"/>
      <c r="E33" s="45"/>
      <c r="G33" s="45"/>
      <c r="I33" s="46"/>
    </row>
    <row r="34" spans="1:9" x14ac:dyDescent="0.35">
      <c r="A34" s="44" t="s">
        <v>53</v>
      </c>
      <c r="B34" s="43">
        <f>VLOOKUP(A34,'[1]Ad group report (1)'!$A$3:$J$95,7,)</f>
        <v>32.19</v>
      </c>
      <c r="C34" s="43">
        <f>VLOOKUP(A34,'[2]Ad group report'!$A$3:$J$95,7,)</f>
        <v>0</v>
      </c>
      <c r="D34" s="46"/>
      <c r="E34" s="45"/>
      <c r="G34" s="45"/>
      <c r="I34" s="46"/>
    </row>
    <row r="35" spans="1:9" x14ac:dyDescent="0.35">
      <c r="A35" s="44" t="s">
        <v>54</v>
      </c>
      <c r="B35" s="43">
        <f>VLOOKUP(A35,'[1]Ad group report (1)'!$A$3:$J$95,7,)</f>
        <v>0</v>
      </c>
      <c r="C35" s="43">
        <f>VLOOKUP(A35,'[2]Ad group report'!$A$3:$J$95,7,)</f>
        <v>0</v>
      </c>
      <c r="D35" s="46"/>
      <c r="E35" s="45"/>
      <c r="G35" s="45"/>
      <c r="I35" s="46"/>
    </row>
    <row r="36" spans="1:9" x14ac:dyDescent="0.35">
      <c r="A36" s="44" t="s">
        <v>55</v>
      </c>
      <c r="B36" s="43">
        <f>VLOOKUP(A36,'[1]Ad group report (1)'!$A$3:$J$95,7,)</f>
        <v>0</v>
      </c>
      <c r="C36" s="43">
        <f>VLOOKUP(A36,'[2]Ad group report'!$A$3:$J$95,7,)</f>
        <v>1.4</v>
      </c>
      <c r="D36" s="46"/>
      <c r="E36" s="45"/>
      <c r="G36" s="45"/>
      <c r="I36" s="46"/>
    </row>
    <row r="37" spans="1:9" x14ac:dyDescent="0.35">
      <c r="A37" s="44" t="s">
        <v>56</v>
      </c>
      <c r="B37" s="43">
        <f>VLOOKUP(A37,'[1]Ad group report (1)'!$A$3:$J$95,7,)</f>
        <v>0</v>
      </c>
      <c r="C37" s="43">
        <f>VLOOKUP(A37,'[2]Ad group report'!$A$3:$J$95,7,)</f>
        <v>22.33</v>
      </c>
      <c r="D37" s="46"/>
      <c r="E37" s="45"/>
      <c r="G37" s="45"/>
      <c r="I37" s="46"/>
    </row>
    <row r="38" spans="1:9" x14ac:dyDescent="0.35">
      <c r="A38" s="44" t="s">
        <v>57</v>
      </c>
      <c r="B38" s="43">
        <f>VLOOKUP(A38,'[1]Ad group report (1)'!$A$3:$J$95,7,)</f>
        <v>0</v>
      </c>
      <c r="C38" s="43">
        <f>VLOOKUP(A38,'[2]Ad group report'!$A$3:$J$95,7,)</f>
        <v>25.27</v>
      </c>
      <c r="D38" s="46"/>
      <c r="E38" s="45"/>
      <c r="G38" s="45"/>
      <c r="I38" s="46"/>
    </row>
    <row r="39" spans="1:9" x14ac:dyDescent="0.35">
      <c r="A39" s="44" t="s">
        <v>58</v>
      </c>
      <c r="B39" s="43">
        <f>VLOOKUP(A39,'[1]Ad group report (1)'!$A$3:$J$95,7,)</f>
        <v>0</v>
      </c>
      <c r="C39" s="43">
        <f>VLOOKUP(A39,'[2]Ad group report'!$A$3:$J$95,7,)</f>
        <v>0</v>
      </c>
      <c r="D39" s="46"/>
      <c r="E39" s="45"/>
      <c r="G39" s="45"/>
      <c r="I39" s="46"/>
    </row>
    <row r="40" spans="1:9" x14ac:dyDescent="0.35">
      <c r="A40" s="44" t="s">
        <v>59</v>
      </c>
      <c r="B40" s="43">
        <f>VLOOKUP(A40,'[1]Ad group report (1)'!$A$3:$J$95,7,)</f>
        <v>2.38</v>
      </c>
      <c r="C40" s="43">
        <f>VLOOKUP(A40,'[2]Ad group report'!$A$3:$J$95,7,)</f>
        <v>3.57</v>
      </c>
      <c r="D40" s="46"/>
      <c r="E40" s="45"/>
      <c r="G40" s="45"/>
      <c r="I40" s="46"/>
    </row>
    <row r="41" spans="1:9" x14ac:dyDescent="0.35">
      <c r="A41" s="44" t="s">
        <v>60</v>
      </c>
      <c r="B41" s="43">
        <f>VLOOKUP(A41,'[1]Ad group report (1)'!$A$3:$J$95,7,)</f>
        <v>57.02</v>
      </c>
      <c r="C41" s="43">
        <f>VLOOKUP(A41,'[2]Ad group report'!$A$3:$J$95,7,)</f>
        <v>28.38</v>
      </c>
      <c r="D41" s="46"/>
      <c r="E41" s="45"/>
      <c r="G41" s="45"/>
      <c r="I41" s="46"/>
    </row>
    <row r="42" spans="1:9" x14ac:dyDescent="0.35">
      <c r="A42" s="44" t="s">
        <v>61</v>
      </c>
      <c r="B42" s="43">
        <f>VLOOKUP(A42,'[1]Ad group report (1)'!$A$3:$J$95,7,)</f>
        <v>53</v>
      </c>
      <c r="C42" s="43">
        <f>VLOOKUP(A42,'[2]Ad group report'!$A$3:$J$95,7,)</f>
        <v>8.27</v>
      </c>
      <c r="D42" s="46"/>
      <c r="E42" s="45"/>
      <c r="G42" s="45"/>
      <c r="I42" s="46"/>
    </row>
    <row r="43" spans="1:9" x14ac:dyDescent="0.35">
      <c r="A43" s="44" t="s">
        <v>62</v>
      </c>
      <c r="B43" s="43">
        <f>VLOOKUP(A43,'[1]Ad group report (1)'!$A$3:$J$95,7,)</f>
        <v>0</v>
      </c>
      <c r="C43" s="43">
        <f>VLOOKUP(A43,'[2]Ad group report'!$A$3:$J$95,7,)</f>
        <v>0</v>
      </c>
      <c r="D43" s="46"/>
      <c r="E43" s="45"/>
      <c r="G43" s="45"/>
      <c r="I43" s="46"/>
    </row>
    <row r="44" spans="1:9" x14ac:dyDescent="0.35">
      <c r="A44" s="44" t="s">
        <v>63</v>
      </c>
      <c r="B44" s="43">
        <f>VLOOKUP(A44,'[1]Ad group report (1)'!$A$3:$J$95,7,)</f>
        <v>0</v>
      </c>
      <c r="C44" s="43">
        <f>VLOOKUP(A44,'[2]Ad group report'!$A$3:$J$95,7,)</f>
        <v>0</v>
      </c>
      <c r="D44" s="46"/>
      <c r="E44" s="45"/>
      <c r="G44" s="45"/>
      <c r="I44" s="46"/>
    </row>
    <row r="45" spans="1:9" x14ac:dyDescent="0.35">
      <c r="A45" s="44" t="s">
        <v>64</v>
      </c>
      <c r="B45" s="43">
        <f>VLOOKUP(A45,'[1]Ad group report (1)'!$A$3:$J$95,7,)</f>
        <v>0</v>
      </c>
      <c r="C45" s="43">
        <f>VLOOKUP(A45,'[2]Ad group report'!$A$3:$J$95,7,)</f>
        <v>0</v>
      </c>
      <c r="D45" s="46"/>
      <c r="E45" s="45"/>
      <c r="G45" s="45"/>
      <c r="I45" s="46"/>
    </row>
    <row r="46" spans="1:9" x14ac:dyDescent="0.35">
      <c r="A46" s="44" t="s">
        <v>65</v>
      </c>
      <c r="B46" s="43">
        <f>VLOOKUP(A46,'[1]Ad group report (1)'!$A$3:$J$95,7,)</f>
        <v>0</v>
      </c>
      <c r="C46" s="43">
        <f>VLOOKUP(A46,'[2]Ad group report'!$A$3:$J$95,7,)</f>
        <v>0</v>
      </c>
      <c r="D46" s="46"/>
      <c r="E46" s="45"/>
      <c r="G46" s="45"/>
      <c r="I46" s="46"/>
    </row>
    <row r="47" spans="1:9" x14ac:dyDescent="0.35">
      <c r="A47" s="44" t="s">
        <v>66</v>
      </c>
      <c r="B47" s="43">
        <f>VLOOKUP(A47,'[1]Ad group report (1)'!$A$3:$J$95,7,)</f>
        <v>7.23</v>
      </c>
      <c r="C47" s="43">
        <f>VLOOKUP(A47,'[2]Ad group report'!$A$3:$J$95,7,)</f>
        <v>0.97</v>
      </c>
      <c r="D47" s="46"/>
      <c r="E47" s="45"/>
      <c r="G47" s="45"/>
      <c r="I47" s="46"/>
    </row>
    <row r="48" spans="1:9" x14ac:dyDescent="0.35">
      <c r="A48" s="44" t="s">
        <v>67</v>
      </c>
      <c r="B48" s="43">
        <f>VLOOKUP(A48,'[1]Ad group report (1)'!$A$3:$J$95,7,)</f>
        <v>269.70999999999998</v>
      </c>
      <c r="C48" s="43">
        <f>VLOOKUP(A48,'[2]Ad group report'!$A$3:$J$95,7,)</f>
        <v>275.29000000000002</v>
      </c>
      <c r="D48" s="46"/>
      <c r="E48" s="45"/>
      <c r="G48" s="45"/>
      <c r="I48" s="46"/>
    </row>
    <row r="49" spans="1:9" x14ac:dyDescent="0.35">
      <c r="A49" s="44" t="s">
        <v>68</v>
      </c>
      <c r="B49" s="43">
        <f>VLOOKUP(A49,'[1]Ad group report (1)'!$A$3:$J$95,7,)</f>
        <v>0</v>
      </c>
      <c r="C49" s="43">
        <f>VLOOKUP(A49,'[2]Ad group report'!$A$3:$J$95,7,)</f>
        <v>0</v>
      </c>
      <c r="D49" s="46"/>
      <c r="E49" s="45"/>
      <c r="G49" s="45"/>
      <c r="I49" s="46"/>
    </row>
    <row r="50" spans="1:9" x14ac:dyDescent="0.35">
      <c r="A50" s="44" t="s">
        <v>69</v>
      </c>
      <c r="B50" s="43">
        <f>VLOOKUP(A50,'[1]Ad group report (1)'!$A$3:$J$95,7,)</f>
        <v>0</v>
      </c>
      <c r="C50" s="43">
        <f>VLOOKUP(A50,'[2]Ad group report'!$A$3:$J$95,7,)</f>
        <v>0</v>
      </c>
      <c r="D50" s="46"/>
      <c r="E50" s="45"/>
      <c r="G50" s="45"/>
      <c r="I50" s="46"/>
    </row>
    <row r="51" spans="1:9" x14ac:dyDescent="0.35">
      <c r="A51" s="44" t="s">
        <v>70</v>
      </c>
      <c r="B51" s="43">
        <f>VLOOKUP(A51,'[1]Ad group report (1)'!$A$3:$J$95,7,)</f>
        <v>0</v>
      </c>
      <c r="C51" s="43">
        <f>VLOOKUP(A51,'[2]Ad group report'!$A$3:$J$95,7,)</f>
        <v>0</v>
      </c>
      <c r="D51" s="46"/>
      <c r="E51" s="45"/>
      <c r="G51" s="45"/>
      <c r="I51" s="46"/>
    </row>
    <row r="52" spans="1:9" x14ac:dyDescent="0.35">
      <c r="A52" s="44" t="s">
        <v>71</v>
      </c>
      <c r="B52" s="43">
        <f>VLOOKUP(A52,'[1]Ad group report (1)'!$A$3:$J$95,7,)</f>
        <v>0</v>
      </c>
      <c r="C52" s="43">
        <f>VLOOKUP(A52,'[2]Ad group report'!$A$3:$J$95,7,)</f>
        <v>0</v>
      </c>
      <c r="D52" s="46"/>
      <c r="E52" s="45"/>
      <c r="G52" s="45"/>
      <c r="I52" s="46"/>
    </row>
    <row r="53" spans="1:9" x14ac:dyDescent="0.35">
      <c r="A53" s="44" t="s">
        <v>72</v>
      </c>
      <c r="B53" s="43">
        <f>VLOOKUP(A53,'[1]Ad group report (1)'!$A$3:$J$95,7,)</f>
        <v>0</v>
      </c>
      <c r="C53" s="43">
        <f>VLOOKUP(A53,'[2]Ad group report'!$A$3:$J$95,7,)</f>
        <v>0</v>
      </c>
      <c r="D53" s="46"/>
      <c r="E53" s="45"/>
      <c r="G53" s="45"/>
      <c r="I53" s="46"/>
    </row>
    <row r="54" spans="1:9" x14ac:dyDescent="0.35">
      <c r="A54" s="44" t="s">
        <v>73</v>
      </c>
      <c r="B54" s="43">
        <f>VLOOKUP(A54,'[1]Ad group report (1)'!$A$3:$J$95,7,)</f>
        <v>0</v>
      </c>
      <c r="C54" s="43">
        <f>VLOOKUP(A54,'[2]Ad group report'!$A$3:$J$95,7,)</f>
        <v>0</v>
      </c>
      <c r="D54" s="46"/>
      <c r="E54" s="45"/>
      <c r="G54" s="45"/>
      <c r="I54" s="46"/>
    </row>
    <row r="55" spans="1:9" x14ac:dyDescent="0.35">
      <c r="A55" s="44" t="s">
        <v>74</v>
      </c>
      <c r="B55" s="43">
        <f>VLOOKUP(A55,'[1]Ad group report (1)'!$A$3:$J$95,7,)</f>
        <v>7.38</v>
      </c>
      <c r="C55" s="43">
        <f>VLOOKUP(A55,'[2]Ad group report'!$A$3:$J$95,7,)</f>
        <v>8.69</v>
      </c>
      <c r="D55" s="46"/>
      <c r="E55" s="45"/>
      <c r="G55" s="45"/>
      <c r="I55" s="46"/>
    </row>
    <row r="56" spans="1:9" x14ac:dyDescent="0.35">
      <c r="A56" s="44" t="s">
        <v>75</v>
      </c>
      <c r="B56" s="43">
        <f>VLOOKUP(A56,'[1]Ad group report (1)'!$A$3:$J$95,7,)</f>
        <v>0</v>
      </c>
      <c r="C56" s="43">
        <f>VLOOKUP(A56,'[2]Ad group report'!$A$3:$J$95,7,)</f>
        <v>0</v>
      </c>
      <c r="D56" s="46"/>
      <c r="E56" s="45"/>
      <c r="G56" s="45"/>
      <c r="I56" s="46"/>
    </row>
    <row r="57" spans="1:9" x14ac:dyDescent="0.35">
      <c r="A57" s="44" t="s">
        <v>76</v>
      </c>
      <c r="B57" s="43">
        <f>VLOOKUP(A57,'[1]Ad group report (1)'!$A$3:$J$95,7,)</f>
        <v>0</v>
      </c>
      <c r="C57" s="43">
        <f>VLOOKUP(A57,'[2]Ad group report'!$A$3:$J$95,7,)</f>
        <v>0</v>
      </c>
      <c r="D57" s="46"/>
      <c r="E57" s="45"/>
      <c r="G57" s="45"/>
      <c r="I57" s="46"/>
    </row>
    <row r="58" spans="1:9" x14ac:dyDescent="0.35">
      <c r="A58" s="44" t="s">
        <v>77</v>
      </c>
      <c r="B58" s="43">
        <f>VLOOKUP(A58,'[1]Ad group report (1)'!$A$3:$J$95,7,)</f>
        <v>0</v>
      </c>
      <c r="C58" s="43">
        <f>VLOOKUP(A58,'[2]Ad group report'!$A$3:$J$95,7,)</f>
        <v>0</v>
      </c>
      <c r="D58" s="46"/>
      <c r="E58" s="45"/>
      <c r="G58" s="45"/>
      <c r="I58" s="46"/>
    </row>
    <row r="59" spans="1:9" x14ac:dyDescent="0.35">
      <c r="A59" s="44" t="s">
        <v>78</v>
      </c>
      <c r="B59" s="43">
        <f>VLOOKUP(A59,'[1]Ad group report (1)'!$A$3:$J$95,7,)</f>
        <v>0</v>
      </c>
      <c r="C59" s="43">
        <f>VLOOKUP(A59,'[2]Ad group report'!$A$3:$J$95,7,)</f>
        <v>0</v>
      </c>
      <c r="D59" s="46"/>
      <c r="E59" s="45"/>
      <c r="G59" s="45"/>
      <c r="I59" s="46"/>
    </row>
    <row r="60" spans="1:9" x14ac:dyDescent="0.35">
      <c r="A60" s="44" t="s">
        <v>79</v>
      </c>
      <c r="B60" s="43">
        <f>VLOOKUP(A60,'[1]Ad group report (1)'!$A$3:$J$95,7,)</f>
        <v>0</v>
      </c>
      <c r="C60" s="43">
        <f>VLOOKUP(A60,'[2]Ad group report'!$A$3:$J$95,7,)</f>
        <v>0</v>
      </c>
      <c r="D60" s="46"/>
      <c r="E60" s="45"/>
      <c r="G60" s="45"/>
      <c r="I60" s="46"/>
    </row>
    <row r="61" spans="1:9" x14ac:dyDescent="0.35">
      <c r="A61" s="44" t="s">
        <v>80</v>
      </c>
      <c r="B61" s="43">
        <f>VLOOKUP(A61,'[1]Ad group report (1)'!$A$3:$J$95,7,)</f>
        <v>84.26</v>
      </c>
      <c r="C61" s="43">
        <f>VLOOKUP(A61,'[2]Ad group report'!$A$3:$J$95,7,)</f>
        <v>403.49</v>
      </c>
      <c r="D61" s="46"/>
      <c r="E61" s="45"/>
      <c r="G61" s="45"/>
      <c r="I61" s="46"/>
    </row>
    <row r="62" spans="1:9" x14ac:dyDescent="0.35">
      <c r="A62" s="44" t="s">
        <v>81</v>
      </c>
      <c r="B62" s="43">
        <f>VLOOKUP(A62,'[1]Ad group report (1)'!$A$3:$J$95,7,)</f>
        <v>0</v>
      </c>
      <c r="C62" s="43">
        <f>VLOOKUP(A62,'[2]Ad group report'!$A$3:$J$95,7,)</f>
        <v>0</v>
      </c>
      <c r="D62" s="46"/>
      <c r="E62" s="45"/>
      <c r="G62" s="45"/>
      <c r="I62" s="46"/>
    </row>
    <row r="63" spans="1:9" x14ac:dyDescent="0.35">
      <c r="A63" s="44" t="s">
        <v>82</v>
      </c>
      <c r="B63" s="43">
        <f>VLOOKUP(A63,'[1]Ad group report (1)'!$A$3:$J$95,7,)</f>
        <v>0</v>
      </c>
      <c r="C63" s="43">
        <f>VLOOKUP(A63,'[2]Ad group report'!$A$3:$J$95,7,)</f>
        <v>370.95</v>
      </c>
      <c r="D63" s="46"/>
      <c r="E63" s="45"/>
      <c r="G63" s="45"/>
      <c r="I63" s="46"/>
    </row>
    <row r="64" spans="1:9" x14ac:dyDescent="0.35">
      <c r="A64" s="44" t="s">
        <v>83</v>
      </c>
      <c r="B64" s="43">
        <f>VLOOKUP(A64,'[1]Ad group report (1)'!$A$3:$J$95,7,)</f>
        <v>0</v>
      </c>
      <c r="C64" s="43">
        <f>VLOOKUP(A64,'[2]Ad group report'!$A$3:$J$95,7,)</f>
        <v>7.55</v>
      </c>
      <c r="D64" s="46"/>
      <c r="E64" s="45"/>
      <c r="G64" s="45"/>
      <c r="I64" s="46"/>
    </row>
    <row r="65" spans="1:9" x14ac:dyDescent="0.35">
      <c r="A65" s="44" t="s">
        <v>84</v>
      </c>
      <c r="B65" s="43">
        <f>VLOOKUP(A65,'[1]Ad group report (1)'!$A$3:$J$95,7,)</f>
        <v>0</v>
      </c>
      <c r="C65" s="43">
        <f>VLOOKUP(A65,'[2]Ad group report'!$A$3:$J$95,7,)</f>
        <v>0</v>
      </c>
      <c r="D65" s="46"/>
      <c r="E65" s="45"/>
      <c r="G65" s="45"/>
      <c r="I65" s="46"/>
    </row>
    <row r="66" spans="1:9" x14ac:dyDescent="0.35">
      <c r="A66" s="44" t="s">
        <v>85</v>
      </c>
      <c r="B66" s="43">
        <f>VLOOKUP(A66,'[1]Ad group report (1)'!$A$3:$J$95,7,)</f>
        <v>0</v>
      </c>
      <c r="C66" s="43">
        <f>VLOOKUP(A66,'[2]Ad group report'!$A$3:$J$95,7,)</f>
        <v>0</v>
      </c>
      <c r="D66" s="46"/>
      <c r="E66" s="45"/>
      <c r="G66" s="45"/>
      <c r="I66" s="46"/>
    </row>
    <row r="67" spans="1:9" x14ac:dyDescent="0.35">
      <c r="A67" s="44" t="s">
        <v>86</v>
      </c>
      <c r="B67" s="43">
        <f>VLOOKUP(A67,'[1]Ad group report (1)'!$A$3:$J$95,7,)</f>
        <v>0</v>
      </c>
      <c r="C67" s="43">
        <f>VLOOKUP(A67,'[2]Ad group report'!$A$3:$J$95,7,)</f>
        <v>0</v>
      </c>
      <c r="D67" s="46"/>
      <c r="E67" s="45"/>
      <c r="G67" s="45"/>
      <c r="I67" s="46"/>
    </row>
    <row r="68" spans="1:9" x14ac:dyDescent="0.35">
      <c r="A68" s="44" t="s">
        <v>87</v>
      </c>
      <c r="B68" s="43">
        <f>VLOOKUP(A68,'[1]Ad group report (1)'!$A$3:$J$95,7,)</f>
        <v>0</v>
      </c>
      <c r="C68" s="43">
        <f>VLOOKUP(A68,'[2]Ad group report'!$A$3:$J$95,7,)</f>
        <v>0</v>
      </c>
      <c r="D68" s="46"/>
      <c r="E68" s="45"/>
      <c r="G68" s="45"/>
      <c r="I68" s="46"/>
    </row>
    <row r="69" spans="1:9" x14ac:dyDescent="0.35">
      <c r="A69" s="44" t="s">
        <v>88</v>
      </c>
      <c r="B69" s="43">
        <f>VLOOKUP(A69,'[1]Ad group report (1)'!$A$3:$J$95,7,)</f>
        <v>0</v>
      </c>
      <c r="C69" s="43">
        <f>VLOOKUP(A69,'[2]Ad group report'!$A$3:$J$95,7,)</f>
        <v>0</v>
      </c>
      <c r="D69" s="46"/>
      <c r="E69" s="45"/>
      <c r="G69" s="45"/>
      <c r="I69" s="46"/>
    </row>
    <row r="70" spans="1:9" x14ac:dyDescent="0.35">
      <c r="A70" s="44" t="s">
        <v>89</v>
      </c>
      <c r="B70" s="43">
        <f>VLOOKUP(A70,'[1]Ad group report (1)'!$A$3:$J$95,7,)</f>
        <v>61.13</v>
      </c>
      <c r="C70" s="43">
        <f>VLOOKUP(A70,'[2]Ad group report'!$A$3:$J$95,7,)</f>
        <v>80.38</v>
      </c>
      <c r="D70" s="46"/>
      <c r="E70" s="45"/>
      <c r="G70" s="45"/>
      <c r="I70" s="46"/>
    </row>
    <row r="71" spans="1:9" x14ac:dyDescent="0.35">
      <c r="A71" s="44" t="s">
        <v>90</v>
      </c>
      <c r="B71" s="43">
        <f>VLOOKUP(A71,'[1]Ad group report (1)'!$A$3:$J$95,7,)</f>
        <v>0</v>
      </c>
      <c r="C71" s="43">
        <f>VLOOKUP(A71,'[2]Ad group report'!$A$3:$J$95,7,)</f>
        <v>0</v>
      </c>
      <c r="D71" s="46"/>
      <c r="E71" s="45"/>
      <c r="G71" s="45"/>
      <c r="I71" s="46"/>
    </row>
    <row r="72" spans="1:9" x14ac:dyDescent="0.35">
      <c r="A72" s="44" t="s">
        <v>91</v>
      </c>
      <c r="B72" s="43">
        <f>VLOOKUP(A72,'[1]Ad group report (1)'!$A$3:$J$95,7,)</f>
        <v>0</v>
      </c>
      <c r="C72" s="43">
        <f>VLOOKUP(A72,'[2]Ad group report'!$A$3:$J$95,7,)</f>
        <v>0</v>
      </c>
      <c r="D72" s="46"/>
      <c r="E72" s="45"/>
      <c r="G72" s="45"/>
      <c r="I72" s="46"/>
    </row>
    <row r="73" spans="1:9" x14ac:dyDescent="0.35">
      <c r="A73" s="44" t="s">
        <v>92</v>
      </c>
      <c r="B73" s="43">
        <f>VLOOKUP(A73,'[1]Ad group report (1)'!$A$3:$J$95,7,)</f>
        <v>0</v>
      </c>
      <c r="C73" s="43">
        <f>VLOOKUP(A73,'[2]Ad group report'!$A$3:$J$95,7,)</f>
        <v>0</v>
      </c>
      <c r="D73" s="46"/>
      <c r="E73" s="45"/>
      <c r="G73" s="45"/>
      <c r="I73" s="46"/>
    </row>
    <row r="74" spans="1:9" x14ac:dyDescent="0.35">
      <c r="A74" s="44" t="s">
        <v>93</v>
      </c>
      <c r="B74" s="43">
        <f>VLOOKUP(A74,'[1]Ad group report (1)'!$A$3:$J$95,7,)</f>
        <v>0</v>
      </c>
      <c r="C74" s="43">
        <f>VLOOKUP(A74,'[2]Ad group report'!$A$3:$J$95,7,)</f>
        <v>0</v>
      </c>
      <c r="D74" s="46"/>
      <c r="E74" s="45"/>
      <c r="G74" s="45"/>
      <c r="I74" s="46"/>
    </row>
    <row r="75" spans="1:9" x14ac:dyDescent="0.35">
      <c r="A75" s="44" t="s">
        <v>94</v>
      </c>
      <c r="B75" s="43">
        <f>VLOOKUP(A75,'[1]Ad group report (1)'!$A$3:$J$95,7,)</f>
        <v>0</v>
      </c>
      <c r="C75" s="43">
        <f>VLOOKUP(A75,'[2]Ad group report'!$A$3:$J$95,7,)</f>
        <v>0</v>
      </c>
      <c r="D75" s="46"/>
      <c r="E75" s="45"/>
      <c r="G75" s="45"/>
      <c r="I75" s="46"/>
    </row>
    <row r="76" spans="1:9" x14ac:dyDescent="0.35">
      <c r="A76" s="44" t="s">
        <v>95</v>
      </c>
      <c r="B76" s="43">
        <f>VLOOKUP(A76,'[1]Ad group report (1)'!$A$3:$J$95,7,)</f>
        <v>0</v>
      </c>
      <c r="C76" s="43">
        <f>VLOOKUP(A76,'[2]Ad group report'!$A$3:$J$95,7,)</f>
        <v>0</v>
      </c>
      <c r="D76" s="46"/>
      <c r="E76" s="45"/>
      <c r="G76" s="45"/>
      <c r="I76" s="46"/>
    </row>
    <row r="77" spans="1:9" x14ac:dyDescent="0.35">
      <c r="A77" s="44" t="s">
        <v>96</v>
      </c>
      <c r="B77" s="43">
        <f>VLOOKUP(A77,'[1]Ad group report (1)'!$A$3:$J$95,7,)</f>
        <v>0</v>
      </c>
      <c r="C77" s="43">
        <f>VLOOKUP(A77,'[2]Ad group report'!$A$3:$J$95,7,)</f>
        <v>0</v>
      </c>
      <c r="D77" s="46"/>
      <c r="E77" s="45"/>
      <c r="G77" s="45"/>
      <c r="I77" s="46"/>
    </row>
    <row r="78" spans="1:9" x14ac:dyDescent="0.35">
      <c r="A78" s="44" t="s">
        <v>97</v>
      </c>
      <c r="B78" s="43">
        <f>VLOOKUP(A78,'[1]Ad group report (1)'!$A$3:$J$95,7,)</f>
        <v>0</v>
      </c>
      <c r="C78" s="43">
        <f>VLOOKUP(A78,'[2]Ad group report'!$A$3:$J$95,7,)</f>
        <v>0</v>
      </c>
      <c r="D78" s="46"/>
      <c r="E78" s="45"/>
      <c r="G78" s="45"/>
      <c r="I78" s="46"/>
    </row>
    <row r="79" spans="1:9" x14ac:dyDescent="0.35">
      <c r="A79" s="44" t="s">
        <v>98</v>
      </c>
      <c r="B79" s="43">
        <f>VLOOKUP(A79,'[1]Ad group report (1)'!$A$3:$J$95,7,)</f>
        <v>0</v>
      </c>
      <c r="C79" s="43">
        <f>VLOOKUP(A79,'[2]Ad group report'!$A$3:$J$95,7,)</f>
        <v>0</v>
      </c>
      <c r="D79" s="46"/>
      <c r="E79" s="45"/>
      <c r="G79" s="45"/>
      <c r="I79" s="46"/>
    </row>
    <row r="80" spans="1:9" x14ac:dyDescent="0.35">
      <c r="A80" s="44" t="s">
        <v>99</v>
      </c>
      <c r="B80" s="43">
        <f>VLOOKUP(A80,'[1]Ad group report (1)'!$A$3:$J$95,7,)</f>
        <v>15.33</v>
      </c>
      <c r="C80" s="43">
        <f>VLOOKUP(A80,'[2]Ad group report'!$A$3:$J$95,7,)</f>
        <v>0</v>
      </c>
      <c r="D80" s="46"/>
      <c r="E80" s="45"/>
      <c r="G80" s="45"/>
      <c r="I80" s="46"/>
    </row>
    <row r="81" spans="1:9" x14ac:dyDescent="0.35">
      <c r="A81" s="44" t="s">
        <v>100</v>
      </c>
      <c r="B81" s="43">
        <f>VLOOKUP(A81,'[1]Ad group report (1)'!$A$3:$J$95,7,)</f>
        <v>0</v>
      </c>
      <c r="C81" s="43">
        <f>VLOOKUP(A81,'[2]Ad group report'!$A$3:$J$95,7,)</f>
        <v>0</v>
      </c>
      <c r="D81" s="46"/>
      <c r="E81" s="45"/>
      <c r="G81" s="45"/>
      <c r="I81" s="46"/>
    </row>
    <row r="82" spans="1:9" x14ac:dyDescent="0.35">
      <c r="A82" s="44" t="s">
        <v>101</v>
      </c>
      <c r="B82" s="43">
        <f>VLOOKUP(A82,'[1]Ad group report (1)'!$A$3:$J$95,7,)</f>
        <v>0</v>
      </c>
      <c r="C82" s="43">
        <f>VLOOKUP(A82,'[2]Ad group report'!$A$3:$J$95,7,)</f>
        <v>34.46</v>
      </c>
      <c r="D82" s="46"/>
      <c r="E82" s="45"/>
      <c r="G82" s="45"/>
      <c r="I82" s="46"/>
    </row>
    <row r="83" spans="1:9" x14ac:dyDescent="0.35">
      <c r="A83" s="44" t="s">
        <v>102</v>
      </c>
      <c r="B83" s="43">
        <f>VLOOKUP(A83,'[1]Ad group report (1)'!$A$3:$J$95,7,)</f>
        <v>0</v>
      </c>
      <c r="C83" s="43">
        <f>VLOOKUP(A83,'[2]Ad group report'!$A$3:$J$95,7,)</f>
        <v>0</v>
      </c>
      <c r="D83" s="46"/>
      <c r="E83" s="45"/>
      <c r="G83" s="45"/>
      <c r="I83" s="46"/>
    </row>
    <row r="84" spans="1:9" x14ac:dyDescent="0.35">
      <c r="A84" s="44" t="s">
        <v>103</v>
      </c>
      <c r="B84" s="43">
        <f>VLOOKUP(A84,'[1]Ad group report (1)'!$A$3:$J$95,7,)</f>
        <v>0</v>
      </c>
      <c r="C84" s="43">
        <f>VLOOKUP(A84,'[2]Ad group report'!$A$3:$J$95,7,)</f>
        <v>0</v>
      </c>
      <c r="D84" s="46"/>
      <c r="E84" s="45"/>
      <c r="G84" s="45"/>
      <c r="I84" s="46"/>
    </row>
    <row r="85" spans="1:9" x14ac:dyDescent="0.35">
      <c r="A85" s="44" t="s">
        <v>104</v>
      </c>
      <c r="B85" s="43">
        <f>VLOOKUP(A85,'[1]Ad group report (1)'!$A$3:$J$95,7,)</f>
        <v>12.49</v>
      </c>
      <c r="C85" s="43">
        <f>VLOOKUP(A85,'[2]Ad group report'!$A$3:$J$95,7,)</f>
        <v>0</v>
      </c>
      <c r="D85" s="46"/>
      <c r="E85" s="45"/>
      <c r="G85" s="45"/>
      <c r="I85" s="46"/>
    </row>
    <row r="86" spans="1:9" x14ac:dyDescent="0.35">
      <c r="A86" s="44" t="s">
        <v>105</v>
      </c>
      <c r="B86" s="43">
        <f>VLOOKUP(A86,'[1]Ad group report (1)'!$A$3:$J$95,7,)</f>
        <v>0</v>
      </c>
      <c r="C86" s="43">
        <f>VLOOKUP(A86,'[2]Ad group report'!$A$3:$J$95,7,)</f>
        <v>0</v>
      </c>
      <c r="D86" s="46"/>
      <c r="E86" s="45"/>
      <c r="G86" s="45"/>
      <c r="I86" s="46"/>
    </row>
    <row r="87" spans="1:9" x14ac:dyDescent="0.35">
      <c r="A87" s="44" t="s">
        <v>106</v>
      </c>
      <c r="B87" s="43">
        <f>VLOOKUP(A87,'[1]Ad group report (1)'!$A$3:$J$95,7,)</f>
        <v>0</v>
      </c>
      <c r="C87" s="43">
        <f>VLOOKUP(A87,'[2]Ad group report'!$A$3:$J$95,7,)</f>
        <v>0</v>
      </c>
      <c r="D87" s="46"/>
      <c r="E87" s="45"/>
      <c r="G87" s="45"/>
      <c r="I87" s="46"/>
    </row>
    <row r="88" spans="1:9" x14ac:dyDescent="0.35">
      <c r="A88" s="44" t="s">
        <v>107</v>
      </c>
      <c r="B88" s="43">
        <f>VLOOKUP(A88,'[1]Ad group report (1)'!$A$3:$J$95,7,)</f>
        <v>0</v>
      </c>
      <c r="C88" s="43">
        <f>VLOOKUP(A88,'[2]Ad group report'!$A$3:$J$95,7,)</f>
        <v>0</v>
      </c>
      <c r="D88" s="46"/>
      <c r="E88" s="45"/>
      <c r="G88" s="45"/>
      <c r="I88" s="46"/>
    </row>
    <row r="89" spans="1:9" x14ac:dyDescent="0.35">
      <c r="A89" s="44" t="s">
        <v>108</v>
      </c>
      <c r="B89" s="43">
        <f>VLOOKUP(A89,'[1]Ad group report (1)'!$A$3:$J$95,7,)</f>
        <v>0</v>
      </c>
      <c r="C89" s="43">
        <f>VLOOKUP(A89,'[2]Ad group report'!$A$3:$J$95,7,)</f>
        <v>0</v>
      </c>
      <c r="D89" s="46"/>
      <c r="E89" s="45"/>
      <c r="G89" s="45"/>
      <c r="I89" s="46"/>
    </row>
    <row r="90" spans="1:9" x14ac:dyDescent="0.35">
      <c r="A90" s="44" t="s">
        <v>109</v>
      </c>
      <c r="B90" s="43">
        <f>VLOOKUP(A90,'[1]Ad group report (1)'!$A$3:$J$95,7,)</f>
        <v>23.35</v>
      </c>
      <c r="C90" s="43">
        <f>VLOOKUP(A90,'[2]Ad group report'!$A$3:$J$95,7,)</f>
        <v>0</v>
      </c>
      <c r="D90" s="46"/>
      <c r="E90" s="45"/>
      <c r="G90" s="45"/>
      <c r="I90" s="46"/>
    </row>
    <row r="91" spans="1:9" x14ac:dyDescent="0.35">
      <c r="A91" s="44" t="s">
        <v>110</v>
      </c>
      <c r="B91" s="43">
        <f>VLOOKUP(A91,'[1]Ad group report (1)'!$A$3:$J$95,7,)</f>
        <v>0</v>
      </c>
      <c r="C91" s="43">
        <f>VLOOKUP(A91,'[2]Ad group report'!$A$3:$J$95,7,)</f>
        <v>0</v>
      </c>
      <c r="D91" s="46"/>
      <c r="E91" s="45"/>
      <c r="G91" s="45"/>
      <c r="I91" s="46"/>
    </row>
    <row r="92" spans="1:9" x14ac:dyDescent="0.35">
      <c r="A92" s="44" t="s">
        <v>111</v>
      </c>
      <c r="B92" s="43">
        <f>VLOOKUP(A92,'[1]Ad group report (1)'!$A$3:$J$95,7,)</f>
        <v>0</v>
      </c>
      <c r="C92" s="43">
        <f>VLOOKUP(A92,'[2]Ad group report'!$A$3:$J$95,7,)</f>
        <v>0</v>
      </c>
      <c r="D92" s="46"/>
      <c r="E92" s="45"/>
      <c r="G92" s="45"/>
      <c r="I92" s="46"/>
    </row>
    <row r="93" spans="1:9" x14ac:dyDescent="0.35">
      <c r="A93" s="44" t="s">
        <v>112</v>
      </c>
      <c r="B93" s="43">
        <f>VLOOKUP(A93,'[1]Ad group report (1)'!$A$3:$J$95,7,)</f>
        <v>0</v>
      </c>
      <c r="C93" s="43">
        <f>VLOOKUP(A93,'[2]Ad group report'!$A$3:$J$95,7,)</f>
        <v>0</v>
      </c>
      <c r="D93" s="46"/>
      <c r="E93" s="45"/>
      <c r="G93" s="45"/>
      <c r="I93" s="46"/>
    </row>
    <row r="94" spans="1:9" x14ac:dyDescent="0.35">
      <c r="A94" s="44" t="s">
        <v>113</v>
      </c>
      <c r="B94" s="43">
        <f>VLOOKUP(A94,'[1]Ad group report (1)'!$A$3:$J$95,7,)</f>
        <v>0</v>
      </c>
      <c r="C94" s="43">
        <f>VLOOKUP(A94,'[2]Ad group report'!$A$3:$J$95,7,)</f>
        <v>0</v>
      </c>
      <c r="D94" s="46"/>
      <c r="E94" s="45"/>
      <c r="G94" s="45"/>
      <c r="I94" s="46"/>
    </row>
    <row r="95" spans="1:9" x14ac:dyDescent="0.35">
      <c r="D95" s="46"/>
      <c r="E95" s="45"/>
      <c r="G95" s="45"/>
      <c r="I95" s="4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5"/>
  <sheetViews>
    <sheetView workbookViewId="0">
      <selection sqref="A1:XFD1048576"/>
    </sheetView>
  </sheetViews>
  <sheetFormatPr defaultColWidth="9.08984375" defaultRowHeight="14.5" x14ac:dyDescent="0.35"/>
  <cols>
    <col min="1" max="1" width="62.81640625" style="43" bestFit="1" customWidth="1"/>
    <col min="2" max="2" width="9.08984375" style="43"/>
    <col min="3" max="5" width="9.7265625" style="43" customWidth="1"/>
    <col min="6" max="15" width="9.08984375" style="43"/>
    <col min="16" max="18" width="9.26953125" style="43" customWidth="1"/>
    <col min="19" max="28" width="9.08984375" style="43"/>
    <col min="29" max="31" width="9.36328125" style="43" customWidth="1"/>
    <col min="32" max="16384" width="9.08984375" style="43"/>
  </cols>
  <sheetData>
    <row r="1" spans="1:36" s="41" customFormat="1" x14ac:dyDescent="0.35">
      <c r="A1" s="41" t="s">
        <v>114</v>
      </c>
      <c r="B1" s="42">
        <v>42862</v>
      </c>
      <c r="C1" s="42">
        <f>B1+7</f>
        <v>42869</v>
      </c>
      <c r="D1" s="42">
        <f t="shared" ref="D1:AA1" si="0">C1+7</f>
        <v>42876</v>
      </c>
      <c r="E1" s="42">
        <f t="shared" si="0"/>
        <v>42883</v>
      </c>
      <c r="F1" s="42">
        <f t="shared" si="0"/>
        <v>42890</v>
      </c>
      <c r="G1" s="42">
        <f t="shared" si="0"/>
        <v>42897</v>
      </c>
      <c r="H1" s="42">
        <f t="shared" si="0"/>
        <v>42904</v>
      </c>
      <c r="I1" s="42">
        <f t="shared" si="0"/>
        <v>42911</v>
      </c>
      <c r="J1" s="42">
        <f t="shared" si="0"/>
        <v>42918</v>
      </c>
      <c r="K1" s="42">
        <f t="shared" si="0"/>
        <v>42925</v>
      </c>
      <c r="L1" s="42">
        <f t="shared" si="0"/>
        <v>42932</v>
      </c>
      <c r="M1" s="42">
        <f t="shared" si="0"/>
        <v>42939</v>
      </c>
      <c r="N1" s="42">
        <f t="shared" si="0"/>
        <v>42946</v>
      </c>
      <c r="O1" s="42">
        <f t="shared" si="0"/>
        <v>42953</v>
      </c>
      <c r="P1" s="42">
        <f t="shared" si="0"/>
        <v>42960</v>
      </c>
      <c r="Q1" s="42">
        <f t="shared" si="0"/>
        <v>42967</v>
      </c>
      <c r="R1" s="42">
        <f t="shared" si="0"/>
        <v>42974</v>
      </c>
      <c r="S1" s="42">
        <f t="shared" si="0"/>
        <v>42981</v>
      </c>
      <c r="T1" s="42">
        <f t="shared" si="0"/>
        <v>42988</v>
      </c>
      <c r="U1" s="42">
        <f t="shared" si="0"/>
        <v>42995</v>
      </c>
      <c r="V1" s="42">
        <f t="shared" si="0"/>
        <v>43002</v>
      </c>
      <c r="W1" s="42">
        <f t="shared" si="0"/>
        <v>43009</v>
      </c>
      <c r="X1" s="42">
        <f t="shared" si="0"/>
        <v>43016</v>
      </c>
      <c r="Y1" s="42">
        <f t="shared" si="0"/>
        <v>43023</v>
      </c>
      <c r="Z1" s="42">
        <f t="shared" si="0"/>
        <v>43030</v>
      </c>
      <c r="AA1" s="42">
        <f t="shared" si="0"/>
        <v>43037</v>
      </c>
      <c r="AB1" s="42"/>
      <c r="AC1" s="42"/>
      <c r="AD1" s="42"/>
      <c r="AE1" s="42"/>
      <c r="AF1" s="42"/>
      <c r="AG1" s="42"/>
      <c r="AH1" s="42"/>
      <c r="AI1" s="42"/>
      <c r="AJ1" s="42"/>
    </row>
    <row r="2" spans="1:36" x14ac:dyDescent="0.35">
      <c r="A2" s="44" t="s">
        <v>21</v>
      </c>
      <c r="B2" s="43">
        <f>VLOOKUP(A2,'[1]Ad group report (1)'!$A$3:$J$95,5,)</f>
        <v>0</v>
      </c>
      <c r="C2" s="43">
        <f>VLOOKUP(A2,'[2]Ad group report'!$A$3:$J$95,5,)</f>
        <v>0</v>
      </c>
      <c r="E2" s="45"/>
      <c r="G2" s="45"/>
    </row>
    <row r="3" spans="1:36" x14ac:dyDescent="0.35">
      <c r="A3" s="44" t="s">
        <v>22</v>
      </c>
      <c r="B3" s="43">
        <f>VLOOKUP(A3,'[1]Ad group report (1)'!$A$3:$J$95,5,)</f>
        <v>0</v>
      </c>
      <c r="C3" s="43">
        <f>VLOOKUP(A3,'[2]Ad group report'!$A$3:$J$95,5,)</f>
        <v>5.23</v>
      </c>
      <c r="D3" s="46"/>
      <c r="E3" s="45"/>
      <c r="G3" s="45"/>
      <c r="I3" s="46"/>
    </row>
    <row r="4" spans="1:36" x14ac:dyDescent="0.35">
      <c r="A4" s="44" t="s">
        <v>23</v>
      </c>
      <c r="B4" s="43">
        <f>VLOOKUP(A4,'[1]Ad group report (1)'!$A$3:$J$95,5,)</f>
        <v>7.05</v>
      </c>
      <c r="C4" s="43">
        <f>VLOOKUP(A4,'[2]Ad group report'!$A$3:$J$95,5,)</f>
        <v>0</v>
      </c>
      <c r="D4" s="46"/>
      <c r="E4" s="45"/>
      <c r="G4" s="45"/>
      <c r="I4" s="46"/>
    </row>
    <row r="5" spans="1:36" x14ac:dyDescent="0.35">
      <c r="A5" s="44" t="s">
        <v>24</v>
      </c>
      <c r="B5" s="43">
        <f>VLOOKUP(A5,'[1]Ad group report (1)'!$A$3:$J$95,5,)</f>
        <v>0</v>
      </c>
      <c r="C5" s="43">
        <f>VLOOKUP(A5,'[2]Ad group report'!$A$3:$J$95,5,)</f>
        <v>0</v>
      </c>
      <c r="D5" s="46"/>
      <c r="E5" s="45"/>
      <c r="G5" s="45"/>
      <c r="I5" s="46"/>
    </row>
    <row r="6" spans="1:36" x14ac:dyDescent="0.35">
      <c r="A6" s="44" t="s">
        <v>25</v>
      </c>
      <c r="B6" s="43">
        <f>VLOOKUP(A6,'[1]Ad group report (1)'!$A$3:$J$95,5,)</f>
        <v>2.14</v>
      </c>
      <c r="C6" s="43">
        <f>VLOOKUP(A6,'[2]Ad group report'!$A$3:$J$95,5,)</f>
        <v>2.2799999999999998</v>
      </c>
      <c r="D6" s="46"/>
      <c r="E6" s="45"/>
      <c r="G6" s="45"/>
      <c r="I6" s="46"/>
    </row>
    <row r="7" spans="1:36" x14ac:dyDescent="0.35">
      <c r="A7" s="44" t="s">
        <v>26</v>
      </c>
      <c r="B7" s="43">
        <f>VLOOKUP(A7,'[1]Ad group report (1)'!$A$3:$J$95,5,)</f>
        <v>0</v>
      </c>
      <c r="C7" s="43">
        <f>VLOOKUP(A7,'[2]Ad group report'!$A$3:$J$95,5,)</f>
        <v>0</v>
      </c>
      <c r="D7" s="46"/>
      <c r="E7" s="45"/>
      <c r="G7" s="45"/>
      <c r="I7" s="46"/>
    </row>
    <row r="8" spans="1:36" x14ac:dyDescent="0.35">
      <c r="A8" s="44" t="s">
        <v>27</v>
      </c>
      <c r="B8" s="43">
        <f>VLOOKUP(A8,'[1]Ad group report (1)'!$A$3:$J$95,5,)</f>
        <v>4.03</v>
      </c>
      <c r="C8" s="43">
        <f>VLOOKUP(A8,'[2]Ad group report'!$A$3:$J$95,5,)</f>
        <v>0</v>
      </c>
      <c r="D8" s="46"/>
      <c r="E8" s="45"/>
      <c r="G8" s="45"/>
      <c r="I8" s="46"/>
    </row>
    <row r="9" spans="1:36" x14ac:dyDescent="0.35">
      <c r="A9" s="44" t="s">
        <v>28</v>
      </c>
      <c r="B9" s="43">
        <f>VLOOKUP(A9,'[1]Ad group report (1)'!$A$3:$J$95,5,)</f>
        <v>0</v>
      </c>
      <c r="C9" s="43">
        <f>VLOOKUP(A9,'[2]Ad group report'!$A$3:$J$95,5,)</f>
        <v>0</v>
      </c>
      <c r="D9" s="46"/>
      <c r="E9" s="45"/>
      <c r="G9" s="45"/>
      <c r="I9" s="46"/>
    </row>
    <row r="10" spans="1:36" x14ac:dyDescent="0.35">
      <c r="A10" s="44" t="s">
        <v>29</v>
      </c>
      <c r="B10" s="43">
        <f>VLOOKUP(A10,'[1]Ad group report (1)'!$A$3:$J$95,5,)</f>
        <v>0</v>
      </c>
      <c r="C10" s="43">
        <f>VLOOKUP(A10,'[2]Ad group report'!$A$3:$J$95,5,)</f>
        <v>0</v>
      </c>
      <c r="D10" s="46"/>
      <c r="E10" s="45"/>
      <c r="G10" s="45"/>
      <c r="I10" s="46"/>
    </row>
    <row r="11" spans="1:36" x14ac:dyDescent="0.35">
      <c r="A11" s="44" t="s">
        <v>30</v>
      </c>
      <c r="B11" s="43">
        <f>VLOOKUP(A11,'[1]Ad group report (1)'!$A$3:$J$95,5,)</f>
        <v>2.16</v>
      </c>
      <c r="C11" s="43">
        <f>VLOOKUP(A11,'[2]Ad group report'!$A$3:$J$95,5,)</f>
        <v>2.04</v>
      </c>
      <c r="D11" s="46"/>
      <c r="E11" s="45"/>
      <c r="G11" s="45"/>
      <c r="I11" s="46"/>
    </row>
    <row r="12" spans="1:36" x14ac:dyDescent="0.35">
      <c r="A12" s="44" t="s">
        <v>31</v>
      </c>
      <c r="B12" s="43">
        <f>VLOOKUP(A12,'[1]Ad group report (1)'!$A$3:$J$95,5,)</f>
        <v>1.26</v>
      </c>
      <c r="C12" s="43">
        <f>VLOOKUP(A12,'[2]Ad group report'!$A$3:$J$95,5,)</f>
        <v>2.44</v>
      </c>
      <c r="D12" s="46"/>
      <c r="E12" s="45"/>
      <c r="G12" s="45"/>
      <c r="I12" s="46"/>
    </row>
    <row r="13" spans="1:36" x14ac:dyDescent="0.35">
      <c r="A13" s="44" t="s">
        <v>32</v>
      </c>
      <c r="B13" s="43">
        <f>VLOOKUP(A13,'[1]Ad group report (1)'!$A$3:$J$95,5,)</f>
        <v>9.1300000000000008</v>
      </c>
      <c r="C13" s="43">
        <f>VLOOKUP(A13,'[2]Ad group report'!$A$3:$J$95,5,)</f>
        <v>5.92</v>
      </c>
      <c r="D13" s="46"/>
      <c r="E13" s="45"/>
      <c r="G13" s="45"/>
      <c r="I13" s="46"/>
    </row>
    <row r="14" spans="1:36" x14ac:dyDescent="0.35">
      <c r="A14" s="44" t="s">
        <v>33</v>
      </c>
      <c r="B14" s="43">
        <f>VLOOKUP(A14,'[1]Ad group report (1)'!$A$3:$J$95,5,)</f>
        <v>3.37</v>
      </c>
      <c r="C14" s="43">
        <f>VLOOKUP(A14,'[2]Ad group report'!$A$3:$J$95,5,)</f>
        <v>1.34</v>
      </c>
      <c r="D14" s="46"/>
      <c r="E14" s="45"/>
      <c r="G14" s="45"/>
      <c r="I14" s="46"/>
    </row>
    <row r="15" spans="1:36" x14ac:dyDescent="0.35">
      <c r="A15" s="44" t="s">
        <v>34</v>
      </c>
      <c r="B15" s="43">
        <f>VLOOKUP(A15,'[1]Ad group report (1)'!$A$3:$J$95,5,)</f>
        <v>3.73</v>
      </c>
      <c r="C15" s="43">
        <f>VLOOKUP(A15,'[2]Ad group report'!$A$3:$J$95,5,)</f>
        <v>0</v>
      </c>
      <c r="D15" s="46"/>
      <c r="E15" s="45"/>
      <c r="G15" s="45"/>
      <c r="I15" s="46"/>
    </row>
    <row r="16" spans="1:36" x14ac:dyDescent="0.35">
      <c r="A16" s="44" t="s">
        <v>35</v>
      </c>
      <c r="B16" s="43">
        <f>VLOOKUP(A16,'[1]Ad group report (1)'!$A$3:$J$95,5,)</f>
        <v>4.8600000000000003</v>
      </c>
      <c r="C16" s="43">
        <f>VLOOKUP(A16,'[2]Ad group report'!$A$3:$J$95,5,)</f>
        <v>6.27</v>
      </c>
      <c r="D16" s="46"/>
      <c r="E16" s="45"/>
      <c r="G16" s="45"/>
      <c r="I16" s="46"/>
    </row>
    <row r="17" spans="1:9" x14ac:dyDescent="0.35">
      <c r="A17" s="44" t="s">
        <v>36</v>
      </c>
      <c r="B17" s="43">
        <f>VLOOKUP(A17,'[1]Ad group report (1)'!$A$3:$J$95,5,)</f>
        <v>0</v>
      </c>
      <c r="C17" s="43">
        <f>VLOOKUP(A17,'[2]Ad group report'!$A$3:$J$95,5,)</f>
        <v>0</v>
      </c>
      <c r="D17" s="46"/>
      <c r="E17" s="45"/>
      <c r="G17" s="45"/>
      <c r="I17" s="46"/>
    </row>
    <row r="18" spans="1:9" x14ac:dyDescent="0.35">
      <c r="A18" s="44" t="s">
        <v>37</v>
      </c>
      <c r="B18" s="43">
        <f>VLOOKUP(A18,'[1]Ad group report (1)'!$A$3:$J$95,5,)</f>
        <v>11.6</v>
      </c>
      <c r="C18" s="43">
        <f>VLOOKUP(A18,'[2]Ad group report'!$A$3:$J$95,5,)</f>
        <v>6.97</v>
      </c>
      <c r="D18" s="46"/>
      <c r="E18" s="45"/>
      <c r="G18" s="45"/>
      <c r="I18" s="46"/>
    </row>
    <row r="19" spans="1:9" x14ac:dyDescent="0.35">
      <c r="A19" s="44" t="s">
        <v>38</v>
      </c>
      <c r="B19" s="43">
        <f>VLOOKUP(A19,'[1]Ad group report (1)'!$A$3:$J$95,5,)</f>
        <v>0</v>
      </c>
      <c r="C19" s="43">
        <f>VLOOKUP(A19,'[2]Ad group report'!$A$3:$J$95,5,)</f>
        <v>3.99</v>
      </c>
      <c r="D19" s="46"/>
      <c r="E19" s="45"/>
      <c r="G19" s="45"/>
      <c r="I19" s="46"/>
    </row>
    <row r="20" spans="1:9" x14ac:dyDescent="0.35">
      <c r="A20" s="44" t="s">
        <v>39</v>
      </c>
      <c r="B20" s="43">
        <f>VLOOKUP(A20,'[1]Ad group report (1)'!$A$3:$J$95,5,)</f>
        <v>7.02</v>
      </c>
      <c r="C20" s="43">
        <f>VLOOKUP(A20,'[2]Ad group report'!$A$3:$J$95,5,)</f>
        <v>5.35</v>
      </c>
      <c r="D20" s="46"/>
      <c r="E20" s="45"/>
      <c r="G20" s="45"/>
      <c r="I20" s="46"/>
    </row>
    <row r="21" spans="1:9" x14ac:dyDescent="0.35">
      <c r="A21" s="44" t="s">
        <v>40</v>
      </c>
      <c r="B21" s="43">
        <f>VLOOKUP(A21,'[1]Ad group report (1)'!$A$3:$J$95,5,)</f>
        <v>0</v>
      </c>
      <c r="C21" s="43">
        <f>VLOOKUP(A21,'[2]Ad group report'!$A$3:$J$95,5,)</f>
        <v>0</v>
      </c>
      <c r="D21" s="46"/>
      <c r="E21" s="45"/>
      <c r="G21" s="45"/>
      <c r="I21" s="46"/>
    </row>
    <row r="22" spans="1:9" x14ac:dyDescent="0.35">
      <c r="A22" s="44" t="s">
        <v>41</v>
      </c>
      <c r="B22" s="43">
        <f>VLOOKUP(A22,'[1]Ad group report (1)'!$A$3:$J$95,5,)</f>
        <v>0.53</v>
      </c>
      <c r="C22" s="43">
        <f>VLOOKUP(A22,'[2]Ad group report'!$A$3:$J$95,5,)</f>
        <v>0</v>
      </c>
      <c r="D22" s="46"/>
      <c r="E22" s="45"/>
      <c r="G22" s="45"/>
      <c r="I22" s="46"/>
    </row>
    <row r="23" spans="1:9" x14ac:dyDescent="0.35">
      <c r="A23" s="44" t="s">
        <v>42</v>
      </c>
      <c r="B23" s="43">
        <f>VLOOKUP(A23,'[1]Ad group report (1)'!$A$3:$J$95,5,)</f>
        <v>7.94</v>
      </c>
      <c r="C23" s="43">
        <f>VLOOKUP(A23,'[2]Ad group report'!$A$3:$J$95,5,)</f>
        <v>4.9800000000000004</v>
      </c>
      <c r="D23" s="46"/>
      <c r="E23" s="45"/>
      <c r="G23" s="45"/>
      <c r="I23" s="46"/>
    </row>
    <row r="24" spans="1:9" x14ac:dyDescent="0.35">
      <c r="A24" s="44" t="s">
        <v>43</v>
      </c>
      <c r="B24" s="43">
        <f>VLOOKUP(A24,'[1]Ad group report (1)'!$A$3:$J$95,5,)</f>
        <v>6.19</v>
      </c>
      <c r="C24" s="43">
        <f>VLOOKUP(A24,'[2]Ad group report'!$A$3:$J$95,5,)</f>
        <v>3.96</v>
      </c>
      <c r="D24" s="46"/>
      <c r="E24" s="45"/>
      <c r="G24" s="45"/>
      <c r="I24" s="46"/>
    </row>
    <row r="25" spans="1:9" x14ac:dyDescent="0.35">
      <c r="A25" s="44" t="s">
        <v>44</v>
      </c>
      <c r="B25" s="43">
        <f>VLOOKUP(A25,'[1]Ad group report (1)'!$A$3:$J$95,5,)</f>
        <v>0</v>
      </c>
      <c r="C25" s="43">
        <f>VLOOKUP(A25,'[2]Ad group report'!$A$3:$J$95,5,)</f>
        <v>9.82</v>
      </c>
      <c r="D25" s="46"/>
      <c r="E25" s="45"/>
      <c r="G25" s="45"/>
      <c r="I25" s="46"/>
    </row>
    <row r="26" spans="1:9" x14ac:dyDescent="0.35">
      <c r="A26" s="44" t="s">
        <v>45</v>
      </c>
      <c r="B26" s="43">
        <f>VLOOKUP(A26,'[1]Ad group report (1)'!$A$3:$J$95,5,)</f>
        <v>7.28</v>
      </c>
      <c r="C26" s="43">
        <f>VLOOKUP(A26,'[2]Ad group report'!$A$3:$J$95,5,)</f>
        <v>0</v>
      </c>
      <c r="D26" s="46"/>
      <c r="E26" s="45"/>
      <c r="G26" s="45"/>
      <c r="I26" s="46"/>
    </row>
    <row r="27" spans="1:9" x14ac:dyDescent="0.35">
      <c r="A27" s="44" t="s">
        <v>46</v>
      </c>
      <c r="B27" s="43">
        <f>VLOOKUP(A27,'[1]Ad group report (1)'!$A$3:$J$95,5,)</f>
        <v>0</v>
      </c>
      <c r="C27" s="43">
        <f>VLOOKUP(A27,'[2]Ad group report'!$A$3:$J$95,5,)</f>
        <v>0</v>
      </c>
      <c r="D27" s="46"/>
      <c r="E27" s="45"/>
      <c r="G27" s="45"/>
      <c r="I27" s="46"/>
    </row>
    <row r="28" spans="1:9" x14ac:dyDescent="0.35">
      <c r="A28" s="44" t="s">
        <v>47</v>
      </c>
      <c r="B28" s="43">
        <f>VLOOKUP(A28,'[1]Ad group report (1)'!$A$3:$J$95,5,)</f>
        <v>0</v>
      </c>
      <c r="C28" s="43">
        <f>VLOOKUP(A28,'[2]Ad group report'!$A$3:$J$95,5,)</f>
        <v>5.71</v>
      </c>
      <c r="D28" s="46"/>
      <c r="E28" s="45"/>
      <c r="G28" s="45"/>
      <c r="I28" s="46"/>
    </row>
    <row r="29" spans="1:9" x14ac:dyDescent="0.35">
      <c r="A29" s="44" t="s">
        <v>48</v>
      </c>
      <c r="B29" s="43">
        <f>VLOOKUP(A29,'[1]Ad group report (1)'!$A$3:$J$95,5,)</f>
        <v>0</v>
      </c>
      <c r="C29" s="43">
        <f>VLOOKUP(A29,'[2]Ad group report'!$A$3:$J$95,5,)</f>
        <v>0</v>
      </c>
      <c r="D29" s="46"/>
      <c r="E29" s="45"/>
      <c r="G29" s="45"/>
      <c r="I29" s="46"/>
    </row>
    <row r="30" spans="1:9" x14ac:dyDescent="0.35">
      <c r="A30" s="44" t="s">
        <v>49</v>
      </c>
      <c r="B30" s="43">
        <f>VLOOKUP(A30,'[1]Ad group report (1)'!$A$3:$J$95,5,)</f>
        <v>0</v>
      </c>
      <c r="C30" s="43">
        <f>VLOOKUP(A30,'[2]Ad group report'!$A$3:$J$95,5,)</f>
        <v>0</v>
      </c>
      <c r="D30" s="46"/>
      <c r="E30" s="45"/>
      <c r="G30" s="45"/>
      <c r="I30" s="46"/>
    </row>
    <row r="31" spans="1:9" x14ac:dyDescent="0.35">
      <c r="A31" s="44" t="s">
        <v>50</v>
      </c>
      <c r="B31" s="43">
        <f>VLOOKUP(A31,'[1]Ad group report (1)'!$A$3:$J$95,5,)</f>
        <v>0</v>
      </c>
      <c r="C31" s="43">
        <f>VLOOKUP(A31,'[2]Ad group report'!$A$3:$J$95,5,)</f>
        <v>2.94</v>
      </c>
      <c r="D31" s="46"/>
      <c r="E31" s="45"/>
      <c r="G31" s="45"/>
      <c r="I31" s="46"/>
    </row>
    <row r="32" spans="1:9" x14ac:dyDescent="0.35">
      <c r="A32" s="44" t="s">
        <v>51</v>
      </c>
      <c r="B32" s="43">
        <f>VLOOKUP(A32,'[1]Ad group report (1)'!$A$3:$J$95,5,)</f>
        <v>0</v>
      </c>
      <c r="C32" s="43">
        <f>VLOOKUP(A32,'[2]Ad group report'!$A$3:$J$95,5,)</f>
        <v>0</v>
      </c>
      <c r="D32" s="46"/>
      <c r="E32" s="45"/>
      <c r="G32" s="45"/>
      <c r="I32" s="46"/>
    </row>
    <row r="33" spans="1:9" x14ac:dyDescent="0.35">
      <c r="A33" s="44" t="s">
        <v>52</v>
      </c>
      <c r="B33" s="43">
        <f>VLOOKUP(A33,'[1]Ad group report (1)'!$A$3:$J$95,5,)</f>
        <v>7.46</v>
      </c>
      <c r="C33" s="43">
        <f>VLOOKUP(A33,'[2]Ad group report'!$A$3:$J$95,5,)</f>
        <v>0</v>
      </c>
      <c r="D33" s="46"/>
      <c r="E33" s="45"/>
      <c r="G33" s="45"/>
      <c r="I33" s="46"/>
    </row>
    <row r="34" spans="1:9" x14ac:dyDescent="0.35">
      <c r="A34" s="44" t="s">
        <v>53</v>
      </c>
      <c r="B34" s="43">
        <f>VLOOKUP(A34,'[1]Ad group report (1)'!$A$3:$J$95,5,)</f>
        <v>10.73</v>
      </c>
      <c r="C34" s="43">
        <f>VLOOKUP(A34,'[2]Ad group report'!$A$3:$J$95,5,)</f>
        <v>0</v>
      </c>
      <c r="D34" s="46"/>
      <c r="E34" s="45"/>
      <c r="G34" s="45"/>
      <c r="I34" s="46"/>
    </row>
    <row r="35" spans="1:9" x14ac:dyDescent="0.35">
      <c r="A35" s="44" t="s">
        <v>54</v>
      </c>
      <c r="B35" s="43">
        <f>VLOOKUP(A35,'[1]Ad group report (1)'!$A$3:$J$95,5,)</f>
        <v>0</v>
      </c>
      <c r="C35" s="43">
        <f>VLOOKUP(A35,'[2]Ad group report'!$A$3:$J$95,5,)</f>
        <v>0</v>
      </c>
      <c r="D35" s="46"/>
      <c r="E35" s="45"/>
      <c r="G35" s="45"/>
      <c r="I35" s="46"/>
    </row>
    <row r="36" spans="1:9" x14ac:dyDescent="0.35">
      <c r="A36" s="44" t="s">
        <v>55</v>
      </c>
      <c r="B36" s="43">
        <f>VLOOKUP(A36,'[1]Ad group report (1)'!$A$3:$J$95,5,)</f>
        <v>0</v>
      </c>
      <c r="C36" s="43">
        <f>VLOOKUP(A36,'[2]Ad group report'!$A$3:$J$95,5,)</f>
        <v>1.4</v>
      </c>
      <c r="D36" s="46"/>
      <c r="E36" s="45"/>
      <c r="G36" s="45"/>
      <c r="I36" s="46"/>
    </row>
    <row r="37" spans="1:9" x14ac:dyDescent="0.35">
      <c r="A37" s="44" t="s">
        <v>56</v>
      </c>
      <c r="B37" s="43">
        <f>VLOOKUP(A37,'[1]Ad group report (1)'!$A$3:$J$95,5,)</f>
        <v>0</v>
      </c>
      <c r="C37" s="43">
        <f>VLOOKUP(A37,'[2]Ad group report'!$A$3:$J$95,5,)</f>
        <v>5.58</v>
      </c>
      <c r="D37" s="46"/>
      <c r="E37" s="45"/>
      <c r="G37" s="45"/>
      <c r="I37" s="46"/>
    </row>
    <row r="38" spans="1:9" x14ac:dyDescent="0.35">
      <c r="A38" s="44" t="s">
        <v>57</v>
      </c>
      <c r="B38" s="43">
        <f>VLOOKUP(A38,'[1]Ad group report (1)'!$A$3:$J$95,5,)</f>
        <v>0</v>
      </c>
      <c r="C38" s="43">
        <f>VLOOKUP(A38,'[2]Ad group report'!$A$3:$J$95,5,)</f>
        <v>6.32</v>
      </c>
      <c r="D38" s="46"/>
      <c r="E38" s="45"/>
      <c r="G38" s="45"/>
      <c r="I38" s="46"/>
    </row>
    <row r="39" spans="1:9" x14ac:dyDescent="0.35">
      <c r="A39" s="44" t="s">
        <v>58</v>
      </c>
      <c r="B39" s="43">
        <f>VLOOKUP(A39,'[1]Ad group report (1)'!$A$3:$J$95,5,)</f>
        <v>0</v>
      </c>
      <c r="C39" s="43">
        <f>VLOOKUP(A39,'[2]Ad group report'!$A$3:$J$95,5,)</f>
        <v>0</v>
      </c>
      <c r="D39" s="46"/>
      <c r="E39" s="45"/>
      <c r="G39" s="45"/>
      <c r="I39" s="46"/>
    </row>
    <row r="40" spans="1:9" x14ac:dyDescent="0.35">
      <c r="A40" s="44" t="s">
        <v>59</v>
      </c>
      <c r="B40" s="43">
        <f>VLOOKUP(A40,'[1]Ad group report (1)'!$A$3:$J$95,5,)</f>
        <v>2.38</v>
      </c>
      <c r="C40" s="43">
        <f>VLOOKUP(A40,'[2]Ad group report'!$A$3:$J$95,5,)</f>
        <v>1.78</v>
      </c>
      <c r="D40" s="46"/>
      <c r="E40" s="45"/>
      <c r="G40" s="45"/>
      <c r="I40" s="46"/>
    </row>
    <row r="41" spans="1:9" x14ac:dyDescent="0.35">
      <c r="A41" s="44" t="s">
        <v>60</v>
      </c>
      <c r="B41" s="43">
        <f>VLOOKUP(A41,'[1]Ad group report (1)'!$A$3:$J$95,5,)</f>
        <v>6.34</v>
      </c>
      <c r="C41" s="43">
        <f>VLOOKUP(A41,'[2]Ad group report'!$A$3:$J$95,5,)</f>
        <v>9.4600000000000009</v>
      </c>
      <c r="D41" s="46"/>
      <c r="E41" s="45"/>
      <c r="G41" s="45"/>
      <c r="I41" s="46"/>
    </row>
    <row r="42" spans="1:9" x14ac:dyDescent="0.35">
      <c r="A42" s="44" t="s">
        <v>61</v>
      </c>
      <c r="B42" s="43">
        <f>VLOOKUP(A42,'[1]Ad group report (1)'!$A$3:$J$95,5,)</f>
        <v>10.6</v>
      </c>
      <c r="C42" s="43">
        <f>VLOOKUP(A42,'[2]Ad group report'!$A$3:$J$95,5,)</f>
        <v>8.27</v>
      </c>
      <c r="D42" s="46"/>
      <c r="E42" s="45"/>
      <c r="G42" s="45"/>
      <c r="I42" s="46"/>
    </row>
    <row r="43" spans="1:9" x14ac:dyDescent="0.35">
      <c r="A43" s="44" t="s">
        <v>62</v>
      </c>
      <c r="B43" s="43">
        <f>VLOOKUP(A43,'[1]Ad group report (1)'!$A$3:$J$95,5,)</f>
        <v>0</v>
      </c>
      <c r="C43" s="43">
        <f>VLOOKUP(A43,'[2]Ad group report'!$A$3:$J$95,5,)</f>
        <v>0</v>
      </c>
      <c r="D43" s="46"/>
      <c r="E43" s="45"/>
      <c r="G43" s="45"/>
      <c r="I43" s="46"/>
    </row>
    <row r="44" spans="1:9" x14ac:dyDescent="0.35">
      <c r="A44" s="44" t="s">
        <v>63</v>
      </c>
      <c r="B44" s="43">
        <f>VLOOKUP(A44,'[1]Ad group report (1)'!$A$3:$J$95,5,)</f>
        <v>0</v>
      </c>
      <c r="C44" s="43">
        <f>VLOOKUP(A44,'[2]Ad group report'!$A$3:$J$95,5,)</f>
        <v>0</v>
      </c>
      <c r="D44" s="46"/>
      <c r="E44" s="45"/>
      <c r="G44" s="45"/>
      <c r="I44" s="46"/>
    </row>
    <row r="45" spans="1:9" x14ac:dyDescent="0.35">
      <c r="A45" s="44" t="s">
        <v>64</v>
      </c>
      <c r="B45" s="43">
        <f>VLOOKUP(A45,'[1]Ad group report (1)'!$A$3:$J$95,5,)</f>
        <v>0</v>
      </c>
      <c r="C45" s="43">
        <f>VLOOKUP(A45,'[2]Ad group report'!$A$3:$J$95,5,)</f>
        <v>0</v>
      </c>
      <c r="D45" s="46"/>
      <c r="E45" s="45"/>
      <c r="G45" s="45"/>
      <c r="I45" s="46"/>
    </row>
    <row r="46" spans="1:9" x14ac:dyDescent="0.35">
      <c r="A46" s="44" t="s">
        <v>65</v>
      </c>
      <c r="B46" s="43">
        <f>VLOOKUP(A46,'[1]Ad group report (1)'!$A$3:$J$95,5,)</f>
        <v>0</v>
      </c>
      <c r="C46" s="43">
        <f>VLOOKUP(A46,'[2]Ad group report'!$A$3:$J$95,5,)</f>
        <v>0</v>
      </c>
      <c r="D46" s="46"/>
      <c r="E46" s="45"/>
      <c r="G46" s="45"/>
      <c r="I46" s="46"/>
    </row>
    <row r="47" spans="1:9" x14ac:dyDescent="0.35">
      <c r="A47" s="44" t="s">
        <v>66</v>
      </c>
      <c r="B47" s="43">
        <f>VLOOKUP(A47,'[1]Ad group report (1)'!$A$3:$J$95,5,)</f>
        <v>7.23</v>
      </c>
      <c r="C47" s="43">
        <f>VLOOKUP(A47,'[2]Ad group report'!$A$3:$J$95,5,)</f>
        <v>0.97</v>
      </c>
      <c r="D47" s="46"/>
      <c r="E47" s="45"/>
      <c r="G47" s="45"/>
      <c r="I47" s="46"/>
    </row>
    <row r="48" spans="1:9" x14ac:dyDescent="0.35">
      <c r="A48" s="44" t="s">
        <v>67</v>
      </c>
      <c r="B48" s="43">
        <f>VLOOKUP(A48,'[1]Ad group report (1)'!$A$3:$J$95,5,)</f>
        <v>3.14</v>
      </c>
      <c r="C48" s="43">
        <f>VLOOKUP(A48,'[2]Ad group report'!$A$3:$J$95,5,)</f>
        <v>2.0499999999999998</v>
      </c>
      <c r="D48" s="46"/>
      <c r="E48" s="45"/>
      <c r="G48" s="45"/>
      <c r="I48" s="46"/>
    </row>
    <row r="49" spans="1:9" x14ac:dyDescent="0.35">
      <c r="A49" s="44" t="s">
        <v>68</v>
      </c>
      <c r="B49" s="43">
        <f>VLOOKUP(A49,'[1]Ad group report (1)'!$A$3:$J$95,5,)</f>
        <v>0</v>
      </c>
      <c r="C49" s="43">
        <f>VLOOKUP(A49,'[2]Ad group report'!$A$3:$J$95,5,)</f>
        <v>0</v>
      </c>
      <c r="D49" s="46"/>
      <c r="E49" s="45"/>
      <c r="G49" s="45"/>
      <c r="I49" s="46"/>
    </row>
    <row r="50" spans="1:9" x14ac:dyDescent="0.35">
      <c r="A50" s="44" t="s">
        <v>69</v>
      </c>
      <c r="B50" s="43">
        <f>VLOOKUP(A50,'[1]Ad group report (1)'!$A$3:$J$95,5,)</f>
        <v>0</v>
      </c>
      <c r="C50" s="43">
        <f>VLOOKUP(A50,'[2]Ad group report'!$A$3:$J$95,5,)</f>
        <v>0</v>
      </c>
      <c r="D50" s="46"/>
      <c r="E50" s="45"/>
      <c r="G50" s="45"/>
      <c r="I50" s="46"/>
    </row>
    <row r="51" spans="1:9" x14ac:dyDescent="0.35">
      <c r="A51" s="44" t="s">
        <v>70</v>
      </c>
      <c r="B51" s="43">
        <f>VLOOKUP(A51,'[1]Ad group report (1)'!$A$3:$J$95,5,)</f>
        <v>0</v>
      </c>
      <c r="C51" s="43">
        <f>VLOOKUP(A51,'[2]Ad group report'!$A$3:$J$95,5,)</f>
        <v>0</v>
      </c>
      <c r="D51" s="46"/>
      <c r="E51" s="45"/>
      <c r="G51" s="45"/>
      <c r="I51" s="46"/>
    </row>
    <row r="52" spans="1:9" x14ac:dyDescent="0.35">
      <c r="A52" s="44" t="s">
        <v>71</v>
      </c>
      <c r="B52" s="43">
        <f>VLOOKUP(A52,'[1]Ad group report (1)'!$A$3:$J$95,5,)</f>
        <v>0</v>
      </c>
      <c r="C52" s="43">
        <f>VLOOKUP(A52,'[2]Ad group report'!$A$3:$J$95,5,)</f>
        <v>0</v>
      </c>
      <c r="D52" s="46"/>
      <c r="E52" s="45"/>
      <c r="G52" s="45"/>
      <c r="I52" s="46"/>
    </row>
    <row r="53" spans="1:9" x14ac:dyDescent="0.35">
      <c r="A53" s="44" t="s">
        <v>72</v>
      </c>
      <c r="B53" s="43">
        <f>VLOOKUP(A53,'[1]Ad group report (1)'!$A$3:$J$95,5,)</f>
        <v>0</v>
      </c>
      <c r="C53" s="43">
        <f>VLOOKUP(A53,'[2]Ad group report'!$A$3:$J$95,5,)</f>
        <v>0</v>
      </c>
      <c r="D53" s="46"/>
      <c r="E53" s="45"/>
      <c r="G53" s="45"/>
      <c r="I53" s="46"/>
    </row>
    <row r="54" spans="1:9" x14ac:dyDescent="0.35">
      <c r="A54" s="44" t="s">
        <v>73</v>
      </c>
      <c r="B54" s="43">
        <f>VLOOKUP(A54,'[1]Ad group report (1)'!$A$3:$J$95,5,)</f>
        <v>0</v>
      </c>
      <c r="C54" s="43">
        <f>VLOOKUP(A54,'[2]Ad group report'!$A$3:$J$95,5,)</f>
        <v>0</v>
      </c>
      <c r="D54" s="46"/>
      <c r="E54" s="45"/>
      <c r="G54" s="45"/>
      <c r="I54" s="46"/>
    </row>
    <row r="55" spans="1:9" x14ac:dyDescent="0.35">
      <c r="A55" s="44" t="s">
        <v>74</v>
      </c>
      <c r="B55" s="43">
        <f>VLOOKUP(A55,'[1]Ad group report (1)'!$A$3:$J$95,5,)</f>
        <v>3.69</v>
      </c>
      <c r="C55" s="43">
        <f>VLOOKUP(A55,'[2]Ad group report'!$A$3:$J$95,5,)</f>
        <v>4.34</v>
      </c>
      <c r="D55" s="46"/>
      <c r="E55" s="45"/>
      <c r="G55" s="45"/>
      <c r="I55" s="46"/>
    </row>
    <row r="56" spans="1:9" x14ac:dyDescent="0.35">
      <c r="A56" s="44" t="s">
        <v>75</v>
      </c>
      <c r="B56" s="43">
        <f>VLOOKUP(A56,'[1]Ad group report (1)'!$A$3:$J$95,5,)</f>
        <v>0</v>
      </c>
      <c r="C56" s="43">
        <f>VLOOKUP(A56,'[2]Ad group report'!$A$3:$J$95,5,)</f>
        <v>0</v>
      </c>
      <c r="D56" s="46"/>
      <c r="E56" s="45"/>
      <c r="G56" s="45"/>
      <c r="I56" s="46"/>
    </row>
    <row r="57" spans="1:9" x14ac:dyDescent="0.35">
      <c r="A57" s="44" t="s">
        <v>76</v>
      </c>
      <c r="B57" s="43">
        <f>VLOOKUP(A57,'[1]Ad group report (1)'!$A$3:$J$95,5,)</f>
        <v>0</v>
      </c>
      <c r="C57" s="43">
        <f>VLOOKUP(A57,'[2]Ad group report'!$A$3:$J$95,5,)</f>
        <v>0</v>
      </c>
      <c r="D57" s="46"/>
      <c r="E57" s="45"/>
      <c r="G57" s="45"/>
      <c r="I57" s="46"/>
    </row>
    <row r="58" spans="1:9" x14ac:dyDescent="0.35">
      <c r="A58" s="44" t="s">
        <v>77</v>
      </c>
      <c r="B58" s="43">
        <f>VLOOKUP(A58,'[1]Ad group report (1)'!$A$3:$J$95,5,)</f>
        <v>0</v>
      </c>
      <c r="C58" s="43">
        <f>VLOOKUP(A58,'[2]Ad group report'!$A$3:$J$95,5,)</f>
        <v>0</v>
      </c>
      <c r="D58" s="46"/>
      <c r="E58" s="45"/>
      <c r="G58" s="45"/>
      <c r="I58" s="46"/>
    </row>
    <row r="59" spans="1:9" x14ac:dyDescent="0.35">
      <c r="A59" s="44" t="s">
        <v>78</v>
      </c>
      <c r="B59" s="43">
        <f>VLOOKUP(A59,'[1]Ad group report (1)'!$A$3:$J$95,5,)</f>
        <v>0</v>
      </c>
      <c r="C59" s="43">
        <f>VLOOKUP(A59,'[2]Ad group report'!$A$3:$J$95,5,)</f>
        <v>0</v>
      </c>
      <c r="D59" s="46"/>
      <c r="E59" s="45"/>
      <c r="G59" s="45"/>
      <c r="I59" s="46"/>
    </row>
    <row r="60" spans="1:9" x14ac:dyDescent="0.35">
      <c r="A60" s="44" t="s">
        <v>79</v>
      </c>
      <c r="B60" s="43">
        <f>VLOOKUP(A60,'[1]Ad group report (1)'!$A$3:$J$95,5,)</f>
        <v>0</v>
      </c>
      <c r="C60" s="43">
        <f>VLOOKUP(A60,'[2]Ad group report'!$A$3:$J$95,5,)</f>
        <v>0</v>
      </c>
      <c r="D60" s="46"/>
      <c r="E60" s="45"/>
      <c r="G60" s="45"/>
      <c r="I60" s="46"/>
    </row>
    <row r="61" spans="1:9" x14ac:dyDescent="0.35">
      <c r="A61" s="44" t="s">
        <v>80</v>
      </c>
      <c r="B61" s="43">
        <f>VLOOKUP(A61,'[1]Ad group report (1)'!$A$3:$J$95,5,)</f>
        <v>6.02</v>
      </c>
      <c r="C61" s="43">
        <f>VLOOKUP(A61,'[2]Ad group report'!$A$3:$J$95,5,)</f>
        <v>4.2</v>
      </c>
      <c r="D61" s="46"/>
      <c r="E61" s="45"/>
      <c r="G61" s="45"/>
      <c r="I61" s="46"/>
    </row>
    <row r="62" spans="1:9" x14ac:dyDescent="0.35">
      <c r="A62" s="44" t="s">
        <v>81</v>
      </c>
      <c r="B62" s="43">
        <f>VLOOKUP(A62,'[1]Ad group report (1)'!$A$3:$J$95,5,)</f>
        <v>0</v>
      </c>
      <c r="C62" s="43">
        <f>VLOOKUP(A62,'[2]Ad group report'!$A$3:$J$95,5,)</f>
        <v>0</v>
      </c>
      <c r="D62" s="46"/>
      <c r="E62" s="45"/>
      <c r="G62" s="45"/>
      <c r="I62" s="46"/>
    </row>
    <row r="63" spans="1:9" x14ac:dyDescent="0.35">
      <c r="A63" s="44" t="s">
        <v>82</v>
      </c>
      <c r="B63" s="43">
        <f>VLOOKUP(A63,'[1]Ad group report (1)'!$A$3:$J$95,5,)</f>
        <v>0</v>
      </c>
      <c r="C63" s="43">
        <f>VLOOKUP(A63,'[2]Ad group report'!$A$3:$J$95,5,)</f>
        <v>6.4</v>
      </c>
      <c r="D63" s="46"/>
      <c r="E63" s="45"/>
      <c r="G63" s="45"/>
      <c r="I63" s="46"/>
    </row>
    <row r="64" spans="1:9" x14ac:dyDescent="0.35">
      <c r="A64" s="44" t="s">
        <v>83</v>
      </c>
      <c r="B64" s="43">
        <f>VLOOKUP(A64,'[1]Ad group report (1)'!$A$3:$J$95,5,)</f>
        <v>0</v>
      </c>
      <c r="C64" s="43">
        <f>VLOOKUP(A64,'[2]Ad group report'!$A$3:$J$95,5,)</f>
        <v>3.78</v>
      </c>
      <c r="D64" s="46"/>
      <c r="E64" s="45"/>
      <c r="G64" s="45"/>
      <c r="I64" s="46"/>
    </row>
    <row r="65" spans="1:9" x14ac:dyDescent="0.35">
      <c r="A65" s="44" t="s">
        <v>84</v>
      </c>
      <c r="B65" s="43">
        <f>VLOOKUP(A65,'[1]Ad group report (1)'!$A$3:$J$95,5,)</f>
        <v>0</v>
      </c>
      <c r="C65" s="43">
        <f>VLOOKUP(A65,'[2]Ad group report'!$A$3:$J$95,5,)</f>
        <v>0</v>
      </c>
      <c r="D65" s="46"/>
      <c r="E65" s="45"/>
      <c r="G65" s="45"/>
      <c r="I65" s="46"/>
    </row>
    <row r="66" spans="1:9" x14ac:dyDescent="0.35">
      <c r="A66" s="44" t="s">
        <v>85</v>
      </c>
      <c r="B66" s="43">
        <f>VLOOKUP(A66,'[1]Ad group report (1)'!$A$3:$J$95,5,)</f>
        <v>0</v>
      </c>
      <c r="C66" s="43">
        <f>VLOOKUP(A66,'[2]Ad group report'!$A$3:$J$95,5,)</f>
        <v>0</v>
      </c>
      <c r="D66" s="46"/>
      <c r="E66" s="45"/>
      <c r="G66" s="45"/>
      <c r="I66" s="46"/>
    </row>
    <row r="67" spans="1:9" x14ac:dyDescent="0.35">
      <c r="A67" s="44" t="s">
        <v>86</v>
      </c>
      <c r="B67" s="43">
        <f>VLOOKUP(A67,'[1]Ad group report (1)'!$A$3:$J$95,5,)</f>
        <v>0</v>
      </c>
      <c r="C67" s="43">
        <f>VLOOKUP(A67,'[2]Ad group report'!$A$3:$J$95,5,)</f>
        <v>0</v>
      </c>
      <c r="D67" s="46"/>
      <c r="E67" s="45"/>
      <c r="G67" s="45"/>
      <c r="I67" s="46"/>
    </row>
    <row r="68" spans="1:9" x14ac:dyDescent="0.35">
      <c r="A68" s="44" t="s">
        <v>87</v>
      </c>
      <c r="B68" s="43">
        <f>VLOOKUP(A68,'[1]Ad group report (1)'!$A$3:$J$95,5,)</f>
        <v>0</v>
      </c>
      <c r="C68" s="43">
        <f>VLOOKUP(A68,'[2]Ad group report'!$A$3:$J$95,5,)</f>
        <v>0</v>
      </c>
      <c r="D68" s="46"/>
      <c r="E68" s="45"/>
      <c r="G68" s="45"/>
      <c r="I68" s="46"/>
    </row>
    <row r="69" spans="1:9" x14ac:dyDescent="0.35">
      <c r="A69" s="44" t="s">
        <v>88</v>
      </c>
      <c r="B69" s="43">
        <f>VLOOKUP(A69,'[1]Ad group report (1)'!$A$3:$J$95,5,)</f>
        <v>0</v>
      </c>
      <c r="C69" s="43">
        <f>VLOOKUP(A69,'[2]Ad group report'!$A$3:$J$95,5,)</f>
        <v>0</v>
      </c>
      <c r="D69" s="46"/>
      <c r="E69" s="45"/>
      <c r="G69" s="45"/>
      <c r="I69" s="46"/>
    </row>
    <row r="70" spans="1:9" x14ac:dyDescent="0.35">
      <c r="A70" s="44" t="s">
        <v>89</v>
      </c>
      <c r="B70" s="43">
        <f>VLOOKUP(A70,'[1]Ad group report (1)'!$A$3:$J$95,5,)</f>
        <v>1.91</v>
      </c>
      <c r="C70" s="43">
        <f>VLOOKUP(A70,'[2]Ad group report'!$A$3:$J$95,5,)</f>
        <v>1.91</v>
      </c>
      <c r="D70" s="46"/>
      <c r="E70" s="45"/>
      <c r="G70" s="45"/>
      <c r="I70" s="46"/>
    </row>
    <row r="71" spans="1:9" x14ac:dyDescent="0.35">
      <c r="A71" s="44" t="s">
        <v>90</v>
      </c>
      <c r="B71" s="43">
        <f>VLOOKUP(A71,'[1]Ad group report (1)'!$A$3:$J$95,5,)</f>
        <v>0</v>
      </c>
      <c r="C71" s="43">
        <f>VLOOKUP(A71,'[2]Ad group report'!$A$3:$J$95,5,)</f>
        <v>0</v>
      </c>
      <c r="D71" s="46"/>
      <c r="E71" s="45"/>
      <c r="G71" s="45"/>
      <c r="I71" s="46"/>
    </row>
    <row r="72" spans="1:9" x14ac:dyDescent="0.35">
      <c r="A72" s="44" t="s">
        <v>91</v>
      </c>
      <c r="B72" s="43">
        <f>VLOOKUP(A72,'[1]Ad group report (1)'!$A$3:$J$95,5,)</f>
        <v>0</v>
      </c>
      <c r="C72" s="43">
        <f>VLOOKUP(A72,'[2]Ad group report'!$A$3:$J$95,5,)</f>
        <v>0</v>
      </c>
      <c r="D72" s="46"/>
      <c r="E72" s="45"/>
      <c r="G72" s="45"/>
      <c r="I72" s="46"/>
    </row>
    <row r="73" spans="1:9" x14ac:dyDescent="0.35">
      <c r="A73" s="44" t="s">
        <v>92</v>
      </c>
      <c r="B73" s="43">
        <f>VLOOKUP(A73,'[1]Ad group report (1)'!$A$3:$J$95,5,)</f>
        <v>0</v>
      </c>
      <c r="C73" s="43">
        <f>VLOOKUP(A73,'[2]Ad group report'!$A$3:$J$95,5,)</f>
        <v>0</v>
      </c>
      <c r="D73" s="46"/>
      <c r="E73" s="45"/>
      <c r="G73" s="45"/>
      <c r="I73" s="46"/>
    </row>
    <row r="74" spans="1:9" x14ac:dyDescent="0.35">
      <c r="A74" s="44" t="s">
        <v>93</v>
      </c>
      <c r="B74" s="43">
        <f>VLOOKUP(A74,'[1]Ad group report (1)'!$A$3:$J$95,5,)</f>
        <v>0</v>
      </c>
      <c r="C74" s="43">
        <f>VLOOKUP(A74,'[2]Ad group report'!$A$3:$J$95,5,)</f>
        <v>0</v>
      </c>
      <c r="D74" s="46"/>
      <c r="E74" s="45"/>
      <c r="G74" s="45"/>
      <c r="I74" s="46"/>
    </row>
    <row r="75" spans="1:9" x14ac:dyDescent="0.35">
      <c r="A75" s="44" t="s">
        <v>94</v>
      </c>
      <c r="B75" s="43">
        <f>VLOOKUP(A75,'[1]Ad group report (1)'!$A$3:$J$95,5,)</f>
        <v>0</v>
      </c>
      <c r="C75" s="43">
        <f>VLOOKUP(A75,'[2]Ad group report'!$A$3:$J$95,5,)</f>
        <v>0</v>
      </c>
      <c r="D75" s="46"/>
      <c r="E75" s="45"/>
      <c r="G75" s="45"/>
      <c r="I75" s="46"/>
    </row>
    <row r="76" spans="1:9" x14ac:dyDescent="0.35">
      <c r="A76" s="44" t="s">
        <v>95</v>
      </c>
      <c r="B76" s="43">
        <f>VLOOKUP(A76,'[1]Ad group report (1)'!$A$3:$J$95,5,)</f>
        <v>0</v>
      </c>
      <c r="C76" s="43">
        <f>VLOOKUP(A76,'[2]Ad group report'!$A$3:$J$95,5,)</f>
        <v>0</v>
      </c>
      <c r="D76" s="46"/>
      <c r="E76" s="45"/>
      <c r="G76" s="45"/>
      <c r="I76" s="46"/>
    </row>
    <row r="77" spans="1:9" x14ac:dyDescent="0.35">
      <c r="A77" s="44" t="s">
        <v>96</v>
      </c>
      <c r="B77" s="43">
        <f>VLOOKUP(A77,'[1]Ad group report (1)'!$A$3:$J$95,5,)</f>
        <v>0</v>
      </c>
      <c r="C77" s="43">
        <f>VLOOKUP(A77,'[2]Ad group report'!$A$3:$J$95,5,)</f>
        <v>0</v>
      </c>
      <c r="D77" s="46"/>
      <c r="E77" s="45"/>
      <c r="G77" s="45"/>
      <c r="I77" s="46"/>
    </row>
    <row r="78" spans="1:9" x14ac:dyDescent="0.35">
      <c r="A78" s="44" t="s">
        <v>97</v>
      </c>
      <c r="B78" s="43">
        <f>VLOOKUP(A78,'[1]Ad group report (1)'!$A$3:$J$95,5,)</f>
        <v>0</v>
      </c>
      <c r="C78" s="43">
        <f>VLOOKUP(A78,'[2]Ad group report'!$A$3:$J$95,5,)</f>
        <v>0</v>
      </c>
      <c r="D78" s="46"/>
      <c r="E78" s="45"/>
      <c r="G78" s="45"/>
      <c r="I78" s="46"/>
    </row>
    <row r="79" spans="1:9" x14ac:dyDescent="0.35">
      <c r="A79" s="44" t="s">
        <v>98</v>
      </c>
      <c r="B79" s="43">
        <f>VLOOKUP(A79,'[1]Ad group report (1)'!$A$3:$J$95,5,)</f>
        <v>0</v>
      </c>
      <c r="C79" s="43">
        <f>VLOOKUP(A79,'[2]Ad group report'!$A$3:$J$95,5,)</f>
        <v>0</v>
      </c>
      <c r="D79" s="46"/>
      <c r="E79" s="45"/>
      <c r="G79" s="45"/>
      <c r="I79" s="46"/>
    </row>
    <row r="80" spans="1:9" x14ac:dyDescent="0.35">
      <c r="A80" s="44" t="s">
        <v>99</v>
      </c>
      <c r="B80" s="43">
        <f>VLOOKUP(A80,'[1]Ad group report (1)'!$A$3:$J$95,5,)</f>
        <v>5.1100000000000003</v>
      </c>
      <c r="C80" s="43">
        <f>VLOOKUP(A80,'[2]Ad group report'!$A$3:$J$95,5,)</f>
        <v>0</v>
      </c>
      <c r="D80" s="46"/>
      <c r="E80" s="45"/>
      <c r="G80" s="45"/>
      <c r="I80" s="46"/>
    </row>
    <row r="81" spans="1:9" x14ac:dyDescent="0.35">
      <c r="A81" s="44" t="s">
        <v>100</v>
      </c>
      <c r="B81" s="43">
        <f>VLOOKUP(A81,'[1]Ad group report (1)'!$A$3:$J$95,5,)</f>
        <v>0</v>
      </c>
      <c r="C81" s="43">
        <f>VLOOKUP(A81,'[2]Ad group report'!$A$3:$J$95,5,)</f>
        <v>0</v>
      </c>
      <c r="D81" s="46"/>
      <c r="E81" s="45"/>
      <c r="G81" s="45"/>
      <c r="I81" s="46"/>
    </row>
    <row r="82" spans="1:9" x14ac:dyDescent="0.35">
      <c r="A82" s="44" t="s">
        <v>101</v>
      </c>
      <c r="B82" s="43">
        <f>VLOOKUP(A82,'[1]Ad group report (1)'!$A$3:$J$95,5,)</f>
        <v>0</v>
      </c>
      <c r="C82" s="43">
        <f>VLOOKUP(A82,'[2]Ad group report'!$A$3:$J$95,5,)</f>
        <v>6.89</v>
      </c>
      <c r="D82" s="46"/>
      <c r="E82" s="45"/>
      <c r="G82" s="45"/>
      <c r="I82" s="46"/>
    </row>
    <row r="83" spans="1:9" x14ac:dyDescent="0.35">
      <c r="A83" s="44" t="s">
        <v>102</v>
      </c>
      <c r="B83" s="43">
        <f>VLOOKUP(A83,'[1]Ad group report (1)'!$A$3:$J$95,5,)</f>
        <v>0</v>
      </c>
      <c r="C83" s="43">
        <f>VLOOKUP(A83,'[2]Ad group report'!$A$3:$J$95,5,)</f>
        <v>0</v>
      </c>
      <c r="D83" s="46"/>
      <c r="E83" s="45"/>
      <c r="G83" s="45"/>
      <c r="I83" s="46"/>
    </row>
    <row r="84" spans="1:9" x14ac:dyDescent="0.35">
      <c r="A84" s="44" t="s">
        <v>103</v>
      </c>
      <c r="B84" s="43">
        <f>VLOOKUP(A84,'[1]Ad group report (1)'!$A$3:$J$95,5,)</f>
        <v>0</v>
      </c>
      <c r="C84" s="43">
        <f>VLOOKUP(A84,'[2]Ad group report'!$A$3:$J$95,5,)</f>
        <v>0</v>
      </c>
      <c r="D84" s="46"/>
      <c r="E84" s="45"/>
      <c r="G84" s="45"/>
      <c r="I84" s="46"/>
    </row>
    <row r="85" spans="1:9" x14ac:dyDescent="0.35">
      <c r="A85" s="44" t="s">
        <v>104</v>
      </c>
      <c r="B85" s="43">
        <f>VLOOKUP(A85,'[1]Ad group report (1)'!$A$3:$J$95,5,)</f>
        <v>12.49</v>
      </c>
      <c r="C85" s="43">
        <f>VLOOKUP(A85,'[2]Ad group report'!$A$3:$J$95,5,)</f>
        <v>0</v>
      </c>
      <c r="D85" s="46"/>
      <c r="E85" s="45"/>
      <c r="G85" s="45"/>
      <c r="I85" s="46"/>
    </row>
    <row r="86" spans="1:9" x14ac:dyDescent="0.35">
      <c r="A86" s="44" t="s">
        <v>105</v>
      </c>
      <c r="B86" s="43">
        <f>VLOOKUP(A86,'[1]Ad group report (1)'!$A$3:$J$95,5,)</f>
        <v>0</v>
      </c>
      <c r="C86" s="43">
        <f>VLOOKUP(A86,'[2]Ad group report'!$A$3:$J$95,5,)</f>
        <v>0</v>
      </c>
      <c r="D86" s="46"/>
      <c r="E86" s="45"/>
      <c r="G86" s="45"/>
      <c r="I86" s="46"/>
    </row>
    <row r="87" spans="1:9" x14ac:dyDescent="0.35">
      <c r="A87" s="44" t="s">
        <v>106</v>
      </c>
      <c r="B87" s="43">
        <f>VLOOKUP(A87,'[1]Ad group report (1)'!$A$3:$J$95,5,)</f>
        <v>0</v>
      </c>
      <c r="C87" s="43">
        <f>VLOOKUP(A87,'[2]Ad group report'!$A$3:$J$95,5,)</f>
        <v>0</v>
      </c>
      <c r="D87" s="46"/>
      <c r="E87" s="45"/>
      <c r="G87" s="45"/>
      <c r="I87" s="46"/>
    </row>
    <row r="88" spans="1:9" x14ac:dyDescent="0.35">
      <c r="A88" s="44" t="s">
        <v>107</v>
      </c>
      <c r="B88" s="43">
        <f>VLOOKUP(A88,'[1]Ad group report (1)'!$A$3:$J$95,5,)</f>
        <v>0</v>
      </c>
      <c r="C88" s="43">
        <f>VLOOKUP(A88,'[2]Ad group report'!$A$3:$J$95,5,)</f>
        <v>0</v>
      </c>
      <c r="D88" s="46"/>
      <c r="E88" s="45"/>
      <c r="G88" s="45"/>
      <c r="I88" s="46"/>
    </row>
    <row r="89" spans="1:9" x14ac:dyDescent="0.35">
      <c r="A89" s="44" t="s">
        <v>108</v>
      </c>
      <c r="B89" s="43">
        <f>VLOOKUP(A89,'[1]Ad group report (1)'!$A$3:$J$95,5,)</f>
        <v>0</v>
      </c>
      <c r="C89" s="43">
        <f>VLOOKUP(A89,'[2]Ad group report'!$A$3:$J$95,5,)</f>
        <v>0</v>
      </c>
      <c r="D89" s="46"/>
      <c r="E89" s="45"/>
      <c r="G89" s="45"/>
      <c r="I89" s="46"/>
    </row>
    <row r="90" spans="1:9" x14ac:dyDescent="0.35">
      <c r="A90" s="44" t="s">
        <v>109</v>
      </c>
      <c r="B90" s="43">
        <f>VLOOKUP(A90,'[1]Ad group report (1)'!$A$3:$J$95,5,)</f>
        <v>23.35</v>
      </c>
      <c r="C90" s="43">
        <f>VLOOKUP(A90,'[2]Ad group report'!$A$3:$J$95,5,)</f>
        <v>0</v>
      </c>
      <c r="D90" s="46"/>
      <c r="E90" s="45"/>
      <c r="G90" s="45"/>
      <c r="I90" s="46"/>
    </row>
    <row r="91" spans="1:9" x14ac:dyDescent="0.35">
      <c r="A91" s="44" t="s">
        <v>110</v>
      </c>
      <c r="B91" s="43">
        <f>VLOOKUP(A91,'[1]Ad group report (1)'!$A$3:$J$95,5,)</f>
        <v>0</v>
      </c>
      <c r="C91" s="43">
        <f>VLOOKUP(A91,'[2]Ad group report'!$A$3:$J$95,5,)</f>
        <v>0</v>
      </c>
      <c r="D91" s="46"/>
      <c r="E91" s="45"/>
      <c r="G91" s="45"/>
      <c r="I91" s="46"/>
    </row>
    <row r="92" spans="1:9" x14ac:dyDescent="0.35">
      <c r="A92" s="44" t="s">
        <v>111</v>
      </c>
      <c r="B92" s="43">
        <f>VLOOKUP(A92,'[1]Ad group report (1)'!$A$3:$J$95,5,)</f>
        <v>0</v>
      </c>
      <c r="C92" s="43">
        <f>VLOOKUP(A92,'[2]Ad group report'!$A$3:$J$95,5,)</f>
        <v>0</v>
      </c>
      <c r="D92" s="46"/>
      <c r="E92" s="45"/>
      <c r="G92" s="45"/>
      <c r="I92" s="46"/>
    </row>
    <row r="93" spans="1:9" x14ac:dyDescent="0.35">
      <c r="A93" s="44" t="s">
        <v>112</v>
      </c>
      <c r="B93" s="43">
        <f>VLOOKUP(A93,'[1]Ad group report (1)'!$A$3:$J$95,5,)</f>
        <v>0</v>
      </c>
      <c r="C93" s="43">
        <f>VLOOKUP(A93,'[2]Ad group report'!$A$3:$J$95,5,)</f>
        <v>0</v>
      </c>
      <c r="D93" s="46"/>
      <c r="E93" s="45"/>
      <c r="G93" s="45"/>
      <c r="I93" s="46"/>
    </row>
    <row r="94" spans="1:9" x14ac:dyDescent="0.35">
      <c r="A94" s="44" t="s">
        <v>113</v>
      </c>
      <c r="B94" s="43">
        <f>VLOOKUP(A94,'[1]Ad group report (1)'!$A$3:$J$95,5,)</f>
        <v>0</v>
      </c>
      <c r="C94" s="43">
        <f>VLOOKUP(A94,'[2]Ad group report'!$A$3:$J$95,5,)</f>
        <v>0</v>
      </c>
      <c r="D94" s="46"/>
      <c r="E94" s="45"/>
      <c r="G94" s="45"/>
      <c r="I94" s="46"/>
    </row>
    <row r="95" spans="1:9" x14ac:dyDescent="0.35">
      <c r="D95" s="46"/>
      <c r="E95" s="45"/>
      <c r="G95" s="45"/>
      <c r="I95"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Weekly Breakdown</vt:lpstr>
      <vt:lpstr>Campaign Breakdown</vt:lpstr>
      <vt:lpstr>Display Test</vt:lpstr>
      <vt:lpstr>Suggestions</vt:lpstr>
      <vt:lpstr>Impressions</vt:lpstr>
      <vt:lpstr>Clicks</vt:lpstr>
      <vt:lpstr>Click Rate</vt:lpstr>
      <vt:lpstr>Cost</vt:lpstr>
      <vt:lpstr>CPC</vt:lpstr>
      <vt:lpstr>Conversions</vt:lpstr>
      <vt:lpstr>Conv Rate</vt:lpstr>
      <vt:lpstr>CPA</vt:lpstr>
      <vt:lpstr>Creative Analysis</vt:lpstr>
      <vt:lpstr>Search 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Ottomann</dc:creator>
  <cp:lastModifiedBy>Rob</cp:lastModifiedBy>
  <cp:lastPrinted>2017-06-14T18:10:30Z</cp:lastPrinted>
  <dcterms:created xsi:type="dcterms:W3CDTF">2017-01-31T21:43:48Z</dcterms:created>
  <dcterms:modified xsi:type="dcterms:W3CDTF">2017-06-14T20:27:45Z</dcterms:modified>
</cp:coreProperties>
</file>