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90" windowWidth="18120" windowHeight="4050" activeTab="3"/>
  </bookViews>
  <sheets>
    <sheet name="Dakar raw" sheetId="1" r:id="rId1"/>
    <sheet name="Dakar" sheetId="2" r:id="rId2"/>
    <sheet name="HardEnduro raw" sheetId="3" r:id="rId3"/>
    <sheet name="HardEnduro" sheetId="4" r:id="rId4"/>
  </sheets>
  <calcPr calcId="145621"/>
</workbook>
</file>

<file path=xl/calcChain.xml><?xml version="1.0" encoding="utf-8"?>
<calcChain xmlns="http://schemas.openxmlformats.org/spreadsheetml/2006/main">
  <c r="B7" i="4" l="1"/>
  <c r="B6" i="4"/>
  <c r="B5" i="4"/>
  <c r="B4" i="4"/>
  <c r="B3" i="4"/>
  <c r="B2" i="4"/>
  <c r="C7" i="4"/>
  <c r="C6" i="4"/>
  <c r="C5" i="4"/>
  <c r="C4" i="4"/>
  <c r="C3" i="4"/>
  <c r="C2" i="4"/>
  <c r="G7" i="4"/>
  <c r="G6" i="4"/>
  <c r="G5" i="4"/>
  <c r="G4" i="4"/>
  <c r="G3" i="4"/>
  <c r="G2" i="4"/>
  <c r="I7" i="4"/>
  <c r="H7" i="4"/>
  <c r="I6" i="4"/>
  <c r="H6" i="4"/>
  <c r="I5" i="4"/>
  <c r="H5" i="4"/>
  <c r="I4" i="4"/>
  <c r="H4" i="4"/>
  <c r="I3" i="4"/>
  <c r="H3" i="4"/>
  <c r="I2" i="4"/>
  <c r="H2" i="4"/>
  <c r="E7" i="4"/>
  <c r="E6" i="4"/>
  <c r="E5" i="4"/>
  <c r="E4" i="4"/>
  <c r="E3" i="4"/>
  <c r="E2" i="4"/>
  <c r="F7" i="4"/>
  <c r="F6" i="4"/>
  <c r="F5" i="4"/>
  <c r="F4" i="4"/>
  <c r="F3" i="4"/>
  <c r="F2" i="4"/>
  <c r="J7" i="4"/>
  <c r="J6" i="4"/>
  <c r="J5" i="4"/>
  <c r="J4" i="4"/>
  <c r="J3" i="4"/>
  <c r="J2" i="4"/>
  <c r="B16" i="2"/>
  <c r="B15" i="2"/>
  <c r="B14" i="2"/>
  <c r="B13" i="2"/>
  <c r="B12" i="2"/>
  <c r="B11" i="2"/>
  <c r="B10" i="2"/>
  <c r="B9" i="2"/>
  <c r="B8" i="2"/>
  <c r="B7" i="2"/>
  <c r="B6" i="2"/>
  <c r="B5" i="2"/>
  <c r="B4" i="2"/>
  <c r="B3" i="2"/>
  <c r="B2" i="2"/>
  <c r="G16" i="2" l="1"/>
  <c r="G15" i="2"/>
  <c r="G14" i="2"/>
  <c r="G13" i="2"/>
  <c r="G12" i="2"/>
  <c r="G11" i="2"/>
  <c r="G10" i="2"/>
  <c r="G9" i="2"/>
  <c r="G8" i="2"/>
  <c r="G7" i="2"/>
  <c r="G6" i="2"/>
  <c r="G5" i="2"/>
  <c r="G4" i="2"/>
  <c r="G3" i="2"/>
  <c r="F3" i="2"/>
  <c r="C2" i="2"/>
  <c r="J2" i="2" s="1"/>
  <c r="C10" i="2" l="1"/>
  <c r="J10" i="2" s="1"/>
  <c r="I16" i="2" l="1"/>
  <c r="C16" i="2"/>
  <c r="J16" i="2" s="1"/>
  <c r="I15" i="2"/>
  <c r="C15" i="2"/>
  <c r="J15" i="2" s="1"/>
  <c r="I14" i="2"/>
  <c r="C14" i="2"/>
  <c r="J14" i="2" s="1"/>
  <c r="I13" i="2"/>
  <c r="C13" i="2"/>
  <c r="J13" i="2" s="1"/>
  <c r="I12" i="2"/>
  <c r="C12" i="2"/>
  <c r="J12" i="2" s="1"/>
  <c r="I11" i="2"/>
  <c r="C11" i="2"/>
  <c r="J11" i="2" s="1"/>
  <c r="I9" i="2"/>
  <c r="C9" i="2"/>
  <c r="J9" i="2" s="1"/>
  <c r="I8" i="2"/>
  <c r="C8" i="2"/>
  <c r="J8" i="2" s="1"/>
  <c r="I7" i="2"/>
  <c r="C7" i="2"/>
  <c r="J7" i="2" s="1"/>
  <c r="I6" i="2"/>
  <c r="C6" i="2"/>
  <c r="J6" i="2" s="1"/>
  <c r="I5" i="2"/>
  <c r="C5" i="2"/>
  <c r="J5" i="2" s="1"/>
  <c r="F4" i="2"/>
  <c r="F5" i="2" s="1"/>
  <c r="F6" i="2" s="1"/>
  <c r="F7" i="2" s="1"/>
  <c r="F8" i="2" s="1"/>
  <c r="F9" i="2" s="1"/>
  <c r="F10" i="2" s="1"/>
  <c r="F11" i="2" s="1"/>
  <c r="F12" i="2" s="1"/>
  <c r="F13" i="2" s="1"/>
  <c r="F14" i="2" s="1"/>
  <c r="F15" i="2" s="1"/>
  <c r="F16" i="2" s="1"/>
  <c r="I4" i="2"/>
  <c r="C4" i="2"/>
  <c r="J4" i="2" s="1"/>
  <c r="I3" i="2"/>
  <c r="C3" i="2"/>
  <c r="J3" i="2" s="1"/>
</calcChain>
</file>

<file path=xl/sharedStrings.xml><?xml version="1.0" encoding="utf-8"?>
<sst xmlns="http://schemas.openxmlformats.org/spreadsheetml/2006/main" count="113" uniqueCount="55">
  <si>
    <t xml:space="preserve"> Start podium in Buenos Aires / Prologue / Liaison to Bivouac "0" close to Rosario</t>
  </si>
  <si>
    <t xml:space="preserve"> Buenos Aires - Villa Carlos Paz</t>
  </si>
  <si>
    <t xml:space="preserve"> Villa Carlos Paz - Termas de Río Hondo</t>
  </si>
  <si>
    <t xml:space="preserve"> Termas de Río Hondo - Jujuy</t>
  </si>
  <si>
    <t xml:space="preserve"> Jujuy - Jujuy</t>
  </si>
  <si>
    <t xml:space="preserve"> Jujuy - Uyuni</t>
  </si>
  <si>
    <t xml:space="preserve"> Uyuni - Uyuni</t>
  </si>
  <si>
    <t xml:space="preserve"> Uyuni - Salta</t>
  </si>
  <si>
    <t xml:space="preserve"> Salta - Belén</t>
  </si>
  <si>
    <t xml:space="preserve"> Belén - Belén</t>
  </si>
  <si>
    <t xml:space="preserve"> Belén - La Rioja</t>
  </si>
  <si>
    <t xml:space="preserve"> La Rioja - San Juan</t>
  </si>
  <si>
    <t xml:space="preserve"> San Juan - Villa Carlos Paz</t>
  </si>
  <si>
    <t xml:space="preserve"> Villa Carlos Paz - Rosario</t>
  </si>
  <si>
    <t>idLeague</t>
  </si>
  <si>
    <t>dateEvent</t>
  </si>
  <si>
    <t>strLeague</t>
  </si>
  <si>
    <t>strEvent</t>
  </si>
  <si>
    <t>intRound</t>
  </si>
  <si>
    <t>strCountrystrDescriptionEN</t>
  </si>
  <si>
    <t>strCity</t>
  </si>
  <si>
    <t>strSeason</t>
  </si>
  <si>
    <t>Dakar</t>
  </si>
  <si>
    <t>strCircuit</t>
  </si>
  <si>
    <t>Argentina</t>
  </si>
  <si>
    <t>strCountry</t>
  </si>
  <si>
    <t>Bolivia</t>
  </si>
  <si>
    <t>Rest day in Salta</t>
  </si>
  <si>
    <t>Salta</t>
  </si>
  <si>
    <t>Buenos Aires</t>
  </si>
  <si>
    <t>Romaniacs</t>
  </si>
  <si>
    <t>Romania</t>
  </si>
  <si>
    <t>Sibiu</t>
  </si>
  <si>
    <t>Sea to Sky</t>
  </si>
  <si>
    <t>The Tough One</t>
  </si>
  <si>
    <t>Hells Gate</t>
  </si>
  <si>
    <t>Itally</t>
  </si>
  <si>
    <t>UK</t>
  </si>
  <si>
    <t>Megawatt 111</t>
  </si>
  <si>
    <t>Poland</t>
  </si>
  <si>
    <t>Austria</t>
  </si>
  <si>
    <t>Turky</t>
  </si>
  <si>
    <t>Eisenerz</t>
  </si>
  <si>
    <t>Hare Scramble, Erzbergrodeo</t>
  </si>
  <si>
    <t>Nantmawr Quarry</t>
  </si>
  <si>
    <t>The final Hard Enduro race of the year is Red Bull Sea to Sky, a three-day rally that takes riders from the gorgeous beaches of the Turkish Rivera to the peak of Mount Olympus in what is described as, "the most enjoyable" event of the season.</t>
  </si>
  <si>
    <t xml:space="preserve">Set in the Carpathian Mountains, Red Bull Romaniacs is the longest race of the Hard Enduro season. It starts with a brutal scramble through the streets of Sibiu, and then moves in to 4 days of racing through terrain that would make a mountain goat sweat. </t>
  </si>
  <si>
    <t>The toughest single day off-road race in the world returned to the Iron Ore mountain for the 21st edition of the Erzbergrodeo. The crown jewel of the Hard Enduro Series saw 500 riders set off, but only a handful would reach the finish line. See how all the action unfolded!</t>
  </si>
  <si>
    <t>Britain’s most famous hard enduro race returned to the place where it all started – Nantmawr Quarry on the Welsh border – providing riders and spectators with warm temperatures and sunshine.</t>
  </si>
  <si>
    <t>The world’s top enduro riders descended on the Italian resort of Il Ciocco for Hell’s Gate 2016. The first big Hard Enduro event of the year takes place on the treacherous slopes of the Apennine Mountains</t>
  </si>
  <si>
    <t>The running of Tadeusz Blazusiak's signature event is over 60km of Motocross, Endurocross, and Hard Enduro - along with a track that is as unforgiving as it is varied. 111 Megawatt combines three disciplines into one unforgettable race.</t>
  </si>
  <si>
    <t>Kemer</t>
  </si>
  <si>
    <t>Il Ciocco</t>
  </si>
  <si>
    <t>Belchatow</t>
  </si>
  <si>
    <t>Red Bull Hard Enduro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</si>
</sst>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6"/>
  <sheetViews>
    <sheetView workbookViewId="0">
      <selection activeCell="B7" sqref="B7"/>
    </sheetView>
  </sheetViews>
  <sheetFormatPr defaultRowHeight="15" x14ac:dyDescent="0.25"/>
  <cols>
    <col min="1" max="1" width="14.7109375" customWidth="1"/>
    <col min="2" max="2" width="73.140625" customWidth="1"/>
  </cols>
  <sheetData>
    <row r="2" spans="1:2" x14ac:dyDescent="0.25">
      <c r="A2" s="1">
        <v>42371</v>
      </c>
      <c r="B2" t="s">
        <v>0</v>
      </c>
    </row>
    <row r="3" spans="1:2" x14ac:dyDescent="0.25">
      <c r="A3" s="1">
        <v>42372</v>
      </c>
      <c r="B3" t="s">
        <v>1</v>
      </c>
    </row>
    <row r="4" spans="1:2" x14ac:dyDescent="0.25">
      <c r="A4" s="1">
        <v>42373</v>
      </c>
      <c r="B4" t="s">
        <v>2</v>
      </c>
    </row>
    <row r="5" spans="1:2" x14ac:dyDescent="0.25">
      <c r="A5" s="1">
        <v>42374</v>
      </c>
      <c r="B5" t="s">
        <v>3</v>
      </c>
    </row>
    <row r="6" spans="1:2" x14ac:dyDescent="0.25">
      <c r="A6" s="1">
        <v>42375</v>
      </c>
      <c r="B6" t="s">
        <v>4</v>
      </c>
    </row>
    <row r="7" spans="1:2" x14ac:dyDescent="0.25">
      <c r="A7" s="1">
        <v>42376</v>
      </c>
      <c r="B7" t="s">
        <v>5</v>
      </c>
    </row>
    <row r="8" spans="1:2" x14ac:dyDescent="0.25">
      <c r="A8" s="1">
        <v>42377</v>
      </c>
      <c r="B8" t="s">
        <v>6</v>
      </c>
    </row>
    <row r="9" spans="1:2" x14ac:dyDescent="0.25">
      <c r="A9" s="1">
        <v>42378</v>
      </c>
      <c r="B9" t="s">
        <v>7</v>
      </c>
    </row>
    <row r="10" spans="1:2" x14ac:dyDescent="0.25">
      <c r="A10" s="1">
        <v>42379</v>
      </c>
      <c r="B10" t="s">
        <v>27</v>
      </c>
    </row>
    <row r="11" spans="1:2" x14ac:dyDescent="0.25">
      <c r="A11" s="1">
        <v>42380</v>
      </c>
      <c r="B11" t="s">
        <v>8</v>
      </c>
    </row>
    <row r="12" spans="1:2" x14ac:dyDescent="0.25">
      <c r="A12" s="1">
        <v>42381</v>
      </c>
      <c r="B12" t="s">
        <v>9</v>
      </c>
    </row>
    <row r="13" spans="1:2" x14ac:dyDescent="0.25">
      <c r="A13" s="1">
        <v>42382</v>
      </c>
      <c r="B13" t="s">
        <v>10</v>
      </c>
    </row>
    <row r="14" spans="1:2" x14ac:dyDescent="0.25">
      <c r="A14" s="1">
        <v>42383</v>
      </c>
      <c r="B14" t="s">
        <v>11</v>
      </c>
    </row>
    <row r="15" spans="1:2" x14ac:dyDescent="0.25">
      <c r="A15" s="1">
        <v>42384</v>
      </c>
      <c r="B15" t="s">
        <v>12</v>
      </c>
    </row>
    <row r="16" spans="1:2" x14ac:dyDescent="0.25">
      <c r="A16" s="1">
        <v>42385</v>
      </c>
      <c r="B16" t="s">
        <v>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B2" sqref="B2"/>
    </sheetView>
  </sheetViews>
  <sheetFormatPr defaultRowHeight="15" x14ac:dyDescent="0.25"/>
  <cols>
    <col min="2" max="2" width="14.7109375" customWidth="1"/>
    <col min="3" max="3" width="10" customWidth="1"/>
    <col min="4" max="4" width="14" customWidth="1"/>
    <col min="5" max="5" width="13.5703125" customWidth="1"/>
    <col min="6" max="6" width="9.85546875" customWidth="1"/>
    <col min="7" max="7" width="32.28515625" customWidth="1"/>
    <col min="8" max="8" width="14.140625" customWidth="1"/>
    <col min="9" max="9" width="20.28515625" customWidth="1"/>
    <col min="10" max="10" width="94.5703125" customWidth="1"/>
    <col min="11" max="11" width="15.28515625" customWidth="1"/>
  </cols>
  <sheetData>
    <row r="1" spans="1:10" x14ac:dyDescent="0.25">
      <c r="A1" t="s">
        <v>14</v>
      </c>
      <c r="B1" t="s">
        <v>15</v>
      </c>
      <c r="C1" t="s">
        <v>21</v>
      </c>
      <c r="D1" t="s">
        <v>16</v>
      </c>
      <c r="E1" t="s">
        <v>17</v>
      </c>
      <c r="F1" t="s">
        <v>18</v>
      </c>
      <c r="G1" t="s">
        <v>23</v>
      </c>
      <c r="H1" t="s">
        <v>25</v>
      </c>
      <c r="I1" t="s">
        <v>20</v>
      </c>
      <c r="J1" t="s">
        <v>19</v>
      </c>
    </row>
    <row r="2" spans="1:10" x14ac:dyDescent="0.25">
      <c r="A2">
        <v>999901</v>
      </c>
      <c r="B2" s="2" t="str">
        <f>CONCATENATE(YEAR('Dakar raw'!A2),"-",IF(MONTH('Dakar raw'!A2)&gt;9, MONTH('Dakar raw'!A2), CONCATENATE(0,MONTH('Dakar raw'!A2) )),"-",IF(DAY('Dakar raw'!A2)&gt;9, DAY('Dakar raw'!A2), CONCATENATE(0,DAY('Dakar raw'!A2) )))</f>
        <v>2016-01-02</v>
      </c>
      <c r="C2">
        <f>YEAR('Dakar raw'!A2)</f>
        <v>2016</v>
      </c>
      <c r="D2" t="s">
        <v>22</v>
      </c>
      <c r="E2" t="s">
        <v>22</v>
      </c>
      <c r="F2">
        <v>0</v>
      </c>
      <c r="G2" t="s">
        <v>29</v>
      </c>
      <c r="H2" t="s">
        <v>24</v>
      </c>
      <c r="I2" t="s">
        <v>29</v>
      </c>
      <c r="J2" t="str">
        <f>CONCATENATE(E2," ",C2," race day ", DAY('Dakar raw'!A2)-2,",  ",IF(ISNUMBER(SEARCH( " - ",'Dakar raw'!B2)), CONCATENATE("Start from ", TRIM(SUBSTITUTE( 'Dakar raw'!B2, "-", "finish at",1))), TRIM('Dakar raw'!B2)))</f>
        <v>Dakar 2016 race day 0,  Start podium in Buenos Aires / Prologue / Liaison to Bivouac "0" close to Rosario</v>
      </c>
    </row>
    <row r="3" spans="1:10" x14ac:dyDescent="0.25">
      <c r="A3">
        <v>999901</v>
      </c>
      <c r="B3" s="2" t="str">
        <f>CONCATENATE(YEAR('Dakar raw'!A3),"-",IF(MONTH('Dakar raw'!A3)&gt;9, MONTH('Dakar raw'!A3), CONCATENATE(0,MONTH('Dakar raw'!A3) )),"-",IF(DAY('Dakar raw'!A3)&gt;9, DAY('Dakar raw'!A3), CONCATENATE(0,DAY('Dakar raw'!A3) )))</f>
        <v>2016-01-03</v>
      </c>
      <c r="C3">
        <f>YEAR('Dakar raw'!A3)</f>
        <v>2016</v>
      </c>
      <c r="D3" t="s">
        <v>22</v>
      </c>
      <c r="E3" t="s">
        <v>22</v>
      </c>
      <c r="F3">
        <f t="shared" ref="F3:F16" si="0">F2+1</f>
        <v>1</v>
      </c>
      <c r="G3" t="str">
        <f>TRIM('Dakar raw'!B3)</f>
        <v>Buenos Aires - Villa Carlos Paz</v>
      </c>
      <c r="H3" t="s">
        <v>24</v>
      </c>
      <c r="I3" t="str">
        <f>TRIM(LEFT('Dakar raw'!B3, SEARCH(" - ",'Dakar raw'!B3,1)))</f>
        <v>Buenos Aires</v>
      </c>
      <c r="J3" t="str">
        <f>CONCATENATE(E3," ",C3," race day ", DAY('Dakar raw'!A3)-2,",  ",IF(ISNUMBER(SEARCH( " - ",'Dakar raw'!B3)), CONCATENATE("Start from ", TRIM(SUBSTITUTE( 'Dakar raw'!B3, "-", "finish at",1))), TRIM('Dakar raw'!B3)))</f>
        <v>Dakar 2016 race day 1,  Start from Buenos Aires finish at Villa Carlos Paz</v>
      </c>
    </row>
    <row r="4" spans="1:10" x14ac:dyDescent="0.25">
      <c r="A4">
        <v>999901</v>
      </c>
      <c r="B4" s="2" t="str">
        <f>CONCATENATE(YEAR('Dakar raw'!A4),"-",IF(MONTH('Dakar raw'!A4)&gt;9, MONTH('Dakar raw'!A4), CONCATENATE(0,MONTH('Dakar raw'!A4) )),"-",IF(DAY('Dakar raw'!A4)&gt;9, DAY('Dakar raw'!A4), CONCATENATE(0,DAY('Dakar raw'!A4) )))</f>
        <v>2016-01-04</v>
      </c>
      <c r="C4">
        <f>YEAR('Dakar raw'!A4)</f>
        <v>2016</v>
      </c>
      <c r="D4" t="s">
        <v>22</v>
      </c>
      <c r="E4" t="s">
        <v>22</v>
      </c>
      <c r="F4">
        <f t="shared" si="0"/>
        <v>2</v>
      </c>
      <c r="G4" t="str">
        <f>TRIM('Dakar raw'!B4)</f>
        <v>Villa Carlos Paz - Termas de Río Hondo</v>
      </c>
      <c r="H4" t="s">
        <v>24</v>
      </c>
      <c r="I4" t="str">
        <f>TRIM(LEFT('Dakar raw'!B4, SEARCH(" - ",'Dakar raw'!B4,1)))</f>
        <v>Villa Carlos Paz</v>
      </c>
      <c r="J4" t="str">
        <f>CONCATENATE(E4," ",C4," race day ", DAY('Dakar raw'!A4)-2,",  ",IF(ISNUMBER(SEARCH( " - ",'Dakar raw'!B4)), CONCATENATE("Start from ", TRIM(SUBSTITUTE( 'Dakar raw'!B4, "-", "finish at",1))), TRIM('Dakar raw'!B4)))</f>
        <v>Dakar 2016 race day 2,  Start from Villa Carlos Paz finish at Termas de Río Hondo</v>
      </c>
    </row>
    <row r="5" spans="1:10" x14ac:dyDescent="0.25">
      <c r="A5">
        <v>999901</v>
      </c>
      <c r="B5" s="2" t="str">
        <f>CONCATENATE(YEAR('Dakar raw'!A5),"-",IF(MONTH('Dakar raw'!A5)&gt;9, MONTH('Dakar raw'!A5), CONCATENATE(0,MONTH('Dakar raw'!A5) )),"-",IF(DAY('Dakar raw'!A5)&gt;9, DAY('Dakar raw'!A5), CONCATENATE(0,DAY('Dakar raw'!A5) )))</f>
        <v>2016-01-05</v>
      </c>
      <c r="C5">
        <f>YEAR('Dakar raw'!A5)</f>
        <v>2016</v>
      </c>
      <c r="D5" t="s">
        <v>22</v>
      </c>
      <c r="E5" t="s">
        <v>22</v>
      </c>
      <c r="F5">
        <f t="shared" si="0"/>
        <v>3</v>
      </c>
      <c r="G5" t="str">
        <f>TRIM('Dakar raw'!B5)</f>
        <v>Termas de Río Hondo - Jujuy</v>
      </c>
      <c r="H5" t="s">
        <v>24</v>
      </c>
      <c r="I5" t="str">
        <f>TRIM(LEFT('Dakar raw'!B5, SEARCH(" - ",'Dakar raw'!B5,1)))</f>
        <v>Termas de Río Hondo</v>
      </c>
      <c r="J5" t="str">
        <f>CONCATENATE(E5," ",C5," race day ", DAY('Dakar raw'!A5)-2,",  ",IF(ISNUMBER(SEARCH( " - ",'Dakar raw'!B5)), CONCATENATE("Start from ", TRIM(SUBSTITUTE( 'Dakar raw'!B5, "-", "finish at",1))), TRIM('Dakar raw'!B5)))</f>
        <v>Dakar 2016 race day 3,  Start from Termas de Río Hondo finish at Jujuy</v>
      </c>
    </row>
    <row r="6" spans="1:10" x14ac:dyDescent="0.25">
      <c r="A6">
        <v>999901</v>
      </c>
      <c r="B6" s="2" t="str">
        <f>CONCATENATE(YEAR('Dakar raw'!A6),"-",IF(MONTH('Dakar raw'!A6)&gt;9, MONTH('Dakar raw'!A6), CONCATENATE(0,MONTH('Dakar raw'!A6) )),"-",IF(DAY('Dakar raw'!A6)&gt;9, DAY('Dakar raw'!A6), CONCATENATE(0,DAY('Dakar raw'!A6) )))</f>
        <v>2016-01-06</v>
      </c>
      <c r="C6">
        <f>YEAR('Dakar raw'!A6)</f>
        <v>2016</v>
      </c>
      <c r="D6" t="s">
        <v>22</v>
      </c>
      <c r="E6" t="s">
        <v>22</v>
      </c>
      <c r="F6">
        <f t="shared" si="0"/>
        <v>4</v>
      </c>
      <c r="G6" t="str">
        <f>TRIM('Dakar raw'!B6)</f>
        <v>Jujuy - Jujuy</v>
      </c>
      <c r="H6" t="s">
        <v>24</v>
      </c>
      <c r="I6" t="str">
        <f>TRIM(LEFT('Dakar raw'!B6, SEARCH(" - ",'Dakar raw'!B6,1)))</f>
        <v>Jujuy</v>
      </c>
      <c r="J6" t="str">
        <f>CONCATENATE(E6," ",C6," race day ", DAY('Dakar raw'!A6)-2,",  ",IF(ISNUMBER(SEARCH( " - ",'Dakar raw'!B6)), CONCATENATE("Start from ", TRIM(SUBSTITUTE( 'Dakar raw'!B6, "-", "finish at",1))), TRIM('Dakar raw'!B6)))</f>
        <v>Dakar 2016 race day 4,  Start from Jujuy finish at Jujuy</v>
      </c>
    </row>
    <row r="7" spans="1:10" x14ac:dyDescent="0.25">
      <c r="A7">
        <v>999901</v>
      </c>
      <c r="B7" s="2" t="str">
        <f>CONCATENATE(YEAR('Dakar raw'!A7),"-",IF(MONTH('Dakar raw'!A7)&gt;9, MONTH('Dakar raw'!A7), CONCATENATE(0,MONTH('Dakar raw'!A7) )),"-",IF(DAY('Dakar raw'!A7)&gt;9, DAY('Dakar raw'!A7), CONCATENATE(0,DAY('Dakar raw'!A7) )))</f>
        <v>2016-01-07</v>
      </c>
      <c r="C7">
        <f>YEAR('Dakar raw'!A7)</f>
        <v>2016</v>
      </c>
      <c r="D7" t="s">
        <v>22</v>
      </c>
      <c r="E7" t="s">
        <v>22</v>
      </c>
      <c r="F7">
        <f t="shared" si="0"/>
        <v>5</v>
      </c>
      <c r="G7" t="str">
        <f>TRIM('Dakar raw'!B7)</f>
        <v>Jujuy - Uyuni</v>
      </c>
      <c r="H7" t="s">
        <v>24</v>
      </c>
      <c r="I7" t="str">
        <f>TRIM(LEFT('Dakar raw'!B7, SEARCH(" - ",'Dakar raw'!B7,1)))</f>
        <v>Jujuy</v>
      </c>
      <c r="J7" t="str">
        <f>CONCATENATE(E7," ",C7," race day ", DAY('Dakar raw'!A7)-2,",  ",IF(ISNUMBER(SEARCH( " - ",'Dakar raw'!B7)), CONCATENATE("Start from ", TRIM(SUBSTITUTE( 'Dakar raw'!B7, "-", "finish at",1))), TRIM('Dakar raw'!B7)))</f>
        <v>Dakar 2016 race day 5,  Start from Jujuy finish at Uyuni</v>
      </c>
    </row>
    <row r="8" spans="1:10" x14ac:dyDescent="0.25">
      <c r="A8">
        <v>999901</v>
      </c>
      <c r="B8" s="2" t="str">
        <f>CONCATENATE(YEAR('Dakar raw'!A8),"-",IF(MONTH('Dakar raw'!A8)&gt;9, MONTH('Dakar raw'!A8), CONCATENATE(0,MONTH('Dakar raw'!A8) )),"-",IF(DAY('Dakar raw'!A8)&gt;9, DAY('Dakar raw'!A8), CONCATENATE(0,DAY('Dakar raw'!A8) )))</f>
        <v>2016-01-08</v>
      </c>
      <c r="C8">
        <f>YEAR('Dakar raw'!A8)</f>
        <v>2016</v>
      </c>
      <c r="D8" t="s">
        <v>22</v>
      </c>
      <c r="E8" t="s">
        <v>22</v>
      </c>
      <c r="F8">
        <f t="shared" si="0"/>
        <v>6</v>
      </c>
      <c r="G8" t="str">
        <f>TRIM('Dakar raw'!B8)</f>
        <v>Uyuni - Uyuni</v>
      </c>
      <c r="H8" t="s">
        <v>24</v>
      </c>
      <c r="I8" t="str">
        <f>TRIM(LEFT('Dakar raw'!B8, SEARCH(" - ",'Dakar raw'!B8,1)))</f>
        <v>Uyuni</v>
      </c>
      <c r="J8" t="str">
        <f>CONCATENATE(E8," ",C8," race day ", DAY('Dakar raw'!A8)-2,",  ",IF(ISNUMBER(SEARCH( " - ",'Dakar raw'!B8)), CONCATENATE("Start from ", TRIM(SUBSTITUTE( 'Dakar raw'!B8, "-", "finish at",1))), TRIM('Dakar raw'!B8)))</f>
        <v>Dakar 2016 race day 6,  Start from Uyuni finish at Uyuni</v>
      </c>
    </row>
    <row r="9" spans="1:10" x14ac:dyDescent="0.25">
      <c r="A9">
        <v>999901</v>
      </c>
      <c r="B9" s="2" t="str">
        <f>CONCATENATE(YEAR('Dakar raw'!A9),"-",IF(MONTH('Dakar raw'!A9)&gt;9, MONTH('Dakar raw'!A9), CONCATENATE(0,MONTH('Dakar raw'!A9) )),"-",IF(DAY('Dakar raw'!A9)&gt;9, DAY('Dakar raw'!A9), CONCATENATE(0,DAY('Dakar raw'!A9) )))</f>
        <v>2016-01-09</v>
      </c>
      <c r="C9">
        <f>YEAR('Dakar raw'!A9)</f>
        <v>2016</v>
      </c>
      <c r="D9" t="s">
        <v>22</v>
      </c>
      <c r="E9" t="s">
        <v>22</v>
      </c>
      <c r="F9">
        <f t="shared" si="0"/>
        <v>7</v>
      </c>
      <c r="G9" t="str">
        <f>TRIM('Dakar raw'!B9)</f>
        <v>Uyuni - Salta</v>
      </c>
      <c r="H9" t="s">
        <v>26</v>
      </c>
      <c r="I9" t="str">
        <f>TRIM(LEFT('Dakar raw'!B9, SEARCH(" - ",'Dakar raw'!B9,1)))</f>
        <v>Uyuni</v>
      </c>
      <c r="J9" t="str">
        <f>CONCATENATE(E9," ",C9," race day ", DAY('Dakar raw'!A9)-2,",  ",IF(ISNUMBER(SEARCH( " - ",'Dakar raw'!B9)), CONCATENATE("Start from ", TRIM(SUBSTITUTE( 'Dakar raw'!B9, "-", "finish at",1))), TRIM('Dakar raw'!B9)))</f>
        <v>Dakar 2016 race day 7,  Start from Uyuni finish at Salta</v>
      </c>
    </row>
    <row r="10" spans="1:10" x14ac:dyDescent="0.25">
      <c r="A10">
        <v>999901</v>
      </c>
      <c r="B10" s="2" t="str">
        <f>CONCATENATE(YEAR('Dakar raw'!A10),"-",IF(MONTH('Dakar raw'!A10)&gt;9, MONTH('Dakar raw'!A10), CONCATENATE(0,MONTH('Dakar raw'!A10) )),"-",IF(DAY('Dakar raw'!A10)&gt;9, DAY('Dakar raw'!A10), CONCATENATE(0,DAY('Dakar raw'!A10) )))</f>
        <v>2016-01-10</v>
      </c>
      <c r="C10">
        <f>YEAR('Dakar raw'!A10)</f>
        <v>2016</v>
      </c>
      <c r="D10" t="s">
        <v>22</v>
      </c>
      <c r="E10" t="s">
        <v>22</v>
      </c>
      <c r="F10">
        <f t="shared" ref="F10" si="1">F9+1</f>
        <v>8</v>
      </c>
      <c r="G10" t="str">
        <f>TRIM('Dakar raw'!B10)</f>
        <v>Rest day in Salta</v>
      </c>
      <c r="H10" t="s">
        <v>26</v>
      </c>
      <c r="I10" t="s">
        <v>28</v>
      </c>
      <c r="J10" t="str">
        <f>CONCATENATE(E10," ",C10," race day ", DAY('Dakar raw'!A10)-2,",  ",IF(ISNUMBER(SEARCH( " - ",'Dakar raw'!B10)), CONCATENATE("Start from ", TRIM(SUBSTITUTE( 'Dakar raw'!B10, "-", "finish at",1))), TRIM('Dakar raw'!B10)))</f>
        <v>Dakar 2016 race day 8,  Rest day in Salta</v>
      </c>
    </row>
    <row r="11" spans="1:10" x14ac:dyDescent="0.25">
      <c r="A11">
        <v>999901</v>
      </c>
      <c r="B11" s="2" t="str">
        <f>CONCATENATE(YEAR('Dakar raw'!A11),"-",IF(MONTH('Dakar raw'!A11)&gt;9, MONTH('Dakar raw'!A11), CONCATENATE(0,MONTH('Dakar raw'!A11) )),"-",IF(DAY('Dakar raw'!A11)&gt;9, DAY('Dakar raw'!A11), CONCATENATE(0,DAY('Dakar raw'!A11) )))</f>
        <v>2016-01-11</v>
      </c>
      <c r="C11">
        <f>YEAR('Dakar raw'!A11)</f>
        <v>2016</v>
      </c>
      <c r="D11" t="s">
        <v>22</v>
      </c>
      <c r="E11" t="s">
        <v>22</v>
      </c>
      <c r="F11">
        <f t="shared" si="0"/>
        <v>9</v>
      </c>
      <c r="G11" t="str">
        <f>TRIM('Dakar raw'!B11)</f>
        <v>Salta - Belén</v>
      </c>
      <c r="H11" t="s">
        <v>26</v>
      </c>
      <c r="I11" t="str">
        <f>TRIM(LEFT('Dakar raw'!B11, SEARCH(" - ",'Dakar raw'!B11,1)))</f>
        <v>Salta</v>
      </c>
      <c r="J11" t="str">
        <f>CONCATENATE(E11," ",C11," race day ", DAY('Dakar raw'!A11)-2,",  ",IF(ISNUMBER(SEARCH( " - ",'Dakar raw'!B11)), CONCATENATE("Start from ", TRIM(SUBSTITUTE( 'Dakar raw'!B11, "-", "finish at",1))), TRIM('Dakar raw'!B11)))</f>
        <v>Dakar 2016 race day 9,  Start from Salta finish at Belén</v>
      </c>
    </row>
    <row r="12" spans="1:10" x14ac:dyDescent="0.25">
      <c r="A12">
        <v>999901</v>
      </c>
      <c r="B12" s="2" t="str">
        <f>CONCATENATE(YEAR('Dakar raw'!A12),"-",IF(MONTH('Dakar raw'!A12)&gt;9, MONTH('Dakar raw'!A12), CONCATENATE(0,MONTH('Dakar raw'!A12) )),"-",IF(DAY('Dakar raw'!A12)&gt;9, DAY('Dakar raw'!A12), CONCATENATE(0,DAY('Dakar raw'!A12) )))</f>
        <v>2016-01-12</v>
      </c>
      <c r="C12">
        <f>YEAR('Dakar raw'!A12)</f>
        <v>2016</v>
      </c>
      <c r="D12" t="s">
        <v>22</v>
      </c>
      <c r="E12" t="s">
        <v>22</v>
      </c>
      <c r="F12">
        <f t="shared" si="0"/>
        <v>10</v>
      </c>
      <c r="G12" t="str">
        <f>TRIM('Dakar raw'!B12)</f>
        <v>Belén - Belén</v>
      </c>
      <c r="H12" t="s">
        <v>26</v>
      </c>
      <c r="I12" t="str">
        <f>TRIM(LEFT('Dakar raw'!B12, SEARCH(" - ",'Dakar raw'!B12,1)))</f>
        <v>Belén</v>
      </c>
      <c r="J12" t="str">
        <f>CONCATENATE(E12," ",C12," race day ", DAY('Dakar raw'!A12)-2,",  ",IF(ISNUMBER(SEARCH( " - ",'Dakar raw'!B12)), CONCATENATE("Start from ", TRIM(SUBSTITUTE( 'Dakar raw'!B12, "-", "finish at",1))), TRIM('Dakar raw'!B12)))</f>
        <v>Dakar 2016 race day 10,  Start from Belén finish at Belén</v>
      </c>
    </row>
    <row r="13" spans="1:10" x14ac:dyDescent="0.25">
      <c r="A13">
        <v>999901</v>
      </c>
      <c r="B13" s="2" t="str">
        <f>CONCATENATE(YEAR('Dakar raw'!A13),"-",IF(MONTH('Dakar raw'!A13)&gt;9, MONTH('Dakar raw'!A13), CONCATENATE(0,MONTH('Dakar raw'!A13) )),"-",IF(DAY('Dakar raw'!A13)&gt;9, DAY('Dakar raw'!A13), CONCATENATE(0,DAY('Dakar raw'!A13) )))</f>
        <v>2016-01-13</v>
      </c>
      <c r="C13">
        <f>YEAR('Dakar raw'!A13)</f>
        <v>2016</v>
      </c>
      <c r="D13" t="s">
        <v>22</v>
      </c>
      <c r="E13" t="s">
        <v>22</v>
      </c>
      <c r="F13">
        <f t="shared" si="0"/>
        <v>11</v>
      </c>
      <c r="G13" t="str">
        <f>TRIM('Dakar raw'!B13)</f>
        <v>Belén - La Rioja</v>
      </c>
      <c r="H13" t="s">
        <v>24</v>
      </c>
      <c r="I13" t="str">
        <f>TRIM(LEFT('Dakar raw'!B13, SEARCH(" - ",'Dakar raw'!B13,1)))</f>
        <v>Belén</v>
      </c>
      <c r="J13" t="str">
        <f>CONCATENATE(E13," ",C13," race day ", DAY('Dakar raw'!A13)-2,",  ",IF(ISNUMBER(SEARCH( " - ",'Dakar raw'!B13)), CONCATENATE("Start from ", TRIM(SUBSTITUTE( 'Dakar raw'!B13, "-", "finish at",1))), TRIM('Dakar raw'!B13)))</f>
        <v>Dakar 2016 race day 11,  Start from Belén finish at La Rioja</v>
      </c>
    </row>
    <row r="14" spans="1:10" x14ac:dyDescent="0.25">
      <c r="A14">
        <v>999901</v>
      </c>
      <c r="B14" s="2" t="str">
        <f>CONCATENATE(YEAR('Dakar raw'!A14),"-",IF(MONTH('Dakar raw'!A14)&gt;9, MONTH('Dakar raw'!A14), CONCATENATE(0,MONTH('Dakar raw'!A14) )),"-",IF(DAY('Dakar raw'!A14)&gt;9, DAY('Dakar raw'!A14), CONCATENATE(0,DAY('Dakar raw'!A14) )))</f>
        <v>2016-01-14</v>
      </c>
      <c r="C14">
        <f>YEAR('Dakar raw'!A14)</f>
        <v>2016</v>
      </c>
      <c r="D14" t="s">
        <v>22</v>
      </c>
      <c r="E14" t="s">
        <v>22</v>
      </c>
      <c r="F14">
        <f t="shared" si="0"/>
        <v>12</v>
      </c>
      <c r="G14" t="str">
        <f>TRIM('Dakar raw'!B14)</f>
        <v>La Rioja - San Juan</v>
      </c>
      <c r="H14" t="s">
        <v>24</v>
      </c>
      <c r="I14" t="str">
        <f>TRIM(LEFT('Dakar raw'!B14, SEARCH(" - ",'Dakar raw'!B14,1)))</f>
        <v>La Rioja</v>
      </c>
      <c r="J14" t="str">
        <f>CONCATENATE(E14," ",C14," race day ", DAY('Dakar raw'!A14)-2,",  ",IF(ISNUMBER(SEARCH( " - ",'Dakar raw'!B14)), CONCATENATE("Start from ", TRIM(SUBSTITUTE( 'Dakar raw'!B14, "-", "finish at",1))), TRIM('Dakar raw'!B14)))</f>
        <v>Dakar 2016 race day 12,  Start from La Rioja finish at San Juan</v>
      </c>
    </row>
    <row r="15" spans="1:10" x14ac:dyDescent="0.25">
      <c r="A15">
        <v>999901</v>
      </c>
      <c r="B15" s="2" t="str">
        <f>CONCATENATE(YEAR('Dakar raw'!A15),"-",IF(MONTH('Dakar raw'!A15)&gt;9, MONTH('Dakar raw'!A15), CONCATENATE(0,MONTH('Dakar raw'!A15) )),"-",IF(DAY('Dakar raw'!A15)&gt;9, DAY('Dakar raw'!A15), CONCATENATE(0,DAY('Dakar raw'!A15) )))</f>
        <v>2016-01-15</v>
      </c>
      <c r="C15">
        <f>YEAR('Dakar raw'!A15)</f>
        <v>2016</v>
      </c>
      <c r="D15" t="s">
        <v>22</v>
      </c>
      <c r="E15" t="s">
        <v>22</v>
      </c>
      <c r="F15">
        <f t="shared" si="0"/>
        <v>13</v>
      </c>
      <c r="G15" t="str">
        <f>TRIM('Dakar raw'!B15)</f>
        <v>San Juan - Villa Carlos Paz</v>
      </c>
      <c r="H15" t="s">
        <v>24</v>
      </c>
      <c r="I15" t="str">
        <f>TRIM(LEFT('Dakar raw'!B15, SEARCH(" - ",'Dakar raw'!B15,1)))</f>
        <v>San Juan</v>
      </c>
      <c r="J15" t="str">
        <f>CONCATENATE(E15," ",C15," race day ", DAY('Dakar raw'!A15)-2,",  ",IF(ISNUMBER(SEARCH( " - ",'Dakar raw'!B15)), CONCATENATE("Start from ", TRIM(SUBSTITUTE( 'Dakar raw'!B15, "-", "finish at",1))), TRIM('Dakar raw'!B15)))</f>
        <v>Dakar 2016 race day 13,  Start from San Juan finish at Villa Carlos Paz</v>
      </c>
    </row>
    <row r="16" spans="1:10" x14ac:dyDescent="0.25">
      <c r="A16">
        <v>999901</v>
      </c>
      <c r="B16" s="2" t="str">
        <f>CONCATENATE(YEAR('Dakar raw'!A16),"-",IF(MONTH('Dakar raw'!A16)&gt;9, MONTH('Dakar raw'!A16), CONCATENATE(0,MONTH('Dakar raw'!A16) )),"-",IF(DAY('Dakar raw'!A16)&gt;9, DAY('Dakar raw'!A16), CONCATENATE(0,DAY('Dakar raw'!A16) )))</f>
        <v>2016-01-16</v>
      </c>
      <c r="C16">
        <f>YEAR('Dakar raw'!A16)</f>
        <v>2016</v>
      </c>
      <c r="D16" t="s">
        <v>22</v>
      </c>
      <c r="E16" t="s">
        <v>22</v>
      </c>
      <c r="F16">
        <f t="shared" si="0"/>
        <v>14</v>
      </c>
      <c r="G16" t="str">
        <f>TRIM('Dakar raw'!B16)</f>
        <v>Villa Carlos Paz - Rosario</v>
      </c>
      <c r="H16" t="s">
        <v>24</v>
      </c>
      <c r="I16" t="str">
        <f>TRIM(LEFT('Dakar raw'!B16, SEARCH(" - ",'Dakar raw'!B16,1)))</f>
        <v>Villa Carlos Paz</v>
      </c>
      <c r="J16" t="str">
        <f>CONCATENATE(E16," ",C16," race day ", DAY('Dakar raw'!A16)-2,",  ",IF(ISNUMBER(SEARCH( " - ",'Dakar raw'!B16)), CONCATENATE("Start from ", TRIM(SUBSTITUTE( 'Dakar raw'!B16, "-", "finish at",1))), TRIM('Dakar raw'!B16)))</f>
        <v>Dakar 2016 race day 14,  Start from Villa Carlos Paz finish at Rosario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0" sqref="B10"/>
    </sheetView>
  </sheetViews>
  <sheetFormatPr defaultRowHeight="15" x14ac:dyDescent="0.25"/>
  <cols>
    <col min="1" max="2" width="11.85546875" customWidth="1"/>
    <col min="3" max="3" width="7.42578125" style="2" customWidth="1"/>
    <col min="4" max="4" width="29.85546875" customWidth="1"/>
    <col min="6" max="6" width="19.5703125" customWidth="1"/>
    <col min="7" max="7" width="105.42578125" customWidth="1"/>
  </cols>
  <sheetData>
    <row r="1" spans="1:7" x14ac:dyDescent="0.25">
      <c r="A1" s="1"/>
      <c r="B1" s="1"/>
    </row>
    <row r="2" spans="1:7" x14ac:dyDescent="0.25">
      <c r="A2" s="1">
        <v>42370</v>
      </c>
      <c r="B2" s="1">
        <v>42370</v>
      </c>
      <c r="C2" s="2">
        <v>1</v>
      </c>
      <c r="D2" t="s">
        <v>35</v>
      </c>
      <c r="E2" t="s">
        <v>36</v>
      </c>
      <c r="F2" t="s">
        <v>52</v>
      </c>
      <c r="G2" t="s">
        <v>49</v>
      </c>
    </row>
    <row r="3" spans="1:7" x14ac:dyDescent="0.25">
      <c r="A3" s="1">
        <v>42370</v>
      </c>
      <c r="B3" s="1">
        <v>42370</v>
      </c>
      <c r="C3" s="2">
        <v>2</v>
      </c>
      <c r="D3" t="s">
        <v>34</v>
      </c>
      <c r="E3" t="s">
        <v>37</v>
      </c>
      <c r="F3" t="s">
        <v>44</v>
      </c>
      <c r="G3" t="s">
        <v>48</v>
      </c>
    </row>
    <row r="4" spans="1:7" x14ac:dyDescent="0.25">
      <c r="A4" s="1">
        <v>42370</v>
      </c>
      <c r="B4" s="1">
        <v>42370</v>
      </c>
      <c r="C4" s="2">
        <v>3</v>
      </c>
      <c r="D4" t="s">
        <v>43</v>
      </c>
      <c r="E4" t="s">
        <v>40</v>
      </c>
      <c r="F4" t="s">
        <v>42</v>
      </c>
      <c r="G4" t="s">
        <v>47</v>
      </c>
    </row>
    <row r="5" spans="1:7" x14ac:dyDescent="0.25">
      <c r="A5" s="1">
        <v>42563</v>
      </c>
      <c r="B5" s="1">
        <v>42567</v>
      </c>
      <c r="C5" s="2">
        <v>4</v>
      </c>
      <c r="D5" t="s">
        <v>30</v>
      </c>
      <c r="E5" t="s">
        <v>31</v>
      </c>
      <c r="F5" t="s">
        <v>32</v>
      </c>
      <c r="G5" t="s">
        <v>46</v>
      </c>
    </row>
    <row r="6" spans="1:7" x14ac:dyDescent="0.25">
      <c r="A6" s="1">
        <v>42370</v>
      </c>
      <c r="B6" s="1">
        <v>42370</v>
      </c>
      <c r="C6" s="2">
        <v>5</v>
      </c>
      <c r="D6" t="s">
        <v>38</v>
      </c>
      <c r="E6" t="s">
        <v>39</v>
      </c>
      <c r="F6" t="s">
        <v>53</v>
      </c>
      <c r="G6" t="s">
        <v>50</v>
      </c>
    </row>
    <row r="7" spans="1:7" x14ac:dyDescent="0.25">
      <c r="A7" s="1">
        <v>42370</v>
      </c>
      <c r="B7" s="1">
        <v>42370</v>
      </c>
      <c r="C7" s="2">
        <v>6</v>
      </c>
      <c r="D7" t="s">
        <v>33</v>
      </c>
      <c r="E7" t="s">
        <v>41</v>
      </c>
      <c r="F7" t="s">
        <v>51</v>
      </c>
      <c r="G7" t="s">
        <v>45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abSelected="1" topLeftCell="D1" workbookViewId="0">
      <selection activeCell="E9" sqref="E9"/>
    </sheetView>
  </sheetViews>
  <sheetFormatPr defaultRowHeight="15" x14ac:dyDescent="0.25"/>
  <cols>
    <col min="2" max="2" width="14" customWidth="1"/>
    <col min="3" max="3" width="10.5703125" customWidth="1"/>
    <col min="4" max="4" width="19.7109375" customWidth="1"/>
    <col min="5" max="5" width="28.5703125" customWidth="1"/>
    <col min="6" max="6" width="9.5703125" customWidth="1"/>
    <col min="7" max="7" width="17" customWidth="1"/>
    <col min="8" max="8" width="20.5703125" customWidth="1"/>
    <col min="9" max="9" width="14.5703125" customWidth="1"/>
    <col min="10" max="10" width="60" customWidth="1"/>
  </cols>
  <sheetData>
    <row r="1" spans="1:10" x14ac:dyDescent="0.25">
      <c r="A1" t="s">
        <v>14</v>
      </c>
      <c r="B1" t="s">
        <v>15</v>
      </c>
      <c r="C1" t="s">
        <v>21</v>
      </c>
      <c r="D1" t="s">
        <v>16</v>
      </c>
      <c r="E1" t="s">
        <v>17</v>
      </c>
      <c r="F1" t="s">
        <v>18</v>
      </c>
      <c r="G1" t="s">
        <v>23</v>
      </c>
      <c r="H1" t="s">
        <v>25</v>
      </c>
      <c r="I1" t="s">
        <v>20</v>
      </c>
      <c r="J1" t="s">
        <v>19</v>
      </c>
    </row>
    <row r="2" spans="1:10" x14ac:dyDescent="0.25">
      <c r="A2">
        <v>999902</v>
      </c>
      <c r="B2" t="str">
        <f>CONCATENATE(YEAR('HardEnduro raw'!A2),"-",IF(MONTH('HardEnduro raw'!A2)&gt;9, MONTH('HardEnduro raw'!A2), CONCATENATE(0,MONTH('HardEnduro raw'!A2) )),"-",IF(DAY('HardEnduro raw'!A2)&gt;9, DAY('HardEnduro raw'!A2), CONCATENATE(0,DAY('HardEnduro raw'!A2) )))</f>
        <v>2016-01-01</v>
      </c>
      <c r="C2">
        <f>YEAR('HardEnduro raw'!B2)</f>
        <v>2016</v>
      </c>
      <c r="D2" t="s">
        <v>54</v>
      </c>
      <c r="E2" t="str">
        <f>'HardEnduro raw'!D2</f>
        <v>Hells Gate</v>
      </c>
      <c r="F2">
        <f>'HardEnduro raw'!C2</f>
        <v>1</v>
      </c>
      <c r="G2" t="str">
        <f>'HardEnduro raw'!F2</f>
        <v>Il Ciocco</v>
      </c>
      <c r="H2" t="str">
        <f>'HardEnduro raw'!E2</f>
        <v>Itally</v>
      </c>
      <c r="I2" t="str">
        <f>'HardEnduro raw'!F2</f>
        <v>Il Ciocco</v>
      </c>
      <c r="J2" t="str">
        <f>'HardEnduro raw'!G2</f>
        <v>The world’s top enduro riders descended on the Italian resort of Il Ciocco for Hell’s Gate 2016. The first big Hard Enduro event of the year takes place on the treacherous slopes of the Apennine Mountains</v>
      </c>
    </row>
    <row r="3" spans="1:10" x14ac:dyDescent="0.25">
      <c r="A3">
        <v>999902</v>
      </c>
      <c r="B3" t="str">
        <f>CONCATENATE(YEAR('HardEnduro raw'!A3),"-",IF(MONTH('HardEnduro raw'!A3)&gt;9, MONTH('HardEnduro raw'!A3), CONCATENATE(0,MONTH('HardEnduro raw'!A3) )),"-",IF(DAY('HardEnduro raw'!A3)&gt;9, DAY('HardEnduro raw'!A3), CONCATENATE(0,DAY('HardEnduro raw'!A3) )))</f>
        <v>2016-01-01</v>
      </c>
      <c r="C3">
        <f>YEAR('HardEnduro raw'!B3)</f>
        <v>2016</v>
      </c>
      <c r="D3" t="s">
        <v>54</v>
      </c>
      <c r="E3" t="str">
        <f>'HardEnduro raw'!D3</f>
        <v>The Tough One</v>
      </c>
      <c r="F3">
        <f>'HardEnduro raw'!C3</f>
        <v>2</v>
      </c>
      <c r="G3" t="str">
        <f>'HardEnduro raw'!F3</f>
        <v>Nantmawr Quarry</v>
      </c>
      <c r="H3" t="str">
        <f>'HardEnduro raw'!E3</f>
        <v>UK</v>
      </c>
      <c r="I3" t="str">
        <f>'HardEnduro raw'!F3</f>
        <v>Nantmawr Quarry</v>
      </c>
      <c r="J3" t="str">
        <f>'HardEnduro raw'!G3</f>
        <v>Britain’s most famous hard enduro race returned to the place where it all started – Nantmawr Quarry on the Welsh border – providing riders and spectators with warm temperatures and sunshine.</v>
      </c>
    </row>
    <row r="4" spans="1:10" x14ac:dyDescent="0.25">
      <c r="A4">
        <v>999902</v>
      </c>
      <c r="B4" t="str">
        <f>CONCATENATE(YEAR('HardEnduro raw'!A4),"-",IF(MONTH('HardEnduro raw'!A4)&gt;9, MONTH('HardEnduro raw'!A4), CONCATENATE(0,MONTH('HardEnduro raw'!A4) )),"-",IF(DAY('HardEnduro raw'!A4)&gt;9, DAY('HardEnduro raw'!A4), CONCATENATE(0,DAY('HardEnduro raw'!A4) )))</f>
        <v>2016-01-01</v>
      </c>
      <c r="C4">
        <f>YEAR('HardEnduro raw'!B4)</f>
        <v>2016</v>
      </c>
      <c r="D4" t="s">
        <v>54</v>
      </c>
      <c r="E4" t="str">
        <f>'HardEnduro raw'!D4</f>
        <v>Hare Scramble, Erzbergrodeo</v>
      </c>
      <c r="F4">
        <f>'HardEnduro raw'!C4</f>
        <v>3</v>
      </c>
      <c r="G4" t="str">
        <f>'HardEnduro raw'!F4</f>
        <v>Eisenerz</v>
      </c>
      <c r="H4" t="str">
        <f>'HardEnduro raw'!E4</f>
        <v>Austria</v>
      </c>
      <c r="I4" t="str">
        <f>'HardEnduro raw'!F4</f>
        <v>Eisenerz</v>
      </c>
      <c r="J4" t="str">
        <f>'HardEnduro raw'!G4</f>
        <v>The toughest single day off-road race in the world returned to the Iron Ore mountain for the 21st edition of the Erzbergrodeo. The crown jewel of the Hard Enduro Series saw 500 riders set off, but only a handful would reach the finish line. See how all the action unfolded!</v>
      </c>
    </row>
    <row r="5" spans="1:10" x14ac:dyDescent="0.25">
      <c r="A5">
        <v>999902</v>
      </c>
      <c r="B5" t="str">
        <f>CONCATENATE(YEAR('HardEnduro raw'!A5),"-",IF(MONTH('HardEnduro raw'!A5)&gt;9, MONTH('HardEnduro raw'!A5), CONCATENATE(0,MONTH('HardEnduro raw'!A5) )),"-",IF(DAY('HardEnduro raw'!A5)&gt;9, DAY('HardEnduro raw'!A5), CONCATENATE(0,DAY('HardEnduro raw'!A5) )))</f>
        <v>2016-07-12</v>
      </c>
      <c r="C5">
        <f>YEAR('HardEnduro raw'!B5)</f>
        <v>2016</v>
      </c>
      <c r="D5" t="s">
        <v>54</v>
      </c>
      <c r="E5" t="str">
        <f>'HardEnduro raw'!D5</f>
        <v>Romaniacs</v>
      </c>
      <c r="F5">
        <f>'HardEnduro raw'!C5</f>
        <v>4</v>
      </c>
      <c r="G5" t="str">
        <f>'HardEnduro raw'!F5</f>
        <v>Sibiu</v>
      </c>
      <c r="H5" t="str">
        <f>'HardEnduro raw'!E5</f>
        <v>Romania</v>
      </c>
      <c r="I5" t="str">
        <f>'HardEnduro raw'!F5</f>
        <v>Sibiu</v>
      </c>
      <c r="J5" t="str">
        <f>'HardEnduro raw'!G5</f>
        <v xml:space="preserve">Set in the Carpathian Mountains, Red Bull Romaniacs is the longest race of the Hard Enduro season. It starts with a brutal scramble through the streets of Sibiu, and then moves in to 4 days of racing through terrain that would make a mountain goat sweat. </v>
      </c>
    </row>
    <row r="6" spans="1:10" x14ac:dyDescent="0.25">
      <c r="A6">
        <v>999902</v>
      </c>
      <c r="B6" t="str">
        <f>CONCATENATE(YEAR('HardEnduro raw'!A6),"-",IF(MONTH('HardEnduro raw'!A6)&gt;9, MONTH('HardEnduro raw'!A6), CONCATENATE(0,MONTH('HardEnduro raw'!A6) )),"-",IF(DAY('HardEnduro raw'!A6)&gt;9, DAY('HardEnduro raw'!A6), CONCATENATE(0,DAY('HardEnduro raw'!A6) )))</f>
        <v>2016-01-01</v>
      </c>
      <c r="C6">
        <f>YEAR('HardEnduro raw'!B6)</f>
        <v>2016</v>
      </c>
      <c r="D6" t="s">
        <v>54</v>
      </c>
      <c r="E6" t="str">
        <f>'HardEnduro raw'!D6</f>
        <v>Megawatt 111</v>
      </c>
      <c r="F6">
        <f>'HardEnduro raw'!C6</f>
        <v>5</v>
      </c>
      <c r="G6" t="str">
        <f>'HardEnduro raw'!F6</f>
        <v>Belchatow</v>
      </c>
      <c r="H6" t="str">
        <f>'HardEnduro raw'!E6</f>
        <v>Poland</v>
      </c>
      <c r="I6" t="str">
        <f>'HardEnduro raw'!F6</f>
        <v>Belchatow</v>
      </c>
      <c r="J6" t="str">
        <f>'HardEnduro raw'!G6</f>
        <v>The running of Tadeusz Blazusiak's signature event is over 60km of Motocross, Endurocross, and Hard Enduro - along with a track that is as unforgiving as it is varied. 111 Megawatt combines three disciplines into one unforgettable race.</v>
      </c>
    </row>
    <row r="7" spans="1:10" x14ac:dyDescent="0.25">
      <c r="A7">
        <v>999902</v>
      </c>
      <c r="B7" t="str">
        <f>CONCATENATE(YEAR('HardEnduro raw'!A7),"-",IF(MONTH('HardEnduro raw'!A7)&gt;9, MONTH('HardEnduro raw'!A7), CONCATENATE(0,MONTH('HardEnduro raw'!A7) )),"-",IF(DAY('HardEnduro raw'!A7)&gt;9, DAY('HardEnduro raw'!A7), CONCATENATE(0,DAY('HardEnduro raw'!A7) )))</f>
        <v>2016-01-01</v>
      </c>
      <c r="C7">
        <f>YEAR('HardEnduro raw'!B7)</f>
        <v>2016</v>
      </c>
      <c r="D7" t="s">
        <v>54</v>
      </c>
      <c r="E7" t="str">
        <f>'HardEnduro raw'!D7</f>
        <v>Sea to Sky</v>
      </c>
      <c r="F7">
        <f>'HardEnduro raw'!C7</f>
        <v>6</v>
      </c>
      <c r="G7" t="str">
        <f>'HardEnduro raw'!F7</f>
        <v>Kemer</v>
      </c>
      <c r="H7" t="str">
        <f>'HardEnduro raw'!E7</f>
        <v>Turky</v>
      </c>
      <c r="I7" t="str">
        <f>'HardEnduro raw'!F7</f>
        <v>Kemer</v>
      </c>
      <c r="J7" t="str">
        <f>'HardEnduro raw'!G7</f>
        <v>The final Hard Enduro race of the year is Red Bull Sea to Sky, a three-day rally that takes riders from the gorgeous beaches of the Turkish Rivera to the peak of Mount Olympus in what is described as, "the most enjoyable" event of the season.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Dakar raw</vt:lpstr>
      <vt:lpstr>Dakar</vt:lpstr>
      <vt:lpstr>HardEnduro raw</vt:lpstr>
      <vt:lpstr>HardEnduro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Feakes, Shaun</dc:creator>
  <cp:lastModifiedBy>Shaun Feakes</cp:lastModifiedBy>
  <dcterms:created xsi:type="dcterms:W3CDTF">2015-11-16T15:59:26Z</dcterms:created>
  <dcterms:modified xsi:type="dcterms:W3CDTF">2015-11-16T20:58:46Z</dcterms:modified>
</cp:coreProperties>
</file>