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elena/Desktop/Dropbox/SFE workspace/Virus/TuMV/Comunicación/Mutantes JA y SA/"/>
    </mc:Choice>
  </mc:AlternateContent>
  <xr:revisionPtr revIDLastSave="0" documentId="13_ncr:1_{BD6697B0-1323-9B40-A1D4-CB1D43B96DC4}" xr6:coauthVersionLast="47" xr6:coauthVersionMax="47" xr10:uidLastSave="{00000000-0000-0000-0000-000000000000}"/>
  <bookViews>
    <workbookView xWindow="5180" yWindow="1800" windowWidth="33140" windowHeight="28240" xr2:uid="{8A313121-3058-034D-9422-D909711CBBB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83" i="1" l="1"/>
  <c r="X283" i="1"/>
  <c r="W283" i="1"/>
  <c r="V283" i="1"/>
  <c r="U283" i="1"/>
  <c r="T283" i="1"/>
  <c r="S283" i="1"/>
  <c r="R283" i="1"/>
  <c r="Q283" i="1"/>
  <c r="P283" i="1"/>
  <c r="Y282" i="1"/>
  <c r="X282" i="1"/>
  <c r="W282" i="1"/>
  <c r="V282" i="1"/>
  <c r="U282" i="1"/>
  <c r="T282" i="1"/>
  <c r="S282" i="1"/>
  <c r="R282" i="1"/>
  <c r="Q282" i="1"/>
  <c r="P282" i="1"/>
  <c r="O283" i="1"/>
  <c r="O282" i="1"/>
  <c r="J292" i="1"/>
  <c r="L292" i="1"/>
  <c r="K292" i="1"/>
  <c r="I292" i="1"/>
  <c r="H292" i="1"/>
  <c r="G292" i="1"/>
  <c r="F292" i="1"/>
  <c r="E292" i="1"/>
  <c r="D292" i="1"/>
  <c r="C292" i="1"/>
  <c r="L291" i="1"/>
  <c r="K291" i="1"/>
  <c r="J291" i="1"/>
  <c r="I291" i="1"/>
  <c r="H291" i="1"/>
  <c r="G291" i="1"/>
  <c r="F291" i="1"/>
  <c r="E291" i="1"/>
  <c r="D291" i="1"/>
  <c r="C291" i="1"/>
  <c r="B292" i="1"/>
  <c r="B291" i="1"/>
  <c r="Q181" i="1"/>
  <c r="Y182" i="1"/>
  <c r="X182" i="1"/>
  <c r="W182" i="1"/>
  <c r="V182" i="1"/>
  <c r="U182" i="1"/>
  <c r="T182" i="1"/>
  <c r="S182" i="1"/>
  <c r="R182" i="1"/>
  <c r="Q182" i="1"/>
  <c r="P182" i="1"/>
  <c r="Y181" i="1"/>
  <c r="X181" i="1"/>
  <c r="W181" i="1"/>
  <c r="V181" i="1"/>
  <c r="U181" i="1"/>
  <c r="T181" i="1"/>
  <c r="S181" i="1"/>
  <c r="R181" i="1"/>
  <c r="P181" i="1"/>
  <c r="O182" i="1"/>
  <c r="O181" i="1"/>
  <c r="B195" i="1"/>
  <c r="L196" i="1"/>
  <c r="K196" i="1"/>
  <c r="J196" i="1"/>
  <c r="I196" i="1"/>
  <c r="H196" i="1"/>
  <c r="G196" i="1"/>
  <c r="F196" i="1"/>
  <c r="E196" i="1"/>
  <c r="D196" i="1"/>
  <c r="C196" i="1"/>
  <c r="B196" i="1"/>
  <c r="L195" i="1"/>
  <c r="K195" i="1"/>
  <c r="J195" i="1"/>
  <c r="I195" i="1"/>
  <c r="H195" i="1"/>
  <c r="G195" i="1"/>
  <c r="F195" i="1"/>
  <c r="E195" i="1"/>
  <c r="D195" i="1"/>
  <c r="C195" i="1"/>
  <c r="Y92" i="1"/>
  <c r="Y91" i="1"/>
  <c r="X92" i="1"/>
  <c r="X91" i="1"/>
  <c r="W92" i="1"/>
  <c r="W91" i="1"/>
  <c r="V92" i="1"/>
  <c r="V91" i="1"/>
  <c r="U92" i="1"/>
  <c r="U91" i="1"/>
  <c r="T92" i="1"/>
  <c r="T91" i="1"/>
  <c r="S92" i="1"/>
  <c r="S91" i="1"/>
  <c r="R92" i="1"/>
  <c r="R91" i="1"/>
  <c r="Q92" i="1"/>
  <c r="Q91" i="1"/>
  <c r="P92" i="1"/>
  <c r="P91" i="1"/>
  <c r="O92" i="1"/>
  <c r="O91" i="1"/>
  <c r="L98" i="1"/>
  <c r="L97" i="1"/>
  <c r="K98" i="1"/>
  <c r="K97" i="1"/>
  <c r="J98" i="1"/>
  <c r="J97" i="1"/>
  <c r="I98" i="1"/>
  <c r="I97" i="1"/>
  <c r="H98" i="1"/>
  <c r="H97" i="1"/>
  <c r="G98" i="1"/>
  <c r="G97" i="1"/>
  <c r="F98" i="1"/>
  <c r="F97" i="1"/>
  <c r="E98" i="1"/>
  <c r="E97" i="1"/>
  <c r="D98" i="1"/>
  <c r="D97" i="1"/>
  <c r="C98" i="1"/>
  <c r="C97" i="1"/>
  <c r="B98" i="1"/>
  <c r="B97" i="1"/>
  <c r="U279" i="1"/>
  <c r="V279" i="1"/>
  <c r="W279" i="1"/>
  <c r="X279" i="1"/>
  <c r="Y279" i="1"/>
  <c r="U280" i="1"/>
  <c r="V280" i="1"/>
  <c r="W280" i="1"/>
  <c r="X280" i="1"/>
  <c r="Y280" i="1"/>
  <c r="U281" i="1"/>
  <c r="V281" i="1"/>
  <c r="W281" i="1"/>
  <c r="X281" i="1"/>
  <c r="Y281" i="1"/>
  <c r="P279" i="1"/>
  <c r="Q279" i="1"/>
  <c r="R279" i="1"/>
  <c r="S279" i="1"/>
  <c r="T279" i="1"/>
  <c r="P280" i="1"/>
  <c r="Q280" i="1"/>
  <c r="R280" i="1"/>
  <c r="S280" i="1"/>
  <c r="T280" i="1"/>
  <c r="P281" i="1"/>
  <c r="Q281" i="1"/>
  <c r="R281" i="1"/>
  <c r="S281" i="1"/>
  <c r="T281" i="1"/>
  <c r="O280" i="1"/>
  <c r="O281" i="1"/>
  <c r="O279" i="1"/>
  <c r="I288" i="1"/>
  <c r="J288" i="1"/>
  <c r="K288" i="1"/>
  <c r="L288" i="1"/>
  <c r="I289" i="1"/>
  <c r="J289" i="1"/>
  <c r="K289" i="1"/>
  <c r="L289" i="1"/>
  <c r="I290" i="1"/>
  <c r="J290" i="1"/>
  <c r="K290" i="1"/>
  <c r="L290" i="1"/>
  <c r="C288" i="1"/>
  <c r="D288" i="1"/>
  <c r="E288" i="1"/>
  <c r="F288" i="1"/>
  <c r="G288" i="1"/>
  <c r="H288" i="1"/>
  <c r="C289" i="1"/>
  <c r="D289" i="1"/>
  <c r="E289" i="1"/>
  <c r="F289" i="1"/>
  <c r="G289" i="1"/>
  <c r="H289" i="1"/>
  <c r="C290" i="1"/>
  <c r="D290" i="1"/>
  <c r="E290" i="1"/>
  <c r="F290" i="1"/>
  <c r="G290" i="1"/>
  <c r="H290" i="1"/>
  <c r="B289" i="1"/>
  <c r="B290" i="1"/>
  <c r="B288" i="1"/>
  <c r="U178" i="1"/>
  <c r="V178" i="1"/>
  <c r="W178" i="1"/>
  <c r="X178" i="1"/>
  <c r="Y178" i="1"/>
  <c r="U179" i="1"/>
  <c r="V179" i="1"/>
  <c r="W179" i="1"/>
  <c r="X179" i="1"/>
  <c r="Y179" i="1"/>
  <c r="U180" i="1"/>
  <c r="V180" i="1"/>
  <c r="W180" i="1"/>
  <c r="X180" i="1"/>
  <c r="Y180" i="1"/>
  <c r="P178" i="1"/>
  <c r="Q178" i="1"/>
  <c r="R178" i="1"/>
  <c r="S178" i="1"/>
  <c r="T178" i="1"/>
  <c r="P179" i="1"/>
  <c r="Q179" i="1"/>
  <c r="R179" i="1"/>
  <c r="S179" i="1"/>
  <c r="T179" i="1"/>
  <c r="P180" i="1"/>
  <c r="Q180" i="1"/>
  <c r="R180" i="1"/>
  <c r="S180" i="1"/>
  <c r="T180" i="1"/>
  <c r="O179" i="1"/>
  <c r="O180" i="1"/>
  <c r="O178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C192" i="1"/>
  <c r="D192" i="1"/>
  <c r="E192" i="1"/>
  <c r="F192" i="1"/>
  <c r="G192" i="1"/>
  <c r="C193" i="1"/>
  <c r="D193" i="1"/>
  <c r="E193" i="1"/>
  <c r="F193" i="1"/>
  <c r="G193" i="1"/>
  <c r="C194" i="1"/>
  <c r="D194" i="1"/>
  <c r="E194" i="1"/>
  <c r="F194" i="1"/>
  <c r="G194" i="1"/>
  <c r="B193" i="1"/>
  <c r="B194" i="1"/>
  <c r="B192" i="1"/>
  <c r="W88" i="1"/>
  <c r="X88" i="1"/>
  <c r="Y88" i="1"/>
  <c r="W89" i="1"/>
  <c r="X89" i="1"/>
  <c r="Y89" i="1"/>
  <c r="W90" i="1"/>
  <c r="X90" i="1"/>
  <c r="Y90" i="1"/>
  <c r="P88" i="1"/>
  <c r="Q88" i="1"/>
  <c r="R88" i="1"/>
  <c r="S88" i="1"/>
  <c r="T88" i="1"/>
  <c r="U88" i="1"/>
  <c r="V88" i="1"/>
  <c r="P89" i="1"/>
  <c r="Q89" i="1"/>
  <c r="R89" i="1"/>
  <c r="S89" i="1"/>
  <c r="T89" i="1"/>
  <c r="U89" i="1"/>
  <c r="V89" i="1"/>
  <c r="P90" i="1"/>
  <c r="Q90" i="1"/>
  <c r="R90" i="1"/>
  <c r="S90" i="1"/>
  <c r="T90" i="1"/>
  <c r="U90" i="1"/>
  <c r="V90" i="1"/>
  <c r="O89" i="1"/>
  <c r="O90" i="1"/>
  <c r="O88" i="1"/>
  <c r="L94" i="1"/>
  <c r="L95" i="1"/>
  <c r="L96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C94" i="1"/>
  <c r="D94" i="1"/>
  <c r="E94" i="1"/>
  <c r="F94" i="1"/>
  <c r="C95" i="1"/>
  <c r="D95" i="1"/>
  <c r="E95" i="1"/>
  <c r="F95" i="1"/>
  <c r="C96" i="1"/>
  <c r="D96" i="1"/>
  <c r="E96" i="1"/>
  <c r="F96" i="1"/>
  <c r="B95" i="1"/>
  <c r="B96" i="1"/>
  <c r="B94" i="1"/>
</calcChain>
</file>

<file path=xl/sharedStrings.xml><?xml version="1.0" encoding="utf-8"?>
<sst xmlns="http://schemas.openxmlformats.org/spreadsheetml/2006/main" count="377" uniqueCount="43">
  <si>
    <t>Arabidopsis Fitotrón #3 inoculadas 10/1/2023 (estado: prebolting)</t>
  </si>
  <si>
    <t>Planta</t>
  </si>
  <si>
    <t>5 dpi</t>
  </si>
  <si>
    <t>6 dpi</t>
  </si>
  <si>
    <t>7 dpi</t>
  </si>
  <si>
    <t>8 dpi</t>
  </si>
  <si>
    <t>9 dpi</t>
  </si>
  <si>
    <t>10 dpi</t>
  </si>
  <si>
    <t>11 dpi</t>
  </si>
  <si>
    <t>12 dpi</t>
  </si>
  <si>
    <t>13 dpi</t>
  </si>
  <si>
    <t xml:space="preserve"> 14 dpi</t>
  </si>
  <si>
    <t>Nivel síntomas</t>
  </si>
  <si>
    <t>4 dpi</t>
  </si>
  <si>
    <t>Col-0</t>
  </si>
  <si>
    <t>Jin-1</t>
  </si>
  <si>
    <t>Sdg-8</t>
  </si>
  <si>
    <t>Arabidopsis Fitotrón #4 inoculadas 10/1/2023 (estado: prebolting)</t>
  </si>
  <si>
    <t>No. Pl. infect.</t>
  </si>
  <si>
    <t>No pl. nivel 2</t>
  </si>
  <si>
    <t>No pl. Nivel 3</t>
  </si>
  <si>
    <t>Col-0 (Número de plantas infectadas)</t>
  </si>
  <si>
    <t>Fit. #3</t>
  </si>
  <si>
    <t>Fit #4</t>
  </si>
  <si>
    <t>Jin-1 (Número de plantas infectadas)</t>
  </si>
  <si>
    <t>Sdg-8 (Número de plantas infectadas)</t>
  </si>
  <si>
    <t>14 dpi</t>
  </si>
  <si>
    <t>Col-0 (Plantas infectadas nivel 2)</t>
  </si>
  <si>
    <t>Sdg-8 (Plantas infectadas nivel 2)</t>
  </si>
  <si>
    <t>Jin-1 (Plantas infectadas nivel 2)</t>
  </si>
  <si>
    <t>Col-0 (Plantas infectadas nivel 3)</t>
  </si>
  <si>
    <t>Jin-1 (Plantas infectadas nivel 3)</t>
  </si>
  <si>
    <t>Sdg-8 (Plantas infectadas nivel 3)</t>
  </si>
  <si>
    <t>Col-0 (infecciones tanto por 1)</t>
  </si>
  <si>
    <t>Jin-1 (infecciones tanto por 1)</t>
  </si>
  <si>
    <t>Sdg-8 (infecciones tanto por 1)</t>
  </si>
  <si>
    <t>media</t>
  </si>
  <si>
    <t>SEM</t>
  </si>
  <si>
    <t>Baja prevalencia</t>
  </si>
  <si>
    <t>Alta prevalencia</t>
  </si>
  <si>
    <t>jin1</t>
  </si>
  <si>
    <t>dpi</t>
  </si>
  <si>
    <t>sdg8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</si>
</sst>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Col-0</a:t>
            </a:r>
          </a:p>
          <a:p>
            <a:pPr>
              <a:defRPr/>
            </a:pPr>
            <a:r>
              <a:rPr lang="es-ES_tradnl"/>
              <a:t>Evolución número de plantas infectadas (prebolting)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Hoja1!$A$328</c:f>
              <c:strCache>
                <c:ptCount val="1"/>
                <c:pt idx="0">
                  <c:v>Fit. #3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Hoja1!$B$327:$L$327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Hoja1!$B$328:$L$328</c:f>
              <c:numCache>
                <c:formatCode>0.00</c:formatCode>
                <c:ptCount val="11"/>
                <c:pt idx="0">
                  <c:v>2.3255813953488372E-2</c:v>
                </c:pt>
                <c:pt idx="1">
                  <c:v>4.6511627906976744E-2</c:v>
                </c:pt>
                <c:pt idx="2">
                  <c:v>0.16279069767441862</c:v>
                </c:pt>
                <c:pt idx="3">
                  <c:v>0.45348837209302323</c:v>
                </c:pt>
                <c:pt idx="4">
                  <c:v>0.84883720930232553</c:v>
                </c:pt>
                <c:pt idx="5">
                  <c:v>0.89534883720930236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0-A543-956F-1472F84C5627}"/>
            </c:ext>
          </c:extLst>
        </c:ser>
        <c:ser>
          <c:idx val="1"/>
          <c:order val="1"/>
          <c:tx>
            <c:strRef>
              <c:f>Hoja1!$A$329</c:f>
              <c:strCache>
                <c:ptCount val="1"/>
                <c:pt idx="0">
                  <c:v>Fit #4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Hoja1!$B$327:$L$327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Hoja1!$B$329:$L$329</c:f>
              <c:numCache>
                <c:formatCode>0.00</c:formatCode>
                <c:ptCount val="11"/>
                <c:pt idx="0">
                  <c:v>0</c:v>
                </c:pt>
                <c:pt idx="1">
                  <c:v>2.5000000000000001E-2</c:v>
                </c:pt>
                <c:pt idx="2">
                  <c:v>0.15</c:v>
                </c:pt>
                <c:pt idx="3">
                  <c:v>0.32500000000000001</c:v>
                </c:pt>
                <c:pt idx="4">
                  <c:v>0.53749999999999998</c:v>
                </c:pt>
                <c:pt idx="5">
                  <c:v>0.65</c:v>
                </c:pt>
                <c:pt idx="6">
                  <c:v>0.71250000000000002</c:v>
                </c:pt>
                <c:pt idx="7">
                  <c:v>0.98750000000000004</c:v>
                </c:pt>
                <c:pt idx="8">
                  <c:v>0.98750000000000004</c:v>
                </c:pt>
                <c:pt idx="9">
                  <c:v>0.98750000000000004</c:v>
                </c:pt>
                <c:pt idx="10">
                  <c:v>0.98750000000000004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0-A543-956F-1472F84C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996336"/>
        <c:axId val="1254776816"/>
      </c:lineChart>
      <c:catAx>
        <c:axId val="125499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4776816"/>
        <c:crosses val="autoZero"/>
        <c:auto val="1"/>
        <c:lblAlgn val="ctr"/>
        <c:lblOffset val="100"/>
        <c:noMultiLvlLbl val="0"/>
      </c:catAx>
      <c:valAx>
        <c:axId val="12547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499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Jin-1</a:t>
            </a:r>
          </a:p>
          <a:p>
            <a:pPr>
              <a:defRPr/>
            </a:pPr>
            <a:r>
              <a:rPr lang="es-ES_tradnl"/>
              <a:t>Evolución número de plantas infectadas</a:t>
            </a:r>
          </a:p>
          <a:p>
            <a:pPr>
              <a:defRPr/>
            </a:pPr>
            <a:r>
              <a:rPr lang="es-ES_tradnl"/>
              <a:t>(prebolting)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Hoja1!$A$333</c:f>
              <c:strCache>
                <c:ptCount val="1"/>
                <c:pt idx="0">
                  <c:v>Fit. #3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Hoja1!$B$332:$L$332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Hoja1!$B$333:$L$333</c:f>
              <c:numCache>
                <c:formatCode>0.00</c:formatCode>
                <c:ptCount val="11"/>
                <c:pt idx="0">
                  <c:v>1.1627906976744186E-2</c:v>
                </c:pt>
                <c:pt idx="1">
                  <c:v>5.8139534883720929E-2</c:v>
                </c:pt>
                <c:pt idx="2">
                  <c:v>0.26744186046511625</c:v>
                </c:pt>
                <c:pt idx="3">
                  <c:v>0.70930232558139539</c:v>
                </c:pt>
                <c:pt idx="4">
                  <c:v>0.95348837209302328</c:v>
                </c:pt>
                <c:pt idx="5">
                  <c:v>0.97674418604651159</c:v>
                </c:pt>
                <c:pt idx="6">
                  <c:v>0.97674418604651159</c:v>
                </c:pt>
                <c:pt idx="7">
                  <c:v>0.97674418604651159</c:v>
                </c:pt>
                <c:pt idx="8">
                  <c:v>0.97674418604651159</c:v>
                </c:pt>
                <c:pt idx="9">
                  <c:v>0.97674418604651159</c:v>
                </c:pt>
                <c:pt idx="10">
                  <c:v>0.97674418604651159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5-C847-BB38-2738EFB53400}"/>
            </c:ext>
          </c:extLst>
        </c:ser>
        <c:ser>
          <c:idx val="1"/>
          <c:order val="1"/>
          <c:tx>
            <c:strRef>
              <c:f>Hoja1!$A$334</c:f>
              <c:strCache>
                <c:ptCount val="1"/>
                <c:pt idx="0">
                  <c:v>Fit #4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Hoja1!$B$332:$L$332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Hoja1!$B$334:$L$334</c:f>
              <c:numCache>
                <c:formatCode>0.00</c:formatCode>
                <c:ptCount val="11"/>
                <c:pt idx="0">
                  <c:v>4.1666666666666664E-2</c:v>
                </c:pt>
                <c:pt idx="1">
                  <c:v>5.5555555555555552E-2</c:v>
                </c:pt>
                <c:pt idx="2">
                  <c:v>0.25</c:v>
                </c:pt>
                <c:pt idx="3">
                  <c:v>0.70833333333333337</c:v>
                </c:pt>
                <c:pt idx="4">
                  <c:v>0.94444444444444442</c:v>
                </c:pt>
                <c:pt idx="5">
                  <c:v>0.97222222222222221</c:v>
                </c:pt>
                <c:pt idx="6">
                  <c:v>0.98611111111111116</c:v>
                </c:pt>
                <c:pt idx="7">
                  <c:v>0.98611111111111116</c:v>
                </c:pt>
                <c:pt idx="8">
                  <c:v>0.98611111111111116</c:v>
                </c:pt>
                <c:pt idx="9">
                  <c:v>0.98611111111111116</c:v>
                </c:pt>
                <c:pt idx="10">
                  <c:v>0.98611111111111116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5-C847-BB38-2738EFB53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620400"/>
        <c:axId val="1287130992"/>
      </c:lineChart>
      <c:catAx>
        <c:axId val="125462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7130992"/>
        <c:crosses val="autoZero"/>
        <c:auto val="1"/>
        <c:lblAlgn val="ctr"/>
        <c:lblOffset val="100"/>
        <c:noMultiLvlLbl val="0"/>
      </c:catAx>
      <c:valAx>
        <c:axId val="128713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462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Sdg-8</a:t>
            </a:r>
          </a:p>
          <a:p>
            <a:pPr>
              <a:defRPr/>
            </a:pPr>
            <a:r>
              <a:rPr lang="es-ES_tradnl"/>
              <a:t>Evolución número de plantas infectadas (prebolting)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Hoja1!$A$338</c:f>
              <c:strCache>
                <c:ptCount val="1"/>
                <c:pt idx="0">
                  <c:v>Fit. #3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Hoja1!$B$337:$L$337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Hoja1!$B$338:$L$338</c:f>
              <c:numCache>
                <c:formatCode>0.00</c:formatCode>
                <c:ptCount val="11"/>
                <c:pt idx="0">
                  <c:v>1.1904761904761904E-2</c:v>
                </c:pt>
                <c:pt idx="1">
                  <c:v>0.26190476190476192</c:v>
                </c:pt>
                <c:pt idx="2">
                  <c:v>0.6785714285714286</c:v>
                </c:pt>
                <c:pt idx="3">
                  <c:v>0.8928571428571429</c:v>
                </c:pt>
                <c:pt idx="4">
                  <c:v>0.91666666666666663</c:v>
                </c:pt>
                <c:pt idx="5">
                  <c:v>0.91666666666666663</c:v>
                </c:pt>
                <c:pt idx="6">
                  <c:v>0.9285714285714286</c:v>
                </c:pt>
                <c:pt idx="7">
                  <c:v>0.95238095238095233</c:v>
                </c:pt>
                <c:pt idx="8">
                  <c:v>0.98809523809523814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1-6343-8043-0C4CA2808AAE}"/>
            </c:ext>
          </c:extLst>
        </c:ser>
        <c:ser>
          <c:idx val="1"/>
          <c:order val="1"/>
          <c:tx>
            <c:strRef>
              <c:f>Hoja1!$A$339</c:f>
              <c:strCache>
                <c:ptCount val="1"/>
                <c:pt idx="0">
                  <c:v>Fit #4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Hoja1!$B$337:$L$337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Hoja1!$B$339:$L$339</c:f>
              <c:numCache>
                <c:formatCode>0.00</c:formatCode>
                <c:ptCount val="11"/>
                <c:pt idx="0">
                  <c:v>1.3333333333333334E-2</c:v>
                </c:pt>
                <c:pt idx="1">
                  <c:v>0.22666666666666666</c:v>
                </c:pt>
                <c:pt idx="2">
                  <c:v>0.66666666666666663</c:v>
                </c:pt>
                <c:pt idx="3">
                  <c:v>0.8666666666666667</c:v>
                </c:pt>
                <c:pt idx="4">
                  <c:v>0.90666666666666662</c:v>
                </c:pt>
                <c:pt idx="5">
                  <c:v>0.92</c:v>
                </c:pt>
                <c:pt idx="6">
                  <c:v>0.92</c:v>
                </c:pt>
                <c:pt idx="7">
                  <c:v>0.92</c:v>
                </c:pt>
                <c:pt idx="8">
                  <c:v>0.92</c:v>
                </c:pt>
                <c:pt idx="9">
                  <c:v>0.92</c:v>
                </c:pt>
                <c:pt idx="10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21-6343-8043-0C4CA2808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117760"/>
        <c:axId val="1285409760"/>
      </c:lineChart>
      <c:catAx>
        <c:axId val="123311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5409760"/>
        <c:crosses val="autoZero"/>
        <c:auto val="1"/>
        <c:lblAlgn val="ctr"/>
        <c:lblOffset val="100"/>
        <c:noMultiLvlLbl val="0"/>
      </c:catAx>
      <c:valAx>
        <c:axId val="12854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311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Col-0</a:t>
            </a:r>
          </a:p>
          <a:p>
            <a:pPr>
              <a:defRPr/>
            </a:pPr>
            <a:r>
              <a:rPr lang="es-ES_tradnl"/>
              <a:t>Evolución número de plantas con síntomas por encima</a:t>
            </a:r>
            <a:r>
              <a:rPr lang="es-ES_tradnl" baseline="0"/>
              <a:t> de nivel 2 (prebolting)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Hoja1!$A$344</c:f>
              <c:strCache>
                <c:ptCount val="1"/>
                <c:pt idx="0">
                  <c:v>Fit. #3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Hoja1!$B$343:$L$343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Hoja1!$B$344:$L$344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4.6511627906976744E-2</c:v>
                </c:pt>
                <c:pt idx="5">
                  <c:v>6.9767441860465115E-2</c:v>
                </c:pt>
                <c:pt idx="6">
                  <c:v>0.19767441860465115</c:v>
                </c:pt>
                <c:pt idx="7">
                  <c:v>0.41860465116279072</c:v>
                </c:pt>
                <c:pt idx="8">
                  <c:v>0.56976744186046513</c:v>
                </c:pt>
                <c:pt idx="9">
                  <c:v>0.62790697674418605</c:v>
                </c:pt>
                <c:pt idx="10">
                  <c:v>0.70930232558139539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0-7248-8DBA-06713F3056F2}"/>
            </c:ext>
          </c:extLst>
        </c:ser>
        <c:ser>
          <c:idx val="1"/>
          <c:order val="1"/>
          <c:tx>
            <c:strRef>
              <c:f>Hoja1!$A$345</c:f>
              <c:strCache>
                <c:ptCount val="1"/>
                <c:pt idx="0">
                  <c:v>Fit #4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Hoja1!$B$343:$L$343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Hoja1!$B$345:$L$345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3.7499999999999999E-2</c:v>
                </c:pt>
                <c:pt idx="6">
                  <c:v>7.4999999999999997E-2</c:v>
                </c:pt>
                <c:pt idx="7">
                  <c:v>0.1875</c:v>
                </c:pt>
                <c:pt idx="8">
                  <c:v>0.27500000000000002</c:v>
                </c:pt>
                <c:pt idx="9">
                  <c:v>0.33750000000000002</c:v>
                </c:pt>
                <c:pt idx="10">
                  <c:v>0.41249999999999998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0-7248-8DBA-06713F305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719968"/>
        <c:axId val="1291989760"/>
      </c:lineChart>
      <c:catAx>
        <c:axId val="125071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1989760"/>
        <c:crosses val="autoZero"/>
        <c:auto val="1"/>
        <c:lblAlgn val="ctr"/>
        <c:lblOffset val="100"/>
        <c:noMultiLvlLbl val="0"/>
      </c:catAx>
      <c:valAx>
        <c:axId val="12919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071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Jin-1</a:t>
            </a:r>
          </a:p>
          <a:p>
            <a:pPr>
              <a:defRPr/>
            </a:pPr>
            <a:r>
              <a:rPr lang="es-ES_tradnl"/>
              <a:t>Evolución número de plantas</a:t>
            </a:r>
            <a:r>
              <a:rPr lang="es-ES_tradnl" baseline="0"/>
              <a:t> con síntomas por encima de nivel 2 (prebolting)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Hoja1!$A$349</c:f>
              <c:strCache>
                <c:ptCount val="1"/>
                <c:pt idx="0">
                  <c:v>Fit. #3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Hoja1!$B$348:$L$348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Hoja1!$B$349:$L$349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1.1627906976744186E-2</c:v>
                </c:pt>
                <c:pt idx="5">
                  <c:v>6.9767441860465115E-2</c:v>
                </c:pt>
                <c:pt idx="6">
                  <c:v>0.19767441860465115</c:v>
                </c:pt>
                <c:pt idx="7">
                  <c:v>0.40697674418604651</c:v>
                </c:pt>
                <c:pt idx="8">
                  <c:v>0.53488372093023251</c:v>
                </c:pt>
                <c:pt idx="9">
                  <c:v>0.56976744186046513</c:v>
                </c:pt>
                <c:pt idx="10">
                  <c:v>0.68604651162790697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6B-904B-A19B-EE31ACE4BEC8}"/>
            </c:ext>
          </c:extLst>
        </c:ser>
        <c:ser>
          <c:idx val="1"/>
          <c:order val="1"/>
          <c:tx>
            <c:strRef>
              <c:f>Hoja1!$A$350</c:f>
              <c:strCache>
                <c:ptCount val="1"/>
                <c:pt idx="0">
                  <c:v>Fit #4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Hoja1!$B$348:$L$348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Hoja1!$B$350:$L$350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1.3888888888888888E-2</c:v>
                </c:pt>
                <c:pt idx="5">
                  <c:v>9.7222222222222224E-2</c:v>
                </c:pt>
                <c:pt idx="6">
                  <c:v>0.22222222222222221</c:v>
                </c:pt>
                <c:pt idx="7">
                  <c:v>0.44444444444444442</c:v>
                </c:pt>
                <c:pt idx="8">
                  <c:v>0.47222222222222221</c:v>
                </c:pt>
                <c:pt idx="9">
                  <c:v>0.54166666666666663</c:v>
                </c:pt>
                <c:pt idx="10">
                  <c:v>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6B-904B-A19B-EE31ACE4B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160544"/>
        <c:axId val="1224545584"/>
      </c:lineChart>
      <c:catAx>
        <c:axId val="122416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4545584"/>
        <c:crosses val="autoZero"/>
        <c:auto val="1"/>
        <c:lblAlgn val="ctr"/>
        <c:lblOffset val="100"/>
        <c:noMultiLvlLbl val="0"/>
      </c:catAx>
      <c:valAx>
        <c:axId val="12245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416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Sdg-8</a:t>
            </a:r>
          </a:p>
          <a:p>
            <a:pPr>
              <a:defRPr/>
            </a:pPr>
            <a:r>
              <a:rPr lang="es-ES_tradnl"/>
              <a:t>Evolución número de plantas con síntomas</a:t>
            </a:r>
            <a:r>
              <a:rPr lang="es-ES_tradnl" baseline="0"/>
              <a:t> por encima de nivel 2 (prebolting)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Hoja1!$A$354</c:f>
              <c:strCache>
                <c:ptCount val="1"/>
                <c:pt idx="0">
                  <c:v>Fit. #3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Hoja1!$B$353:$L$353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Hoja1!$B$354:$L$354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1.1904761904761904E-2</c:v>
                </c:pt>
                <c:pt idx="4">
                  <c:v>1.1904761904761904E-2</c:v>
                </c:pt>
                <c:pt idx="5">
                  <c:v>2.3809523809523808E-2</c:v>
                </c:pt>
                <c:pt idx="6">
                  <c:v>4.7619047619047616E-2</c:v>
                </c:pt>
                <c:pt idx="7">
                  <c:v>0.11904761904761904</c:v>
                </c:pt>
                <c:pt idx="8">
                  <c:v>0.19047619047619047</c:v>
                </c:pt>
                <c:pt idx="9">
                  <c:v>0.23809523809523808</c:v>
                </c:pt>
                <c:pt idx="10">
                  <c:v>0.30952380952380953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09-B84E-A72C-76CA34D0C0A0}"/>
            </c:ext>
          </c:extLst>
        </c:ser>
        <c:ser>
          <c:idx val="1"/>
          <c:order val="1"/>
          <c:tx>
            <c:strRef>
              <c:f>Hoja1!$A$355</c:f>
              <c:strCache>
                <c:ptCount val="1"/>
                <c:pt idx="0">
                  <c:v>Fit #4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Hoja1!$B$353:$L$353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Hoja1!$B$355:$L$355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1.3333333333333334E-2</c:v>
                </c:pt>
                <c:pt idx="6">
                  <c:v>2.6666666666666668E-2</c:v>
                </c:pt>
                <c:pt idx="7">
                  <c:v>0.13333333333333333</c:v>
                </c:pt>
                <c:pt idx="8">
                  <c:v>0.22666666666666666</c:v>
                </c:pt>
                <c:pt idx="9">
                  <c:v>0.30666666666666664</c:v>
                </c:pt>
                <c:pt idx="1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9-B84E-A72C-76CA34D0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4247824"/>
        <c:axId val="1289185680"/>
      </c:lineChart>
      <c:catAx>
        <c:axId val="128424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9185680"/>
        <c:crosses val="autoZero"/>
        <c:auto val="1"/>
        <c:lblAlgn val="ctr"/>
        <c:lblOffset val="100"/>
        <c:noMultiLvlLbl val="0"/>
      </c:catAx>
      <c:valAx>
        <c:axId val="12891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424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Col-0</a:t>
            </a:r>
          </a:p>
          <a:p>
            <a:pPr>
              <a:defRPr/>
            </a:pPr>
            <a:r>
              <a:rPr lang="es-ES_tradnl"/>
              <a:t>Evolución número de plantas con síntomas por encima de nivel 3 (prebolting)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Hoja1!$A$361</c:f>
              <c:strCache>
                <c:ptCount val="1"/>
                <c:pt idx="0">
                  <c:v>Fit. #3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Hoja1!$B$360:$L$360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Hoja1!$B$361:$L$361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0.10465116279069768</c:v>
                </c:pt>
                <c:pt idx="9">
                  <c:v>0.12790697674418605</c:v>
                </c:pt>
                <c:pt idx="10">
                  <c:v>0.33720930232558138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B-274C-81A1-3DB9634E70FF}"/>
            </c:ext>
          </c:extLst>
        </c:ser>
        <c:ser>
          <c:idx val="1"/>
          <c:order val="1"/>
          <c:tx>
            <c:strRef>
              <c:f>Hoja1!$A$362</c:f>
              <c:strCache>
                <c:ptCount val="1"/>
                <c:pt idx="0">
                  <c:v>Fit #4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Hoja1!$B$360:$L$360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Hoja1!$B$362:$L$362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1.2500000000000001E-2</c:v>
                </c:pt>
                <c:pt idx="9">
                  <c:v>1.2500000000000001E-2</c:v>
                </c:pt>
                <c:pt idx="1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B-274C-81A1-3DB9634E7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351888"/>
        <c:axId val="1296738480"/>
      </c:lineChart>
      <c:catAx>
        <c:axId val="129635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738480"/>
        <c:crosses val="autoZero"/>
        <c:auto val="1"/>
        <c:lblAlgn val="ctr"/>
        <c:lblOffset val="100"/>
        <c:noMultiLvlLbl val="0"/>
      </c:catAx>
      <c:valAx>
        <c:axId val="12967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35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Jin-1</a:t>
            </a:r>
          </a:p>
          <a:p>
            <a:pPr>
              <a:defRPr/>
            </a:pPr>
            <a:r>
              <a:rPr lang="es-ES_tradnl"/>
              <a:t>Evolución de plantas con síntomas por encima de nivel 3 (prebolting)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Hoja1!$A$366</c:f>
              <c:strCache>
                <c:ptCount val="1"/>
                <c:pt idx="0">
                  <c:v>Fit. #3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Hoja1!$B$365:$L$365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Hoja1!$B$366:$L$366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2.3255813953488372E-2</c:v>
                </c:pt>
                <c:pt idx="7">
                  <c:v>3.4883720930232558E-2</c:v>
                </c:pt>
                <c:pt idx="8">
                  <c:v>5.8139534883720929E-2</c:v>
                </c:pt>
                <c:pt idx="9">
                  <c:v>8.1395348837209308E-2</c:v>
                </c:pt>
                <c:pt idx="10">
                  <c:v>0.1744186046511628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C0-7649-BC9D-7123F427207A}"/>
            </c:ext>
          </c:extLst>
        </c:ser>
        <c:ser>
          <c:idx val="1"/>
          <c:order val="1"/>
          <c:tx>
            <c:strRef>
              <c:f>Hoja1!$A$367</c:f>
              <c:strCache>
                <c:ptCount val="1"/>
                <c:pt idx="0">
                  <c:v>Fit #4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Hoja1!$B$365:$L$365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Hoja1!$B$367:$L$367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1.3888888888888888E-2</c:v>
                </c:pt>
                <c:pt idx="8">
                  <c:v>6.9444444444444448E-2</c:v>
                </c:pt>
                <c:pt idx="9">
                  <c:v>0.125</c:v>
                </c:pt>
                <c:pt idx="10">
                  <c:v>0.22222222222222221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C0-7649-BC9D-7123F4272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875712"/>
        <c:axId val="1296969840"/>
      </c:lineChart>
      <c:catAx>
        <c:axId val="12238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6969840"/>
        <c:crosses val="autoZero"/>
        <c:auto val="1"/>
        <c:lblAlgn val="ctr"/>
        <c:lblOffset val="100"/>
        <c:noMultiLvlLbl val="0"/>
      </c:catAx>
      <c:valAx>
        <c:axId val="129696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38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Sdg-8</a:t>
            </a:r>
          </a:p>
          <a:p>
            <a:pPr>
              <a:defRPr/>
            </a:pPr>
            <a:r>
              <a:rPr lang="es-ES_tradnl"/>
              <a:t>Evolución plantas con síntomas por encima de nivel 3 (prebolting)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Hoja1!$A$371</c:f>
              <c:strCache>
                <c:ptCount val="1"/>
                <c:pt idx="0">
                  <c:v>Fit. #3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Hoja1!$B$370:$L$370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Hoja1!$B$371:$L$371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2.3809523809523808E-2</c:v>
                </c:pt>
                <c:pt idx="9">
                  <c:v>2.3809523809523808E-2</c:v>
                </c:pt>
                <c:pt idx="10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92-8049-854A-832A8DF96ACB}"/>
            </c:ext>
          </c:extLst>
        </c:ser>
        <c:ser>
          <c:idx val="1"/>
          <c:order val="1"/>
          <c:tx>
            <c:strRef>
              <c:f>Hoja1!$A$372</c:f>
              <c:strCache>
                <c:ptCount val="1"/>
                <c:pt idx="0">
                  <c:v>Fit #4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Hoja1!$B$370:$L$370</c:f>
              <c:strCache>
                <c:ptCount val="11"/>
                <c:pt idx="0">
                  <c:v>4 dpi</c:v>
                </c:pt>
                <c:pt idx="1">
                  <c:v>5 dpi</c:v>
                </c:pt>
                <c:pt idx="2">
                  <c:v>6 dpi</c:v>
                </c:pt>
                <c:pt idx="3">
                  <c:v>7 dpi</c:v>
                </c:pt>
                <c:pt idx="4">
                  <c:v>8 dpi</c:v>
                </c:pt>
                <c:pt idx="5">
                  <c:v>9 dpi</c:v>
                </c:pt>
                <c:pt idx="6">
                  <c:v>10 dpi</c:v>
                </c:pt>
                <c:pt idx="7">
                  <c:v>11 dpi</c:v>
                </c:pt>
                <c:pt idx="8">
                  <c:v>12 dpi</c:v>
                </c:pt>
                <c:pt idx="9">
                  <c:v>13 dpi</c:v>
                </c:pt>
                <c:pt idx="10">
                  <c:v>14 dpi</c:v>
                </c:pt>
              </c:strCache>
            </c:strRef>
          </c:cat>
          <c:val>
            <c:numRef>
              <c:f>Hoja1!$B$372:$L$372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2.6666666666666668E-2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2-8049-854A-832A8DF96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254464"/>
        <c:axId val="1294199648"/>
      </c:lineChart>
      <c:catAx>
        <c:axId val="133725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4199648"/>
        <c:crosses val="autoZero"/>
        <c:auto val="1"/>
        <c:lblAlgn val="ctr"/>
        <c:lblOffset val="100"/>
        <c:noMultiLvlLbl val="0"/>
      </c:catAx>
      <c:valAx>
        <c:axId val="12941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725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234950</xdr:colOff>
      <xdr:row>332</xdr:row>
      <xdr:rowOff>120650</xdr:rowOff>
    </xdr:from>
    <xdr:to>
      <xdr:col>23</xdr:col>
      <xdr:colOff>6350</xdr:colOff>
      <xdr:row>346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37DC52-028E-D3D0-467A-E860D583B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146050</xdr:colOff>
      <xdr:row>345</xdr:row>
      <xdr:rowOff>158750</xdr:rowOff>
    </xdr:from>
    <xdr:to>
      <xdr:col>22</xdr:col>
      <xdr:colOff>298450</xdr:colOff>
      <xdr:row>359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D8B341D-8640-A5B7-1E38-FEFC12745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69850</xdr:colOff>
      <xdr:row>361</xdr:row>
      <xdr:rowOff>6350</xdr:rowOff>
    </xdr:from>
    <xdr:to>
      <xdr:col>22</xdr:col>
      <xdr:colOff>222250</xdr:colOff>
      <xdr:row>374</xdr:row>
      <xdr:rowOff>107950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28C8665-B639-82EA-66C9-D454944B5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146050</xdr:colOff>
      <xdr:row>332</xdr:row>
      <xdr:rowOff>120650</xdr:rowOff>
    </xdr:from>
    <xdr:to>
      <xdr:col>30</xdr:col>
      <xdr:colOff>450850</xdr:colOff>
      <xdr:row>346</xdr:row>
      <xdr:rowOff>19050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E8D44C3-6AED-DB20-F85D-986F2DBEA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323850</xdr:colOff>
      <xdr:row>347</xdr:row>
      <xdr:rowOff>158750</xdr:rowOff>
    </xdr:from>
    <xdr:to>
      <xdr:col>30</xdr:col>
      <xdr:colOff>628650</xdr:colOff>
      <xdr:row>361</xdr:row>
      <xdr:rowOff>57150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37BB1FA-BB8C-B728-5145-0E0F70390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374650</xdr:colOff>
      <xdr:row>363</xdr:row>
      <xdr:rowOff>19050</xdr:rowOff>
    </xdr:from>
    <xdr:to>
      <xdr:col>30</xdr:col>
      <xdr:colOff>679450</xdr:colOff>
      <xdr:row>376</xdr:row>
      <xdr:rowOff>120650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C4AA269-DB83-E24F-1703-4636B351D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539750</xdr:colOff>
      <xdr:row>332</xdr:row>
      <xdr:rowOff>120650</xdr:rowOff>
    </xdr:from>
    <xdr:to>
      <xdr:col>36</xdr:col>
      <xdr:colOff>158750</xdr:colOff>
      <xdr:row>346</xdr:row>
      <xdr:rowOff>19050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73F93D8-C2BD-4313-4016-23BD5CC62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31750</xdr:colOff>
      <xdr:row>347</xdr:row>
      <xdr:rowOff>133350</xdr:rowOff>
    </xdr:from>
    <xdr:to>
      <xdr:col>36</xdr:col>
      <xdr:colOff>476250</xdr:colOff>
      <xdr:row>361</xdr:row>
      <xdr:rowOff>31750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6A33008-B0C6-259A-610B-98A5C50D4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234950</xdr:colOff>
      <xdr:row>363</xdr:row>
      <xdr:rowOff>44450</xdr:rowOff>
    </xdr:from>
    <xdr:to>
      <xdr:col>36</xdr:col>
      <xdr:colOff>679450</xdr:colOff>
      <xdr:row>376</xdr:row>
      <xdr:rowOff>146050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280F4E3D-85F3-13AE-8568-74BA479FA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E908-2088-284C-8153-DCA16A8D1FA6}">
  <dimension ref="A1:AE372"/>
  <sheetViews>
    <sheetView tabSelected="1" workbookViewId="0">
      <selection activeCell="AB18" sqref="AB18:AE28"/>
    </sheetView>
  </sheetViews>
  <sheetFormatPr baseColWidth="10" defaultRowHeight="16" x14ac:dyDescent="0.2"/>
  <cols>
    <col min="1" max="1" width="8" style="1" customWidth="1"/>
    <col min="2" max="2" width="5.83203125" style="1" customWidth="1"/>
    <col min="3" max="3" width="6" style="1" customWidth="1"/>
    <col min="4" max="4" width="6.83203125" style="1" customWidth="1"/>
    <col min="5" max="5" width="6.5" style="1" customWidth="1"/>
    <col min="6" max="6" width="6.6640625" style="1" customWidth="1"/>
    <col min="7" max="7" width="6" style="1" customWidth="1"/>
    <col min="8" max="9" width="6.33203125" style="1" customWidth="1"/>
    <col min="10" max="10" width="7" style="1" customWidth="1"/>
    <col min="11" max="11" width="6.5" style="1" customWidth="1"/>
    <col min="12" max="12" width="6.83203125" style="1" customWidth="1"/>
    <col min="13" max="13" width="3.6640625" customWidth="1"/>
    <col min="14" max="14" width="8" customWidth="1"/>
    <col min="15" max="15" width="5.83203125" style="1" customWidth="1"/>
    <col min="16" max="16" width="6" style="1" customWidth="1"/>
    <col min="17" max="17" width="6.33203125" style="1" customWidth="1"/>
    <col min="18" max="18" width="5.6640625" style="1" customWidth="1"/>
    <col min="19" max="20" width="6.5" style="1" customWidth="1"/>
    <col min="21" max="21" width="6.1640625" style="1" customWidth="1"/>
    <col min="22" max="22" width="7" style="1" customWidth="1"/>
    <col min="23" max="23" width="7.33203125" style="1" customWidth="1"/>
    <col min="24" max="26" width="6.33203125" style="1" customWidth="1"/>
  </cols>
  <sheetData>
    <row r="1" spans="1:31" x14ac:dyDescent="0.2">
      <c r="A1" s="3" t="s">
        <v>0</v>
      </c>
      <c r="N1" s="3" t="s">
        <v>17</v>
      </c>
      <c r="AB1" t="s">
        <v>38</v>
      </c>
      <c r="AD1" t="s">
        <v>39</v>
      </c>
    </row>
    <row r="2" spans="1:31" ht="17" thickBot="1" x14ac:dyDescent="0.25">
      <c r="N2" s="1"/>
      <c r="AB2" t="s">
        <v>14</v>
      </c>
      <c r="AD2" t="s">
        <v>14</v>
      </c>
    </row>
    <row r="3" spans="1:31" ht="17" thickBot="1" x14ac:dyDescent="0.25">
      <c r="A3" s="40" t="s">
        <v>14</v>
      </c>
      <c r="B3" s="52" t="s">
        <v>12</v>
      </c>
      <c r="C3" s="52"/>
      <c r="D3" s="52"/>
      <c r="E3" s="52"/>
      <c r="F3" s="52"/>
      <c r="G3" s="52"/>
      <c r="H3" s="52"/>
      <c r="I3" s="52"/>
      <c r="J3" s="52"/>
      <c r="K3" s="52"/>
      <c r="L3" s="53"/>
      <c r="N3" s="40" t="s">
        <v>14</v>
      </c>
      <c r="O3" s="52" t="s">
        <v>12</v>
      </c>
      <c r="P3" s="52"/>
      <c r="Q3" s="52"/>
      <c r="R3" s="52"/>
      <c r="S3" s="52"/>
      <c r="T3" s="52"/>
      <c r="U3" s="52"/>
      <c r="V3" s="52"/>
      <c r="W3" s="52"/>
      <c r="X3" s="52"/>
      <c r="Y3" s="53"/>
      <c r="Z3" s="57"/>
      <c r="AA3" t="s">
        <v>41</v>
      </c>
      <c r="AB3" t="s">
        <v>36</v>
      </c>
      <c r="AC3" t="s">
        <v>37</v>
      </c>
      <c r="AD3" t="s">
        <v>36</v>
      </c>
      <c r="AE3" t="s">
        <v>37</v>
      </c>
    </row>
    <row r="4" spans="1:31" ht="17" thickBot="1" x14ac:dyDescent="0.25">
      <c r="A4" s="40" t="s">
        <v>1</v>
      </c>
      <c r="B4" s="41" t="s">
        <v>13</v>
      </c>
      <c r="C4" s="41" t="s">
        <v>2</v>
      </c>
      <c r="D4" s="41" t="s">
        <v>3</v>
      </c>
      <c r="E4" s="41" t="s">
        <v>4</v>
      </c>
      <c r="F4" s="41" t="s">
        <v>5</v>
      </c>
      <c r="G4" s="41" t="s">
        <v>6</v>
      </c>
      <c r="H4" s="41" t="s">
        <v>7</v>
      </c>
      <c r="I4" s="41" t="s">
        <v>8</v>
      </c>
      <c r="J4" s="41" t="s">
        <v>9</v>
      </c>
      <c r="K4" s="41" t="s">
        <v>10</v>
      </c>
      <c r="L4" s="42" t="s">
        <v>11</v>
      </c>
      <c r="N4" s="40" t="s">
        <v>1</v>
      </c>
      <c r="O4" s="41" t="s">
        <v>13</v>
      </c>
      <c r="P4" s="41" t="s">
        <v>2</v>
      </c>
      <c r="Q4" s="41" t="s">
        <v>3</v>
      </c>
      <c r="R4" s="41" t="s">
        <v>4</v>
      </c>
      <c r="S4" s="41" t="s">
        <v>5</v>
      </c>
      <c r="T4" s="41" t="s">
        <v>6</v>
      </c>
      <c r="U4" s="41" t="s">
        <v>7</v>
      </c>
      <c r="V4" s="41" t="s">
        <v>8</v>
      </c>
      <c r="W4" s="41" t="s">
        <v>9</v>
      </c>
      <c r="X4" s="41" t="s">
        <v>10</v>
      </c>
      <c r="Y4" s="42" t="s">
        <v>11</v>
      </c>
      <c r="Z4" s="57"/>
      <c r="AA4">
        <v>4</v>
      </c>
      <c r="AB4">
        <v>2.3255813953488372E-2</v>
      </c>
      <c r="AC4">
        <v>1.6347326124530402E-2</v>
      </c>
      <c r="AD4">
        <v>0</v>
      </c>
      <c r="AE4">
        <v>0</v>
      </c>
    </row>
    <row r="5" spans="1:31" x14ac:dyDescent="0.2">
      <c r="A5" s="38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2</v>
      </c>
      <c r="I5" s="13">
        <v>2</v>
      </c>
      <c r="J5" s="13">
        <v>2</v>
      </c>
      <c r="K5" s="13">
        <v>2</v>
      </c>
      <c r="L5" s="39">
        <v>3</v>
      </c>
      <c r="N5" s="23">
        <v>1</v>
      </c>
      <c r="O5" s="15">
        <v>0</v>
      </c>
      <c r="P5" s="15">
        <v>0</v>
      </c>
      <c r="Q5" s="15">
        <v>0</v>
      </c>
      <c r="R5" s="15">
        <v>1</v>
      </c>
      <c r="S5" s="15">
        <v>1</v>
      </c>
      <c r="T5" s="15">
        <v>1</v>
      </c>
      <c r="U5" s="15">
        <v>1</v>
      </c>
      <c r="V5" s="45">
        <v>1</v>
      </c>
      <c r="W5" s="46">
        <v>1</v>
      </c>
      <c r="X5" s="46">
        <v>1</v>
      </c>
      <c r="Y5" s="16">
        <v>1</v>
      </c>
      <c r="Z5" s="57"/>
      <c r="AA5">
        <v>5</v>
      </c>
      <c r="AB5">
        <v>4.6511627906976744E-2</v>
      </c>
      <c r="AC5">
        <v>2.2841730741167496E-2</v>
      </c>
      <c r="AD5">
        <v>2.5000000000000001E-2</v>
      </c>
      <c r="AE5">
        <v>1.7565429223263186E-2</v>
      </c>
    </row>
    <row r="6" spans="1:31" x14ac:dyDescent="0.2">
      <c r="A6" s="24">
        <v>2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18">
        <v>1</v>
      </c>
      <c r="N6" s="24">
        <v>2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1</v>
      </c>
      <c r="V6" s="5">
        <v>1</v>
      </c>
      <c r="W6" s="6">
        <v>1</v>
      </c>
      <c r="X6" s="6">
        <v>1</v>
      </c>
      <c r="Y6" s="18">
        <v>1</v>
      </c>
      <c r="Z6" s="57"/>
      <c r="AA6">
        <v>6</v>
      </c>
      <c r="AB6">
        <v>0.16279069767441862</v>
      </c>
      <c r="AC6">
        <v>4.00426076639687E-2</v>
      </c>
      <c r="AD6">
        <v>0.15</v>
      </c>
      <c r="AE6">
        <v>4.0173673601413544E-2</v>
      </c>
    </row>
    <row r="7" spans="1:31" x14ac:dyDescent="0.2">
      <c r="A7" s="24">
        <v>3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2</v>
      </c>
      <c r="J7" s="2">
        <v>3</v>
      </c>
      <c r="K7" s="2">
        <v>3</v>
      </c>
      <c r="L7" s="18">
        <v>4</v>
      </c>
      <c r="N7" s="24">
        <v>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5">
        <v>1</v>
      </c>
      <c r="W7" s="6">
        <v>1</v>
      </c>
      <c r="X7" s="6">
        <v>1</v>
      </c>
      <c r="Y7" s="18">
        <v>1</v>
      </c>
      <c r="Z7" s="57"/>
      <c r="AA7">
        <v>7</v>
      </c>
      <c r="AB7">
        <v>0.45348837209302323</v>
      </c>
      <c r="AC7">
        <v>5.3997458379123835E-2</v>
      </c>
      <c r="AD7">
        <v>0.32500000000000001</v>
      </c>
      <c r="AE7">
        <v>5.2696287669789559E-2</v>
      </c>
    </row>
    <row r="8" spans="1:31" x14ac:dyDescent="0.2">
      <c r="A8" s="24">
        <v>4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18">
        <v>2</v>
      </c>
      <c r="N8" s="24">
        <v>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5">
        <v>1</v>
      </c>
      <c r="W8" s="6">
        <v>1</v>
      </c>
      <c r="X8" s="6">
        <v>1</v>
      </c>
      <c r="Y8" s="18">
        <v>1</v>
      </c>
      <c r="Z8" s="57"/>
      <c r="AA8">
        <v>8</v>
      </c>
      <c r="AB8">
        <v>0.89534883720930236</v>
      </c>
      <c r="AC8">
        <v>4.6869349413926981E-2</v>
      </c>
      <c r="AD8">
        <v>0.53749999999999998</v>
      </c>
      <c r="AE8">
        <v>5.6095956441742964E-2</v>
      </c>
    </row>
    <row r="9" spans="1:31" x14ac:dyDescent="0.2">
      <c r="A9" s="24">
        <v>5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18">
        <v>2</v>
      </c>
      <c r="N9" s="24">
        <v>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5">
        <v>1</v>
      </c>
      <c r="W9" s="6">
        <v>1</v>
      </c>
      <c r="X9" s="6">
        <v>1</v>
      </c>
      <c r="Y9" s="18">
        <v>1</v>
      </c>
      <c r="Z9" s="57"/>
      <c r="AA9">
        <v>9</v>
      </c>
      <c r="AB9">
        <v>0.96511627906976749</v>
      </c>
      <c r="AC9">
        <v>4.5140529677783744E-2</v>
      </c>
      <c r="AD9">
        <v>0.6875</v>
      </c>
      <c r="AE9">
        <v>6.057151333628788E-2</v>
      </c>
    </row>
    <row r="10" spans="1:31" x14ac:dyDescent="0.2">
      <c r="A10" s="24">
        <v>6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2</v>
      </c>
      <c r="I10" s="2">
        <v>2</v>
      </c>
      <c r="J10" s="2">
        <v>2</v>
      </c>
      <c r="K10" s="2">
        <v>2</v>
      </c>
      <c r="L10" s="18">
        <v>3</v>
      </c>
      <c r="N10" s="24">
        <v>6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1</v>
      </c>
      <c r="V10" s="5">
        <v>1</v>
      </c>
      <c r="W10" s="6">
        <v>1</v>
      </c>
      <c r="X10" s="6">
        <v>1</v>
      </c>
      <c r="Y10" s="18">
        <v>1</v>
      </c>
      <c r="Z10" s="57"/>
      <c r="AA10">
        <v>10</v>
      </c>
      <c r="AB10">
        <v>1.1976744186046511</v>
      </c>
      <c r="AC10">
        <v>4.3195757258155131E-2</v>
      </c>
      <c r="AD10">
        <v>0.78749999999999998</v>
      </c>
      <c r="AE10">
        <v>6.3379882404994148E-2</v>
      </c>
    </row>
    <row r="11" spans="1:31" x14ac:dyDescent="0.2">
      <c r="A11" s="24">
        <v>7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2</v>
      </c>
      <c r="K11" s="2">
        <v>2</v>
      </c>
      <c r="L11" s="18">
        <v>2</v>
      </c>
      <c r="N11" s="24">
        <v>7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5">
        <v>1</v>
      </c>
      <c r="W11" s="6">
        <v>1</v>
      </c>
      <c r="X11" s="6">
        <v>1</v>
      </c>
      <c r="Y11" s="18">
        <v>1</v>
      </c>
      <c r="Z11" s="57"/>
      <c r="AA11">
        <v>11</v>
      </c>
      <c r="AB11">
        <v>1.430232558139535</v>
      </c>
      <c r="AC11">
        <v>5.3702065252897231E-2</v>
      </c>
      <c r="AD11">
        <v>1.175</v>
      </c>
      <c r="AE11">
        <v>4.6303210922917115E-2</v>
      </c>
    </row>
    <row r="12" spans="1:31" x14ac:dyDescent="0.2">
      <c r="A12" s="24">
        <v>8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18">
        <v>1</v>
      </c>
      <c r="N12" s="24">
        <v>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8">
        <v>0</v>
      </c>
      <c r="Z12" s="57"/>
      <c r="AA12">
        <v>12</v>
      </c>
      <c r="AB12">
        <v>1.6744186046511629</v>
      </c>
      <c r="AC12">
        <v>7.1032757640644567E-2</v>
      </c>
      <c r="AD12">
        <v>1.2749999999999999</v>
      </c>
      <c r="AE12">
        <v>5.6184033048725254E-2</v>
      </c>
    </row>
    <row r="13" spans="1:31" x14ac:dyDescent="0.2">
      <c r="A13" s="24">
        <v>9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18">
        <v>2</v>
      </c>
      <c r="N13" s="24">
        <v>9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1</v>
      </c>
      <c r="V13" s="5">
        <v>1</v>
      </c>
      <c r="W13" s="6">
        <v>1</v>
      </c>
      <c r="X13" s="6">
        <v>1</v>
      </c>
      <c r="Y13" s="18">
        <v>1</v>
      </c>
      <c r="Z13" s="57"/>
      <c r="AA13">
        <v>13</v>
      </c>
      <c r="AB13">
        <v>1.7558139534883721</v>
      </c>
      <c r="AC13">
        <v>7.1978197245376754E-2</v>
      </c>
      <c r="AD13">
        <v>1.3374999999999999</v>
      </c>
      <c r="AE13">
        <v>5.884906138008026E-2</v>
      </c>
    </row>
    <row r="14" spans="1:31" x14ac:dyDescent="0.2">
      <c r="A14" s="24">
        <v>10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2</v>
      </c>
      <c r="K14" s="2">
        <v>2</v>
      </c>
      <c r="L14" s="18">
        <v>2</v>
      </c>
      <c r="N14" s="24">
        <v>10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1</v>
      </c>
      <c r="V14" s="5">
        <v>1</v>
      </c>
      <c r="W14" s="6">
        <v>1</v>
      </c>
      <c r="X14" s="6">
        <v>1</v>
      </c>
      <c r="Y14" s="18">
        <v>1</v>
      </c>
      <c r="Z14" s="57"/>
      <c r="AA14">
        <v>14</v>
      </c>
      <c r="AB14">
        <v>2.0930232558139537</v>
      </c>
      <c r="AC14">
        <v>9.4482400125344729E-2</v>
      </c>
      <c r="AD14">
        <v>1.4624999999999999</v>
      </c>
      <c r="AE14">
        <v>7.1031616244663282E-2</v>
      </c>
    </row>
    <row r="15" spans="1:31" x14ac:dyDescent="0.2">
      <c r="A15" s="24">
        <v>11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2</v>
      </c>
      <c r="L15" s="18">
        <v>2</v>
      </c>
      <c r="N15" s="24">
        <v>11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5">
        <v>1</v>
      </c>
      <c r="W15" s="6">
        <v>1</v>
      </c>
      <c r="X15" s="6">
        <v>1</v>
      </c>
      <c r="Y15" s="18">
        <v>2</v>
      </c>
      <c r="Z15" s="57"/>
    </row>
    <row r="16" spans="1:31" x14ac:dyDescent="0.2">
      <c r="A16" s="24">
        <v>12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18">
        <v>2</v>
      </c>
      <c r="N16" s="24">
        <v>12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5">
        <v>1</v>
      </c>
      <c r="W16" s="6">
        <v>1</v>
      </c>
      <c r="X16" s="6">
        <v>1</v>
      </c>
      <c r="Y16" s="18">
        <v>2</v>
      </c>
      <c r="Z16" s="57"/>
      <c r="AB16" t="s">
        <v>40</v>
      </c>
      <c r="AD16" t="s">
        <v>40</v>
      </c>
    </row>
    <row r="17" spans="1:31" x14ac:dyDescent="0.2">
      <c r="A17" s="24">
        <v>13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2">
        <v>2</v>
      </c>
      <c r="J17" s="2">
        <v>2</v>
      </c>
      <c r="K17" s="2">
        <v>2</v>
      </c>
      <c r="L17" s="18">
        <v>2</v>
      </c>
      <c r="N17" s="24">
        <v>13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5">
        <v>1</v>
      </c>
      <c r="W17" s="6">
        <v>1</v>
      </c>
      <c r="X17" s="6">
        <v>1</v>
      </c>
      <c r="Y17" s="18">
        <v>1</v>
      </c>
      <c r="Z17" s="57"/>
      <c r="AB17" t="s">
        <v>36</v>
      </c>
      <c r="AC17" t="s">
        <v>37</v>
      </c>
      <c r="AD17" t="s">
        <v>36</v>
      </c>
      <c r="AE17" t="s">
        <v>37</v>
      </c>
    </row>
    <row r="18" spans="1:31" x14ac:dyDescent="0.2">
      <c r="A18" s="24">
        <v>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2</v>
      </c>
      <c r="J18" s="2">
        <v>2</v>
      </c>
      <c r="K18" s="2">
        <v>2</v>
      </c>
      <c r="L18" s="18">
        <v>3</v>
      </c>
      <c r="N18" s="24">
        <v>14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1</v>
      </c>
      <c r="W18" s="2">
        <v>2</v>
      </c>
      <c r="X18" s="2">
        <v>2</v>
      </c>
      <c r="Y18" s="18">
        <v>2</v>
      </c>
      <c r="Z18" s="57"/>
      <c r="AA18">
        <v>4</v>
      </c>
      <c r="AB18">
        <v>1.1627906976744186E-2</v>
      </c>
      <c r="AC18">
        <v>1.1627906976744186E-2</v>
      </c>
      <c r="AD18">
        <v>4.1666666666666664E-2</v>
      </c>
      <c r="AE18">
        <v>2.3715020365230932E-2</v>
      </c>
    </row>
    <row r="19" spans="1:31" x14ac:dyDescent="0.2">
      <c r="A19" s="24">
        <v>15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18">
        <v>2</v>
      </c>
      <c r="N19" s="24">
        <v>15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2</v>
      </c>
      <c r="V19" s="2">
        <v>2</v>
      </c>
      <c r="W19" s="2">
        <v>2</v>
      </c>
      <c r="X19" s="2">
        <v>2</v>
      </c>
      <c r="Y19" s="18">
        <v>2</v>
      </c>
      <c r="Z19" s="57"/>
      <c r="AA19">
        <v>5</v>
      </c>
      <c r="AB19">
        <v>5.8139534883720929E-2</v>
      </c>
      <c r="AC19">
        <v>2.5381635178220893E-2</v>
      </c>
      <c r="AD19">
        <v>5.5555555555555552E-2</v>
      </c>
      <c r="AE19">
        <v>2.7184589618216293E-2</v>
      </c>
    </row>
    <row r="20" spans="1:31" x14ac:dyDescent="0.2">
      <c r="A20" s="24">
        <v>16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18">
        <v>1</v>
      </c>
      <c r="N20" s="24">
        <v>16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1</v>
      </c>
      <c r="V20" s="5">
        <v>1</v>
      </c>
      <c r="W20" s="6">
        <v>1</v>
      </c>
      <c r="X20" s="6">
        <v>1</v>
      </c>
      <c r="Y20" s="18">
        <v>1</v>
      </c>
      <c r="Z20" s="57"/>
      <c r="AA20">
        <v>6</v>
      </c>
      <c r="AB20">
        <v>0.26744186046511625</v>
      </c>
      <c r="AC20">
        <v>4.8009400027626152E-2</v>
      </c>
      <c r="AD20">
        <v>0.25</v>
      </c>
      <c r="AE20">
        <v>5.1389153237064875E-2</v>
      </c>
    </row>
    <row r="21" spans="1:31" x14ac:dyDescent="0.2">
      <c r="A21" s="24">
        <v>17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18">
        <v>2</v>
      </c>
      <c r="N21" s="24">
        <v>17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5">
        <v>1</v>
      </c>
      <c r="W21" s="6">
        <v>1</v>
      </c>
      <c r="X21" s="6">
        <v>1</v>
      </c>
      <c r="Y21" s="18">
        <v>1</v>
      </c>
      <c r="Z21" s="57"/>
      <c r="AA21">
        <v>7</v>
      </c>
      <c r="AB21">
        <v>0.70930232558139539</v>
      </c>
      <c r="AC21">
        <v>4.9252355752105854E-2</v>
      </c>
      <c r="AD21">
        <v>0.70833333333333337</v>
      </c>
      <c r="AE21">
        <v>5.3942747717361461E-2</v>
      </c>
    </row>
    <row r="22" spans="1:31" x14ac:dyDescent="0.2">
      <c r="A22" s="24">
        <v>18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18">
        <v>2</v>
      </c>
      <c r="N22" s="24">
        <v>18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5">
        <v>1</v>
      </c>
      <c r="W22" s="6">
        <v>1</v>
      </c>
      <c r="X22" s="6">
        <v>1</v>
      </c>
      <c r="Y22" s="18">
        <v>1</v>
      </c>
      <c r="Z22" s="57"/>
      <c r="AA22">
        <v>8</v>
      </c>
      <c r="AB22">
        <v>0.96511627906976749</v>
      </c>
      <c r="AC22">
        <v>2.587814451430635E-2</v>
      </c>
      <c r="AD22">
        <v>0.95833333333333337</v>
      </c>
      <c r="AE22">
        <v>3.088103783315228E-2</v>
      </c>
    </row>
    <row r="23" spans="1:31" x14ac:dyDescent="0.2">
      <c r="A23" s="24">
        <v>19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1</v>
      </c>
      <c r="I23" s="2">
        <v>2</v>
      </c>
      <c r="J23" s="2">
        <v>2</v>
      </c>
      <c r="K23" s="2">
        <v>2</v>
      </c>
      <c r="L23" s="18">
        <v>3</v>
      </c>
      <c r="N23" s="24">
        <v>19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5">
        <v>1</v>
      </c>
      <c r="W23" s="6">
        <v>1</v>
      </c>
      <c r="X23" s="6">
        <v>1</v>
      </c>
      <c r="Y23" s="18">
        <v>1</v>
      </c>
      <c r="Z23" s="57"/>
      <c r="AA23">
        <v>9</v>
      </c>
      <c r="AB23">
        <v>1.0465116279069768</v>
      </c>
      <c r="AC23">
        <v>3.2694652249060804E-2</v>
      </c>
      <c r="AD23">
        <v>1.0694444444444444</v>
      </c>
      <c r="AE23">
        <v>4.1141711320306237E-2</v>
      </c>
    </row>
    <row r="24" spans="1:31" x14ac:dyDescent="0.2">
      <c r="A24" s="24">
        <v>20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1</v>
      </c>
      <c r="H24" s="2">
        <v>2</v>
      </c>
      <c r="I24" s="2">
        <v>2</v>
      </c>
      <c r="J24" s="2">
        <v>2</v>
      </c>
      <c r="K24" s="2">
        <v>2</v>
      </c>
      <c r="L24" s="18">
        <v>2</v>
      </c>
      <c r="N24" s="24">
        <v>20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5">
        <v>1</v>
      </c>
      <c r="W24" s="6">
        <v>1</v>
      </c>
      <c r="X24" s="6">
        <v>1</v>
      </c>
      <c r="Y24" s="18">
        <v>1</v>
      </c>
      <c r="Z24" s="57"/>
      <c r="AA24">
        <v>10</v>
      </c>
      <c r="AB24">
        <v>1.1976744186046511</v>
      </c>
      <c r="AC24">
        <v>5.4408314529817071E-2</v>
      </c>
      <c r="AD24">
        <v>1.2083333333333333</v>
      </c>
      <c r="AE24">
        <v>5.2098002629028618E-2</v>
      </c>
    </row>
    <row r="25" spans="1:31" x14ac:dyDescent="0.2">
      <c r="A25" s="24">
        <v>21</v>
      </c>
      <c r="B25" s="2">
        <v>0</v>
      </c>
      <c r="C25" s="2">
        <v>0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2</v>
      </c>
      <c r="K25" s="2">
        <v>2</v>
      </c>
      <c r="L25" s="18">
        <v>3</v>
      </c>
      <c r="N25" s="24">
        <v>21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5">
        <v>1</v>
      </c>
      <c r="W25" s="6">
        <v>1</v>
      </c>
      <c r="X25" s="6">
        <v>1</v>
      </c>
      <c r="Y25" s="18">
        <v>1</v>
      </c>
      <c r="Z25" s="57"/>
      <c r="AA25">
        <v>11</v>
      </c>
      <c r="AB25">
        <v>1.4186046511627908</v>
      </c>
      <c r="AC25">
        <v>6.5047843655095694E-2</v>
      </c>
      <c r="AD25">
        <v>1.4444444444444444</v>
      </c>
      <c r="AE25">
        <v>6.526966120085359E-2</v>
      </c>
    </row>
    <row r="26" spans="1:31" x14ac:dyDescent="0.2">
      <c r="A26" s="24">
        <v>22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2">
        <v>1</v>
      </c>
      <c r="I26" s="2">
        <v>2</v>
      </c>
      <c r="J26" s="2">
        <v>2</v>
      </c>
      <c r="K26" s="2">
        <v>2</v>
      </c>
      <c r="L26" s="18">
        <v>3</v>
      </c>
      <c r="N26" s="24">
        <v>22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5">
        <v>1</v>
      </c>
      <c r="W26" s="6">
        <v>1</v>
      </c>
      <c r="X26" s="6">
        <v>1</v>
      </c>
      <c r="Y26" s="18">
        <v>1</v>
      </c>
      <c r="Z26" s="57"/>
      <c r="AA26">
        <v>12</v>
      </c>
      <c r="AB26">
        <v>1.569767441860465</v>
      </c>
      <c r="AC26">
        <v>6.9275511480962768E-2</v>
      </c>
      <c r="AD26">
        <v>1.5277777777777777</v>
      </c>
      <c r="AE26">
        <v>7.6535461883704914E-2</v>
      </c>
    </row>
    <row r="27" spans="1:31" x14ac:dyDescent="0.2">
      <c r="A27" s="24">
        <v>23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18">
        <v>2</v>
      </c>
      <c r="N27" s="24">
        <v>23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5">
        <v>1</v>
      </c>
      <c r="W27" s="6">
        <v>1</v>
      </c>
      <c r="X27" s="6">
        <v>1</v>
      </c>
      <c r="Y27" s="18">
        <v>1</v>
      </c>
      <c r="Z27" s="57"/>
      <c r="AA27">
        <v>13</v>
      </c>
      <c r="AB27">
        <v>1.6279069767441861</v>
      </c>
      <c r="AC27">
        <v>7.2187837567863247E-2</v>
      </c>
      <c r="AD27">
        <v>1.6527777777777777</v>
      </c>
      <c r="AE27">
        <v>8.4289635504322696E-2</v>
      </c>
    </row>
    <row r="28" spans="1:31" x14ac:dyDescent="0.2">
      <c r="A28" s="24">
        <v>24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2</v>
      </c>
      <c r="I28" s="2">
        <v>2</v>
      </c>
      <c r="J28" s="2">
        <v>2</v>
      </c>
      <c r="K28" s="2">
        <v>2</v>
      </c>
      <c r="L28" s="18">
        <v>3</v>
      </c>
      <c r="N28" s="24">
        <v>24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5">
        <v>1</v>
      </c>
      <c r="W28" s="6">
        <v>1</v>
      </c>
      <c r="X28" s="6">
        <v>1</v>
      </c>
      <c r="Y28" s="18">
        <v>1</v>
      </c>
      <c r="Z28" s="57"/>
      <c r="AA28">
        <v>14</v>
      </c>
      <c r="AB28">
        <v>1.8488372093023255</v>
      </c>
      <c r="AC28">
        <v>8.190188294340868E-2</v>
      </c>
      <c r="AD28">
        <v>1.875</v>
      </c>
      <c r="AE28">
        <v>0.10265928118061009</v>
      </c>
    </row>
    <row r="29" spans="1:31" x14ac:dyDescent="0.2">
      <c r="A29" s="24">
        <v>25</v>
      </c>
      <c r="B29" s="2">
        <v>0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18">
        <v>2</v>
      </c>
      <c r="N29" s="24">
        <v>25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1</v>
      </c>
      <c r="V29" s="5">
        <v>1</v>
      </c>
      <c r="W29" s="6">
        <v>1</v>
      </c>
      <c r="X29" s="6">
        <v>1</v>
      </c>
      <c r="Y29" s="18">
        <v>1</v>
      </c>
      <c r="Z29" s="57"/>
    </row>
    <row r="30" spans="1:31" x14ac:dyDescent="0.2">
      <c r="A30" s="24">
        <v>26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2</v>
      </c>
      <c r="J30" s="2">
        <v>2</v>
      </c>
      <c r="K30" s="2">
        <v>2</v>
      </c>
      <c r="L30" s="18">
        <v>2</v>
      </c>
      <c r="N30" s="24">
        <v>26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5">
        <v>1</v>
      </c>
      <c r="W30" s="6">
        <v>1</v>
      </c>
      <c r="X30" s="6">
        <v>1</v>
      </c>
      <c r="Y30" s="18">
        <v>1</v>
      </c>
      <c r="Z30" s="57"/>
      <c r="AB30" t="s">
        <v>42</v>
      </c>
      <c r="AD30" t="s">
        <v>42</v>
      </c>
    </row>
    <row r="31" spans="1:31" x14ac:dyDescent="0.2">
      <c r="A31" s="24">
        <v>27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1</v>
      </c>
      <c r="I31" s="2">
        <v>2</v>
      </c>
      <c r="J31" s="2">
        <v>2</v>
      </c>
      <c r="K31" s="2">
        <v>2</v>
      </c>
      <c r="L31" s="18">
        <v>3</v>
      </c>
      <c r="N31" s="24">
        <v>27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1</v>
      </c>
      <c r="V31" s="5">
        <v>1</v>
      </c>
      <c r="W31" s="6">
        <v>1</v>
      </c>
      <c r="X31" s="6">
        <v>1</v>
      </c>
      <c r="Y31" s="18">
        <v>1</v>
      </c>
      <c r="Z31" s="57"/>
      <c r="AB31" t="s">
        <v>36</v>
      </c>
      <c r="AC31" t="s">
        <v>37</v>
      </c>
      <c r="AD31" t="s">
        <v>36</v>
      </c>
      <c r="AE31" t="s">
        <v>37</v>
      </c>
    </row>
    <row r="32" spans="1:31" x14ac:dyDescent="0.2">
      <c r="A32" s="24">
        <v>28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1</v>
      </c>
      <c r="H32" s="2">
        <v>1</v>
      </c>
      <c r="I32" s="2">
        <v>2</v>
      </c>
      <c r="J32" s="2">
        <v>2</v>
      </c>
      <c r="K32" s="2">
        <v>2</v>
      </c>
      <c r="L32" s="18">
        <v>2</v>
      </c>
      <c r="N32" s="24">
        <v>28</v>
      </c>
      <c r="O32" s="2">
        <v>0</v>
      </c>
      <c r="P32" s="2">
        <v>0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5">
        <v>1</v>
      </c>
      <c r="W32" s="6">
        <v>1</v>
      </c>
      <c r="X32" s="6">
        <v>1</v>
      </c>
      <c r="Y32" s="18">
        <v>1</v>
      </c>
      <c r="Z32" s="57"/>
      <c r="AA32">
        <v>4</v>
      </c>
      <c r="AB32">
        <v>1.1904761904761904E-2</v>
      </c>
      <c r="AC32">
        <v>1.1904761904761906E-2</v>
      </c>
      <c r="AD32">
        <v>1.3333333333333334E-2</v>
      </c>
      <c r="AE32">
        <v>1.3333333333333332E-2</v>
      </c>
    </row>
    <row r="33" spans="1:31" x14ac:dyDescent="0.2">
      <c r="A33" s="24">
        <v>29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1</v>
      </c>
      <c r="H33" s="2">
        <v>1</v>
      </c>
      <c r="I33" s="2">
        <v>1</v>
      </c>
      <c r="J33" s="2">
        <v>2</v>
      </c>
      <c r="K33" s="2">
        <v>2</v>
      </c>
      <c r="L33" s="18">
        <v>3</v>
      </c>
      <c r="N33" s="24">
        <v>29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5">
        <v>1</v>
      </c>
      <c r="W33" s="6">
        <v>1</v>
      </c>
      <c r="X33" s="6">
        <v>1</v>
      </c>
      <c r="Y33" s="18">
        <v>1</v>
      </c>
      <c r="Z33" s="57"/>
      <c r="AA33">
        <v>5</v>
      </c>
      <c r="AB33">
        <v>0.26190476190476192</v>
      </c>
      <c r="AC33">
        <v>4.8260170611241805E-2</v>
      </c>
      <c r="AD33">
        <v>0.22666666666666666</v>
      </c>
      <c r="AE33">
        <v>4.8669998651826238E-2</v>
      </c>
    </row>
    <row r="34" spans="1:31" x14ac:dyDescent="0.2">
      <c r="A34" s="24">
        <v>30</v>
      </c>
      <c r="B34" s="2">
        <v>0</v>
      </c>
      <c r="C34" s="2">
        <v>0</v>
      </c>
      <c r="D34" s="2">
        <v>0</v>
      </c>
      <c r="E34" s="2">
        <v>0</v>
      </c>
      <c r="F34" s="2">
        <v>2</v>
      </c>
      <c r="G34" s="2">
        <v>2</v>
      </c>
      <c r="H34" s="2">
        <v>2</v>
      </c>
      <c r="I34" s="2">
        <v>2</v>
      </c>
      <c r="J34" s="2">
        <v>3</v>
      </c>
      <c r="K34" s="2">
        <v>3</v>
      </c>
      <c r="L34" s="18">
        <v>3</v>
      </c>
      <c r="N34" s="24">
        <v>30</v>
      </c>
      <c r="O34" s="2">
        <v>0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5">
        <v>2</v>
      </c>
      <c r="W34" s="6">
        <v>2</v>
      </c>
      <c r="X34" s="6">
        <v>2</v>
      </c>
      <c r="Y34" s="18">
        <v>2</v>
      </c>
      <c r="Z34" s="57"/>
      <c r="AA34">
        <v>6</v>
      </c>
      <c r="AB34">
        <v>0.6785714285714286</v>
      </c>
      <c r="AC34">
        <v>5.1262641097241254E-2</v>
      </c>
      <c r="AD34">
        <v>0.66666666666666663</v>
      </c>
      <c r="AE34">
        <v>5.4799662435119086E-2</v>
      </c>
    </row>
    <row r="35" spans="1:31" x14ac:dyDescent="0.2">
      <c r="A35" s="24">
        <v>31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</v>
      </c>
      <c r="H35" s="2">
        <v>2</v>
      </c>
      <c r="I35" s="2">
        <v>2</v>
      </c>
      <c r="J35" s="2">
        <v>3</v>
      </c>
      <c r="K35" s="2">
        <v>3</v>
      </c>
      <c r="L35" s="18">
        <v>4</v>
      </c>
      <c r="N35" s="24">
        <v>31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1</v>
      </c>
      <c r="X35" s="2">
        <v>2</v>
      </c>
      <c r="Y35" s="18">
        <v>2</v>
      </c>
      <c r="Z35" s="57"/>
      <c r="AA35">
        <v>7</v>
      </c>
      <c r="AB35">
        <v>0.90476190476190477</v>
      </c>
      <c r="AC35">
        <v>3.640093409748079E-2</v>
      </c>
      <c r="AD35">
        <v>0.8666666666666667</v>
      </c>
      <c r="AE35">
        <v>3.9516598557587934E-2</v>
      </c>
    </row>
    <row r="36" spans="1:31" x14ac:dyDescent="0.2">
      <c r="A36" s="24">
        <v>32</v>
      </c>
      <c r="B36" s="2">
        <v>0</v>
      </c>
      <c r="C36" s="2">
        <v>0</v>
      </c>
      <c r="D36" s="2">
        <v>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2</v>
      </c>
      <c r="L36" s="18">
        <v>2</v>
      </c>
      <c r="N36" s="24">
        <v>32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2</v>
      </c>
      <c r="X36" s="2">
        <v>2</v>
      </c>
      <c r="Y36" s="18">
        <v>2</v>
      </c>
      <c r="Z36" s="57"/>
      <c r="AA36">
        <v>8</v>
      </c>
      <c r="AB36">
        <v>0.9285714285714286</v>
      </c>
      <c r="AC36">
        <v>3.2954158452286685E-2</v>
      </c>
      <c r="AD36">
        <v>0.90666666666666662</v>
      </c>
      <c r="AE36">
        <v>3.3816320668333254E-2</v>
      </c>
    </row>
    <row r="37" spans="1:31" x14ac:dyDescent="0.2">
      <c r="A37" s="24">
        <v>33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2">
        <v>1</v>
      </c>
      <c r="H37" s="2">
        <v>2</v>
      </c>
      <c r="I37" s="2">
        <v>2</v>
      </c>
      <c r="J37" s="2">
        <v>2</v>
      </c>
      <c r="K37" s="2">
        <v>2</v>
      </c>
      <c r="L37" s="18">
        <v>3</v>
      </c>
      <c r="N37" s="24">
        <v>33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1</v>
      </c>
      <c r="U37" s="2">
        <v>2</v>
      </c>
      <c r="V37" s="2">
        <v>2</v>
      </c>
      <c r="W37" s="2">
        <v>2</v>
      </c>
      <c r="X37" s="2">
        <v>2</v>
      </c>
      <c r="Y37" s="18">
        <v>2</v>
      </c>
      <c r="Z37" s="57"/>
      <c r="AA37">
        <v>9</v>
      </c>
      <c r="AB37">
        <v>0.94047619047619047</v>
      </c>
      <c r="AC37">
        <v>3.5329733073826579E-2</v>
      </c>
      <c r="AD37">
        <v>0.93333333333333335</v>
      </c>
      <c r="AE37">
        <v>3.4658349660669101E-2</v>
      </c>
    </row>
    <row r="38" spans="1:31" x14ac:dyDescent="0.2">
      <c r="A38" s="24">
        <v>34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18">
        <v>2</v>
      </c>
      <c r="N38" s="24">
        <v>34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1</v>
      </c>
      <c r="V38" s="5">
        <v>1</v>
      </c>
      <c r="W38" s="6">
        <v>1</v>
      </c>
      <c r="X38" s="6">
        <v>1</v>
      </c>
      <c r="Y38" s="18">
        <v>1</v>
      </c>
      <c r="Z38" s="57"/>
      <c r="AA38">
        <v>10</v>
      </c>
      <c r="AB38">
        <v>0.97619047619047616</v>
      </c>
      <c r="AC38">
        <v>3.7781988062711526E-2</v>
      </c>
      <c r="AD38">
        <v>0.94666666666666666</v>
      </c>
      <c r="AE38">
        <v>3.7456681687023506E-2</v>
      </c>
    </row>
    <row r="39" spans="1:31" x14ac:dyDescent="0.2">
      <c r="A39" s="24">
        <v>35</v>
      </c>
      <c r="B39" s="2">
        <v>0</v>
      </c>
      <c r="C39" s="2">
        <v>0</v>
      </c>
      <c r="D39" s="2">
        <v>1</v>
      </c>
      <c r="E39" s="2">
        <v>1</v>
      </c>
      <c r="F39" s="2">
        <v>1</v>
      </c>
      <c r="G39" s="2">
        <v>1</v>
      </c>
      <c r="H39" s="2">
        <v>2</v>
      </c>
      <c r="I39" s="2">
        <v>2</v>
      </c>
      <c r="J39" s="2">
        <v>2</v>
      </c>
      <c r="K39" s="2">
        <v>2</v>
      </c>
      <c r="L39" s="18">
        <v>2</v>
      </c>
      <c r="N39" s="24">
        <v>35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5">
        <v>1</v>
      </c>
      <c r="W39" s="6">
        <v>1</v>
      </c>
      <c r="X39" s="6">
        <v>1</v>
      </c>
      <c r="Y39" s="18">
        <v>1</v>
      </c>
      <c r="Z39" s="57"/>
      <c r="AA39">
        <v>11</v>
      </c>
      <c r="AB39">
        <v>1.0714285714285714</v>
      </c>
      <c r="AC39">
        <v>4.4119856722716289E-2</v>
      </c>
      <c r="AD39">
        <v>1.0533333333333332</v>
      </c>
      <c r="AE39">
        <v>5.3333333333333323E-2</v>
      </c>
    </row>
    <row r="40" spans="1:31" x14ac:dyDescent="0.2">
      <c r="A40" s="24">
        <v>36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18">
        <v>1</v>
      </c>
      <c r="N40" s="24">
        <v>36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2</v>
      </c>
      <c r="Y40" s="18">
        <v>2</v>
      </c>
      <c r="Z40" s="57"/>
      <c r="AA40">
        <v>12</v>
      </c>
      <c r="AB40">
        <v>1.2023809523809523</v>
      </c>
      <c r="AC40">
        <v>5.2966399206046157E-2</v>
      </c>
      <c r="AD40">
        <v>1.1466666666666667</v>
      </c>
      <c r="AE40">
        <v>6.2076190713134555E-2</v>
      </c>
    </row>
    <row r="41" spans="1:31" x14ac:dyDescent="0.2">
      <c r="A41" s="24">
        <v>37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18">
        <v>1</v>
      </c>
      <c r="N41" s="24">
        <v>37</v>
      </c>
      <c r="O41" s="2">
        <v>0</v>
      </c>
      <c r="P41" s="2">
        <v>0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5">
        <v>1</v>
      </c>
      <c r="W41" s="6">
        <v>1</v>
      </c>
      <c r="X41" s="6">
        <v>1</v>
      </c>
      <c r="Y41" s="18">
        <v>2</v>
      </c>
      <c r="Z41" s="57"/>
      <c r="AA41">
        <v>13</v>
      </c>
      <c r="AB41">
        <v>1.2619047619047619</v>
      </c>
      <c r="AC41">
        <v>5.387733783991093E-2</v>
      </c>
      <c r="AD41">
        <v>1.2266666666666666</v>
      </c>
      <c r="AE41">
        <v>6.7312190061911734E-2</v>
      </c>
    </row>
    <row r="42" spans="1:31" x14ac:dyDescent="0.2">
      <c r="A42" s="24">
        <v>38</v>
      </c>
      <c r="B42" s="2">
        <v>0</v>
      </c>
      <c r="C42" s="2">
        <v>0</v>
      </c>
      <c r="D42" s="2">
        <v>0</v>
      </c>
      <c r="E42" s="2">
        <v>1</v>
      </c>
      <c r="F42" s="2">
        <v>1</v>
      </c>
      <c r="G42" s="2">
        <v>1</v>
      </c>
      <c r="H42" s="2">
        <v>1</v>
      </c>
      <c r="I42" s="2">
        <v>2</v>
      </c>
      <c r="J42" s="2">
        <v>2</v>
      </c>
      <c r="K42" s="2">
        <v>2</v>
      </c>
      <c r="L42" s="18">
        <v>2</v>
      </c>
      <c r="N42" s="24">
        <v>38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1</v>
      </c>
      <c r="V42" s="5">
        <v>1</v>
      </c>
      <c r="W42" s="6">
        <v>1</v>
      </c>
      <c r="X42" s="6">
        <v>1</v>
      </c>
      <c r="Y42" s="18">
        <v>1</v>
      </c>
      <c r="Z42" s="57"/>
      <c r="AA42">
        <v>14</v>
      </c>
      <c r="AB42">
        <v>1.3928571428571428</v>
      </c>
      <c r="AC42">
        <v>6.9869678587372891E-2</v>
      </c>
      <c r="AD42">
        <v>1.28</v>
      </c>
      <c r="AE42">
        <v>7.4881287430219878E-2</v>
      </c>
    </row>
    <row r="43" spans="1:31" x14ac:dyDescent="0.2">
      <c r="A43" s="24">
        <v>39</v>
      </c>
      <c r="B43" s="2">
        <v>0</v>
      </c>
      <c r="C43" s="2">
        <v>0</v>
      </c>
      <c r="D43" s="2">
        <v>0</v>
      </c>
      <c r="E43" s="2">
        <v>1</v>
      </c>
      <c r="F43" s="2">
        <v>1</v>
      </c>
      <c r="G43" s="2">
        <v>1</v>
      </c>
      <c r="H43" s="2">
        <v>2</v>
      </c>
      <c r="I43" s="2">
        <v>2</v>
      </c>
      <c r="J43" s="2">
        <v>2</v>
      </c>
      <c r="K43" s="2">
        <v>2</v>
      </c>
      <c r="L43" s="18">
        <v>2</v>
      </c>
      <c r="N43" s="24">
        <v>39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1</v>
      </c>
      <c r="V43" s="5">
        <v>1</v>
      </c>
      <c r="W43" s="6">
        <v>1</v>
      </c>
      <c r="X43" s="6">
        <v>1</v>
      </c>
      <c r="Y43" s="18">
        <v>1</v>
      </c>
      <c r="Z43" s="57"/>
    </row>
    <row r="44" spans="1:31" x14ac:dyDescent="0.2">
      <c r="A44" s="24">
        <v>40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1</v>
      </c>
      <c r="H44" s="2">
        <v>1</v>
      </c>
      <c r="I44" s="2">
        <v>2</v>
      </c>
      <c r="J44" s="2">
        <v>2</v>
      </c>
      <c r="K44" s="2">
        <v>2</v>
      </c>
      <c r="L44" s="18">
        <v>3</v>
      </c>
      <c r="N44" s="24">
        <v>40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5">
        <v>1</v>
      </c>
      <c r="W44" s="6">
        <v>1</v>
      </c>
      <c r="X44" s="6">
        <v>1</v>
      </c>
      <c r="Y44" s="18">
        <v>1</v>
      </c>
      <c r="Z44" s="57"/>
    </row>
    <row r="45" spans="1:31" x14ac:dyDescent="0.2">
      <c r="A45" s="24">
        <v>41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1</v>
      </c>
      <c r="H45" s="2">
        <v>1</v>
      </c>
      <c r="I45" s="2">
        <v>2</v>
      </c>
      <c r="J45" s="2">
        <v>3</v>
      </c>
      <c r="K45" s="2">
        <v>3</v>
      </c>
      <c r="L45" s="18">
        <v>4</v>
      </c>
      <c r="N45" s="24">
        <v>41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5">
        <v>1</v>
      </c>
      <c r="W45" s="6">
        <v>1</v>
      </c>
      <c r="X45" s="6">
        <v>1</v>
      </c>
      <c r="Y45" s="18">
        <v>1</v>
      </c>
      <c r="Z45" s="57"/>
    </row>
    <row r="46" spans="1:31" x14ac:dyDescent="0.2">
      <c r="A46" s="24">
        <v>42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1</v>
      </c>
      <c r="H46" s="2">
        <v>1</v>
      </c>
      <c r="I46" s="2">
        <v>2</v>
      </c>
      <c r="J46" s="2">
        <v>2</v>
      </c>
      <c r="K46" s="2">
        <v>2</v>
      </c>
      <c r="L46" s="18">
        <v>3</v>
      </c>
      <c r="N46" s="24">
        <v>42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5">
        <v>2</v>
      </c>
      <c r="W46" s="6">
        <v>3</v>
      </c>
      <c r="X46" s="6">
        <v>3</v>
      </c>
      <c r="Y46" s="18">
        <v>3</v>
      </c>
      <c r="Z46" s="57"/>
    </row>
    <row r="47" spans="1:31" x14ac:dyDescent="0.2">
      <c r="A47" s="24">
        <v>43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2</v>
      </c>
      <c r="I47" s="2">
        <v>2</v>
      </c>
      <c r="J47" s="2">
        <v>3</v>
      </c>
      <c r="K47" s="2">
        <v>3</v>
      </c>
      <c r="L47" s="18">
        <v>3</v>
      </c>
      <c r="N47" s="24">
        <v>43</v>
      </c>
      <c r="O47" s="2">
        <v>0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2</v>
      </c>
      <c r="Y47" s="18">
        <v>2</v>
      </c>
      <c r="Z47" s="57"/>
    </row>
    <row r="48" spans="1:31" x14ac:dyDescent="0.2">
      <c r="A48" s="24">
        <v>44</v>
      </c>
      <c r="B48" s="2">
        <v>0</v>
      </c>
      <c r="C48" s="2">
        <v>0</v>
      </c>
      <c r="D48" s="2">
        <v>0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18">
        <v>1</v>
      </c>
      <c r="N48" s="24">
        <v>44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5">
        <v>1</v>
      </c>
      <c r="W48" s="6">
        <v>1</v>
      </c>
      <c r="X48" s="6">
        <v>1</v>
      </c>
      <c r="Y48" s="18">
        <v>1</v>
      </c>
      <c r="Z48" s="57"/>
    </row>
    <row r="49" spans="1:26" x14ac:dyDescent="0.2">
      <c r="A49" s="24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18">
        <v>1</v>
      </c>
      <c r="N49" s="24">
        <v>45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</v>
      </c>
      <c r="W49" s="2">
        <v>2</v>
      </c>
      <c r="X49" s="2">
        <v>2</v>
      </c>
      <c r="Y49" s="18">
        <v>2</v>
      </c>
      <c r="Z49" s="57"/>
    </row>
    <row r="50" spans="1:26" x14ac:dyDescent="0.2">
      <c r="A50" s="24">
        <v>46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18">
        <v>1</v>
      </c>
      <c r="N50" s="24">
        <v>46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5">
        <v>1</v>
      </c>
      <c r="W50" s="6">
        <v>1</v>
      </c>
      <c r="X50" s="6">
        <v>1</v>
      </c>
      <c r="Y50" s="18">
        <v>1</v>
      </c>
      <c r="Z50" s="57"/>
    </row>
    <row r="51" spans="1:26" x14ac:dyDescent="0.2">
      <c r="A51" s="24">
        <v>47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18">
        <v>1</v>
      </c>
      <c r="N51" s="24">
        <v>47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5">
        <v>1</v>
      </c>
      <c r="W51" s="6">
        <v>1</v>
      </c>
      <c r="X51" s="6">
        <v>1</v>
      </c>
      <c r="Y51" s="18">
        <v>1</v>
      </c>
      <c r="Z51" s="57"/>
    </row>
    <row r="52" spans="1:26" x14ac:dyDescent="0.2">
      <c r="A52" s="24">
        <v>48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18">
        <v>1</v>
      </c>
      <c r="N52" s="24">
        <v>48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1</v>
      </c>
      <c r="V52" s="5">
        <v>1</v>
      </c>
      <c r="W52" s="6">
        <v>1</v>
      </c>
      <c r="X52" s="6">
        <v>1</v>
      </c>
      <c r="Y52" s="18">
        <v>1</v>
      </c>
      <c r="Z52" s="57"/>
    </row>
    <row r="53" spans="1:26" x14ac:dyDescent="0.2">
      <c r="A53" s="24">
        <v>49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2</v>
      </c>
      <c r="I53" s="2">
        <v>2</v>
      </c>
      <c r="J53" s="2">
        <v>2</v>
      </c>
      <c r="K53" s="2">
        <v>2</v>
      </c>
      <c r="L53" s="18">
        <v>3</v>
      </c>
      <c r="N53" s="24">
        <v>49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1</v>
      </c>
      <c r="V53" s="2">
        <v>1</v>
      </c>
      <c r="W53" s="2">
        <v>1</v>
      </c>
      <c r="X53" s="2">
        <v>2</v>
      </c>
      <c r="Y53" s="18">
        <v>2</v>
      </c>
      <c r="Z53" s="57"/>
    </row>
    <row r="54" spans="1:26" x14ac:dyDescent="0.2">
      <c r="A54" s="24">
        <v>50</v>
      </c>
      <c r="B54" s="2">
        <v>0</v>
      </c>
      <c r="C54" s="2">
        <v>0</v>
      </c>
      <c r="D54" s="2">
        <v>0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2</v>
      </c>
      <c r="L54" s="18">
        <v>2</v>
      </c>
      <c r="N54" s="24">
        <v>50</v>
      </c>
      <c r="O54" s="2">
        <v>0</v>
      </c>
      <c r="P54" s="2">
        <v>0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2</v>
      </c>
      <c r="W54" s="2">
        <v>2</v>
      </c>
      <c r="X54" s="2">
        <v>2</v>
      </c>
      <c r="Y54" s="18">
        <v>2</v>
      </c>
      <c r="Z54" s="57"/>
    </row>
    <row r="55" spans="1:26" x14ac:dyDescent="0.2">
      <c r="A55" s="24">
        <v>51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18">
        <v>1</v>
      </c>
      <c r="N55" s="24">
        <v>51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2</v>
      </c>
      <c r="W55" s="2">
        <v>2</v>
      </c>
      <c r="X55" s="2">
        <v>2</v>
      </c>
      <c r="Y55" s="18">
        <v>2</v>
      </c>
      <c r="Z55" s="57"/>
    </row>
    <row r="56" spans="1:26" x14ac:dyDescent="0.2">
      <c r="A56" s="24">
        <v>52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  <c r="H56" s="2">
        <v>1</v>
      </c>
      <c r="I56" s="2">
        <v>2</v>
      </c>
      <c r="J56" s="2">
        <v>2</v>
      </c>
      <c r="K56" s="2">
        <v>2</v>
      </c>
      <c r="L56" s="18">
        <v>3</v>
      </c>
      <c r="N56" s="24">
        <v>52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1</v>
      </c>
      <c r="V56" s="5">
        <v>1</v>
      </c>
      <c r="W56" s="6">
        <v>1</v>
      </c>
      <c r="X56" s="6">
        <v>1</v>
      </c>
      <c r="Y56" s="18">
        <v>1</v>
      </c>
      <c r="Z56" s="57"/>
    </row>
    <row r="57" spans="1:26" x14ac:dyDescent="0.2">
      <c r="A57" s="24">
        <v>53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18">
        <v>1</v>
      </c>
      <c r="N57" s="24">
        <v>53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5">
        <v>1</v>
      </c>
      <c r="W57" s="6">
        <v>1</v>
      </c>
      <c r="X57" s="6">
        <v>1</v>
      </c>
      <c r="Y57" s="18">
        <v>1</v>
      </c>
      <c r="Z57" s="57"/>
    </row>
    <row r="58" spans="1:26" x14ac:dyDescent="0.2">
      <c r="A58" s="24">
        <v>54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1</v>
      </c>
      <c r="H58" s="2">
        <v>1</v>
      </c>
      <c r="I58" s="2">
        <v>1</v>
      </c>
      <c r="J58" s="2">
        <v>2</v>
      </c>
      <c r="K58" s="2">
        <v>2</v>
      </c>
      <c r="L58" s="18">
        <v>2</v>
      </c>
      <c r="N58" s="24">
        <v>54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2</v>
      </c>
      <c r="X58" s="2">
        <v>2</v>
      </c>
      <c r="Y58" s="18">
        <v>2</v>
      </c>
      <c r="Z58" s="57"/>
    </row>
    <row r="59" spans="1:26" x14ac:dyDescent="0.2">
      <c r="A59" s="24">
        <v>55</v>
      </c>
      <c r="B59" s="2">
        <v>0</v>
      </c>
      <c r="C59" s="2">
        <v>0</v>
      </c>
      <c r="D59" s="2">
        <v>0</v>
      </c>
      <c r="E59" s="2">
        <v>1</v>
      </c>
      <c r="F59" s="2">
        <v>1</v>
      </c>
      <c r="G59" s="2">
        <v>1</v>
      </c>
      <c r="H59" s="2">
        <v>1</v>
      </c>
      <c r="I59" s="2">
        <v>2</v>
      </c>
      <c r="J59" s="2">
        <v>3</v>
      </c>
      <c r="K59" s="2">
        <v>3</v>
      </c>
      <c r="L59" s="18">
        <v>3</v>
      </c>
      <c r="N59" s="24">
        <v>55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2</v>
      </c>
      <c r="X59" s="2">
        <v>2</v>
      </c>
      <c r="Y59" s="18">
        <v>2</v>
      </c>
      <c r="Z59" s="57"/>
    </row>
    <row r="60" spans="1:26" x14ac:dyDescent="0.2">
      <c r="A60" s="24">
        <v>56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18">
        <v>1</v>
      </c>
      <c r="N60" s="24">
        <v>56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2</v>
      </c>
      <c r="W60" s="2">
        <v>2</v>
      </c>
      <c r="X60" s="2">
        <v>2</v>
      </c>
      <c r="Y60" s="18">
        <v>2</v>
      </c>
      <c r="Z60" s="57"/>
    </row>
    <row r="61" spans="1:26" x14ac:dyDescent="0.2">
      <c r="A61" s="24">
        <v>57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18">
        <v>1</v>
      </c>
      <c r="N61" s="24">
        <v>57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1</v>
      </c>
      <c r="X61" s="2">
        <v>2</v>
      </c>
      <c r="Y61" s="18">
        <v>2</v>
      </c>
      <c r="Z61" s="57"/>
    </row>
    <row r="62" spans="1:26" x14ac:dyDescent="0.2">
      <c r="A62" s="24">
        <v>58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18">
        <v>1</v>
      </c>
      <c r="N62" s="24">
        <v>58</v>
      </c>
      <c r="O62" s="2">
        <v>0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2</v>
      </c>
      <c r="X62" s="2">
        <v>2</v>
      </c>
      <c r="Y62" s="18">
        <v>3</v>
      </c>
      <c r="Z62" s="57"/>
    </row>
    <row r="63" spans="1:26" x14ac:dyDescent="0.2">
      <c r="A63" s="24">
        <v>59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18">
        <v>3</v>
      </c>
      <c r="N63" s="24">
        <v>59</v>
      </c>
      <c r="O63" s="2">
        <v>0</v>
      </c>
      <c r="P63" s="2">
        <v>0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5">
        <v>1</v>
      </c>
      <c r="W63" s="6">
        <v>1</v>
      </c>
      <c r="X63" s="6">
        <v>1</v>
      </c>
      <c r="Y63" s="18">
        <v>1</v>
      </c>
      <c r="Z63" s="57"/>
    </row>
    <row r="64" spans="1:26" x14ac:dyDescent="0.2">
      <c r="A64" s="24">
        <v>60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1</v>
      </c>
      <c r="H64" s="2">
        <v>1</v>
      </c>
      <c r="I64" s="2">
        <v>1</v>
      </c>
      <c r="J64" s="2">
        <v>2</v>
      </c>
      <c r="K64" s="2">
        <v>2</v>
      </c>
      <c r="L64" s="18">
        <v>2</v>
      </c>
      <c r="N64" s="24">
        <v>60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5">
        <v>1</v>
      </c>
      <c r="W64" s="6">
        <v>1</v>
      </c>
      <c r="X64" s="6">
        <v>1</v>
      </c>
      <c r="Y64" s="18">
        <v>2</v>
      </c>
      <c r="Z64" s="57"/>
    </row>
    <row r="65" spans="1:26" x14ac:dyDescent="0.2">
      <c r="A65" s="24">
        <v>61</v>
      </c>
      <c r="B65" s="2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18">
        <v>2</v>
      </c>
      <c r="N65" s="24">
        <v>61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18">
        <v>2</v>
      </c>
      <c r="Z65" s="57"/>
    </row>
    <row r="66" spans="1:26" x14ac:dyDescent="0.2">
      <c r="A66" s="24">
        <v>62</v>
      </c>
      <c r="B66" s="2">
        <v>0</v>
      </c>
      <c r="C66" s="2">
        <v>0</v>
      </c>
      <c r="D66" s="2">
        <v>0</v>
      </c>
      <c r="E66" s="2">
        <v>1</v>
      </c>
      <c r="F66" s="2">
        <v>1</v>
      </c>
      <c r="G66" s="2">
        <v>1</v>
      </c>
      <c r="H66" s="2">
        <v>1</v>
      </c>
      <c r="I66" s="2">
        <v>2</v>
      </c>
      <c r="J66" s="2">
        <v>2</v>
      </c>
      <c r="K66" s="2">
        <v>2</v>
      </c>
      <c r="L66" s="18">
        <v>2</v>
      </c>
      <c r="N66" s="24">
        <v>62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5">
        <v>1</v>
      </c>
      <c r="W66" s="6">
        <v>1</v>
      </c>
      <c r="X66" s="6">
        <v>1</v>
      </c>
      <c r="Y66" s="18">
        <v>1</v>
      </c>
      <c r="Z66" s="57"/>
    </row>
    <row r="67" spans="1:26" x14ac:dyDescent="0.2">
      <c r="A67" s="24">
        <v>63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18">
        <v>1</v>
      </c>
      <c r="N67" s="24">
        <v>63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1</v>
      </c>
      <c r="U67" s="2">
        <v>1</v>
      </c>
      <c r="V67" s="5">
        <v>1</v>
      </c>
      <c r="W67" s="6">
        <v>1</v>
      </c>
      <c r="X67" s="6">
        <v>1</v>
      </c>
      <c r="Y67" s="18">
        <v>1</v>
      </c>
      <c r="Z67" s="57"/>
    </row>
    <row r="68" spans="1:26" x14ac:dyDescent="0.2">
      <c r="A68" s="24">
        <v>64</v>
      </c>
      <c r="B68" s="2">
        <v>0</v>
      </c>
      <c r="C68" s="2">
        <v>0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2</v>
      </c>
      <c r="K68" s="2">
        <v>3</v>
      </c>
      <c r="L68" s="18">
        <v>3</v>
      </c>
      <c r="N68" s="24">
        <v>64</v>
      </c>
      <c r="O68" s="2">
        <v>0</v>
      </c>
      <c r="P68" s="2">
        <v>0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5">
        <v>1</v>
      </c>
      <c r="W68" s="6">
        <v>1</v>
      </c>
      <c r="X68" s="6">
        <v>1</v>
      </c>
      <c r="Y68" s="18">
        <v>1</v>
      </c>
      <c r="Z68" s="57"/>
    </row>
    <row r="69" spans="1:26" x14ac:dyDescent="0.2">
      <c r="A69" s="24">
        <v>65</v>
      </c>
      <c r="B69" s="2">
        <v>0</v>
      </c>
      <c r="C69" s="2">
        <v>0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2</v>
      </c>
      <c r="J69" s="2">
        <v>3</v>
      </c>
      <c r="K69" s="2">
        <v>3</v>
      </c>
      <c r="L69" s="18">
        <v>3</v>
      </c>
      <c r="N69" s="24">
        <v>65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1</v>
      </c>
      <c r="U69" s="2">
        <v>2</v>
      </c>
      <c r="V69" s="2">
        <v>2</v>
      </c>
      <c r="W69" s="2">
        <v>2</v>
      </c>
      <c r="X69" s="2">
        <v>2</v>
      </c>
      <c r="Y69" s="18">
        <v>3</v>
      </c>
      <c r="Z69" s="57"/>
    </row>
    <row r="70" spans="1:26" x14ac:dyDescent="0.2">
      <c r="A70" s="24">
        <v>66</v>
      </c>
      <c r="B70" s="2">
        <v>0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2</v>
      </c>
      <c r="K70" s="2">
        <v>2</v>
      </c>
      <c r="L70" s="18">
        <v>2</v>
      </c>
      <c r="N70" s="24">
        <v>66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18">
        <v>3</v>
      </c>
      <c r="Z70" s="57"/>
    </row>
    <row r="71" spans="1:26" x14ac:dyDescent="0.2">
      <c r="A71" s="24">
        <v>67</v>
      </c>
      <c r="B71" s="2">
        <v>0</v>
      </c>
      <c r="C71" s="2">
        <v>0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2</v>
      </c>
      <c r="J71" s="2">
        <v>2</v>
      </c>
      <c r="K71" s="2">
        <v>2</v>
      </c>
      <c r="L71" s="18">
        <v>2</v>
      </c>
      <c r="N71" s="24">
        <v>67</v>
      </c>
      <c r="O71" s="2">
        <v>0</v>
      </c>
      <c r="P71" s="2">
        <v>0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5">
        <v>1</v>
      </c>
      <c r="W71" s="6">
        <v>1</v>
      </c>
      <c r="X71" s="6">
        <v>1</v>
      </c>
      <c r="Y71" s="18">
        <v>1</v>
      </c>
      <c r="Z71" s="57"/>
    </row>
    <row r="72" spans="1:26" x14ac:dyDescent="0.2">
      <c r="A72" s="24">
        <v>68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18">
        <v>1</v>
      </c>
      <c r="N72" s="24">
        <v>68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1</v>
      </c>
      <c r="V72" s="2">
        <v>2</v>
      </c>
      <c r="W72" s="2">
        <v>2</v>
      </c>
      <c r="X72" s="2">
        <v>2</v>
      </c>
      <c r="Y72" s="18">
        <v>2</v>
      </c>
      <c r="Z72" s="57"/>
    </row>
    <row r="73" spans="1:26" x14ac:dyDescent="0.2">
      <c r="A73" s="24">
        <v>69</v>
      </c>
      <c r="B73" s="2">
        <v>0</v>
      </c>
      <c r="C73" s="2">
        <v>0</v>
      </c>
      <c r="D73" s="2">
        <v>0</v>
      </c>
      <c r="E73" s="2">
        <v>0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3</v>
      </c>
      <c r="L73" s="18">
        <v>3</v>
      </c>
      <c r="N73" s="24">
        <v>69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5">
        <v>1</v>
      </c>
      <c r="W73" s="6">
        <v>1</v>
      </c>
      <c r="X73" s="6">
        <v>1</v>
      </c>
      <c r="Y73" s="18">
        <v>1</v>
      </c>
      <c r="Z73" s="57"/>
    </row>
    <row r="74" spans="1:26" x14ac:dyDescent="0.2">
      <c r="A74" s="24">
        <v>70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18">
        <v>1</v>
      </c>
      <c r="N74" s="24">
        <v>70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5">
        <v>1</v>
      </c>
      <c r="W74" s="6">
        <v>1</v>
      </c>
      <c r="X74" s="6">
        <v>1</v>
      </c>
      <c r="Y74" s="18">
        <v>1</v>
      </c>
      <c r="Z74" s="57"/>
    </row>
    <row r="75" spans="1:26" x14ac:dyDescent="0.2">
      <c r="A75" s="24">
        <v>71</v>
      </c>
      <c r="B75" s="2">
        <v>0</v>
      </c>
      <c r="C75" s="2">
        <v>0</v>
      </c>
      <c r="D75" s="2">
        <v>1</v>
      </c>
      <c r="E75" s="2">
        <v>1</v>
      </c>
      <c r="F75" s="2">
        <v>1</v>
      </c>
      <c r="G75" s="2">
        <v>1</v>
      </c>
      <c r="H75" s="2">
        <v>2</v>
      </c>
      <c r="I75" s="2">
        <v>2</v>
      </c>
      <c r="J75" s="2">
        <v>2</v>
      </c>
      <c r="K75" s="2">
        <v>2</v>
      </c>
      <c r="L75" s="18">
        <v>2</v>
      </c>
      <c r="N75" s="24">
        <v>71</v>
      </c>
      <c r="O75" s="2">
        <v>0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2</v>
      </c>
      <c r="Y75" s="18">
        <v>2</v>
      </c>
      <c r="Z75" s="57"/>
    </row>
    <row r="76" spans="1:26" x14ac:dyDescent="0.2">
      <c r="A76" s="24">
        <v>72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18">
        <v>1</v>
      </c>
      <c r="N76" s="24">
        <v>72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2">
        <v>1</v>
      </c>
      <c r="W76" s="2">
        <v>2</v>
      </c>
      <c r="X76" s="2">
        <v>2</v>
      </c>
      <c r="Y76" s="18">
        <v>3</v>
      </c>
      <c r="Z76" s="57"/>
    </row>
    <row r="77" spans="1:26" x14ac:dyDescent="0.2">
      <c r="A77" s="24">
        <v>73</v>
      </c>
      <c r="B77" s="2">
        <v>0</v>
      </c>
      <c r="C77" s="2">
        <v>0</v>
      </c>
      <c r="D77" s="2">
        <v>0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18">
        <v>1</v>
      </c>
      <c r="N77" s="24">
        <v>73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5">
        <v>1</v>
      </c>
      <c r="W77" s="6">
        <v>1</v>
      </c>
      <c r="X77" s="6">
        <v>1</v>
      </c>
      <c r="Y77" s="18">
        <v>2</v>
      </c>
      <c r="Z77" s="57"/>
    </row>
    <row r="78" spans="1:26" x14ac:dyDescent="0.2">
      <c r="A78" s="24">
        <v>74</v>
      </c>
      <c r="B78" s="2">
        <v>0</v>
      </c>
      <c r="C78" s="2">
        <v>0</v>
      </c>
      <c r="D78" s="2">
        <v>0</v>
      </c>
      <c r="E78" s="2">
        <v>1</v>
      </c>
      <c r="F78" s="2">
        <v>1</v>
      </c>
      <c r="G78" s="2">
        <v>1</v>
      </c>
      <c r="H78" s="2">
        <v>1</v>
      </c>
      <c r="I78" s="2">
        <v>2</v>
      </c>
      <c r="J78" s="2">
        <v>3</v>
      </c>
      <c r="K78" s="2">
        <v>3</v>
      </c>
      <c r="L78" s="18">
        <v>3</v>
      </c>
      <c r="N78" s="24">
        <v>74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5">
        <v>1</v>
      </c>
      <c r="W78" s="6">
        <v>1</v>
      </c>
      <c r="X78" s="6">
        <v>1</v>
      </c>
      <c r="Y78" s="18">
        <v>1</v>
      </c>
      <c r="Z78" s="57"/>
    </row>
    <row r="79" spans="1:26" x14ac:dyDescent="0.2">
      <c r="A79" s="24">
        <v>75</v>
      </c>
      <c r="B79" s="2">
        <v>0</v>
      </c>
      <c r="C79" s="2">
        <v>0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18">
        <v>1</v>
      </c>
      <c r="N79" s="24">
        <v>75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5">
        <v>1</v>
      </c>
      <c r="W79" s="6">
        <v>1</v>
      </c>
      <c r="X79" s="6">
        <v>1</v>
      </c>
      <c r="Y79" s="18">
        <v>1</v>
      </c>
      <c r="Z79" s="57"/>
    </row>
    <row r="80" spans="1:26" x14ac:dyDescent="0.2">
      <c r="A80" s="24">
        <v>76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18">
        <v>1</v>
      </c>
      <c r="N80" s="24">
        <v>76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5">
        <v>1</v>
      </c>
      <c r="W80" s="6">
        <v>1</v>
      </c>
      <c r="X80" s="6">
        <v>1</v>
      </c>
      <c r="Y80" s="18">
        <v>1</v>
      </c>
      <c r="Z80" s="57"/>
    </row>
    <row r="81" spans="1:26" x14ac:dyDescent="0.2">
      <c r="A81" s="24">
        <v>77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2</v>
      </c>
      <c r="J81" s="2">
        <v>2</v>
      </c>
      <c r="K81" s="2">
        <v>2</v>
      </c>
      <c r="L81" s="18">
        <v>2</v>
      </c>
      <c r="N81" s="24">
        <v>77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2</v>
      </c>
      <c r="U81" s="2">
        <v>2</v>
      </c>
      <c r="V81" s="2">
        <v>2</v>
      </c>
      <c r="W81" s="2">
        <v>2</v>
      </c>
      <c r="X81" s="2">
        <v>2</v>
      </c>
      <c r="Y81" s="18">
        <v>2</v>
      </c>
      <c r="Z81" s="57"/>
    </row>
    <row r="82" spans="1:26" x14ac:dyDescent="0.2">
      <c r="A82" s="24">
        <v>78</v>
      </c>
      <c r="B82" s="2">
        <v>0</v>
      </c>
      <c r="C82" s="2">
        <v>0</v>
      </c>
      <c r="D82" s="2">
        <v>0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18">
        <v>1</v>
      </c>
      <c r="N82" s="24">
        <v>78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5">
        <v>1</v>
      </c>
      <c r="W82" s="6">
        <v>1</v>
      </c>
      <c r="X82" s="6">
        <v>1</v>
      </c>
      <c r="Y82" s="18">
        <v>2</v>
      </c>
      <c r="Z82" s="57"/>
    </row>
    <row r="83" spans="1:26" x14ac:dyDescent="0.2">
      <c r="A83" s="24">
        <v>79</v>
      </c>
      <c r="B83" s="2">
        <v>0</v>
      </c>
      <c r="C83" s="2">
        <v>0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2</v>
      </c>
      <c r="K83" s="2">
        <v>2</v>
      </c>
      <c r="L83" s="18">
        <v>2</v>
      </c>
      <c r="N83" s="24">
        <v>79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2</v>
      </c>
      <c r="W83" s="2">
        <v>2</v>
      </c>
      <c r="X83" s="2">
        <v>2</v>
      </c>
      <c r="Y83" s="18">
        <v>2</v>
      </c>
      <c r="Z83" s="57"/>
    </row>
    <row r="84" spans="1:26" ht="17" thickBot="1" x14ac:dyDescent="0.25">
      <c r="A84" s="24">
        <v>80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18">
        <v>1</v>
      </c>
      <c r="N84" s="26">
        <v>80</v>
      </c>
      <c r="O84" s="27">
        <v>0</v>
      </c>
      <c r="P84" s="27">
        <v>0</v>
      </c>
      <c r="Q84" s="27">
        <v>1</v>
      </c>
      <c r="R84" s="27">
        <v>1</v>
      </c>
      <c r="S84" s="27">
        <v>1</v>
      </c>
      <c r="T84" s="27">
        <v>1</v>
      </c>
      <c r="U84" s="27">
        <v>1</v>
      </c>
      <c r="V84" s="27">
        <v>2</v>
      </c>
      <c r="W84" s="27">
        <v>2</v>
      </c>
      <c r="X84" s="27">
        <v>2</v>
      </c>
      <c r="Y84" s="28">
        <v>2</v>
      </c>
      <c r="Z84" s="57"/>
    </row>
    <row r="85" spans="1:26" x14ac:dyDescent="0.2">
      <c r="A85" s="24">
        <v>81</v>
      </c>
      <c r="B85" s="2">
        <v>0</v>
      </c>
      <c r="C85" s="2">
        <v>0</v>
      </c>
      <c r="D85" s="2">
        <v>0</v>
      </c>
      <c r="E85" s="2">
        <v>0</v>
      </c>
      <c r="F85" s="2">
        <v>2</v>
      </c>
      <c r="G85" s="2">
        <v>2</v>
      </c>
      <c r="H85" s="2">
        <v>2</v>
      </c>
      <c r="I85" s="2">
        <v>2</v>
      </c>
      <c r="J85" s="2">
        <v>3</v>
      </c>
      <c r="K85" s="2">
        <v>3</v>
      </c>
      <c r="L85" s="18">
        <v>4</v>
      </c>
      <c r="N85" s="14" t="s">
        <v>18</v>
      </c>
      <c r="O85" s="15">
        <v>0</v>
      </c>
      <c r="P85" s="15">
        <v>2</v>
      </c>
      <c r="Q85" s="15">
        <v>12</v>
      </c>
      <c r="R85" s="15">
        <v>26</v>
      </c>
      <c r="S85" s="15">
        <v>43</v>
      </c>
      <c r="T85" s="15">
        <v>52</v>
      </c>
      <c r="U85" s="15">
        <v>57</v>
      </c>
      <c r="V85" s="15">
        <v>79</v>
      </c>
      <c r="W85" s="15">
        <v>79</v>
      </c>
      <c r="X85" s="15">
        <v>79</v>
      </c>
      <c r="Y85" s="16">
        <v>79</v>
      </c>
      <c r="Z85" s="57"/>
    </row>
    <row r="86" spans="1:26" x14ac:dyDescent="0.2">
      <c r="A86" s="24">
        <v>82</v>
      </c>
      <c r="B86" s="2">
        <v>0</v>
      </c>
      <c r="C86" s="2">
        <v>0</v>
      </c>
      <c r="D86" s="2">
        <v>0</v>
      </c>
      <c r="E86" s="2">
        <v>1</v>
      </c>
      <c r="F86" s="2">
        <v>1</v>
      </c>
      <c r="G86" s="2">
        <v>1</v>
      </c>
      <c r="H86" s="2">
        <v>1</v>
      </c>
      <c r="I86" s="2">
        <v>2</v>
      </c>
      <c r="J86" s="2">
        <v>2</v>
      </c>
      <c r="K86" s="2">
        <v>2</v>
      </c>
      <c r="L86" s="18">
        <v>3</v>
      </c>
      <c r="N86" s="17" t="s">
        <v>19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3</v>
      </c>
      <c r="U86" s="2">
        <v>6</v>
      </c>
      <c r="V86" s="2">
        <v>15</v>
      </c>
      <c r="W86" s="2">
        <v>22</v>
      </c>
      <c r="X86" s="2">
        <v>27</v>
      </c>
      <c r="Y86" s="18">
        <v>33</v>
      </c>
      <c r="Z86" s="57"/>
    </row>
    <row r="87" spans="1:26" ht="17" thickBot="1" x14ac:dyDescent="0.25">
      <c r="A87" s="24">
        <v>83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18">
        <v>1</v>
      </c>
      <c r="N87" s="20" t="s">
        <v>20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1</v>
      </c>
      <c r="X87" s="27">
        <v>1</v>
      </c>
      <c r="Y87" s="28">
        <v>4</v>
      </c>
      <c r="Z87" s="57"/>
    </row>
    <row r="88" spans="1:26" x14ac:dyDescent="0.2">
      <c r="A88" s="24">
        <v>84</v>
      </c>
      <c r="B88" s="2">
        <v>0</v>
      </c>
      <c r="C88" s="2">
        <v>0</v>
      </c>
      <c r="D88" s="2">
        <v>0</v>
      </c>
      <c r="E88" s="2">
        <v>1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18">
        <v>3</v>
      </c>
      <c r="N88" s="14" t="s">
        <v>18</v>
      </c>
      <c r="O88" s="31">
        <f>O85/80</f>
        <v>0</v>
      </c>
      <c r="P88" s="31">
        <f t="shared" ref="P88:V88" si="0">P85/80</f>
        <v>2.5000000000000001E-2</v>
      </c>
      <c r="Q88" s="31">
        <f t="shared" si="0"/>
        <v>0.15</v>
      </c>
      <c r="R88" s="31">
        <f t="shared" si="0"/>
        <v>0.32500000000000001</v>
      </c>
      <c r="S88" s="31">
        <f t="shared" si="0"/>
        <v>0.53749999999999998</v>
      </c>
      <c r="T88" s="31">
        <f t="shared" si="0"/>
        <v>0.65</v>
      </c>
      <c r="U88" s="31">
        <f t="shared" si="0"/>
        <v>0.71250000000000002</v>
      </c>
      <c r="V88" s="31">
        <f t="shared" si="0"/>
        <v>0.98750000000000004</v>
      </c>
      <c r="W88" s="31">
        <f>W85/80</f>
        <v>0.98750000000000004</v>
      </c>
      <c r="X88" s="31">
        <f t="shared" ref="X88:Y88" si="1">X85/80</f>
        <v>0.98750000000000004</v>
      </c>
      <c r="Y88" s="32">
        <f t="shared" si="1"/>
        <v>0.98750000000000004</v>
      </c>
      <c r="Z88" s="55"/>
    </row>
    <row r="89" spans="1:26" x14ac:dyDescent="0.2">
      <c r="A89" s="24">
        <v>85</v>
      </c>
      <c r="B89" s="2">
        <v>0</v>
      </c>
      <c r="C89" s="2">
        <v>0</v>
      </c>
      <c r="D89" s="2">
        <v>0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2</v>
      </c>
      <c r="K89" s="2">
        <v>2</v>
      </c>
      <c r="L89" s="18">
        <v>3</v>
      </c>
      <c r="N89" s="17" t="s">
        <v>19</v>
      </c>
      <c r="O89" s="8">
        <f t="shared" ref="O89:V90" si="2">O86/80</f>
        <v>0</v>
      </c>
      <c r="P89" s="8">
        <f t="shared" si="2"/>
        <v>0</v>
      </c>
      <c r="Q89" s="8">
        <f t="shared" si="2"/>
        <v>0</v>
      </c>
      <c r="R89" s="8">
        <f t="shared" si="2"/>
        <v>0</v>
      </c>
      <c r="S89" s="8">
        <f t="shared" si="2"/>
        <v>0</v>
      </c>
      <c r="T89" s="8">
        <f t="shared" si="2"/>
        <v>3.7499999999999999E-2</v>
      </c>
      <c r="U89" s="8">
        <f t="shared" si="2"/>
        <v>7.4999999999999997E-2</v>
      </c>
      <c r="V89" s="8">
        <f t="shared" si="2"/>
        <v>0.1875</v>
      </c>
      <c r="W89" s="8">
        <f t="shared" ref="W89:Y89" si="3">W86/80</f>
        <v>0.27500000000000002</v>
      </c>
      <c r="X89" s="8">
        <f t="shared" si="3"/>
        <v>0.33750000000000002</v>
      </c>
      <c r="Y89" s="19">
        <f t="shared" si="3"/>
        <v>0.41249999999999998</v>
      </c>
      <c r="Z89" s="55"/>
    </row>
    <row r="90" spans="1:26" ht="17" thickBot="1" x14ac:dyDescent="0.25">
      <c r="A90" s="26">
        <v>86</v>
      </c>
      <c r="B90" s="27">
        <v>0</v>
      </c>
      <c r="C90" s="27">
        <v>0</v>
      </c>
      <c r="D90" s="27">
        <v>0</v>
      </c>
      <c r="E90" s="27">
        <v>1</v>
      </c>
      <c r="F90" s="27">
        <v>1</v>
      </c>
      <c r="G90" s="27">
        <v>1</v>
      </c>
      <c r="H90" s="27">
        <v>1</v>
      </c>
      <c r="I90" s="27">
        <v>1</v>
      </c>
      <c r="J90" s="27">
        <v>1</v>
      </c>
      <c r="K90" s="27">
        <v>1</v>
      </c>
      <c r="L90" s="28">
        <v>2</v>
      </c>
      <c r="N90" s="20" t="s">
        <v>20</v>
      </c>
      <c r="O90" s="21">
        <f t="shared" si="2"/>
        <v>0</v>
      </c>
      <c r="P90" s="21">
        <f t="shared" si="2"/>
        <v>0</v>
      </c>
      <c r="Q90" s="21">
        <f t="shared" si="2"/>
        <v>0</v>
      </c>
      <c r="R90" s="21">
        <f t="shared" si="2"/>
        <v>0</v>
      </c>
      <c r="S90" s="21">
        <f t="shared" si="2"/>
        <v>0</v>
      </c>
      <c r="T90" s="21">
        <f t="shared" si="2"/>
        <v>0</v>
      </c>
      <c r="U90" s="21">
        <f t="shared" si="2"/>
        <v>0</v>
      </c>
      <c r="V90" s="21">
        <f t="shared" si="2"/>
        <v>0</v>
      </c>
      <c r="W90" s="21">
        <f t="shared" ref="W90:Y90" si="4">W87/80</f>
        <v>1.2500000000000001E-2</v>
      </c>
      <c r="X90" s="21">
        <f t="shared" si="4"/>
        <v>1.2500000000000001E-2</v>
      </c>
      <c r="Y90" s="22">
        <f t="shared" si="4"/>
        <v>0.05</v>
      </c>
      <c r="Z90" s="55"/>
    </row>
    <row r="91" spans="1:26" x14ac:dyDescent="0.2">
      <c r="A91" s="14" t="s">
        <v>18</v>
      </c>
      <c r="B91" s="15">
        <v>2</v>
      </c>
      <c r="C91" s="15">
        <v>4</v>
      </c>
      <c r="D91" s="15">
        <v>14</v>
      </c>
      <c r="E91" s="15">
        <v>39</v>
      </c>
      <c r="F91" s="15">
        <v>73</v>
      </c>
      <c r="G91" s="15">
        <v>77</v>
      </c>
      <c r="H91" s="15">
        <v>86</v>
      </c>
      <c r="I91" s="15">
        <v>86</v>
      </c>
      <c r="J91" s="15">
        <v>86</v>
      </c>
      <c r="K91" s="15">
        <v>86</v>
      </c>
      <c r="L91" s="16">
        <v>86</v>
      </c>
      <c r="N91" s="54" t="s">
        <v>36</v>
      </c>
      <c r="O91" s="56">
        <f>AVERAGE(O5:O84)</f>
        <v>0</v>
      </c>
      <c r="P91" s="56">
        <f>AVERAGE(P5:P84)</f>
        <v>2.5000000000000001E-2</v>
      </c>
      <c r="Q91" s="56">
        <f>AVERAGE(Q5:Q84)</f>
        <v>0.15</v>
      </c>
      <c r="R91" s="56">
        <f>AVERAGE(R5:R84)</f>
        <v>0.32500000000000001</v>
      </c>
      <c r="S91" s="56">
        <f>AVERAGE(S5:S84)</f>
        <v>0.53749999999999998</v>
      </c>
      <c r="T91" s="56">
        <f>AVERAGE(T5:T84)</f>
        <v>0.6875</v>
      </c>
      <c r="U91" s="56">
        <f>AVERAGE(U5:U84)</f>
        <v>0.78749999999999998</v>
      </c>
      <c r="V91" s="56">
        <f>AVERAGE(V5:V84)</f>
        <v>1.175</v>
      </c>
      <c r="W91" s="56">
        <f>AVERAGE(W5:W84)</f>
        <v>1.2749999999999999</v>
      </c>
      <c r="X91" s="56">
        <f>AVERAGE(X5:X84)</f>
        <v>1.3374999999999999</v>
      </c>
      <c r="Y91" s="56">
        <f>AVERAGE(Y5:Y84)</f>
        <v>1.4624999999999999</v>
      </c>
      <c r="Z91" s="56"/>
    </row>
    <row r="92" spans="1:26" x14ac:dyDescent="0.2">
      <c r="A92" s="17" t="s">
        <v>19</v>
      </c>
      <c r="B92" s="2">
        <v>0</v>
      </c>
      <c r="C92" s="2">
        <v>0</v>
      </c>
      <c r="D92" s="2">
        <v>0</v>
      </c>
      <c r="E92" s="2">
        <v>0</v>
      </c>
      <c r="F92" s="2">
        <v>4</v>
      </c>
      <c r="G92" s="2">
        <v>6</v>
      </c>
      <c r="H92" s="2">
        <v>17</v>
      </c>
      <c r="I92" s="2">
        <v>36</v>
      </c>
      <c r="J92" s="2">
        <v>49</v>
      </c>
      <c r="K92" s="2">
        <v>54</v>
      </c>
      <c r="L92" s="18">
        <v>61</v>
      </c>
      <c r="N92" s="54" t="s">
        <v>37</v>
      </c>
      <c r="O92" s="56">
        <f>STDEV(O5:O84)/SQRT(COUNT(O5:O84))</f>
        <v>0</v>
      </c>
      <c r="P92" s="56">
        <f>STDEV(P5:P84)/SQRT(COUNT(P5:P84))</f>
        <v>1.7565429223263186E-2</v>
      </c>
      <c r="Q92" s="56">
        <f>STDEV(Q5:Q84)/SQRT(COUNT(Q5:Q84))</f>
        <v>4.0173673601413544E-2</v>
      </c>
      <c r="R92" s="56">
        <f>STDEV(R5:R84)/SQRT(COUNT(R5:R84))</f>
        <v>5.2696287669789559E-2</v>
      </c>
      <c r="S92" s="56">
        <f>STDEV(S5:S84)/SQRT(COUNT(S5:S84))</f>
        <v>5.6095956441742964E-2</v>
      </c>
      <c r="T92" s="56">
        <f>STDEV(T5:T84)/SQRT(COUNT(T5:T84))</f>
        <v>6.057151333628788E-2</v>
      </c>
      <c r="U92" s="56">
        <f>STDEV(U5:U84)/SQRT(COUNT(U5:U84))</f>
        <v>6.3379882404994148E-2</v>
      </c>
      <c r="V92" s="56">
        <f>STDEV(V5:V84)/SQRT(COUNT(V5:V84))</f>
        <v>4.6303210922917115E-2</v>
      </c>
      <c r="W92" s="56">
        <f>STDEV(W5:W84)/SQRT(COUNT(W5:W84))</f>
        <v>5.6184033048725254E-2</v>
      </c>
      <c r="X92" s="56">
        <f>STDEV(X5:X84)/SQRT(COUNT(X5:X84))</f>
        <v>5.884906138008026E-2</v>
      </c>
      <c r="Y92" s="56">
        <f>STDEV(Y5:Y84)/SQRT(COUNT(Y5:Y84))</f>
        <v>7.1031616244663282E-2</v>
      </c>
      <c r="Z92" s="56"/>
    </row>
    <row r="93" spans="1:26" ht="17" thickBot="1" x14ac:dyDescent="0.25">
      <c r="A93" s="20" t="s">
        <v>20</v>
      </c>
      <c r="B93" s="27">
        <v>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9</v>
      </c>
      <c r="K93" s="27">
        <v>11</v>
      </c>
      <c r="L93" s="28">
        <v>29</v>
      </c>
    </row>
    <row r="94" spans="1:26" x14ac:dyDescent="0.2">
      <c r="A94" s="33" t="s">
        <v>18</v>
      </c>
      <c r="B94" s="34">
        <f>B91/86</f>
        <v>2.3255813953488372E-2</v>
      </c>
      <c r="C94" s="34">
        <f t="shared" ref="C94:F94" si="5">C91/86</f>
        <v>4.6511627906976744E-2</v>
      </c>
      <c r="D94" s="34">
        <f t="shared" si="5"/>
        <v>0.16279069767441862</v>
      </c>
      <c r="E94" s="34">
        <f t="shared" si="5"/>
        <v>0.45348837209302323</v>
      </c>
      <c r="F94" s="34">
        <f t="shared" si="5"/>
        <v>0.84883720930232553</v>
      </c>
      <c r="G94" s="34">
        <f>G91/86</f>
        <v>0.89534883720930236</v>
      </c>
      <c r="H94" s="34">
        <f t="shared" ref="H94:K94" si="6">H91/86</f>
        <v>1</v>
      </c>
      <c r="I94" s="34">
        <f t="shared" si="6"/>
        <v>1</v>
      </c>
      <c r="J94" s="34">
        <f t="shared" si="6"/>
        <v>1</v>
      </c>
      <c r="K94" s="34">
        <f t="shared" si="6"/>
        <v>1</v>
      </c>
      <c r="L94" s="35">
        <f>L91/86</f>
        <v>1</v>
      </c>
    </row>
    <row r="95" spans="1:26" x14ac:dyDescent="0.2">
      <c r="A95" s="17" t="s">
        <v>19</v>
      </c>
      <c r="B95" s="8">
        <f t="shared" ref="B95:F96" si="7">B92/86</f>
        <v>0</v>
      </c>
      <c r="C95" s="8">
        <f t="shared" si="7"/>
        <v>0</v>
      </c>
      <c r="D95" s="8">
        <f t="shared" si="7"/>
        <v>0</v>
      </c>
      <c r="E95" s="8">
        <f t="shared" si="7"/>
        <v>0</v>
      </c>
      <c r="F95" s="8">
        <f t="shared" si="7"/>
        <v>4.6511627906976744E-2</v>
      </c>
      <c r="G95" s="8">
        <f t="shared" ref="G95:L95" si="8">G92/86</f>
        <v>6.9767441860465115E-2</v>
      </c>
      <c r="H95" s="8">
        <f t="shared" si="8"/>
        <v>0.19767441860465115</v>
      </c>
      <c r="I95" s="8">
        <f t="shared" si="8"/>
        <v>0.41860465116279072</v>
      </c>
      <c r="J95" s="8">
        <f t="shared" si="8"/>
        <v>0.56976744186046513</v>
      </c>
      <c r="K95" s="8">
        <f t="shared" si="8"/>
        <v>0.62790697674418605</v>
      </c>
      <c r="L95" s="19">
        <f t="shared" si="8"/>
        <v>0.70930232558139539</v>
      </c>
    </row>
    <row r="96" spans="1:26" ht="17" thickBot="1" x14ac:dyDescent="0.25">
      <c r="A96" s="20" t="s">
        <v>20</v>
      </c>
      <c r="B96" s="21">
        <f t="shared" si="7"/>
        <v>0</v>
      </c>
      <c r="C96" s="21">
        <f t="shared" si="7"/>
        <v>0</v>
      </c>
      <c r="D96" s="21">
        <f t="shared" si="7"/>
        <v>0</v>
      </c>
      <c r="E96" s="21">
        <f t="shared" si="7"/>
        <v>0</v>
      </c>
      <c r="F96" s="21">
        <f t="shared" si="7"/>
        <v>0</v>
      </c>
      <c r="G96" s="21">
        <f t="shared" ref="G96:L96" si="9">G93/86</f>
        <v>0</v>
      </c>
      <c r="H96" s="21">
        <f t="shared" si="9"/>
        <v>0</v>
      </c>
      <c r="I96" s="21">
        <f t="shared" si="9"/>
        <v>0</v>
      </c>
      <c r="J96" s="21">
        <f t="shared" si="9"/>
        <v>0.10465116279069768</v>
      </c>
      <c r="K96" s="21">
        <f t="shared" si="9"/>
        <v>0.12790697674418605</v>
      </c>
      <c r="L96" s="22">
        <f t="shared" si="9"/>
        <v>0.33720930232558138</v>
      </c>
    </row>
    <row r="97" spans="1:26" x14ac:dyDescent="0.2">
      <c r="A97" s="54" t="s">
        <v>36</v>
      </c>
      <c r="B97" s="56">
        <f>AVERAGE(B5:B90)</f>
        <v>2.3255813953488372E-2</v>
      </c>
      <c r="C97" s="56">
        <f>AVERAGE(C5:C90)</f>
        <v>4.6511627906976744E-2</v>
      </c>
      <c r="D97" s="56">
        <f>AVERAGE(D5:D90)</f>
        <v>0.16279069767441862</v>
      </c>
      <c r="E97" s="56">
        <f>AVERAGE(E5:E90)</f>
        <v>0.45348837209302323</v>
      </c>
      <c r="F97" s="56">
        <f>AVERAGE(F5:F90)</f>
        <v>0.89534883720930236</v>
      </c>
      <c r="G97" s="56">
        <f>AVERAGE(G5:G90)</f>
        <v>0.96511627906976749</v>
      </c>
      <c r="H97" s="56">
        <f>AVERAGE(H5:H90)</f>
        <v>1.1976744186046511</v>
      </c>
      <c r="I97" s="56">
        <f>AVERAGE(I5:I90)</f>
        <v>1.430232558139535</v>
      </c>
      <c r="J97" s="56">
        <f>AVERAGE(J5:J90)</f>
        <v>1.6744186046511629</v>
      </c>
      <c r="K97" s="56">
        <f>AVERAGE(K5:K90)</f>
        <v>1.7558139534883721</v>
      </c>
      <c r="L97" s="56">
        <f>AVERAGE(L5:L90)</f>
        <v>2.0930232558139537</v>
      </c>
    </row>
    <row r="98" spans="1:26" x14ac:dyDescent="0.2">
      <c r="A98" s="54" t="s">
        <v>37</v>
      </c>
      <c r="B98" s="56">
        <f>STDEV(B5:B90)/SQRT(COUNT(B5:B90))</f>
        <v>1.6347326124530402E-2</v>
      </c>
      <c r="C98" s="56">
        <f>STDEV(C5:C90)/SQRT(COUNT(C5:C90))</f>
        <v>2.2841730741167496E-2</v>
      </c>
      <c r="D98" s="56">
        <f>STDEV(D5:D90)/SQRT(COUNT(D5:D90))</f>
        <v>4.00426076639687E-2</v>
      </c>
      <c r="E98" s="56">
        <f>STDEV(E5:E90)/SQRT(COUNT(E5:E90))</f>
        <v>5.3997458379123835E-2</v>
      </c>
      <c r="F98" s="56">
        <f>STDEV(F5:F90)/SQRT(COUNT(F5:F90))</f>
        <v>4.6869349413926981E-2</v>
      </c>
      <c r="G98" s="56">
        <f>STDEV(G5:G90)/SQRT(COUNT(G5:G90))</f>
        <v>4.5140529677783744E-2</v>
      </c>
      <c r="H98" s="56">
        <f>STDEV(H5:H90)/SQRT(COUNT(H5:H90))</f>
        <v>4.3195757258155131E-2</v>
      </c>
      <c r="I98" s="56">
        <f>STDEV(I5:I90)/SQRT(COUNT(I5:I90))</f>
        <v>5.3702065252897231E-2</v>
      </c>
      <c r="J98" s="56">
        <f>STDEV(J5:J90)/SQRT(COUNT(J5:J90))</f>
        <v>7.1032757640644567E-2</v>
      </c>
      <c r="K98" s="56">
        <f>STDEV(K5:K90)/SQRT(COUNT(K5:K90))</f>
        <v>7.1978197245376754E-2</v>
      </c>
      <c r="L98" s="56">
        <f>STDEV(L5:L90)/SQRT(COUNT(L5:L90))</f>
        <v>9.4482400125344729E-2</v>
      </c>
    </row>
    <row r="99" spans="1:26" x14ac:dyDescent="0.2">
      <c r="A99" s="3" t="s">
        <v>0</v>
      </c>
      <c r="N99" s="3" t="s">
        <v>17</v>
      </c>
    </row>
    <row r="100" spans="1:26" ht="17" thickBot="1" x14ac:dyDescent="0.25">
      <c r="N100" s="1"/>
    </row>
    <row r="101" spans="1:26" ht="17" thickBot="1" x14ac:dyDescent="0.25">
      <c r="A101" s="40" t="s">
        <v>15</v>
      </c>
      <c r="B101" s="52" t="s">
        <v>12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3"/>
      <c r="N101" s="40" t="s">
        <v>15</v>
      </c>
      <c r="O101" s="52" t="s">
        <v>12</v>
      </c>
      <c r="P101" s="52"/>
      <c r="Q101" s="52"/>
      <c r="R101" s="52"/>
      <c r="S101" s="52"/>
      <c r="T101" s="52"/>
      <c r="U101" s="52"/>
      <c r="V101" s="52"/>
      <c r="W101" s="52"/>
      <c r="X101" s="52"/>
      <c r="Y101" s="53"/>
      <c r="Z101" s="57"/>
    </row>
    <row r="102" spans="1:26" ht="17" thickBot="1" x14ac:dyDescent="0.25">
      <c r="A102" s="40" t="s">
        <v>1</v>
      </c>
      <c r="B102" s="41" t="s">
        <v>13</v>
      </c>
      <c r="C102" s="41" t="s">
        <v>2</v>
      </c>
      <c r="D102" s="41" t="s">
        <v>3</v>
      </c>
      <c r="E102" s="41" t="s">
        <v>4</v>
      </c>
      <c r="F102" s="41" t="s">
        <v>5</v>
      </c>
      <c r="G102" s="41" t="s">
        <v>6</v>
      </c>
      <c r="H102" s="41" t="s">
        <v>7</v>
      </c>
      <c r="I102" s="41" t="s">
        <v>8</v>
      </c>
      <c r="J102" s="41" t="s">
        <v>9</v>
      </c>
      <c r="K102" s="41" t="s">
        <v>10</v>
      </c>
      <c r="L102" s="42" t="s">
        <v>11</v>
      </c>
      <c r="N102" s="40" t="s">
        <v>1</v>
      </c>
      <c r="O102" s="41" t="s">
        <v>13</v>
      </c>
      <c r="P102" s="41" t="s">
        <v>2</v>
      </c>
      <c r="Q102" s="41" t="s">
        <v>3</v>
      </c>
      <c r="R102" s="41" t="s">
        <v>4</v>
      </c>
      <c r="S102" s="41" t="s">
        <v>5</v>
      </c>
      <c r="T102" s="41" t="s">
        <v>6</v>
      </c>
      <c r="U102" s="41" t="s">
        <v>7</v>
      </c>
      <c r="V102" s="41" t="s">
        <v>8</v>
      </c>
      <c r="W102" s="41" t="s">
        <v>9</v>
      </c>
      <c r="X102" s="41" t="s">
        <v>10</v>
      </c>
      <c r="Y102" s="42" t="s">
        <v>11</v>
      </c>
      <c r="Z102" s="57"/>
    </row>
    <row r="103" spans="1:26" x14ac:dyDescent="0.2">
      <c r="A103" s="38">
        <v>1</v>
      </c>
      <c r="B103" s="13">
        <v>0</v>
      </c>
      <c r="C103" s="13">
        <v>0</v>
      </c>
      <c r="D103" s="13">
        <v>1</v>
      </c>
      <c r="E103" s="13">
        <v>1</v>
      </c>
      <c r="F103" s="13">
        <v>1</v>
      </c>
      <c r="G103" s="13">
        <v>1</v>
      </c>
      <c r="H103" s="13">
        <v>1</v>
      </c>
      <c r="I103" s="13">
        <v>1</v>
      </c>
      <c r="J103" s="13">
        <v>1</v>
      </c>
      <c r="K103" s="13">
        <v>1</v>
      </c>
      <c r="L103" s="39">
        <v>1</v>
      </c>
      <c r="N103" s="38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1</v>
      </c>
      <c r="T103" s="13">
        <v>1</v>
      </c>
      <c r="U103" s="13">
        <v>1</v>
      </c>
      <c r="V103" s="43">
        <v>1</v>
      </c>
      <c r="W103" s="44">
        <v>1</v>
      </c>
      <c r="X103" s="44">
        <v>1</v>
      </c>
      <c r="Y103" s="39">
        <v>1</v>
      </c>
      <c r="Z103" s="57"/>
    </row>
    <row r="104" spans="1:26" x14ac:dyDescent="0.2">
      <c r="A104" s="24">
        <v>2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18">
        <v>1</v>
      </c>
      <c r="N104" s="24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1</v>
      </c>
      <c r="V104" s="5">
        <v>1</v>
      </c>
      <c r="W104" s="6">
        <v>1</v>
      </c>
      <c r="X104" s="6">
        <v>1</v>
      </c>
      <c r="Y104" s="18">
        <v>2</v>
      </c>
      <c r="Z104" s="57"/>
    </row>
    <row r="105" spans="1:26" x14ac:dyDescent="0.2">
      <c r="A105" s="24">
        <v>3</v>
      </c>
      <c r="B105" s="2">
        <v>0</v>
      </c>
      <c r="C105" s="2">
        <v>0</v>
      </c>
      <c r="D105" s="2">
        <v>1</v>
      </c>
      <c r="E105" s="2">
        <v>1</v>
      </c>
      <c r="F105" s="2">
        <v>1</v>
      </c>
      <c r="G105" s="2">
        <v>1</v>
      </c>
      <c r="H105" s="2">
        <v>2</v>
      </c>
      <c r="I105" s="2">
        <v>2</v>
      </c>
      <c r="J105" s="2">
        <v>3</v>
      </c>
      <c r="K105" s="2">
        <v>3</v>
      </c>
      <c r="L105" s="18">
        <v>3</v>
      </c>
      <c r="N105" s="24">
        <v>3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1</v>
      </c>
      <c r="U105" s="2">
        <v>1</v>
      </c>
      <c r="V105" s="5">
        <v>1</v>
      </c>
      <c r="W105" s="6">
        <v>1</v>
      </c>
      <c r="X105" s="6">
        <v>1</v>
      </c>
      <c r="Y105" s="18">
        <v>1</v>
      </c>
      <c r="Z105" s="57"/>
    </row>
    <row r="106" spans="1:26" x14ac:dyDescent="0.2">
      <c r="A106" s="24">
        <v>4</v>
      </c>
      <c r="B106" s="2">
        <v>0</v>
      </c>
      <c r="C106" s="2">
        <v>0</v>
      </c>
      <c r="D106" s="2">
        <v>0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18">
        <v>2</v>
      </c>
      <c r="N106" s="24">
        <v>4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1</v>
      </c>
      <c r="U106" s="2">
        <v>1</v>
      </c>
      <c r="V106" s="5">
        <v>1</v>
      </c>
      <c r="W106" s="6">
        <v>1</v>
      </c>
      <c r="X106" s="6">
        <v>1</v>
      </c>
      <c r="Y106" s="18">
        <v>1</v>
      </c>
      <c r="Z106" s="57"/>
    </row>
    <row r="107" spans="1:26" x14ac:dyDescent="0.2">
      <c r="A107" s="24">
        <v>5</v>
      </c>
      <c r="B107" s="2">
        <v>0</v>
      </c>
      <c r="C107" s="2">
        <v>0</v>
      </c>
      <c r="D107" s="2">
        <v>0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18">
        <v>1</v>
      </c>
      <c r="N107" s="24">
        <v>5</v>
      </c>
      <c r="O107" s="2">
        <v>0</v>
      </c>
      <c r="P107" s="2">
        <v>0</v>
      </c>
      <c r="Q107" s="2">
        <v>0</v>
      </c>
      <c r="R107" s="2">
        <v>1</v>
      </c>
      <c r="S107" s="2">
        <v>1</v>
      </c>
      <c r="T107" s="2">
        <v>1</v>
      </c>
      <c r="U107" s="2">
        <v>1</v>
      </c>
      <c r="V107" s="5">
        <v>1</v>
      </c>
      <c r="W107" s="6">
        <v>1</v>
      </c>
      <c r="X107" s="6">
        <v>1</v>
      </c>
      <c r="Y107" s="18">
        <v>1</v>
      </c>
      <c r="Z107" s="57"/>
    </row>
    <row r="108" spans="1:26" x14ac:dyDescent="0.2">
      <c r="A108" s="24">
        <v>6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2</v>
      </c>
      <c r="H108" s="2">
        <v>2</v>
      </c>
      <c r="I108" s="2">
        <v>2</v>
      </c>
      <c r="J108" s="2">
        <v>2</v>
      </c>
      <c r="K108" s="2">
        <v>2</v>
      </c>
      <c r="L108" s="18">
        <v>2</v>
      </c>
      <c r="N108" s="24">
        <v>6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1</v>
      </c>
      <c r="U108" s="2">
        <v>1</v>
      </c>
      <c r="V108" s="5">
        <v>1</v>
      </c>
      <c r="W108" s="6">
        <v>1</v>
      </c>
      <c r="X108" s="6">
        <v>1</v>
      </c>
      <c r="Y108" s="18">
        <v>1</v>
      </c>
      <c r="Z108" s="57"/>
    </row>
    <row r="109" spans="1:26" x14ac:dyDescent="0.2">
      <c r="A109" s="24">
        <v>7</v>
      </c>
      <c r="B109" s="2">
        <v>0</v>
      </c>
      <c r="C109" s="2">
        <v>0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18">
        <v>2</v>
      </c>
      <c r="N109" s="24">
        <v>7</v>
      </c>
      <c r="O109" s="2">
        <v>0</v>
      </c>
      <c r="P109" s="2">
        <v>0</v>
      </c>
      <c r="Q109" s="2">
        <v>0</v>
      </c>
      <c r="R109" s="2">
        <v>1</v>
      </c>
      <c r="S109" s="2">
        <v>1</v>
      </c>
      <c r="T109" s="2">
        <v>1</v>
      </c>
      <c r="U109" s="2">
        <v>1</v>
      </c>
      <c r="V109" s="5">
        <v>1</v>
      </c>
      <c r="W109" s="6">
        <v>1</v>
      </c>
      <c r="X109" s="6">
        <v>1</v>
      </c>
      <c r="Y109" s="18">
        <v>1</v>
      </c>
      <c r="Z109" s="57"/>
    </row>
    <row r="110" spans="1:26" x14ac:dyDescent="0.2">
      <c r="A110" s="24">
        <v>8</v>
      </c>
      <c r="B110" s="2">
        <v>0</v>
      </c>
      <c r="C110" s="2">
        <v>0</v>
      </c>
      <c r="D110" s="2">
        <v>0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18">
        <v>2</v>
      </c>
      <c r="N110" s="24">
        <v>8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2</v>
      </c>
      <c r="W110" s="2">
        <v>2</v>
      </c>
      <c r="X110" s="2">
        <v>2</v>
      </c>
      <c r="Y110" s="18">
        <v>2</v>
      </c>
      <c r="Z110" s="57"/>
    </row>
    <row r="111" spans="1:26" x14ac:dyDescent="0.2">
      <c r="A111" s="24">
        <v>9</v>
      </c>
      <c r="B111" s="2">
        <v>0</v>
      </c>
      <c r="C111" s="2">
        <v>0</v>
      </c>
      <c r="D111" s="2">
        <v>0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18">
        <v>1</v>
      </c>
      <c r="N111" s="24">
        <v>9</v>
      </c>
      <c r="O111" s="2">
        <v>0</v>
      </c>
      <c r="P111" s="2">
        <v>0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5">
        <v>1</v>
      </c>
      <c r="W111" s="6">
        <v>1</v>
      </c>
      <c r="X111" s="6">
        <v>1</v>
      </c>
      <c r="Y111" s="18">
        <v>1</v>
      </c>
      <c r="Z111" s="57"/>
    </row>
    <row r="112" spans="1:26" x14ac:dyDescent="0.2">
      <c r="A112" s="24">
        <v>10</v>
      </c>
      <c r="B112" s="2">
        <v>0</v>
      </c>
      <c r="C112" s="2">
        <v>0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2</v>
      </c>
      <c r="J112" s="2">
        <v>2</v>
      </c>
      <c r="K112" s="2">
        <v>2</v>
      </c>
      <c r="L112" s="18">
        <v>2</v>
      </c>
      <c r="N112" s="24">
        <v>10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5">
        <v>1</v>
      </c>
      <c r="W112" s="6">
        <v>1</v>
      </c>
      <c r="X112" s="6">
        <v>1</v>
      </c>
      <c r="Y112" s="18">
        <v>1</v>
      </c>
      <c r="Z112" s="57"/>
    </row>
    <row r="113" spans="1:26" x14ac:dyDescent="0.2">
      <c r="A113" s="24">
        <v>11</v>
      </c>
      <c r="B113" s="2">
        <v>0</v>
      </c>
      <c r="C113" s="2">
        <v>0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2</v>
      </c>
      <c r="K113" s="2">
        <v>2</v>
      </c>
      <c r="L113" s="18">
        <v>2</v>
      </c>
      <c r="N113" s="24">
        <v>11</v>
      </c>
      <c r="O113" s="2">
        <v>0</v>
      </c>
      <c r="P113" s="2">
        <v>0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5">
        <v>1</v>
      </c>
      <c r="W113" s="6">
        <v>1</v>
      </c>
      <c r="X113" s="6">
        <v>1</v>
      </c>
      <c r="Y113" s="18">
        <v>1</v>
      </c>
      <c r="Z113" s="57"/>
    </row>
    <row r="114" spans="1:26" x14ac:dyDescent="0.2">
      <c r="A114" s="24">
        <v>12</v>
      </c>
      <c r="B114" s="2">
        <v>0</v>
      </c>
      <c r="C114" s="2">
        <v>0</v>
      </c>
      <c r="D114" s="2">
        <v>0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2</v>
      </c>
      <c r="K114" s="2">
        <v>2</v>
      </c>
      <c r="L114" s="18">
        <v>2</v>
      </c>
      <c r="N114" s="24">
        <v>12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1</v>
      </c>
      <c r="U114" s="2">
        <v>1</v>
      </c>
      <c r="V114" s="5">
        <v>1</v>
      </c>
      <c r="W114" s="6">
        <v>1</v>
      </c>
      <c r="X114" s="6">
        <v>1</v>
      </c>
      <c r="Y114" s="18">
        <v>1</v>
      </c>
      <c r="Z114" s="57"/>
    </row>
    <row r="115" spans="1:26" x14ac:dyDescent="0.2">
      <c r="A115" s="24">
        <v>13</v>
      </c>
      <c r="B115" s="2">
        <v>0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2</v>
      </c>
      <c r="J115" s="2">
        <v>2</v>
      </c>
      <c r="K115" s="2">
        <v>2</v>
      </c>
      <c r="L115" s="18">
        <v>3</v>
      </c>
      <c r="N115" s="24">
        <v>13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1</v>
      </c>
      <c r="U115" s="2">
        <v>1</v>
      </c>
      <c r="V115" s="5">
        <v>1</v>
      </c>
      <c r="W115" s="6">
        <v>1</v>
      </c>
      <c r="X115" s="6">
        <v>1</v>
      </c>
      <c r="Y115" s="18">
        <v>1</v>
      </c>
      <c r="Z115" s="57"/>
    </row>
    <row r="116" spans="1:26" x14ac:dyDescent="0.2">
      <c r="A116" s="24">
        <v>14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18">
        <v>2</v>
      </c>
      <c r="N116" s="24">
        <v>14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1</v>
      </c>
      <c r="U116" s="2">
        <v>1</v>
      </c>
      <c r="V116" s="2">
        <v>2</v>
      </c>
      <c r="W116" s="2">
        <v>2</v>
      </c>
      <c r="X116" s="2">
        <v>2</v>
      </c>
      <c r="Y116" s="18">
        <v>2</v>
      </c>
      <c r="Z116" s="57"/>
    </row>
    <row r="117" spans="1:26" x14ac:dyDescent="0.2">
      <c r="A117" s="24">
        <v>15</v>
      </c>
      <c r="B117" s="2">
        <v>0</v>
      </c>
      <c r="C117" s="2">
        <v>0</v>
      </c>
      <c r="D117" s="2">
        <v>0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2</v>
      </c>
      <c r="L117" s="18">
        <v>2</v>
      </c>
      <c r="N117" s="24">
        <v>15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1</v>
      </c>
      <c r="U117" s="2">
        <v>1</v>
      </c>
      <c r="V117" s="2">
        <v>2</v>
      </c>
      <c r="W117" s="2">
        <v>2</v>
      </c>
      <c r="X117" s="2">
        <v>2</v>
      </c>
      <c r="Y117" s="18">
        <v>2</v>
      </c>
      <c r="Z117" s="57"/>
    </row>
    <row r="118" spans="1:26" x14ac:dyDescent="0.2">
      <c r="A118" s="24">
        <v>16</v>
      </c>
      <c r="B118" s="2">
        <v>0</v>
      </c>
      <c r="C118" s="2">
        <v>0</v>
      </c>
      <c r="D118" s="2">
        <v>0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18">
        <v>1</v>
      </c>
      <c r="N118" s="24">
        <v>16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5">
        <v>0</v>
      </c>
      <c r="W118" s="6">
        <v>0</v>
      </c>
      <c r="X118" s="6">
        <v>0</v>
      </c>
      <c r="Y118" s="18">
        <v>0</v>
      </c>
      <c r="Z118" s="57"/>
    </row>
    <row r="119" spans="1:26" x14ac:dyDescent="0.2">
      <c r="A119" s="24">
        <v>17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2</v>
      </c>
      <c r="I119" s="2">
        <v>2</v>
      </c>
      <c r="J119" s="2">
        <v>3</v>
      </c>
      <c r="K119" s="2">
        <v>3</v>
      </c>
      <c r="L119" s="18">
        <v>3</v>
      </c>
      <c r="N119" s="24">
        <v>17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1</v>
      </c>
      <c r="V119" s="5">
        <v>1</v>
      </c>
      <c r="W119" s="6">
        <v>1</v>
      </c>
      <c r="X119" s="6">
        <v>1</v>
      </c>
      <c r="Y119" s="18">
        <v>1</v>
      </c>
      <c r="Z119" s="57"/>
    </row>
    <row r="120" spans="1:26" x14ac:dyDescent="0.2">
      <c r="A120" s="24">
        <v>18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1</v>
      </c>
      <c r="H120" s="2">
        <v>1</v>
      </c>
      <c r="I120" s="2">
        <v>2</v>
      </c>
      <c r="J120" s="2">
        <v>2</v>
      </c>
      <c r="K120" s="2">
        <v>2</v>
      </c>
      <c r="L120" s="18">
        <v>2</v>
      </c>
      <c r="N120" s="24">
        <v>18</v>
      </c>
      <c r="O120" s="2">
        <v>0</v>
      </c>
      <c r="P120" s="2">
        <v>0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5">
        <v>1</v>
      </c>
      <c r="W120" s="6">
        <v>1</v>
      </c>
      <c r="X120" s="6">
        <v>1</v>
      </c>
      <c r="Y120" s="18">
        <v>1</v>
      </c>
      <c r="Z120" s="57"/>
    </row>
    <row r="121" spans="1:26" x14ac:dyDescent="0.2">
      <c r="A121" s="24">
        <v>19</v>
      </c>
      <c r="B121" s="2">
        <v>0</v>
      </c>
      <c r="C121" s="2">
        <v>0</v>
      </c>
      <c r="D121" s="2">
        <v>0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18">
        <v>2</v>
      </c>
      <c r="N121" s="24">
        <v>19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18">
        <v>2</v>
      </c>
      <c r="Z121" s="57"/>
    </row>
    <row r="122" spans="1:26" x14ac:dyDescent="0.2">
      <c r="A122" s="24">
        <v>20</v>
      </c>
      <c r="B122" s="2">
        <v>0</v>
      </c>
      <c r="C122" s="2">
        <v>0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2</v>
      </c>
      <c r="J122" s="2">
        <v>2</v>
      </c>
      <c r="K122" s="2">
        <v>2</v>
      </c>
      <c r="L122" s="18">
        <v>3</v>
      </c>
      <c r="N122" s="24">
        <v>20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2</v>
      </c>
      <c r="Y122" s="18">
        <v>2</v>
      </c>
      <c r="Z122" s="57"/>
    </row>
    <row r="123" spans="1:26" x14ac:dyDescent="0.2">
      <c r="A123" s="24">
        <v>21</v>
      </c>
      <c r="B123" s="2">
        <v>0</v>
      </c>
      <c r="C123" s="2">
        <v>0</v>
      </c>
      <c r="D123" s="2">
        <v>1</v>
      </c>
      <c r="E123" s="2">
        <v>1</v>
      </c>
      <c r="F123" s="2">
        <v>1</v>
      </c>
      <c r="G123" s="2">
        <v>1</v>
      </c>
      <c r="H123" s="2">
        <v>3</v>
      </c>
      <c r="I123" s="2">
        <v>3</v>
      </c>
      <c r="J123" s="2">
        <v>3</v>
      </c>
      <c r="K123" s="2">
        <v>3</v>
      </c>
      <c r="L123" s="18">
        <v>3</v>
      </c>
      <c r="N123" s="24">
        <v>21</v>
      </c>
      <c r="O123" s="2">
        <v>0</v>
      </c>
      <c r="P123" s="2">
        <v>0</v>
      </c>
      <c r="Q123" s="2">
        <v>0</v>
      </c>
      <c r="R123" s="2">
        <v>1</v>
      </c>
      <c r="S123" s="2">
        <v>1</v>
      </c>
      <c r="T123" s="2">
        <v>1</v>
      </c>
      <c r="U123" s="2">
        <v>1</v>
      </c>
      <c r="V123" s="2">
        <v>2</v>
      </c>
      <c r="W123" s="2">
        <v>2</v>
      </c>
      <c r="X123" s="2">
        <v>2</v>
      </c>
      <c r="Y123" s="18">
        <v>3</v>
      </c>
      <c r="Z123" s="57"/>
    </row>
    <row r="124" spans="1:26" x14ac:dyDescent="0.2">
      <c r="A124" s="24">
        <v>22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18">
        <v>2</v>
      </c>
      <c r="N124" s="24">
        <v>22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2</v>
      </c>
      <c r="U124" s="2">
        <v>2</v>
      </c>
      <c r="V124" s="2">
        <v>2</v>
      </c>
      <c r="W124" s="2">
        <v>2</v>
      </c>
      <c r="X124" s="2">
        <v>2</v>
      </c>
      <c r="Y124" s="18">
        <v>2</v>
      </c>
      <c r="Z124" s="57"/>
    </row>
    <row r="125" spans="1:26" x14ac:dyDescent="0.2">
      <c r="A125" s="24">
        <v>23</v>
      </c>
      <c r="B125" s="2">
        <v>0</v>
      </c>
      <c r="C125" s="2">
        <v>0</v>
      </c>
      <c r="D125" s="2">
        <v>0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18">
        <v>1</v>
      </c>
      <c r="N125" s="24">
        <v>23</v>
      </c>
      <c r="O125" s="2">
        <v>0</v>
      </c>
      <c r="P125" s="2">
        <v>0</v>
      </c>
      <c r="Q125" s="2">
        <v>0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2</v>
      </c>
      <c r="X125" s="2">
        <v>2</v>
      </c>
      <c r="Y125" s="18">
        <v>2</v>
      </c>
      <c r="Z125" s="57"/>
    </row>
    <row r="126" spans="1:26" x14ac:dyDescent="0.2">
      <c r="A126" s="24">
        <v>24</v>
      </c>
      <c r="B126" s="2">
        <v>0</v>
      </c>
      <c r="C126" s="2">
        <v>0</v>
      </c>
      <c r="D126" s="2">
        <v>0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18">
        <v>1</v>
      </c>
      <c r="N126" s="24">
        <v>24</v>
      </c>
      <c r="O126" s="2">
        <v>0</v>
      </c>
      <c r="P126" s="2">
        <v>0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18">
        <v>2</v>
      </c>
      <c r="Z126" s="57"/>
    </row>
    <row r="127" spans="1:26" x14ac:dyDescent="0.2">
      <c r="A127" s="24">
        <v>25</v>
      </c>
      <c r="B127" s="2">
        <v>0</v>
      </c>
      <c r="C127" s="2">
        <v>0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18">
        <v>2</v>
      </c>
      <c r="N127" s="24">
        <v>25</v>
      </c>
      <c r="O127" s="2">
        <v>0</v>
      </c>
      <c r="P127" s="2">
        <v>0</v>
      </c>
      <c r="Q127" s="2">
        <v>0</v>
      </c>
      <c r="R127" s="2">
        <v>1</v>
      </c>
      <c r="S127" s="2">
        <v>1</v>
      </c>
      <c r="T127" s="2">
        <v>1</v>
      </c>
      <c r="U127" s="2">
        <v>2</v>
      </c>
      <c r="V127" s="2">
        <v>2</v>
      </c>
      <c r="W127" s="2">
        <v>2</v>
      </c>
      <c r="X127" s="2">
        <v>2</v>
      </c>
      <c r="Y127" s="18">
        <v>3</v>
      </c>
      <c r="Z127" s="57"/>
    </row>
    <row r="128" spans="1:26" x14ac:dyDescent="0.2">
      <c r="A128" s="24">
        <v>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5">
        <v>0</v>
      </c>
      <c r="N128" s="24">
        <v>26</v>
      </c>
      <c r="O128" s="2">
        <v>0</v>
      </c>
      <c r="P128" s="2">
        <v>0</v>
      </c>
      <c r="Q128" s="2">
        <v>1</v>
      </c>
      <c r="R128" s="2">
        <v>1</v>
      </c>
      <c r="S128" s="2">
        <v>1</v>
      </c>
      <c r="T128" s="2">
        <v>1</v>
      </c>
      <c r="U128" s="2">
        <v>2</v>
      </c>
      <c r="V128" s="2">
        <v>2</v>
      </c>
      <c r="W128" s="2">
        <v>3</v>
      </c>
      <c r="X128" s="2">
        <v>3</v>
      </c>
      <c r="Y128" s="18">
        <v>3</v>
      </c>
      <c r="Z128" s="57"/>
    </row>
    <row r="129" spans="1:26" x14ac:dyDescent="0.2">
      <c r="A129" s="24">
        <v>27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2</v>
      </c>
      <c r="L129" s="18">
        <v>2</v>
      </c>
      <c r="N129" s="24">
        <v>27</v>
      </c>
      <c r="O129" s="2">
        <v>0</v>
      </c>
      <c r="P129" s="2">
        <v>0</v>
      </c>
      <c r="Q129" s="2">
        <v>0</v>
      </c>
      <c r="R129" s="2">
        <v>1</v>
      </c>
      <c r="S129" s="2">
        <v>1</v>
      </c>
      <c r="T129" s="2">
        <v>1</v>
      </c>
      <c r="U129" s="2">
        <v>2</v>
      </c>
      <c r="V129" s="2">
        <v>2</v>
      </c>
      <c r="W129" s="2">
        <v>2</v>
      </c>
      <c r="X129" s="2">
        <v>2</v>
      </c>
      <c r="Y129" s="18">
        <v>3</v>
      </c>
      <c r="Z129" s="57"/>
    </row>
    <row r="130" spans="1:26" x14ac:dyDescent="0.2">
      <c r="A130" s="24">
        <v>28</v>
      </c>
      <c r="B130" s="2">
        <v>0</v>
      </c>
      <c r="C130" s="2">
        <v>0</v>
      </c>
      <c r="D130" s="2">
        <v>0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18">
        <v>1</v>
      </c>
      <c r="N130" s="24">
        <v>28</v>
      </c>
      <c r="O130" s="2">
        <v>0</v>
      </c>
      <c r="P130" s="2">
        <v>0</v>
      </c>
      <c r="Q130" s="2">
        <v>0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2</v>
      </c>
      <c r="Y130" s="18">
        <v>2</v>
      </c>
      <c r="Z130" s="57"/>
    </row>
    <row r="131" spans="1:26" x14ac:dyDescent="0.2">
      <c r="A131" s="24">
        <v>29</v>
      </c>
      <c r="B131" s="2">
        <v>0</v>
      </c>
      <c r="C131" s="2">
        <v>0</v>
      </c>
      <c r="D131" s="2">
        <v>0</v>
      </c>
      <c r="E131" s="2">
        <v>1</v>
      </c>
      <c r="F131" s="2">
        <v>1</v>
      </c>
      <c r="G131" s="2">
        <v>1</v>
      </c>
      <c r="H131" s="2">
        <v>1</v>
      </c>
      <c r="I131" s="2">
        <v>2</v>
      </c>
      <c r="J131" s="2">
        <v>2</v>
      </c>
      <c r="K131" s="2">
        <v>2</v>
      </c>
      <c r="L131" s="18">
        <v>2</v>
      </c>
      <c r="N131" s="24">
        <v>29</v>
      </c>
      <c r="O131" s="2">
        <v>0</v>
      </c>
      <c r="P131" s="2">
        <v>1</v>
      </c>
      <c r="Q131" s="2">
        <v>1</v>
      </c>
      <c r="R131" s="2">
        <v>1</v>
      </c>
      <c r="S131" s="2">
        <v>2</v>
      </c>
      <c r="T131" s="2">
        <v>2</v>
      </c>
      <c r="U131" s="2">
        <v>2</v>
      </c>
      <c r="V131" s="2">
        <v>2</v>
      </c>
      <c r="W131" s="2">
        <v>2</v>
      </c>
      <c r="X131" s="2">
        <v>2</v>
      </c>
      <c r="Y131" s="18">
        <v>2</v>
      </c>
      <c r="Z131" s="57"/>
    </row>
    <row r="132" spans="1:26" x14ac:dyDescent="0.2">
      <c r="A132" s="24">
        <v>30</v>
      </c>
      <c r="B132" s="2">
        <v>0</v>
      </c>
      <c r="C132" s="2">
        <v>0</v>
      </c>
      <c r="D132" s="2">
        <v>0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18">
        <v>1</v>
      </c>
      <c r="N132" s="24">
        <v>30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1</v>
      </c>
      <c r="U132" s="2">
        <v>2</v>
      </c>
      <c r="V132" s="2">
        <v>2</v>
      </c>
      <c r="W132" s="2">
        <v>2</v>
      </c>
      <c r="X132" s="2">
        <v>3</v>
      </c>
      <c r="Y132" s="18">
        <v>3</v>
      </c>
      <c r="Z132" s="57"/>
    </row>
    <row r="133" spans="1:26" x14ac:dyDescent="0.2">
      <c r="A133" s="24">
        <v>31</v>
      </c>
      <c r="B133" s="2">
        <v>0</v>
      </c>
      <c r="C133" s="2">
        <v>0</v>
      </c>
      <c r="D133" s="2">
        <v>1</v>
      </c>
      <c r="E133" s="2">
        <v>1</v>
      </c>
      <c r="F133" s="2">
        <v>1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18">
        <v>2</v>
      </c>
      <c r="N133" s="24">
        <v>31</v>
      </c>
      <c r="O133" s="2">
        <v>0</v>
      </c>
      <c r="P133" s="2">
        <v>0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2</v>
      </c>
      <c r="W133" s="2">
        <v>2</v>
      </c>
      <c r="X133" s="2">
        <v>2</v>
      </c>
      <c r="Y133" s="18">
        <v>2</v>
      </c>
      <c r="Z133" s="57"/>
    </row>
    <row r="134" spans="1:26" x14ac:dyDescent="0.2">
      <c r="A134" s="24">
        <v>32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1</v>
      </c>
      <c r="H134" s="2">
        <v>1</v>
      </c>
      <c r="I134" s="2">
        <v>1</v>
      </c>
      <c r="J134" s="2">
        <v>2</v>
      </c>
      <c r="K134" s="2">
        <v>2</v>
      </c>
      <c r="L134" s="18">
        <v>2</v>
      </c>
      <c r="N134" s="24">
        <v>32</v>
      </c>
      <c r="O134" s="2">
        <v>0</v>
      </c>
      <c r="P134" s="2">
        <v>0</v>
      </c>
      <c r="Q134" s="2">
        <v>0</v>
      </c>
      <c r="R134" s="2">
        <v>1</v>
      </c>
      <c r="S134" s="2">
        <v>1</v>
      </c>
      <c r="T134" s="2">
        <v>1</v>
      </c>
      <c r="U134" s="2">
        <v>1</v>
      </c>
      <c r="V134" s="2">
        <v>2</v>
      </c>
      <c r="W134" s="2">
        <v>3</v>
      </c>
      <c r="X134" s="2">
        <v>3</v>
      </c>
      <c r="Y134" s="18">
        <v>3</v>
      </c>
      <c r="Z134" s="57"/>
    </row>
    <row r="135" spans="1:26" x14ac:dyDescent="0.2">
      <c r="A135" s="24">
        <v>33</v>
      </c>
      <c r="B135" s="2">
        <v>0</v>
      </c>
      <c r="C135" s="2">
        <v>0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18">
        <v>2</v>
      </c>
      <c r="N135" s="24">
        <v>33</v>
      </c>
      <c r="O135" s="2">
        <v>0</v>
      </c>
      <c r="P135" s="2">
        <v>0</v>
      </c>
      <c r="Q135" s="2">
        <v>0</v>
      </c>
      <c r="R135" s="2">
        <v>1</v>
      </c>
      <c r="S135" s="2">
        <v>1</v>
      </c>
      <c r="T135" s="2">
        <v>1</v>
      </c>
      <c r="U135" s="2">
        <v>1</v>
      </c>
      <c r="V135" s="2">
        <v>2</v>
      </c>
      <c r="W135" s="2">
        <v>2</v>
      </c>
      <c r="X135" s="2">
        <v>2</v>
      </c>
      <c r="Y135" s="18">
        <v>2</v>
      </c>
      <c r="Z135" s="57"/>
    </row>
    <row r="136" spans="1:26" x14ac:dyDescent="0.2">
      <c r="A136" s="24">
        <v>34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1</v>
      </c>
      <c r="H136" s="2">
        <v>1</v>
      </c>
      <c r="I136" s="2">
        <v>2</v>
      </c>
      <c r="J136" s="2">
        <v>2</v>
      </c>
      <c r="K136" s="2">
        <v>2</v>
      </c>
      <c r="L136" s="18">
        <v>2</v>
      </c>
      <c r="N136" s="24">
        <v>34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1</v>
      </c>
      <c r="U136" s="2">
        <v>1</v>
      </c>
      <c r="V136" s="5">
        <v>1</v>
      </c>
      <c r="W136" s="6">
        <v>1</v>
      </c>
      <c r="X136" s="6">
        <v>1</v>
      </c>
      <c r="Y136" s="18">
        <v>1</v>
      </c>
      <c r="Z136" s="57"/>
    </row>
    <row r="137" spans="1:26" x14ac:dyDescent="0.2">
      <c r="A137" s="24">
        <v>35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2">
        <v>2</v>
      </c>
      <c r="L137" s="18">
        <v>2</v>
      </c>
      <c r="N137" s="24">
        <v>35</v>
      </c>
      <c r="O137" s="2">
        <v>0</v>
      </c>
      <c r="P137" s="2">
        <v>0</v>
      </c>
      <c r="Q137" s="2">
        <v>0</v>
      </c>
      <c r="R137" s="2">
        <v>1</v>
      </c>
      <c r="S137" s="2">
        <v>1</v>
      </c>
      <c r="T137" s="2">
        <v>2</v>
      </c>
      <c r="U137" s="2">
        <v>2</v>
      </c>
      <c r="V137" s="2">
        <v>2</v>
      </c>
      <c r="W137" s="2">
        <v>2</v>
      </c>
      <c r="X137" s="2">
        <v>2</v>
      </c>
      <c r="Y137" s="18">
        <v>3</v>
      </c>
      <c r="Z137" s="57"/>
    </row>
    <row r="138" spans="1:26" x14ac:dyDescent="0.2">
      <c r="A138" s="24">
        <v>36</v>
      </c>
      <c r="B138" s="2">
        <v>0</v>
      </c>
      <c r="C138" s="2">
        <v>0</v>
      </c>
      <c r="D138" s="2">
        <v>0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2</v>
      </c>
      <c r="L138" s="18">
        <v>2</v>
      </c>
      <c r="N138" s="24">
        <v>36</v>
      </c>
      <c r="O138" s="2">
        <v>0</v>
      </c>
      <c r="P138" s="2">
        <v>0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2</v>
      </c>
      <c r="W138" s="2">
        <v>2</v>
      </c>
      <c r="X138" s="2">
        <v>2</v>
      </c>
      <c r="Y138" s="18">
        <v>2</v>
      </c>
      <c r="Z138" s="57"/>
    </row>
    <row r="139" spans="1:26" x14ac:dyDescent="0.2">
      <c r="A139" s="24">
        <v>37</v>
      </c>
      <c r="B139" s="2">
        <v>0</v>
      </c>
      <c r="C139" s="2">
        <v>0</v>
      </c>
      <c r="D139" s="2">
        <v>1</v>
      </c>
      <c r="E139" s="2">
        <v>1</v>
      </c>
      <c r="F139" s="2">
        <v>1</v>
      </c>
      <c r="G139" s="2">
        <v>1</v>
      </c>
      <c r="H139" s="2">
        <v>2</v>
      </c>
      <c r="I139" s="2">
        <v>2</v>
      </c>
      <c r="J139" s="2">
        <v>2</v>
      </c>
      <c r="K139" s="2">
        <v>3</v>
      </c>
      <c r="L139" s="18">
        <v>4</v>
      </c>
      <c r="N139" s="24">
        <v>37</v>
      </c>
      <c r="O139" s="2">
        <v>0</v>
      </c>
      <c r="P139" s="2">
        <v>0</v>
      </c>
      <c r="Q139" s="2">
        <v>0</v>
      </c>
      <c r="R139" s="2">
        <v>1</v>
      </c>
      <c r="S139" s="2">
        <v>1</v>
      </c>
      <c r="T139" s="2">
        <v>1</v>
      </c>
      <c r="U139" s="2">
        <v>1</v>
      </c>
      <c r="V139" s="5">
        <v>1</v>
      </c>
      <c r="W139" s="6">
        <v>1</v>
      </c>
      <c r="X139" s="6">
        <v>1</v>
      </c>
      <c r="Y139" s="18">
        <v>2</v>
      </c>
      <c r="Z139" s="57"/>
    </row>
    <row r="140" spans="1:26" x14ac:dyDescent="0.2">
      <c r="A140" s="24">
        <v>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8">
        <v>0</v>
      </c>
      <c r="N140" s="24">
        <v>38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1</v>
      </c>
      <c r="U140" s="2">
        <v>1</v>
      </c>
      <c r="V140" s="5">
        <v>1</v>
      </c>
      <c r="W140" s="6">
        <v>1</v>
      </c>
      <c r="X140" s="6">
        <v>1</v>
      </c>
      <c r="Y140" s="18">
        <v>1</v>
      </c>
      <c r="Z140" s="57"/>
    </row>
    <row r="141" spans="1:26" x14ac:dyDescent="0.2">
      <c r="A141" s="24">
        <v>39</v>
      </c>
      <c r="B141" s="2">
        <v>0</v>
      </c>
      <c r="C141" s="2">
        <v>0</v>
      </c>
      <c r="D141" s="2">
        <v>0</v>
      </c>
      <c r="E141" s="2">
        <v>1</v>
      </c>
      <c r="F141" s="2">
        <v>1</v>
      </c>
      <c r="G141" s="2">
        <v>1</v>
      </c>
      <c r="H141" s="2">
        <v>1</v>
      </c>
      <c r="I141" s="2">
        <v>2</v>
      </c>
      <c r="J141" s="2">
        <v>2</v>
      </c>
      <c r="K141" s="2">
        <v>2</v>
      </c>
      <c r="L141" s="18">
        <v>2</v>
      </c>
      <c r="N141" s="24">
        <v>39</v>
      </c>
      <c r="O141" s="2">
        <v>0</v>
      </c>
      <c r="P141" s="2">
        <v>0</v>
      </c>
      <c r="Q141" s="2">
        <v>0</v>
      </c>
      <c r="R141" s="2">
        <v>1</v>
      </c>
      <c r="S141" s="2">
        <v>1</v>
      </c>
      <c r="T141" s="2">
        <v>1</v>
      </c>
      <c r="U141" s="2">
        <v>1</v>
      </c>
      <c r="V141" s="5">
        <v>1</v>
      </c>
      <c r="W141" s="6">
        <v>1</v>
      </c>
      <c r="X141" s="6">
        <v>1</v>
      </c>
      <c r="Y141" s="18">
        <v>1</v>
      </c>
      <c r="Z141" s="57"/>
    </row>
    <row r="142" spans="1:26" x14ac:dyDescent="0.2">
      <c r="A142" s="24">
        <v>40</v>
      </c>
      <c r="B142" s="2">
        <v>0</v>
      </c>
      <c r="C142" s="2">
        <v>0</v>
      </c>
      <c r="D142" s="2">
        <v>0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18">
        <v>1</v>
      </c>
      <c r="N142" s="24">
        <v>40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1</v>
      </c>
      <c r="U142" s="2">
        <v>1</v>
      </c>
      <c r="V142" s="5">
        <v>1</v>
      </c>
      <c r="W142" s="6">
        <v>1</v>
      </c>
      <c r="X142" s="6">
        <v>1</v>
      </c>
      <c r="Y142" s="18">
        <v>2</v>
      </c>
      <c r="Z142" s="57"/>
    </row>
    <row r="143" spans="1:26" x14ac:dyDescent="0.2">
      <c r="A143" s="24">
        <v>41</v>
      </c>
      <c r="B143" s="2">
        <v>0</v>
      </c>
      <c r="C143" s="2">
        <v>0</v>
      </c>
      <c r="D143" s="2">
        <v>0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2</v>
      </c>
      <c r="K143" s="2">
        <v>2</v>
      </c>
      <c r="L143" s="18">
        <v>3</v>
      </c>
      <c r="N143" s="24">
        <v>41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1</v>
      </c>
      <c r="U143" s="2">
        <v>1</v>
      </c>
      <c r="V143" s="2">
        <v>2</v>
      </c>
      <c r="W143" s="2">
        <v>2</v>
      </c>
      <c r="X143" s="2">
        <v>3</v>
      </c>
      <c r="Y143" s="18">
        <v>4</v>
      </c>
      <c r="Z143" s="57"/>
    </row>
    <row r="144" spans="1:26" x14ac:dyDescent="0.2">
      <c r="A144" s="24">
        <v>42</v>
      </c>
      <c r="B144" s="2">
        <v>0</v>
      </c>
      <c r="C144" s="2">
        <v>0</v>
      </c>
      <c r="D144" s="2">
        <v>0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18">
        <v>2</v>
      </c>
      <c r="N144" s="24">
        <v>42</v>
      </c>
      <c r="O144" s="2">
        <v>0</v>
      </c>
      <c r="P144" s="2">
        <v>0</v>
      </c>
      <c r="Q144" s="2">
        <v>0</v>
      </c>
      <c r="R144" s="2">
        <v>1</v>
      </c>
      <c r="S144" s="2">
        <v>1</v>
      </c>
      <c r="T144" s="2">
        <v>1</v>
      </c>
      <c r="U144" s="2">
        <v>1</v>
      </c>
      <c r="V144" s="2">
        <v>2</v>
      </c>
      <c r="W144" s="2">
        <v>2</v>
      </c>
      <c r="X144" s="2">
        <v>2</v>
      </c>
      <c r="Y144" s="18">
        <v>2</v>
      </c>
      <c r="Z144" s="57"/>
    </row>
    <row r="145" spans="1:26" x14ac:dyDescent="0.2">
      <c r="A145" s="24">
        <v>43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">
        <v>2</v>
      </c>
      <c r="I145" s="2">
        <v>2</v>
      </c>
      <c r="J145" s="2">
        <v>2</v>
      </c>
      <c r="K145" s="2">
        <v>2</v>
      </c>
      <c r="L145" s="18">
        <v>2</v>
      </c>
      <c r="N145" s="24">
        <v>43</v>
      </c>
      <c r="O145" s="2">
        <v>0</v>
      </c>
      <c r="P145" s="2">
        <v>0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2</v>
      </c>
      <c r="W145" s="2">
        <v>2</v>
      </c>
      <c r="X145" s="2">
        <v>2</v>
      </c>
      <c r="Y145" s="18">
        <v>3</v>
      </c>
      <c r="Z145" s="57"/>
    </row>
    <row r="146" spans="1:26" x14ac:dyDescent="0.2">
      <c r="A146" s="24">
        <v>44</v>
      </c>
      <c r="B146" s="2">
        <v>0</v>
      </c>
      <c r="C146" s="2">
        <v>0</v>
      </c>
      <c r="D146" s="2">
        <v>0</v>
      </c>
      <c r="E146" s="2">
        <v>1</v>
      </c>
      <c r="F146" s="2">
        <v>1</v>
      </c>
      <c r="G146" s="2">
        <v>1</v>
      </c>
      <c r="H146" s="2">
        <v>1</v>
      </c>
      <c r="I146" s="2">
        <v>2</v>
      </c>
      <c r="J146" s="2">
        <v>2</v>
      </c>
      <c r="K146" s="2">
        <v>2</v>
      </c>
      <c r="L146" s="18">
        <v>3</v>
      </c>
      <c r="N146" s="24">
        <v>44</v>
      </c>
      <c r="O146" s="2">
        <v>0</v>
      </c>
      <c r="P146" s="2">
        <v>0</v>
      </c>
      <c r="Q146" s="2">
        <v>0</v>
      </c>
      <c r="R146" s="2">
        <v>1</v>
      </c>
      <c r="S146" s="2">
        <v>1</v>
      </c>
      <c r="T146" s="2">
        <v>2</v>
      </c>
      <c r="U146" s="2">
        <v>2</v>
      </c>
      <c r="V146" s="2">
        <v>3</v>
      </c>
      <c r="W146" s="2">
        <v>3</v>
      </c>
      <c r="X146" s="2">
        <v>3</v>
      </c>
      <c r="Y146" s="18">
        <v>3</v>
      </c>
      <c r="Z146" s="57"/>
    </row>
    <row r="147" spans="1:26" x14ac:dyDescent="0.2">
      <c r="A147" s="24">
        <v>45</v>
      </c>
      <c r="B147" s="2">
        <v>0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18">
        <v>1</v>
      </c>
      <c r="N147" s="24">
        <v>45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1</v>
      </c>
      <c r="U147" s="2">
        <v>1</v>
      </c>
      <c r="V147" s="5">
        <v>1</v>
      </c>
      <c r="W147" s="6">
        <v>1</v>
      </c>
      <c r="X147" s="6">
        <v>1</v>
      </c>
      <c r="Y147" s="18">
        <v>1</v>
      </c>
      <c r="Z147" s="57"/>
    </row>
    <row r="148" spans="1:26" x14ac:dyDescent="0.2">
      <c r="A148" s="24">
        <v>46</v>
      </c>
      <c r="B148" s="2">
        <v>0</v>
      </c>
      <c r="C148" s="2">
        <v>0</v>
      </c>
      <c r="D148" s="2">
        <v>0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18">
        <v>1</v>
      </c>
      <c r="N148" s="24">
        <v>46</v>
      </c>
      <c r="O148" s="2">
        <v>0</v>
      </c>
      <c r="P148" s="2">
        <v>0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5">
        <v>1</v>
      </c>
      <c r="W148" s="6">
        <v>1</v>
      </c>
      <c r="X148" s="6">
        <v>1</v>
      </c>
      <c r="Y148" s="18">
        <v>1</v>
      </c>
      <c r="Z148" s="57"/>
    </row>
    <row r="149" spans="1:26" x14ac:dyDescent="0.2">
      <c r="A149" s="24">
        <v>47</v>
      </c>
      <c r="B149" s="2">
        <v>0</v>
      </c>
      <c r="C149" s="2">
        <v>0</v>
      </c>
      <c r="D149" s="2">
        <v>0</v>
      </c>
      <c r="E149" s="2">
        <v>1</v>
      </c>
      <c r="F149" s="2">
        <v>2</v>
      </c>
      <c r="G149" s="2">
        <v>2</v>
      </c>
      <c r="H149" s="2">
        <v>2</v>
      </c>
      <c r="I149" s="2">
        <v>2</v>
      </c>
      <c r="J149" s="2">
        <v>2</v>
      </c>
      <c r="K149" s="2">
        <v>3</v>
      </c>
      <c r="L149" s="18">
        <v>3</v>
      </c>
      <c r="N149" s="24">
        <v>47</v>
      </c>
      <c r="O149" s="2">
        <v>0</v>
      </c>
      <c r="P149" s="2">
        <v>0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5">
        <v>1</v>
      </c>
      <c r="W149" s="6">
        <v>1</v>
      </c>
      <c r="X149" s="6">
        <v>1</v>
      </c>
      <c r="Y149" s="18">
        <v>1</v>
      </c>
      <c r="Z149" s="57"/>
    </row>
    <row r="150" spans="1:26" x14ac:dyDescent="0.2">
      <c r="A150" s="24">
        <v>48</v>
      </c>
      <c r="B150" s="2">
        <v>0</v>
      </c>
      <c r="C150" s="2">
        <v>0</v>
      </c>
      <c r="D150" s="2">
        <v>0</v>
      </c>
      <c r="E150" s="2">
        <v>1</v>
      </c>
      <c r="F150" s="2">
        <v>1</v>
      </c>
      <c r="G150" s="2">
        <v>2</v>
      </c>
      <c r="H150" s="2">
        <v>3</v>
      </c>
      <c r="I150" s="2">
        <v>3</v>
      </c>
      <c r="J150" s="2">
        <v>3</v>
      </c>
      <c r="K150" s="2">
        <v>3</v>
      </c>
      <c r="L150" s="18">
        <v>3</v>
      </c>
      <c r="N150" s="24">
        <v>48</v>
      </c>
      <c r="O150" s="2">
        <v>0</v>
      </c>
      <c r="P150" s="2">
        <v>0</v>
      </c>
      <c r="Q150" s="2">
        <v>1</v>
      </c>
      <c r="R150" s="2">
        <v>1</v>
      </c>
      <c r="S150" s="2">
        <v>1</v>
      </c>
      <c r="T150" s="2">
        <v>1</v>
      </c>
      <c r="U150" s="2">
        <v>2</v>
      </c>
      <c r="V150" s="2">
        <v>2</v>
      </c>
      <c r="W150" s="2">
        <v>2</v>
      </c>
      <c r="X150" s="2">
        <v>2</v>
      </c>
      <c r="Y150" s="18">
        <v>2</v>
      </c>
      <c r="Z150" s="57"/>
    </row>
    <row r="151" spans="1:26" x14ac:dyDescent="0.2">
      <c r="A151" s="24">
        <v>49</v>
      </c>
      <c r="B151" s="2">
        <v>0</v>
      </c>
      <c r="C151" s="2">
        <v>0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18">
        <v>1</v>
      </c>
      <c r="N151" s="24">
        <v>49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2</v>
      </c>
      <c r="U151" s="2">
        <v>2</v>
      </c>
      <c r="V151" s="2">
        <v>2</v>
      </c>
      <c r="W151" s="2">
        <v>2</v>
      </c>
      <c r="X151" s="2">
        <v>2</v>
      </c>
      <c r="Y151" s="18">
        <v>2</v>
      </c>
      <c r="Z151" s="57"/>
    </row>
    <row r="152" spans="1:26" x14ac:dyDescent="0.2">
      <c r="A152" s="24">
        <v>50</v>
      </c>
      <c r="B152" s="2">
        <v>0</v>
      </c>
      <c r="C152" s="2">
        <v>0</v>
      </c>
      <c r="D152" s="2">
        <v>0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2</v>
      </c>
      <c r="K152" s="2">
        <v>2</v>
      </c>
      <c r="L152" s="18">
        <v>2</v>
      </c>
      <c r="N152" s="24">
        <v>50</v>
      </c>
      <c r="O152" s="2">
        <v>0</v>
      </c>
      <c r="P152" s="2">
        <v>0</v>
      </c>
      <c r="Q152" s="2">
        <v>0</v>
      </c>
      <c r="R152" s="2">
        <v>1</v>
      </c>
      <c r="S152" s="2">
        <v>1</v>
      </c>
      <c r="T152" s="2">
        <v>1</v>
      </c>
      <c r="U152" s="2">
        <v>2</v>
      </c>
      <c r="V152" s="2">
        <v>2</v>
      </c>
      <c r="W152" s="2">
        <v>2</v>
      </c>
      <c r="X152" s="2">
        <v>2</v>
      </c>
      <c r="Y152" s="18">
        <v>2</v>
      </c>
      <c r="Z152" s="57"/>
    </row>
    <row r="153" spans="1:26" x14ac:dyDescent="0.2">
      <c r="A153" s="24">
        <v>51</v>
      </c>
      <c r="B153" s="2">
        <v>0</v>
      </c>
      <c r="C153" s="2">
        <v>0</v>
      </c>
      <c r="D153" s="2">
        <v>0</v>
      </c>
      <c r="E153" s="2">
        <v>1</v>
      </c>
      <c r="F153" s="2">
        <v>1</v>
      </c>
      <c r="G153" s="2">
        <v>1</v>
      </c>
      <c r="H153" s="2">
        <v>2</v>
      </c>
      <c r="I153" s="2">
        <v>2</v>
      </c>
      <c r="J153" s="2">
        <v>2</v>
      </c>
      <c r="K153" s="2">
        <v>2</v>
      </c>
      <c r="L153" s="18">
        <v>3</v>
      </c>
      <c r="N153" s="24">
        <v>51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2">
        <v>1</v>
      </c>
      <c r="U153" s="2">
        <v>2</v>
      </c>
      <c r="V153" s="2">
        <v>2</v>
      </c>
      <c r="W153" s="2">
        <v>2</v>
      </c>
      <c r="X153" s="2">
        <v>2</v>
      </c>
      <c r="Y153" s="18">
        <v>3</v>
      </c>
      <c r="Z153" s="57"/>
    </row>
    <row r="154" spans="1:26" x14ac:dyDescent="0.2">
      <c r="A154" s="24">
        <v>52</v>
      </c>
      <c r="B154" s="2">
        <v>0</v>
      </c>
      <c r="C154" s="2">
        <v>0</v>
      </c>
      <c r="D154" s="2">
        <v>0</v>
      </c>
      <c r="E154" s="2">
        <v>1</v>
      </c>
      <c r="F154" s="2">
        <v>1</v>
      </c>
      <c r="G154" s="2">
        <v>1</v>
      </c>
      <c r="H154" s="2">
        <v>1</v>
      </c>
      <c r="I154" s="2">
        <v>2</v>
      </c>
      <c r="J154" s="2">
        <v>2</v>
      </c>
      <c r="K154" s="2">
        <v>2</v>
      </c>
      <c r="L154" s="18">
        <v>2</v>
      </c>
      <c r="N154" s="24">
        <v>52</v>
      </c>
      <c r="O154" s="2">
        <v>0</v>
      </c>
      <c r="P154" s="2">
        <v>0</v>
      </c>
      <c r="Q154" s="2">
        <v>0</v>
      </c>
      <c r="R154" s="2">
        <v>1</v>
      </c>
      <c r="S154" s="2">
        <v>1</v>
      </c>
      <c r="T154" s="2">
        <v>1</v>
      </c>
      <c r="U154" s="2">
        <v>1</v>
      </c>
      <c r="V154" s="5">
        <v>1</v>
      </c>
      <c r="W154" s="6">
        <v>1</v>
      </c>
      <c r="X154" s="6">
        <v>1</v>
      </c>
      <c r="Y154" s="18">
        <v>1</v>
      </c>
      <c r="Z154" s="57"/>
    </row>
    <row r="155" spans="1:26" x14ac:dyDescent="0.2">
      <c r="A155" s="24">
        <v>53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2</v>
      </c>
      <c r="I155" s="2">
        <v>2</v>
      </c>
      <c r="J155" s="2">
        <v>2</v>
      </c>
      <c r="K155" s="2">
        <v>2</v>
      </c>
      <c r="L155" s="18">
        <v>2</v>
      </c>
      <c r="N155" s="24">
        <v>53</v>
      </c>
      <c r="O155" s="2">
        <v>0</v>
      </c>
      <c r="P155" s="2">
        <v>0</v>
      </c>
      <c r="Q155" s="2">
        <v>0</v>
      </c>
      <c r="R155" s="2">
        <v>1</v>
      </c>
      <c r="S155" s="2">
        <v>1</v>
      </c>
      <c r="T155" s="2">
        <v>2</v>
      </c>
      <c r="U155" s="2">
        <v>2</v>
      </c>
      <c r="V155" s="2">
        <v>2</v>
      </c>
      <c r="W155" s="2">
        <v>2</v>
      </c>
      <c r="X155" s="2">
        <v>2</v>
      </c>
      <c r="Y155" s="18">
        <v>2</v>
      </c>
      <c r="Z155" s="57"/>
    </row>
    <row r="156" spans="1:26" x14ac:dyDescent="0.2">
      <c r="A156" s="24">
        <v>54</v>
      </c>
      <c r="B156" s="2">
        <v>0</v>
      </c>
      <c r="C156" s="2">
        <v>0</v>
      </c>
      <c r="D156" s="2">
        <v>0</v>
      </c>
      <c r="E156" s="2">
        <v>1</v>
      </c>
      <c r="F156" s="2">
        <v>1</v>
      </c>
      <c r="G156" s="2">
        <v>1</v>
      </c>
      <c r="H156" s="2">
        <v>2</v>
      </c>
      <c r="I156" s="2">
        <v>2</v>
      </c>
      <c r="J156" s="2">
        <v>2</v>
      </c>
      <c r="K156" s="2">
        <v>2</v>
      </c>
      <c r="L156" s="18">
        <v>2</v>
      </c>
      <c r="N156" s="24">
        <v>54</v>
      </c>
      <c r="O156" s="2">
        <v>0</v>
      </c>
      <c r="P156" s="2">
        <v>0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2</v>
      </c>
      <c r="W156" s="2">
        <v>2</v>
      </c>
      <c r="X156" s="2">
        <v>2</v>
      </c>
      <c r="Y156" s="18">
        <v>2</v>
      </c>
      <c r="Z156" s="57"/>
    </row>
    <row r="157" spans="1:26" x14ac:dyDescent="0.2">
      <c r="A157" s="24">
        <v>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18">
        <v>1</v>
      </c>
      <c r="N157" s="24">
        <v>55</v>
      </c>
      <c r="O157" s="2">
        <v>0</v>
      </c>
      <c r="P157" s="2">
        <v>0</v>
      </c>
      <c r="Q157" s="2">
        <v>0</v>
      </c>
      <c r="R157" s="2">
        <v>1</v>
      </c>
      <c r="S157" s="2">
        <v>1</v>
      </c>
      <c r="T157" s="2">
        <v>1</v>
      </c>
      <c r="U157" s="2">
        <v>1</v>
      </c>
      <c r="V157" s="5">
        <v>1</v>
      </c>
      <c r="W157" s="6">
        <v>1</v>
      </c>
      <c r="X157" s="6">
        <v>1</v>
      </c>
      <c r="Y157" s="18">
        <v>1</v>
      </c>
      <c r="Z157" s="57"/>
    </row>
    <row r="158" spans="1:26" x14ac:dyDescent="0.2">
      <c r="A158" s="24">
        <v>56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1</v>
      </c>
      <c r="H158" s="2">
        <v>1</v>
      </c>
      <c r="I158" s="2">
        <v>2</v>
      </c>
      <c r="J158" s="2">
        <v>2</v>
      </c>
      <c r="K158" s="2">
        <v>2</v>
      </c>
      <c r="L158" s="18">
        <v>2</v>
      </c>
      <c r="N158" s="24">
        <v>56</v>
      </c>
      <c r="O158" s="2">
        <v>0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5">
        <v>1</v>
      </c>
      <c r="W158" s="6">
        <v>1</v>
      </c>
      <c r="X158" s="6">
        <v>1</v>
      </c>
      <c r="Y158" s="18">
        <v>1</v>
      </c>
      <c r="Z158" s="57"/>
    </row>
    <row r="159" spans="1:26" x14ac:dyDescent="0.2">
      <c r="A159" s="24">
        <v>57</v>
      </c>
      <c r="B159" s="2">
        <v>0</v>
      </c>
      <c r="C159" s="2">
        <v>0</v>
      </c>
      <c r="D159" s="2">
        <v>0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18">
        <v>1</v>
      </c>
      <c r="N159" s="24">
        <v>57</v>
      </c>
      <c r="O159" s="2">
        <v>0</v>
      </c>
      <c r="P159" s="2">
        <v>0</v>
      </c>
      <c r="Q159" s="2">
        <v>0</v>
      </c>
      <c r="R159" s="2">
        <v>1</v>
      </c>
      <c r="S159" s="2">
        <v>1</v>
      </c>
      <c r="T159" s="2">
        <v>1</v>
      </c>
      <c r="U159" s="2">
        <v>2</v>
      </c>
      <c r="V159" s="2">
        <v>2</v>
      </c>
      <c r="W159" s="2">
        <v>3</v>
      </c>
      <c r="X159" s="2">
        <v>3</v>
      </c>
      <c r="Y159" s="18">
        <v>3</v>
      </c>
      <c r="Z159" s="57"/>
    </row>
    <row r="160" spans="1:26" x14ac:dyDescent="0.2">
      <c r="A160" s="24">
        <v>58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18">
        <v>2</v>
      </c>
      <c r="N160" s="24">
        <v>58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2</v>
      </c>
      <c r="Y160" s="18">
        <v>2</v>
      </c>
      <c r="Z160" s="57"/>
    </row>
    <row r="161" spans="1:26" x14ac:dyDescent="0.2">
      <c r="A161" s="24">
        <v>59</v>
      </c>
      <c r="B161" s="2">
        <v>0</v>
      </c>
      <c r="C161" s="2">
        <v>0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18">
        <v>2</v>
      </c>
      <c r="N161" s="24">
        <v>59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5">
        <v>1</v>
      </c>
      <c r="W161" s="6">
        <v>1</v>
      </c>
      <c r="X161" s="6">
        <v>1</v>
      </c>
      <c r="Y161" s="18">
        <v>2</v>
      </c>
      <c r="Z161" s="57"/>
    </row>
    <row r="162" spans="1:26" x14ac:dyDescent="0.2">
      <c r="A162" s="24">
        <v>60</v>
      </c>
      <c r="B162" s="2">
        <v>0</v>
      </c>
      <c r="C162" s="2">
        <v>0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2</v>
      </c>
      <c r="K162" s="2">
        <v>2</v>
      </c>
      <c r="L162" s="18">
        <v>2</v>
      </c>
      <c r="N162" s="24">
        <v>60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1</v>
      </c>
      <c r="U162" s="2">
        <v>1</v>
      </c>
      <c r="V162" s="5">
        <v>1</v>
      </c>
      <c r="W162" s="6">
        <v>1</v>
      </c>
      <c r="X162" s="6">
        <v>1</v>
      </c>
      <c r="Y162" s="18">
        <v>2</v>
      </c>
      <c r="Z162" s="57"/>
    </row>
    <row r="163" spans="1:26" x14ac:dyDescent="0.2">
      <c r="A163" s="24">
        <v>61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18">
        <v>1</v>
      </c>
      <c r="N163" s="24">
        <v>61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1</v>
      </c>
      <c r="U163" s="2">
        <v>1</v>
      </c>
      <c r="V163" s="2">
        <v>2</v>
      </c>
      <c r="W163" s="2">
        <v>2</v>
      </c>
      <c r="X163" s="2">
        <v>2</v>
      </c>
      <c r="Y163" s="18">
        <v>2</v>
      </c>
      <c r="Z163" s="57"/>
    </row>
    <row r="164" spans="1:26" x14ac:dyDescent="0.2">
      <c r="A164" s="24">
        <v>62</v>
      </c>
      <c r="B164" s="2">
        <v>0</v>
      </c>
      <c r="C164" s="2">
        <v>0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2</v>
      </c>
      <c r="K164" s="2">
        <v>2</v>
      </c>
      <c r="L164" s="18">
        <v>2</v>
      </c>
      <c r="N164" s="24">
        <v>62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1</v>
      </c>
      <c r="U164" s="2">
        <v>1</v>
      </c>
      <c r="V164" s="5">
        <v>1</v>
      </c>
      <c r="W164" s="6">
        <v>1</v>
      </c>
      <c r="X164" s="6">
        <v>1</v>
      </c>
      <c r="Y164" s="18">
        <v>1</v>
      </c>
      <c r="Z164" s="57"/>
    </row>
    <row r="165" spans="1:26" x14ac:dyDescent="0.2">
      <c r="A165" s="24">
        <v>63</v>
      </c>
      <c r="B165" s="2">
        <v>0</v>
      </c>
      <c r="C165" s="2">
        <v>0</v>
      </c>
      <c r="D165" s="2">
        <v>0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18">
        <v>1</v>
      </c>
      <c r="N165" s="24">
        <v>63</v>
      </c>
      <c r="O165" s="2">
        <v>0</v>
      </c>
      <c r="P165" s="2">
        <v>0</v>
      </c>
      <c r="Q165" s="2">
        <v>0</v>
      </c>
      <c r="R165" s="2">
        <v>1</v>
      </c>
      <c r="S165" s="2">
        <v>1</v>
      </c>
      <c r="T165" s="2">
        <v>1</v>
      </c>
      <c r="U165" s="2">
        <v>1</v>
      </c>
      <c r="V165" s="2">
        <v>2</v>
      </c>
      <c r="W165" s="2">
        <v>2</v>
      </c>
      <c r="X165" s="2">
        <v>2</v>
      </c>
      <c r="Y165" s="18">
        <v>3</v>
      </c>
      <c r="Z165" s="57"/>
    </row>
    <row r="166" spans="1:26" x14ac:dyDescent="0.2">
      <c r="A166" s="24">
        <v>64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18">
        <v>1</v>
      </c>
      <c r="N166" s="24">
        <v>64</v>
      </c>
      <c r="O166" s="2">
        <v>0</v>
      </c>
      <c r="P166" s="2">
        <v>0</v>
      </c>
      <c r="Q166" s="2">
        <v>0</v>
      </c>
      <c r="R166" s="2">
        <v>1</v>
      </c>
      <c r="S166" s="2">
        <v>1</v>
      </c>
      <c r="T166" s="2">
        <v>1</v>
      </c>
      <c r="U166" s="2">
        <v>1</v>
      </c>
      <c r="V166" s="2">
        <v>2</v>
      </c>
      <c r="W166" s="2">
        <v>2</v>
      </c>
      <c r="X166" s="2">
        <v>3</v>
      </c>
      <c r="Y166" s="18">
        <v>3</v>
      </c>
      <c r="Z166" s="57"/>
    </row>
    <row r="167" spans="1:26" x14ac:dyDescent="0.2">
      <c r="A167" s="24">
        <v>65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18">
        <v>1</v>
      </c>
      <c r="N167" s="24">
        <v>65</v>
      </c>
      <c r="O167" s="2">
        <v>0</v>
      </c>
      <c r="P167" s="2">
        <v>0</v>
      </c>
      <c r="Q167" s="2">
        <v>0</v>
      </c>
      <c r="R167" s="2">
        <v>1</v>
      </c>
      <c r="S167" s="2">
        <v>1</v>
      </c>
      <c r="T167" s="2">
        <v>1</v>
      </c>
      <c r="U167" s="2">
        <v>1</v>
      </c>
      <c r="V167" s="2">
        <v>2</v>
      </c>
      <c r="W167" s="2">
        <v>2</v>
      </c>
      <c r="X167" s="2">
        <v>3</v>
      </c>
      <c r="Y167" s="18">
        <v>4</v>
      </c>
      <c r="Z167" s="57"/>
    </row>
    <row r="168" spans="1:26" x14ac:dyDescent="0.2">
      <c r="A168" s="24">
        <v>66</v>
      </c>
      <c r="B168" s="2">
        <v>0</v>
      </c>
      <c r="C168" s="2">
        <v>0</v>
      </c>
      <c r="D168" s="2">
        <v>0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18">
        <v>2</v>
      </c>
      <c r="N168" s="24">
        <v>66</v>
      </c>
      <c r="O168" s="2">
        <v>0</v>
      </c>
      <c r="P168" s="2">
        <v>0</v>
      </c>
      <c r="Q168" s="2">
        <v>0</v>
      </c>
      <c r="R168" s="2">
        <v>1</v>
      </c>
      <c r="S168" s="2">
        <v>1</v>
      </c>
      <c r="T168" s="2">
        <v>2</v>
      </c>
      <c r="U168" s="2">
        <v>2</v>
      </c>
      <c r="V168" s="2">
        <v>2</v>
      </c>
      <c r="W168" s="2">
        <v>3</v>
      </c>
      <c r="X168" s="2">
        <v>3</v>
      </c>
      <c r="Y168" s="18">
        <v>4</v>
      </c>
      <c r="Z168" s="57"/>
    </row>
    <row r="169" spans="1:26" x14ac:dyDescent="0.2">
      <c r="A169" s="24">
        <v>67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1</v>
      </c>
      <c r="H169" s="2">
        <v>1</v>
      </c>
      <c r="I169" s="2">
        <v>2</v>
      </c>
      <c r="J169" s="2">
        <v>2</v>
      </c>
      <c r="K169" s="2">
        <v>2</v>
      </c>
      <c r="L169" s="18">
        <v>2</v>
      </c>
      <c r="N169" s="24">
        <v>67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5">
        <v>1</v>
      </c>
      <c r="W169" s="6">
        <v>1</v>
      </c>
      <c r="X169" s="6">
        <v>1</v>
      </c>
      <c r="Y169" s="18">
        <v>1</v>
      </c>
      <c r="Z169" s="57"/>
    </row>
    <row r="170" spans="1:26" x14ac:dyDescent="0.2">
      <c r="A170" s="24">
        <v>68</v>
      </c>
      <c r="B170" s="2">
        <v>0</v>
      </c>
      <c r="C170" s="2">
        <v>0</v>
      </c>
      <c r="D170" s="2">
        <v>0</v>
      </c>
      <c r="E170" s="2">
        <v>1</v>
      </c>
      <c r="F170" s="2">
        <v>1</v>
      </c>
      <c r="G170" s="2">
        <v>1</v>
      </c>
      <c r="H170" s="2">
        <v>1</v>
      </c>
      <c r="I170" s="2">
        <v>2</v>
      </c>
      <c r="J170" s="2">
        <v>2</v>
      </c>
      <c r="K170" s="2">
        <v>2</v>
      </c>
      <c r="L170" s="18">
        <v>2</v>
      </c>
      <c r="N170" s="24">
        <v>68</v>
      </c>
      <c r="O170" s="2">
        <v>0</v>
      </c>
      <c r="P170" s="2">
        <v>0</v>
      </c>
      <c r="Q170" s="2">
        <v>0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2</v>
      </c>
      <c r="X170" s="2">
        <v>2</v>
      </c>
      <c r="Y170" s="18">
        <v>2</v>
      </c>
      <c r="Z170" s="57"/>
    </row>
    <row r="171" spans="1:26" x14ac:dyDescent="0.2">
      <c r="A171" s="24">
        <v>69</v>
      </c>
      <c r="B171" s="2">
        <v>0</v>
      </c>
      <c r="C171" s="2">
        <v>0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18">
        <v>1</v>
      </c>
      <c r="N171" s="24">
        <v>69</v>
      </c>
      <c r="O171" s="2">
        <v>0</v>
      </c>
      <c r="P171" s="2">
        <v>0</v>
      </c>
      <c r="Q171" s="2">
        <v>0</v>
      </c>
      <c r="R171" s="2">
        <v>1</v>
      </c>
      <c r="S171" s="2">
        <v>1</v>
      </c>
      <c r="T171" s="2">
        <v>1</v>
      </c>
      <c r="U171" s="2">
        <v>1</v>
      </c>
      <c r="V171" s="5">
        <v>1</v>
      </c>
      <c r="W171" s="6">
        <v>1</v>
      </c>
      <c r="X171" s="6">
        <v>1</v>
      </c>
      <c r="Y171" s="18">
        <v>1</v>
      </c>
      <c r="Z171" s="57"/>
    </row>
    <row r="172" spans="1:26" x14ac:dyDescent="0.2">
      <c r="A172" s="24">
        <v>70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1</v>
      </c>
      <c r="H172" s="2">
        <v>1</v>
      </c>
      <c r="I172" s="2">
        <v>2</v>
      </c>
      <c r="J172" s="2">
        <v>2</v>
      </c>
      <c r="K172" s="2">
        <v>2</v>
      </c>
      <c r="L172" s="18">
        <v>2</v>
      </c>
      <c r="N172" s="24">
        <v>70</v>
      </c>
      <c r="O172" s="2">
        <v>0</v>
      </c>
      <c r="P172" s="2">
        <v>0</v>
      </c>
      <c r="Q172" s="2">
        <v>1</v>
      </c>
      <c r="R172" s="2">
        <v>1</v>
      </c>
      <c r="S172" s="2">
        <v>1</v>
      </c>
      <c r="T172" s="2">
        <v>1</v>
      </c>
      <c r="U172" s="2">
        <v>2</v>
      </c>
      <c r="V172" s="2">
        <v>2</v>
      </c>
      <c r="W172" s="2">
        <v>2</v>
      </c>
      <c r="X172" s="2">
        <v>2</v>
      </c>
      <c r="Y172" s="18">
        <v>2</v>
      </c>
      <c r="Z172" s="57"/>
    </row>
    <row r="173" spans="1:26" x14ac:dyDescent="0.2">
      <c r="A173" s="24">
        <v>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18">
        <v>1</v>
      </c>
      <c r="N173" s="24">
        <v>71</v>
      </c>
      <c r="O173" s="2">
        <v>0</v>
      </c>
      <c r="P173" s="2">
        <v>0</v>
      </c>
      <c r="Q173" s="2">
        <v>0</v>
      </c>
      <c r="R173" s="2">
        <v>1</v>
      </c>
      <c r="S173" s="2">
        <v>1</v>
      </c>
      <c r="T173" s="2">
        <v>1</v>
      </c>
      <c r="U173" s="2">
        <v>1</v>
      </c>
      <c r="V173" s="5">
        <v>1</v>
      </c>
      <c r="W173" s="6">
        <v>1</v>
      </c>
      <c r="X173" s="6">
        <v>1</v>
      </c>
      <c r="Y173" s="18">
        <v>2</v>
      </c>
      <c r="Z173" s="57"/>
    </row>
    <row r="174" spans="1:26" ht="17" thickBot="1" x14ac:dyDescent="0.25">
      <c r="A174" s="24">
        <v>72</v>
      </c>
      <c r="B174" s="2">
        <v>0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18">
        <v>1</v>
      </c>
      <c r="N174" s="26">
        <v>72</v>
      </c>
      <c r="O174" s="27">
        <v>0</v>
      </c>
      <c r="P174" s="27">
        <v>0</v>
      </c>
      <c r="Q174" s="27">
        <v>0</v>
      </c>
      <c r="R174" s="27">
        <v>1</v>
      </c>
      <c r="S174" s="27">
        <v>1</v>
      </c>
      <c r="T174" s="27">
        <v>1</v>
      </c>
      <c r="U174" s="27">
        <v>1</v>
      </c>
      <c r="V174" s="36">
        <v>1</v>
      </c>
      <c r="W174" s="37">
        <v>1</v>
      </c>
      <c r="X174" s="37">
        <v>1</v>
      </c>
      <c r="Y174" s="28">
        <v>1</v>
      </c>
      <c r="Z174" s="57"/>
    </row>
    <row r="175" spans="1:26" x14ac:dyDescent="0.2">
      <c r="A175" s="24">
        <v>73</v>
      </c>
      <c r="B175" s="2">
        <v>0</v>
      </c>
      <c r="C175" s="2">
        <v>0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2</v>
      </c>
      <c r="J175" s="2">
        <v>2</v>
      </c>
      <c r="K175" s="2">
        <v>2</v>
      </c>
      <c r="L175" s="18">
        <v>2</v>
      </c>
      <c r="N175" s="14" t="s">
        <v>18</v>
      </c>
      <c r="O175" s="15">
        <v>3</v>
      </c>
      <c r="P175" s="15">
        <v>4</v>
      </c>
      <c r="Q175" s="15">
        <v>18</v>
      </c>
      <c r="R175" s="15">
        <v>51</v>
      </c>
      <c r="S175" s="15">
        <v>68</v>
      </c>
      <c r="T175" s="15">
        <v>70</v>
      </c>
      <c r="U175" s="15">
        <v>71</v>
      </c>
      <c r="V175" s="15">
        <v>71</v>
      </c>
      <c r="W175" s="15">
        <v>71</v>
      </c>
      <c r="X175" s="15">
        <v>71</v>
      </c>
      <c r="Y175" s="16">
        <v>71</v>
      </c>
      <c r="Z175" s="57"/>
    </row>
    <row r="176" spans="1:26" x14ac:dyDescent="0.2">
      <c r="A176" s="24">
        <v>74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2">
        <v>1</v>
      </c>
      <c r="H176" s="2">
        <v>2</v>
      </c>
      <c r="I176" s="2">
        <v>2</v>
      </c>
      <c r="J176" s="2">
        <v>2</v>
      </c>
      <c r="K176" s="2">
        <v>2</v>
      </c>
      <c r="L176" s="18">
        <v>2</v>
      </c>
      <c r="N176" s="17" t="s">
        <v>19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7</v>
      </c>
      <c r="U176" s="2">
        <v>16</v>
      </c>
      <c r="V176" s="2">
        <v>32</v>
      </c>
      <c r="W176" s="2">
        <v>34</v>
      </c>
      <c r="X176" s="2">
        <v>39</v>
      </c>
      <c r="Y176" s="18">
        <v>45</v>
      </c>
      <c r="Z176" s="57"/>
    </row>
    <row r="177" spans="1:26" ht="17" thickBot="1" x14ac:dyDescent="0.25">
      <c r="A177" s="24">
        <v>75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1</v>
      </c>
      <c r="H177" s="2">
        <v>1</v>
      </c>
      <c r="I177" s="2">
        <v>2</v>
      </c>
      <c r="J177" s="2">
        <v>2</v>
      </c>
      <c r="K177" s="2">
        <v>2</v>
      </c>
      <c r="L177" s="18">
        <v>3</v>
      </c>
      <c r="N177" s="20" t="s">
        <v>20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1</v>
      </c>
      <c r="W177" s="27">
        <v>5</v>
      </c>
      <c r="X177" s="27">
        <v>9</v>
      </c>
      <c r="Y177" s="28">
        <v>16</v>
      </c>
      <c r="Z177" s="57"/>
    </row>
    <row r="178" spans="1:26" x14ac:dyDescent="0.2">
      <c r="A178" s="24">
        <v>76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1</v>
      </c>
      <c r="H178" s="2">
        <v>1</v>
      </c>
      <c r="I178" s="2">
        <v>2</v>
      </c>
      <c r="J178" s="2">
        <v>2</v>
      </c>
      <c r="K178" s="2">
        <v>2</v>
      </c>
      <c r="L178" s="18">
        <v>2</v>
      </c>
      <c r="N178" s="33" t="s">
        <v>18</v>
      </c>
      <c r="O178" s="34">
        <f>O175/72</f>
        <v>4.1666666666666664E-2</v>
      </c>
      <c r="P178" s="34">
        <f t="shared" ref="P178:T178" si="10">P175/72</f>
        <v>5.5555555555555552E-2</v>
      </c>
      <c r="Q178" s="34">
        <f t="shared" si="10"/>
        <v>0.25</v>
      </c>
      <c r="R178" s="34">
        <f t="shared" si="10"/>
        <v>0.70833333333333337</v>
      </c>
      <c r="S178" s="34">
        <f t="shared" si="10"/>
        <v>0.94444444444444442</v>
      </c>
      <c r="T178" s="34">
        <f t="shared" si="10"/>
        <v>0.97222222222222221</v>
      </c>
      <c r="U178" s="34">
        <f>U175/72</f>
        <v>0.98611111111111116</v>
      </c>
      <c r="V178" s="34">
        <f t="shared" ref="V178:Y178" si="11">V175/72</f>
        <v>0.98611111111111116</v>
      </c>
      <c r="W178" s="34">
        <f t="shared" si="11"/>
        <v>0.98611111111111116</v>
      </c>
      <c r="X178" s="34">
        <f t="shared" si="11"/>
        <v>0.98611111111111116</v>
      </c>
      <c r="Y178" s="35">
        <f t="shared" si="11"/>
        <v>0.98611111111111116</v>
      </c>
      <c r="Z178" s="55"/>
    </row>
    <row r="179" spans="1:26" x14ac:dyDescent="0.2">
      <c r="A179" s="24">
        <v>77</v>
      </c>
      <c r="B179" s="2">
        <v>0</v>
      </c>
      <c r="C179" s="2">
        <v>0</v>
      </c>
      <c r="D179" s="2">
        <v>0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18">
        <v>1</v>
      </c>
      <c r="N179" s="17" t="s">
        <v>19</v>
      </c>
      <c r="O179" s="8">
        <f t="shared" ref="O179:T180" si="12">O176/72</f>
        <v>0</v>
      </c>
      <c r="P179" s="8">
        <f t="shared" si="12"/>
        <v>0</v>
      </c>
      <c r="Q179" s="8">
        <f t="shared" si="12"/>
        <v>0</v>
      </c>
      <c r="R179" s="8">
        <f t="shared" si="12"/>
        <v>0</v>
      </c>
      <c r="S179" s="8">
        <f t="shared" si="12"/>
        <v>1.3888888888888888E-2</v>
      </c>
      <c r="T179" s="8">
        <f t="shared" si="12"/>
        <v>9.7222222222222224E-2</v>
      </c>
      <c r="U179" s="8">
        <f t="shared" ref="U179:Y179" si="13">U176/72</f>
        <v>0.22222222222222221</v>
      </c>
      <c r="V179" s="8">
        <f t="shared" si="13"/>
        <v>0.44444444444444442</v>
      </c>
      <c r="W179" s="8">
        <f t="shared" si="13"/>
        <v>0.47222222222222221</v>
      </c>
      <c r="X179" s="8">
        <f t="shared" si="13"/>
        <v>0.54166666666666663</v>
      </c>
      <c r="Y179" s="19">
        <f t="shared" si="13"/>
        <v>0.625</v>
      </c>
      <c r="Z179" s="55"/>
    </row>
    <row r="180" spans="1:26" ht="17" thickBot="1" x14ac:dyDescent="0.25">
      <c r="A180" s="24">
        <v>78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18">
        <v>2</v>
      </c>
      <c r="N180" s="20" t="s">
        <v>20</v>
      </c>
      <c r="O180" s="21">
        <f t="shared" si="12"/>
        <v>0</v>
      </c>
      <c r="P180" s="21">
        <f t="shared" si="12"/>
        <v>0</v>
      </c>
      <c r="Q180" s="21">
        <f t="shared" si="12"/>
        <v>0</v>
      </c>
      <c r="R180" s="21">
        <f t="shared" si="12"/>
        <v>0</v>
      </c>
      <c r="S180" s="21">
        <f t="shared" si="12"/>
        <v>0</v>
      </c>
      <c r="T180" s="21">
        <f t="shared" si="12"/>
        <v>0</v>
      </c>
      <c r="U180" s="21">
        <f t="shared" ref="U180:Y180" si="14">U177/72</f>
        <v>0</v>
      </c>
      <c r="V180" s="21">
        <f t="shared" si="14"/>
        <v>1.3888888888888888E-2</v>
      </c>
      <c r="W180" s="21">
        <f t="shared" si="14"/>
        <v>6.9444444444444448E-2</v>
      </c>
      <c r="X180" s="21">
        <f t="shared" si="14"/>
        <v>0.125</v>
      </c>
      <c r="Y180" s="22">
        <f t="shared" si="14"/>
        <v>0.22222222222222221</v>
      </c>
      <c r="Z180" s="55"/>
    </row>
    <row r="181" spans="1:26" x14ac:dyDescent="0.2">
      <c r="A181" s="24">
        <v>79</v>
      </c>
      <c r="B181" s="2">
        <v>0</v>
      </c>
      <c r="C181" s="2">
        <v>0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2</v>
      </c>
      <c r="J181" s="2">
        <v>2</v>
      </c>
      <c r="K181" s="2">
        <v>2</v>
      </c>
      <c r="L181" s="18">
        <v>3</v>
      </c>
      <c r="N181" s="54" t="s">
        <v>36</v>
      </c>
      <c r="O181" s="56">
        <f>AVERAGE(O103:O174)</f>
        <v>4.1666666666666664E-2</v>
      </c>
      <c r="P181" s="56">
        <f t="shared" ref="P181:Y181" si="15">AVERAGE(P103:P174)</f>
        <v>5.5555555555555552E-2</v>
      </c>
      <c r="Q181" s="56">
        <f>AVERAGE(Q103:Q174)</f>
        <v>0.25</v>
      </c>
      <c r="R181" s="56">
        <f t="shared" si="15"/>
        <v>0.70833333333333337</v>
      </c>
      <c r="S181" s="56">
        <f t="shared" si="15"/>
        <v>0.95833333333333337</v>
      </c>
      <c r="T181" s="56">
        <f t="shared" si="15"/>
        <v>1.0694444444444444</v>
      </c>
      <c r="U181" s="56">
        <f t="shared" si="15"/>
        <v>1.2083333333333333</v>
      </c>
      <c r="V181" s="56">
        <f t="shared" si="15"/>
        <v>1.4444444444444444</v>
      </c>
      <c r="W181" s="56">
        <f t="shared" si="15"/>
        <v>1.5277777777777777</v>
      </c>
      <c r="X181" s="56">
        <f t="shared" si="15"/>
        <v>1.6527777777777777</v>
      </c>
      <c r="Y181" s="56">
        <f t="shared" si="15"/>
        <v>1.875</v>
      </c>
    </row>
    <row r="182" spans="1:26" x14ac:dyDescent="0.2">
      <c r="A182" s="24">
        <v>80</v>
      </c>
      <c r="B182" s="2">
        <v>0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2</v>
      </c>
      <c r="J182" s="2">
        <v>2</v>
      </c>
      <c r="K182" s="2">
        <v>2</v>
      </c>
      <c r="L182" s="18">
        <v>3</v>
      </c>
      <c r="N182" s="54" t="s">
        <v>37</v>
      </c>
      <c r="O182" s="56">
        <f>STDEV(O103:O174)/SQRT(COUNT(O103:O174))</f>
        <v>2.3715020365230932E-2</v>
      </c>
      <c r="P182" s="56">
        <f t="shared" ref="P182:Y182" si="16">STDEV(P103:P174)/SQRT(COUNT(P103:P174))</f>
        <v>2.7184589618216293E-2</v>
      </c>
      <c r="Q182" s="56">
        <f t="shared" si="16"/>
        <v>5.1389153237064875E-2</v>
      </c>
      <c r="R182" s="56">
        <f t="shared" si="16"/>
        <v>5.3942747717361461E-2</v>
      </c>
      <c r="S182" s="56">
        <f t="shared" si="16"/>
        <v>3.088103783315228E-2</v>
      </c>
      <c r="T182" s="56">
        <f t="shared" si="16"/>
        <v>4.1141711320306237E-2</v>
      </c>
      <c r="U182" s="56">
        <f t="shared" si="16"/>
        <v>5.2098002629028618E-2</v>
      </c>
      <c r="V182" s="56">
        <f t="shared" si="16"/>
        <v>6.526966120085359E-2</v>
      </c>
      <c r="W182" s="56">
        <f t="shared" si="16"/>
        <v>7.6535461883704914E-2</v>
      </c>
      <c r="X182" s="56">
        <f t="shared" si="16"/>
        <v>8.4289635504322696E-2</v>
      </c>
      <c r="Y182" s="56">
        <f t="shared" si="16"/>
        <v>0.10265928118061009</v>
      </c>
    </row>
    <row r="183" spans="1:26" x14ac:dyDescent="0.2">
      <c r="A183" s="24">
        <v>81</v>
      </c>
      <c r="B183" s="2">
        <v>0</v>
      </c>
      <c r="C183" s="2">
        <v>0</v>
      </c>
      <c r="D183" s="2">
        <v>0</v>
      </c>
      <c r="E183" s="2">
        <v>1</v>
      </c>
      <c r="F183" s="2">
        <v>1</v>
      </c>
      <c r="G183" s="2">
        <v>2</v>
      </c>
      <c r="H183" s="2">
        <v>2</v>
      </c>
      <c r="I183" s="2">
        <v>3</v>
      </c>
      <c r="J183" s="2">
        <v>3</v>
      </c>
      <c r="K183" s="2">
        <v>3</v>
      </c>
      <c r="L183" s="18">
        <v>3</v>
      </c>
      <c r="N183" s="1"/>
    </row>
    <row r="184" spans="1:26" x14ac:dyDescent="0.2">
      <c r="A184" s="24">
        <v>82</v>
      </c>
      <c r="B184" s="2">
        <v>0</v>
      </c>
      <c r="C184" s="2">
        <v>0</v>
      </c>
      <c r="D184" s="2">
        <v>0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2</v>
      </c>
      <c r="K184" s="2">
        <v>2</v>
      </c>
      <c r="L184" s="18">
        <v>2</v>
      </c>
      <c r="N184" s="1"/>
    </row>
    <row r="185" spans="1:26" x14ac:dyDescent="0.2">
      <c r="A185" s="24">
        <v>83</v>
      </c>
      <c r="B185" s="2">
        <v>0</v>
      </c>
      <c r="C185" s="2">
        <v>0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18">
        <v>1</v>
      </c>
      <c r="N185" s="1"/>
    </row>
    <row r="186" spans="1:26" x14ac:dyDescent="0.2">
      <c r="A186" s="24">
        <v>84</v>
      </c>
      <c r="B186" s="2">
        <v>0</v>
      </c>
      <c r="C186" s="2">
        <v>1</v>
      </c>
      <c r="D186" s="2">
        <v>1</v>
      </c>
      <c r="E186" s="2">
        <v>1</v>
      </c>
      <c r="F186" s="2">
        <v>1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18">
        <v>2</v>
      </c>
      <c r="N186" s="1"/>
    </row>
    <row r="187" spans="1:26" x14ac:dyDescent="0.2">
      <c r="A187" s="24">
        <v>85</v>
      </c>
      <c r="B187" s="2">
        <v>0</v>
      </c>
      <c r="C187" s="2">
        <v>0</v>
      </c>
      <c r="D187" s="2">
        <v>0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2</v>
      </c>
      <c r="K187" s="2">
        <v>2</v>
      </c>
      <c r="L187" s="18">
        <v>2</v>
      </c>
      <c r="N187" s="1"/>
    </row>
    <row r="188" spans="1:26" ht="17" thickBot="1" x14ac:dyDescent="0.25">
      <c r="A188" s="26">
        <v>86</v>
      </c>
      <c r="B188" s="27">
        <v>0</v>
      </c>
      <c r="C188" s="27">
        <v>0</v>
      </c>
      <c r="D188" s="27">
        <v>0</v>
      </c>
      <c r="E188" s="27">
        <v>0</v>
      </c>
      <c r="F188" s="27">
        <v>1</v>
      </c>
      <c r="G188" s="27">
        <v>1</v>
      </c>
      <c r="H188" s="27">
        <v>1</v>
      </c>
      <c r="I188" s="27">
        <v>1</v>
      </c>
      <c r="J188" s="27">
        <v>1</v>
      </c>
      <c r="K188" s="27">
        <v>1</v>
      </c>
      <c r="L188" s="28">
        <v>1</v>
      </c>
      <c r="N188" s="1"/>
    </row>
    <row r="189" spans="1:26" x14ac:dyDescent="0.2">
      <c r="A189" s="14" t="s">
        <v>18</v>
      </c>
      <c r="B189" s="15">
        <v>1</v>
      </c>
      <c r="C189" s="15">
        <v>5</v>
      </c>
      <c r="D189" s="15">
        <v>23</v>
      </c>
      <c r="E189" s="15">
        <v>61</v>
      </c>
      <c r="F189" s="15">
        <v>82</v>
      </c>
      <c r="G189" s="15">
        <v>84</v>
      </c>
      <c r="H189" s="15">
        <v>84</v>
      </c>
      <c r="I189" s="15">
        <v>84</v>
      </c>
      <c r="J189" s="15">
        <v>84</v>
      </c>
      <c r="K189" s="15">
        <v>84</v>
      </c>
      <c r="L189" s="16">
        <v>84</v>
      </c>
    </row>
    <row r="190" spans="1:26" x14ac:dyDescent="0.2">
      <c r="A190" s="17" t="s">
        <v>19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6</v>
      </c>
      <c r="H190" s="2">
        <v>17</v>
      </c>
      <c r="I190" s="2">
        <v>35</v>
      </c>
      <c r="J190" s="2">
        <v>46</v>
      </c>
      <c r="K190" s="2">
        <v>49</v>
      </c>
      <c r="L190" s="18">
        <v>59</v>
      </c>
    </row>
    <row r="191" spans="1:26" ht="17" thickBot="1" x14ac:dyDescent="0.25">
      <c r="A191" s="29" t="s">
        <v>20</v>
      </c>
      <c r="B191" s="12">
        <v>0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2</v>
      </c>
      <c r="I191" s="12">
        <v>3</v>
      </c>
      <c r="J191" s="12">
        <v>5</v>
      </c>
      <c r="K191" s="12">
        <v>7</v>
      </c>
      <c r="L191" s="30">
        <v>15</v>
      </c>
    </row>
    <row r="192" spans="1:26" x14ac:dyDescent="0.2">
      <c r="A192" s="14" t="s">
        <v>18</v>
      </c>
      <c r="B192" s="31">
        <f>B189/86</f>
        <v>1.1627906976744186E-2</v>
      </c>
      <c r="C192" s="31">
        <f t="shared" ref="C192:G192" si="17">C189/86</f>
        <v>5.8139534883720929E-2</v>
      </c>
      <c r="D192" s="31">
        <f t="shared" si="17"/>
        <v>0.26744186046511625</v>
      </c>
      <c r="E192" s="31">
        <f t="shared" si="17"/>
        <v>0.70930232558139539</v>
      </c>
      <c r="F192" s="31">
        <f t="shared" si="17"/>
        <v>0.95348837209302328</v>
      </c>
      <c r="G192" s="31">
        <f t="shared" si="17"/>
        <v>0.97674418604651159</v>
      </c>
      <c r="H192" s="31">
        <f>H189/86</f>
        <v>0.97674418604651159</v>
      </c>
      <c r="I192" s="31">
        <f t="shared" ref="I192:L192" si="18">I189/86</f>
        <v>0.97674418604651159</v>
      </c>
      <c r="J192" s="31">
        <f t="shared" si="18"/>
        <v>0.97674418604651159</v>
      </c>
      <c r="K192" s="31">
        <f t="shared" si="18"/>
        <v>0.97674418604651159</v>
      </c>
      <c r="L192" s="32">
        <f t="shared" si="18"/>
        <v>0.97674418604651159</v>
      </c>
    </row>
    <row r="193" spans="1:26" x14ac:dyDescent="0.2">
      <c r="A193" s="17" t="s">
        <v>19</v>
      </c>
      <c r="B193" s="8">
        <f t="shared" ref="B193:G194" si="19">B190/86</f>
        <v>0</v>
      </c>
      <c r="C193" s="8">
        <f t="shared" si="19"/>
        <v>0</v>
      </c>
      <c r="D193" s="8">
        <f t="shared" si="19"/>
        <v>0</v>
      </c>
      <c r="E193" s="8">
        <f t="shared" si="19"/>
        <v>0</v>
      </c>
      <c r="F193" s="8">
        <f t="shared" si="19"/>
        <v>1.1627906976744186E-2</v>
      </c>
      <c r="G193" s="8">
        <f t="shared" si="19"/>
        <v>6.9767441860465115E-2</v>
      </c>
      <c r="H193" s="8">
        <f t="shared" ref="H193:L193" si="20">H190/86</f>
        <v>0.19767441860465115</v>
      </c>
      <c r="I193" s="8">
        <f t="shared" si="20"/>
        <v>0.40697674418604651</v>
      </c>
      <c r="J193" s="8">
        <f t="shared" si="20"/>
        <v>0.53488372093023251</v>
      </c>
      <c r="K193" s="8">
        <f t="shared" si="20"/>
        <v>0.56976744186046513</v>
      </c>
      <c r="L193" s="19">
        <f t="shared" si="20"/>
        <v>0.68604651162790697</v>
      </c>
    </row>
    <row r="194" spans="1:26" ht="17" thickBot="1" x14ac:dyDescent="0.25">
      <c r="A194" s="20" t="s">
        <v>20</v>
      </c>
      <c r="B194" s="21">
        <f t="shared" si="19"/>
        <v>0</v>
      </c>
      <c r="C194" s="21">
        <f t="shared" si="19"/>
        <v>0</v>
      </c>
      <c r="D194" s="21">
        <f t="shared" si="19"/>
        <v>0</v>
      </c>
      <c r="E194" s="21">
        <f t="shared" si="19"/>
        <v>0</v>
      </c>
      <c r="F194" s="21">
        <f t="shared" si="19"/>
        <v>0</v>
      </c>
      <c r="G194" s="21">
        <f t="shared" si="19"/>
        <v>0</v>
      </c>
      <c r="H194" s="21">
        <f t="shared" ref="H194:L194" si="21">H191/86</f>
        <v>2.3255813953488372E-2</v>
      </c>
      <c r="I194" s="21">
        <f t="shared" si="21"/>
        <v>3.4883720930232558E-2</v>
      </c>
      <c r="J194" s="21">
        <f t="shared" si="21"/>
        <v>5.8139534883720929E-2</v>
      </c>
      <c r="K194" s="21">
        <f t="shared" si="21"/>
        <v>8.1395348837209308E-2</v>
      </c>
      <c r="L194" s="22">
        <f t="shared" si="21"/>
        <v>0.1744186046511628</v>
      </c>
    </row>
    <row r="195" spans="1:26" x14ac:dyDescent="0.2">
      <c r="A195" s="54" t="s">
        <v>36</v>
      </c>
      <c r="B195" s="56">
        <f>AVERAGE(B103:B188)</f>
        <v>1.1627906976744186E-2</v>
      </c>
      <c r="C195" s="56">
        <f>AVERAGE(C103:C188)</f>
        <v>5.8139534883720929E-2</v>
      </c>
      <c r="D195" s="56">
        <f>AVERAGE(D103:D188)</f>
        <v>0.26744186046511625</v>
      </c>
      <c r="E195" s="56">
        <f>AVERAGE(E103:E188)</f>
        <v>0.70930232558139539</v>
      </c>
      <c r="F195" s="56">
        <f>AVERAGE(F103:F188)</f>
        <v>0.96511627906976749</v>
      </c>
      <c r="G195" s="56">
        <f>AVERAGE(G103:G188)</f>
        <v>1.0465116279069768</v>
      </c>
      <c r="H195" s="56">
        <f>AVERAGE(H103:H188)</f>
        <v>1.1976744186046511</v>
      </c>
      <c r="I195" s="56">
        <f>AVERAGE(I103:I188)</f>
        <v>1.4186046511627908</v>
      </c>
      <c r="J195" s="56">
        <f>AVERAGE(J103:J188)</f>
        <v>1.569767441860465</v>
      </c>
      <c r="K195" s="56">
        <f>AVERAGE(K103:K188)</f>
        <v>1.6279069767441861</v>
      </c>
      <c r="L195" s="56">
        <f>AVERAGE(L103:L188)</f>
        <v>1.8488372093023255</v>
      </c>
    </row>
    <row r="196" spans="1:26" x14ac:dyDescent="0.2">
      <c r="A196" s="54" t="s">
        <v>37</v>
      </c>
      <c r="B196" s="56">
        <f>STDEV(B103:B188)/SQRT(COUNT(B103:B188))</f>
        <v>1.1627906976744186E-2</v>
      </c>
      <c r="C196" s="56">
        <f>STDEV(C103:C188)/SQRT(COUNT(C103:C188))</f>
        <v>2.5381635178220893E-2</v>
      </c>
      <c r="D196" s="56">
        <f>STDEV(D103:D188)/SQRT(COUNT(D103:D188))</f>
        <v>4.8009400027626152E-2</v>
      </c>
      <c r="E196" s="56">
        <f>STDEV(E103:E188)/SQRT(COUNT(E103:E188))</f>
        <v>4.9252355752105854E-2</v>
      </c>
      <c r="F196" s="56">
        <f>STDEV(F103:F188)/SQRT(COUNT(F103:F188))</f>
        <v>2.587814451430635E-2</v>
      </c>
      <c r="G196" s="56">
        <f>STDEV(G103:G188)/SQRT(COUNT(G103:G188))</f>
        <v>3.2694652249060804E-2</v>
      </c>
      <c r="H196" s="56">
        <f>STDEV(H103:H188)/SQRT(COUNT(H103:H188))</f>
        <v>5.4408314529817071E-2</v>
      </c>
      <c r="I196" s="56">
        <f>STDEV(I103:I188)/SQRT(COUNT(I103:I188))</f>
        <v>6.5047843655095694E-2</v>
      </c>
      <c r="J196" s="56">
        <f>STDEV(J103:J188)/SQRT(COUNT(J103:J188))</f>
        <v>6.9275511480962768E-2</v>
      </c>
      <c r="K196" s="56">
        <f>STDEV(K103:K188)/SQRT(COUNT(K103:K188))</f>
        <v>7.2187837567863247E-2</v>
      </c>
      <c r="L196" s="56">
        <f>STDEV(L103:L188)/SQRT(COUNT(L103:L188))</f>
        <v>8.190188294340868E-2</v>
      </c>
    </row>
    <row r="197" spans="1:26" x14ac:dyDescent="0.2">
      <c r="A197" s="3" t="s">
        <v>0</v>
      </c>
      <c r="N197" s="3" t="s">
        <v>17</v>
      </c>
    </row>
    <row r="198" spans="1:26" ht="17" thickBot="1" x14ac:dyDescent="0.25">
      <c r="N198" s="1"/>
    </row>
    <row r="199" spans="1:26" ht="17" thickBot="1" x14ac:dyDescent="0.25">
      <c r="A199" s="40" t="s">
        <v>16</v>
      </c>
      <c r="B199" s="52" t="s">
        <v>12</v>
      </c>
      <c r="C199" s="52"/>
      <c r="D199" s="52"/>
      <c r="E199" s="52"/>
      <c r="F199" s="52"/>
      <c r="G199" s="52"/>
      <c r="H199" s="52"/>
      <c r="I199" s="52"/>
      <c r="J199" s="52"/>
      <c r="K199" s="52"/>
      <c r="L199" s="53"/>
      <c r="N199" s="40" t="s">
        <v>16</v>
      </c>
      <c r="O199" s="52" t="s">
        <v>12</v>
      </c>
      <c r="P199" s="52"/>
      <c r="Q199" s="52"/>
      <c r="R199" s="52"/>
      <c r="S199" s="52"/>
      <c r="T199" s="52"/>
      <c r="U199" s="52"/>
      <c r="V199" s="52"/>
      <c r="W199" s="52"/>
      <c r="X199" s="52"/>
      <c r="Y199" s="53"/>
      <c r="Z199" s="57"/>
    </row>
    <row r="200" spans="1:26" ht="17" thickBot="1" x14ac:dyDescent="0.25">
      <c r="A200" s="47" t="s">
        <v>1</v>
      </c>
      <c r="B200" s="48" t="s">
        <v>13</v>
      </c>
      <c r="C200" s="48" t="s">
        <v>2</v>
      </c>
      <c r="D200" s="48" t="s">
        <v>3</v>
      </c>
      <c r="E200" s="48" t="s">
        <v>4</v>
      </c>
      <c r="F200" s="48" t="s">
        <v>5</v>
      </c>
      <c r="G200" s="48" t="s">
        <v>6</v>
      </c>
      <c r="H200" s="48" t="s">
        <v>7</v>
      </c>
      <c r="I200" s="48" t="s">
        <v>8</v>
      </c>
      <c r="J200" s="48" t="s">
        <v>9</v>
      </c>
      <c r="K200" s="48" t="s">
        <v>10</v>
      </c>
      <c r="L200" s="49" t="s">
        <v>11</v>
      </c>
      <c r="N200" s="40" t="s">
        <v>1</v>
      </c>
      <c r="O200" s="41" t="s">
        <v>13</v>
      </c>
      <c r="P200" s="41" t="s">
        <v>2</v>
      </c>
      <c r="Q200" s="41" t="s">
        <v>3</v>
      </c>
      <c r="R200" s="41" t="s">
        <v>4</v>
      </c>
      <c r="S200" s="41" t="s">
        <v>5</v>
      </c>
      <c r="T200" s="41" t="s">
        <v>6</v>
      </c>
      <c r="U200" s="41" t="s">
        <v>7</v>
      </c>
      <c r="V200" s="41" t="s">
        <v>8</v>
      </c>
      <c r="W200" s="41" t="s">
        <v>9</v>
      </c>
      <c r="X200" s="41" t="s">
        <v>10</v>
      </c>
      <c r="Y200" s="42" t="s">
        <v>11</v>
      </c>
      <c r="Z200" s="57"/>
    </row>
    <row r="201" spans="1:26" x14ac:dyDescent="0.2">
      <c r="A201" s="23">
        <v>1</v>
      </c>
      <c r="B201" s="15">
        <v>0</v>
      </c>
      <c r="C201" s="15">
        <v>0</v>
      </c>
      <c r="D201" s="15">
        <v>1</v>
      </c>
      <c r="E201" s="15">
        <v>1</v>
      </c>
      <c r="F201" s="15">
        <v>1</v>
      </c>
      <c r="G201" s="15">
        <v>1</v>
      </c>
      <c r="H201" s="15">
        <v>1</v>
      </c>
      <c r="I201" s="15">
        <v>1</v>
      </c>
      <c r="J201" s="15">
        <v>1</v>
      </c>
      <c r="K201" s="15">
        <v>1</v>
      </c>
      <c r="L201" s="16">
        <v>1</v>
      </c>
      <c r="N201" s="23">
        <v>1</v>
      </c>
      <c r="O201" s="15">
        <v>0</v>
      </c>
      <c r="P201" s="15">
        <v>0</v>
      </c>
      <c r="Q201" s="15">
        <v>1</v>
      </c>
      <c r="R201" s="15">
        <v>1</v>
      </c>
      <c r="S201" s="15">
        <v>1</v>
      </c>
      <c r="T201" s="15">
        <v>1</v>
      </c>
      <c r="U201" s="15">
        <v>1</v>
      </c>
      <c r="V201" s="15">
        <v>2</v>
      </c>
      <c r="W201" s="15">
        <v>2</v>
      </c>
      <c r="X201" s="15">
        <v>2</v>
      </c>
      <c r="Y201" s="16">
        <v>2</v>
      </c>
      <c r="Z201" s="57"/>
    </row>
    <row r="202" spans="1:26" x14ac:dyDescent="0.2">
      <c r="A202" s="24">
        <v>2</v>
      </c>
      <c r="B202" s="2">
        <v>0</v>
      </c>
      <c r="C202" s="2">
        <v>0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2</v>
      </c>
      <c r="J202" s="2">
        <v>2</v>
      </c>
      <c r="K202" s="2">
        <v>2</v>
      </c>
      <c r="L202" s="18">
        <v>3</v>
      </c>
      <c r="N202" s="24">
        <v>2</v>
      </c>
      <c r="O202" s="2">
        <v>0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2</v>
      </c>
      <c r="X202" s="2">
        <v>2</v>
      </c>
      <c r="Y202" s="18">
        <v>2</v>
      </c>
      <c r="Z202" s="57"/>
    </row>
    <row r="203" spans="1:26" x14ac:dyDescent="0.2">
      <c r="A203" s="24">
        <v>3</v>
      </c>
      <c r="B203" s="2">
        <v>0</v>
      </c>
      <c r="C203" s="2">
        <v>0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18">
        <v>1</v>
      </c>
      <c r="N203" s="24">
        <v>3</v>
      </c>
      <c r="O203" s="2">
        <v>0</v>
      </c>
      <c r="P203" s="2">
        <v>0</v>
      </c>
      <c r="Q203" s="2">
        <v>0</v>
      </c>
      <c r="R203" s="2">
        <v>1</v>
      </c>
      <c r="S203" s="2">
        <v>1</v>
      </c>
      <c r="T203" s="2">
        <v>1</v>
      </c>
      <c r="U203" s="2">
        <v>1</v>
      </c>
      <c r="V203" s="5">
        <v>1</v>
      </c>
      <c r="W203" s="6">
        <v>1</v>
      </c>
      <c r="X203" s="6">
        <v>1</v>
      </c>
      <c r="Y203" s="18">
        <v>1</v>
      </c>
      <c r="Z203" s="57"/>
    </row>
    <row r="204" spans="1:26" x14ac:dyDescent="0.2">
      <c r="A204" s="24">
        <v>4</v>
      </c>
      <c r="B204" s="2">
        <v>0</v>
      </c>
      <c r="C204" s="2">
        <v>0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18">
        <v>1</v>
      </c>
      <c r="N204" s="24">
        <v>4</v>
      </c>
      <c r="O204" s="2">
        <v>0</v>
      </c>
      <c r="P204" s="2">
        <v>0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5">
        <v>1</v>
      </c>
      <c r="W204" s="6">
        <v>1</v>
      </c>
      <c r="X204" s="6">
        <v>1</v>
      </c>
      <c r="Y204" s="18">
        <v>1</v>
      </c>
      <c r="Z204" s="57"/>
    </row>
    <row r="205" spans="1:26" x14ac:dyDescent="0.2">
      <c r="A205" s="24">
        <v>5</v>
      </c>
      <c r="B205" s="2">
        <v>0</v>
      </c>
      <c r="C205" s="2">
        <v>0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18">
        <v>1</v>
      </c>
      <c r="N205" s="24">
        <v>5</v>
      </c>
      <c r="O205" s="2">
        <v>0</v>
      </c>
      <c r="P205" s="2">
        <v>0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5">
        <v>1</v>
      </c>
      <c r="W205" s="6">
        <v>1</v>
      </c>
      <c r="X205" s="6">
        <v>1</v>
      </c>
      <c r="Y205" s="18">
        <v>1</v>
      </c>
      <c r="Z205" s="57"/>
    </row>
    <row r="206" spans="1:26" x14ac:dyDescent="0.2">
      <c r="A206" s="24">
        <v>6</v>
      </c>
      <c r="B206" s="2">
        <v>0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18">
        <v>2</v>
      </c>
      <c r="N206" s="24">
        <v>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2</v>
      </c>
      <c r="W206" s="2">
        <v>2</v>
      </c>
      <c r="X206" s="2">
        <v>2</v>
      </c>
      <c r="Y206" s="18">
        <v>2</v>
      </c>
      <c r="Z206" s="57"/>
    </row>
    <row r="207" spans="1:26" x14ac:dyDescent="0.2">
      <c r="A207" s="24">
        <v>7</v>
      </c>
      <c r="B207" s="2">
        <v>0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18">
        <v>1</v>
      </c>
      <c r="N207" s="24">
        <v>7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8">
        <v>0</v>
      </c>
      <c r="Z207" s="57"/>
    </row>
    <row r="208" spans="1:26" x14ac:dyDescent="0.2">
      <c r="A208" s="24">
        <v>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1</v>
      </c>
      <c r="K208" s="2">
        <v>1</v>
      </c>
      <c r="L208" s="18">
        <v>1</v>
      </c>
      <c r="N208" s="24">
        <v>8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8">
        <v>0</v>
      </c>
      <c r="Z208" s="57"/>
    </row>
    <row r="209" spans="1:26" x14ac:dyDescent="0.2">
      <c r="A209" s="24">
        <v>9</v>
      </c>
      <c r="B209" s="2">
        <v>0</v>
      </c>
      <c r="C209" s="2">
        <v>0</v>
      </c>
      <c r="D209" s="2">
        <v>0</v>
      </c>
      <c r="E209" s="2">
        <v>1</v>
      </c>
      <c r="F209" s="2">
        <v>1</v>
      </c>
      <c r="G209" s="2">
        <v>1</v>
      </c>
      <c r="H209" s="2">
        <v>2</v>
      </c>
      <c r="I209" s="2">
        <v>2</v>
      </c>
      <c r="J209" s="2">
        <v>3</v>
      </c>
      <c r="K209" s="2">
        <v>3</v>
      </c>
      <c r="L209" s="18">
        <v>3</v>
      </c>
      <c r="N209" s="24">
        <v>9</v>
      </c>
      <c r="O209" s="2">
        <v>0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5">
        <v>1</v>
      </c>
      <c r="W209" s="6">
        <v>1</v>
      </c>
      <c r="X209" s="6">
        <v>1</v>
      </c>
      <c r="Y209" s="18">
        <v>1</v>
      </c>
      <c r="Z209" s="57"/>
    </row>
    <row r="210" spans="1:26" x14ac:dyDescent="0.2">
      <c r="A210" s="24">
        <v>10</v>
      </c>
      <c r="B210" s="2">
        <v>0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2</v>
      </c>
      <c r="J210" s="2">
        <v>3</v>
      </c>
      <c r="K210" s="2">
        <v>3</v>
      </c>
      <c r="L210" s="18">
        <v>3</v>
      </c>
      <c r="N210" s="24">
        <v>10</v>
      </c>
      <c r="O210" s="2">
        <v>0</v>
      </c>
      <c r="P210" s="2">
        <v>0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5">
        <v>1</v>
      </c>
      <c r="W210" s="6">
        <v>1</v>
      </c>
      <c r="X210" s="6">
        <v>1</v>
      </c>
      <c r="Y210" s="18">
        <v>1</v>
      </c>
      <c r="Z210" s="57"/>
    </row>
    <row r="211" spans="1:26" x14ac:dyDescent="0.2">
      <c r="A211" s="24">
        <v>11</v>
      </c>
      <c r="B211" s="2">
        <v>0</v>
      </c>
      <c r="C211" s="2">
        <v>0</v>
      </c>
      <c r="D211" s="2">
        <v>0</v>
      </c>
      <c r="E211" s="2">
        <v>1</v>
      </c>
      <c r="F211" s="2">
        <v>1</v>
      </c>
      <c r="G211" s="2">
        <v>1</v>
      </c>
      <c r="H211" s="2">
        <v>1</v>
      </c>
      <c r="I211" s="5">
        <v>1</v>
      </c>
      <c r="J211" s="6">
        <v>1</v>
      </c>
      <c r="K211" s="6">
        <v>1</v>
      </c>
      <c r="L211" s="18">
        <v>1</v>
      </c>
      <c r="N211" s="24">
        <v>11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8">
        <v>0</v>
      </c>
      <c r="Z211" s="57"/>
    </row>
    <row r="212" spans="1:26" x14ac:dyDescent="0.2">
      <c r="A212" s="24">
        <v>12</v>
      </c>
      <c r="B212" s="2">
        <v>0</v>
      </c>
      <c r="C212" s="2">
        <v>0</v>
      </c>
      <c r="D212" s="2">
        <v>0</v>
      </c>
      <c r="E212" s="2">
        <v>1</v>
      </c>
      <c r="F212" s="2">
        <v>1</v>
      </c>
      <c r="G212" s="2">
        <v>1</v>
      </c>
      <c r="H212" s="2">
        <v>1</v>
      </c>
      <c r="I212" s="5">
        <v>1</v>
      </c>
      <c r="J212" s="6">
        <v>1</v>
      </c>
      <c r="K212" s="6">
        <v>1</v>
      </c>
      <c r="L212" s="18">
        <v>1</v>
      </c>
      <c r="N212" s="24">
        <v>12</v>
      </c>
      <c r="O212" s="2">
        <v>0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5">
        <v>1</v>
      </c>
      <c r="W212" s="6">
        <v>1</v>
      </c>
      <c r="X212" s="6">
        <v>1</v>
      </c>
      <c r="Y212" s="18">
        <v>1</v>
      </c>
      <c r="Z212" s="57"/>
    </row>
    <row r="213" spans="1:26" x14ac:dyDescent="0.2">
      <c r="A213" s="24">
        <v>13</v>
      </c>
      <c r="B213" s="2">
        <v>0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5">
        <v>1</v>
      </c>
      <c r="J213" s="6">
        <v>1</v>
      </c>
      <c r="K213" s="6">
        <v>1</v>
      </c>
      <c r="L213" s="18">
        <v>1</v>
      </c>
      <c r="N213" s="24">
        <v>13</v>
      </c>
      <c r="O213" s="2">
        <v>0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5">
        <v>1</v>
      </c>
      <c r="W213" s="6">
        <v>1</v>
      </c>
      <c r="X213" s="6">
        <v>1</v>
      </c>
      <c r="Y213" s="18">
        <v>2</v>
      </c>
      <c r="Z213" s="57"/>
    </row>
    <row r="214" spans="1:26" x14ac:dyDescent="0.2">
      <c r="A214" s="24">
        <v>14</v>
      </c>
      <c r="B214" s="2">
        <v>0</v>
      </c>
      <c r="C214" s="2">
        <v>0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5">
        <v>1</v>
      </c>
      <c r="J214" s="6">
        <v>1</v>
      </c>
      <c r="K214" s="6">
        <v>1</v>
      </c>
      <c r="L214" s="18">
        <v>1</v>
      </c>
      <c r="N214" s="24">
        <v>14</v>
      </c>
      <c r="O214" s="2">
        <v>0</v>
      </c>
      <c r="P214" s="2">
        <v>0</v>
      </c>
      <c r="Q214" s="2">
        <v>0</v>
      </c>
      <c r="R214" s="2">
        <v>1</v>
      </c>
      <c r="S214" s="2">
        <v>1</v>
      </c>
      <c r="T214" s="2">
        <v>1</v>
      </c>
      <c r="U214" s="2">
        <v>1</v>
      </c>
      <c r="V214" s="5">
        <v>1</v>
      </c>
      <c r="W214" s="6">
        <v>1</v>
      </c>
      <c r="X214" s="6">
        <v>1</v>
      </c>
      <c r="Y214" s="18">
        <v>1</v>
      </c>
      <c r="Z214" s="57"/>
    </row>
    <row r="215" spans="1:26" x14ac:dyDescent="0.2">
      <c r="A215" s="24">
        <v>15</v>
      </c>
      <c r="B215" s="2">
        <v>0</v>
      </c>
      <c r="C215" s="2">
        <v>0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5">
        <v>1</v>
      </c>
      <c r="J215" s="6">
        <v>1</v>
      </c>
      <c r="K215" s="6">
        <v>1</v>
      </c>
      <c r="L215" s="18">
        <v>1</v>
      </c>
      <c r="N215" s="24">
        <v>15</v>
      </c>
      <c r="O215" s="2">
        <v>0</v>
      </c>
      <c r="P215" s="2">
        <v>0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5">
        <v>1</v>
      </c>
      <c r="W215" s="6">
        <v>1</v>
      </c>
      <c r="X215" s="6">
        <v>1</v>
      </c>
      <c r="Y215" s="18">
        <v>1</v>
      </c>
      <c r="Z215" s="57"/>
    </row>
    <row r="216" spans="1:26" x14ac:dyDescent="0.2">
      <c r="A216" s="24">
        <v>16</v>
      </c>
      <c r="B216" s="2">
        <v>0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2</v>
      </c>
      <c r="K216" s="2">
        <v>2</v>
      </c>
      <c r="L216" s="18">
        <v>2</v>
      </c>
      <c r="N216" s="24">
        <v>16</v>
      </c>
      <c r="O216" s="2">
        <v>0</v>
      </c>
      <c r="P216" s="2">
        <v>0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2</v>
      </c>
      <c r="X216" s="2">
        <v>2</v>
      </c>
      <c r="Y216" s="18">
        <v>2</v>
      </c>
      <c r="Z216" s="57"/>
    </row>
    <row r="217" spans="1:26" x14ac:dyDescent="0.2">
      <c r="A217" s="24">
        <v>17</v>
      </c>
      <c r="B217" s="2">
        <v>0</v>
      </c>
      <c r="C217" s="2">
        <v>0</v>
      </c>
      <c r="D217" s="2">
        <v>0</v>
      </c>
      <c r="E217" s="2">
        <v>1</v>
      </c>
      <c r="F217" s="2">
        <v>1</v>
      </c>
      <c r="G217" s="2">
        <v>1</v>
      </c>
      <c r="H217" s="2">
        <v>1</v>
      </c>
      <c r="I217" s="5">
        <v>1</v>
      </c>
      <c r="J217" s="6">
        <v>1</v>
      </c>
      <c r="K217" s="6">
        <v>1</v>
      </c>
      <c r="L217" s="18">
        <v>1</v>
      </c>
      <c r="N217" s="24">
        <v>17</v>
      </c>
      <c r="O217" s="2">
        <v>0</v>
      </c>
      <c r="P217" s="2">
        <v>0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2</v>
      </c>
      <c r="Y217" s="18">
        <v>2</v>
      </c>
      <c r="Z217" s="57"/>
    </row>
    <row r="218" spans="1:26" x14ac:dyDescent="0.2">
      <c r="A218" s="24">
        <v>18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1</v>
      </c>
      <c r="L218" s="18">
        <v>1</v>
      </c>
      <c r="N218" s="24">
        <v>18</v>
      </c>
      <c r="O218" s="2">
        <v>0</v>
      </c>
      <c r="P218" s="2">
        <v>0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5">
        <v>1</v>
      </c>
      <c r="W218" s="6">
        <v>1</v>
      </c>
      <c r="X218" s="6">
        <v>1</v>
      </c>
      <c r="Y218" s="18">
        <v>1</v>
      </c>
      <c r="Z218" s="57"/>
    </row>
    <row r="219" spans="1:26" x14ac:dyDescent="0.2">
      <c r="A219" s="24">
        <v>19</v>
      </c>
      <c r="B219" s="2">
        <v>0</v>
      </c>
      <c r="C219" s="2">
        <v>0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2</v>
      </c>
      <c r="J219" s="2">
        <v>2</v>
      </c>
      <c r="K219" s="2">
        <v>2</v>
      </c>
      <c r="L219" s="18">
        <v>2</v>
      </c>
      <c r="N219" s="24">
        <v>19</v>
      </c>
      <c r="O219" s="2">
        <v>0</v>
      </c>
      <c r="P219" s="2">
        <v>0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5">
        <v>1</v>
      </c>
      <c r="W219" s="6">
        <v>1</v>
      </c>
      <c r="X219" s="6">
        <v>1</v>
      </c>
      <c r="Y219" s="18">
        <v>1</v>
      </c>
      <c r="Z219" s="57"/>
    </row>
    <row r="220" spans="1:26" x14ac:dyDescent="0.2">
      <c r="A220" s="24">
        <v>20</v>
      </c>
      <c r="B220" s="2">
        <v>0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5">
        <v>1</v>
      </c>
      <c r="J220" s="6">
        <v>1</v>
      </c>
      <c r="K220" s="6">
        <v>1</v>
      </c>
      <c r="L220" s="18">
        <v>1</v>
      </c>
      <c r="N220" s="24">
        <v>20</v>
      </c>
      <c r="O220" s="2">
        <v>0</v>
      </c>
      <c r="P220" s="2">
        <v>0</v>
      </c>
      <c r="Q220" s="2">
        <v>0</v>
      </c>
      <c r="R220" s="2">
        <v>1</v>
      </c>
      <c r="S220" s="2">
        <v>1</v>
      </c>
      <c r="T220" s="2">
        <v>1</v>
      </c>
      <c r="U220" s="2">
        <v>1</v>
      </c>
      <c r="V220" s="5">
        <v>1</v>
      </c>
      <c r="W220" s="6">
        <v>1</v>
      </c>
      <c r="X220" s="6">
        <v>1</v>
      </c>
      <c r="Y220" s="18">
        <v>1</v>
      </c>
      <c r="Z220" s="57"/>
    </row>
    <row r="221" spans="1:26" x14ac:dyDescent="0.2">
      <c r="A221" s="24">
        <v>21</v>
      </c>
      <c r="B221" s="2">
        <v>0</v>
      </c>
      <c r="C221" s="2">
        <v>0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5">
        <v>1</v>
      </c>
      <c r="J221" s="6">
        <v>1</v>
      </c>
      <c r="K221" s="6">
        <v>1</v>
      </c>
      <c r="L221" s="18">
        <v>1</v>
      </c>
      <c r="N221" s="24">
        <v>21</v>
      </c>
      <c r="O221" s="2">
        <v>0</v>
      </c>
      <c r="P221" s="2">
        <v>0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5">
        <v>1</v>
      </c>
      <c r="W221" s="6">
        <v>1</v>
      </c>
      <c r="X221" s="6">
        <v>1</v>
      </c>
      <c r="Y221" s="18">
        <v>1</v>
      </c>
      <c r="Z221" s="57"/>
    </row>
    <row r="222" spans="1:26" x14ac:dyDescent="0.2">
      <c r="A222" s="24">
        <v>22</v>
      </c>
      <c r="B222" s="2">
        <v>0</v>
      </c>
      <c r="C222" s="2">
        <v>0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5">
        <v>1</v>
      </c>
      <c r="J222" s="6">
        <v>1</v>
      </c>
      <c r="K222" s="6">
        <v>1</v>
      </c>
      <c r="L222" s="18">
        <v>1</v>
      </c>
      <c r="N222" s="24">
        <v>22</v>
      </c>
      <c r="O222" s="2">
        <v>0</v>
      </c>
      <c r="P222" s="2">
        <v>0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5">
        <v>1</v>
      </c>
      <c r="W222" s="6">
        <v>1</v>
      </c>
      <c r="X222" s="6">
        <v>1</v>
      </c>
      <c r="Y222" s="18">
        <v>1</v>
      </c>
      <c r="Z222" s="57"/>
    </row>
    <row r="223" spans="1:26" x14ac:dyDescent="0.2">
      <c r="A223" s="24">
        <v>23</v>
      </c>
      <c r="B223" s="2">
        <v>0</v>
      </c>
      <c r="C223" s="2">
        <v>0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2</v>
      </c>
      <c r="K223" s="2">
        <v>2</v>
      </c>
      <c r="L223" s="18">
        <v>2</v>
      </c>
      <c r="N223" s="24">
        <v>23</v>
      </c>
      <c r="O223" s="2">
        <v>0</v>
      </c>
      <c r="P223" s="2">
        <v>0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5">
        <v>1</v>
      </c>
      <c r="W223" s="6">
        <v>1</v>
      </c>
      <c r="X223" s="6">
        <v>1</v>
      </c>
      <c r="Y223" s="18">
        <v>1</v>
      </c>
      <c r="Z223" s="57"/>
    </row>
    <row r="224" spans="1:26" x14ac:dyDescent="0.2">
      <c r="A224" s="24">
        <v>24</v>
      </c>
      <c r="B224" s="2">
        <v>0</v>
      </c>
      <c r="C224" s="2">
        <v>0</v>
      </c>
      <c r="D224" s="2">
        <v>0</v>
      </c>
      <c r="E224" s="2">
        <v>1</v>
      </c>
      <c r="F224" s="2">
        <v>1</v>
      </c>
      <c r="G224" s="2">
        <v>1</v>
      </c>
      <c r="H224" s="2">
        <v>1</v>
      </c>
      <c r="I224" s="5">
        <v>1</v>
      </c>
      <c r="J224" s="6">
        <v>1</v>
      </c>
      <c r="K224" s="6">
        <v>1</v>
      </c>
      <c r="L224" s="18">
        <v>1</v>
      </c>
      <c r="N224" s="24">
        <v>24</v>
      </c>
      <c r="O224" s="2">
        <v>0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5">
        <v>1</v>
      </c>
      <c r="W224" s="6">
        <v>1</v>
      </c>
      <c r="X224" s="6">
        <v>1</v>
      </c>
      <c r="Y224" s="18">
        <v>1</v>
      </c>
      <c r="Z224" s="57"/>
    </row>
    <row r="225" spans="1:26" x14ac:dyDescent="0.2">
      <c r="A225" s="24">
        <v>25</v>
      </c>
      <c r="B225" s="2">
        <v>0</v>
      </c>
      <c r="C225" s="2">
        <v>0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5">
        <v>1</v>
      </c>
      <c r="J225" s="6">
        <v>1</v>
      </c>
      <c r="K225" s="6">
        <v>1</v>
      </c>
      <c r="L225" s="18">
        <v>1</v>
      </c>
      <c r="N225" s="24">
        <v>25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1</v>
      </c>
      <c r="U225" s="2">
        <v>1</v>
      </c>
      <c r="V225" s="5">
        <v>1</v>
      </c>
      <c r="W225" s="6">
        <v>1</v>
      </c>
      <c r="X225" s="6">
        <v>1</v>
      </c>
      <c r="Y225" s="18">
        <v>1</v>
      </c>
      <c r="Z225" s="57"/>
    </row>
    <row r="226" spans="1:26" x14ac:dyDescent="0.2">
      <c r="A226" s="24">
        <v>26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2">
        <v>1</v>
      </c>
      <c r="H226" s="2">
        <v>1</v>
      </c>
      <c r="I226" s="5">
        <v>1</v>
      </c>
      <c r="J226" s="6">
        <v>1</v>
      </c>
      <c r="K226" s="6">
        <v>1</v>
      </c>
      <c r="L226" s="18">
        <v>1</v>
      </c>
      <c r="N226" s="24">
        <v>26</v>
      </c>
      <c r="O226" s="2">
        <v>0</v>
      </c>
      <c r="P226" s="2">
        <v>0</v>
      </c>
      <c r="Q226" s="2">
        <v>0</v>
      </c>
      <c r="R226" s="2">
        <v>1</v>
      </c>
      <c r="S226" s="2">
        <v>1</v>
      </c>
      <c r="T226" s="2">
        <v>1</v>
      </c>
      <c r="U226" s="2">
        <v>1</v>
      </c>
      <c r="V226" s="5">
        <v>1</v>
      </c>
      <c r="W226" s="6">
        <v>1</v>
      </c>
      <c r="X226" s="6">
        <v>1</v>
      </c>
      <c r="Y226" s="18">
        <v>1</v>
      </c>
      <c r="Z226" s="57"/>
    </row>
    <row r="227" spans="1:26" x14ac:dyDescent="0.2">
      <c r="A227" s="24">
        <v>27</v>
      </c>
      <c r="B227" s="2">
        <v>0</v>
      </c>
      <c r="C227" s="2">
        <v>0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5">
        <v>1</v>
      </c>
      <c r="J227" s="6">
        <v>1</v>
      </c>
      <c r="K227" s="6">
        <v>1</v>
      </c>
      <c r="L227" s="18">
        <v>1</v>
      </c>
      <c r="N227" s="24">
        <v>27</v>
      </c>
      <c r="O227" s="2">
        <v>0</v>
      </c>
      <c r="P227" s="2">
        <v>0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2</v>
      </c>
      <c r="X227" s="2">
        <v>2</v>
      </c>
      <c r="Y227" s="18">
        <v>2</v>
      </c>
      <c r="Z227" s="57"/>
    </row>
    <row r="228" spans="1:26" x14ac:dyDescent="0.2">
      <c r="A228" s="24">
        <v>28</v>
      </c>
      <c r="B228" s="2">
        <v>0</v>
      </c>
      <c r="C228" s="2">
        <v>0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5">
        <v>1</v>
      </c>
      <c r="J228" s="6">
        <v>1</v>
      </c>
      <c r="K228" s="6">
        <v>1</v>
      </c>
      <c r="L228" s="18">
        <v>2</v>
      </c>
      <c r="N228" s="24">
        <v>28</v>
      </c>
      <c r="O228" s="2">
        <v>0</v>
      </c>
      <c r="P228" s="2">
        <v>0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2</v>
      </c>
      <c r="Y228" s="18">
        <v>2</v>
      </c>
      <c r="Z228" s="57"/>
    </row>
    <row r="229" spans="1:26" x14ac:dyDescent="0.2">
      <c r="A229" s="24">
        <v>29</v>
      </c>
      <c r="B229" s="2">
        <v>0</v>
      </c>
      <c r="C229" s="2">
        <v>0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5">
        <v>1</v>
      </c>
      <c r="J229" s="6">
        <v>1</v>
      </c>
      <c r="K229" s="6">
        <v>1</v>
      </c>
      <c r="L229" s="18">
        <v>1</v>
      </c>
      <c r="N229" s="24">
        <v>29</v>
      </c>
      <c r="O229" s="2">
        <v>0</v>
      </c>
      <c r="P229" s="2">
        <v>0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5">
        <v>1</v>
      </c>
      <c r="W229" s="6">
        <v>1</v>
      </c>
      <c r="X229" s="6">
        <v>1</v>
      </c>
      <c r="Y229" s="18">
        <v>2</v>
      </c>
      <c r="Z229" s="57"/>
    </row>
    <row r="230" spans="1:26" x14ac:dyDescent="0.2">
      <c r="A230" s="24">
        <v>30</v>
      </c>
      <c r="B230" s="2">
        <v>0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2</v>
      </c>
      <c r="K230" s="2">
        <v>2</v>
      </c>
      <c r="L230" s="18">
        <v>2</v>
      </c>
      <c r="N230" s="24">
        <v>30</v>
      </c>
      <c r="O230" s="2">
        <v>0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5">
        <v>1</v>
      </c>
      <c r="W230" s="6">
        <v>1</v>
      </c>
      <c r="X230" s="6">
        <v>1</v>
      </c>
      <c r="Y230" s="18">
        <v>1</v>
      </c>
      <c r="Z230" s="57"/>
    </row>
    <row r="231" spans="1:26" x14ac:dyDescent="0.2">
      <c r="A231" s="24">
        <v>31</v>
      </c>
      <c r="B231" s="2">
        <v>0</v>
      </c>
      <c r="C231" s="2">
        <v>0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5">
        <v>1</v>
      </c>
      <c r="J231" s="6">
        <v>1</v>
      </c>
      <c r="K231" s="6">
        <v>1</v>
      </c>
      <c r="L231" s="18">
        <v>1</v>
      </c>
      <c r="N231" s="24">
        <v>31</v>
      </c>
      <c r="O231" s="2">
        <v>0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5">
        <v>1</v>
      </c>
      <c r="W231" s="6">
        <v>1</v>
      </c>
      <c r="X231" s="6">
        <v>1</v>
      </c>
      <c r="Y231" s="18">
        <v>1</v>
      </c>
      <c r="Z231" s="57"/>
    </row>
    <row r="232" spans="1:26" x14ac:dyDescent="0.2">
      <c r="A232" s="24">
        <v>32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2</v>
      </c>
      <c r="L232" s="18">
        <v>2</v>
      </c>
      <c r="N232" s="24">
        <v>32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8">
        <v>0</v>
      </c>
      <c r="Z232" s="57"/>
    </row>
    <row r="233" spans="1:26" x14ac:dyDescent="0.2">
      <c r="A233" s="24">
        <v>33</v>
      </c>
      <c r="B233" s="2">
        <v>0</v>
      </c>
      <c r="C233" s="2">
        <v>0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5">
        <v>1</v>
      </c>
      <c r="J233" s="6">
        <v>1</v>
      </c>
      <c r="K233" s="6">
        <v>1</v>
      </c>
      <c r="L233" s="18">
        <v>1</v>
      </c>
      <c r="N233" s="24">
        <v>33</v>
      </c>
      <c r="O233" s="2">
        <v>0</v>
      </c>
      <c r="P233" s="2">
        <v>0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5">
        <v>1</v>
      </c>
      <c r="W233" s="6">
        <v>1</v>
      </c>
      <c r="X233" s="6">
        <v>1</v>
      </c>
      <c r="Y233" s="18">
        <v>1</v>
      </c>
      <c r="Z233" s="57"/>
    </row>
    <row r="234" spans="1:26" x14ac:dyDescent="0.2">
      <c r="A234" s="24">
        <v>34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5">
        <v>0</v>
      </c>
      <c r="J234" s="6">
        <v>1</v>
      </c>
      <c r="K234" s="6">
        <v>1</v>
      </c>
      <c r="L234" s="18">
        <v>1</v>
      </c>
      <c r="N234" s="24">
        <v>34</v>
      </c>
      <c r="O234" s="2">
        <v>0</v>
      </c>
      <c r="P234" s="2">
        <v>0</v>
      </c>
      <c r="Q234" s="2">
        <v>0</v>
      </c>
      <c r="R234" s="2">
        <v>1</v>
      </c>
      <c r="S234" s="2">
        <v>1</v>
      </c>
      <c r="T234" s="2">
        <v>1</v>
      </c>
      <c r="U234" s="2">
        <v>1</v>
      </c>
      <c r="V234" s="5">
        <v>1</v>
      </c>
      <c r="W234" s="6">
        <v>1</v>
      </c>
      <c r="X234" s="6">
        <v>1</v>
      </c>
      <c r="Y234" s="18">
        <v>1</v>
      </c>
      <c r="Z234" s="57"/>
    </row>
    <row r="235" spans="1:26" x14ac:dyDescent="0.2">
      <c r="A235" s="24">
        <v>35</v>
      </c>
      <c r="B235" s="2">
        <v>0</v>
      </c>
      <c r="C235" s="2">
        <v>0</v>
      </c>
      <c r="D235" s="2">
        <v>0</v>
      </c>
      <c r="E235" s="2">
        <v>1</v>
      </c>
      <c r="F235" s="2">
        <v>1</v>
      </c>
      <c r="G235" s="2">
        <v>1</v>
      </c>
      <c r="H235" s="2">
        <v>1</v>
      </c>
      <c r="I235" s="5">
        <v>1</v>
      </c>
      <c r="J235" s="6">
        <v>1</v>
      </c>
      <c r="K235" s="6">
        <v>1</v>
      </c>
      <c r="L235" s="18">
        <v>1</v>
      </c>
      <c r="N235" s="24">
        <v>35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2</v>
      </c>
      <c r="Y235" s="18">
        <v>2</v>
      </c>
      <c r="Z235" s="57"/>
    </row>
    <row r="236" spans="1:26" x14ac:dyDescent="0.2">
      <c r="A236" s="24">
        <v>36</v>
      </c>
      <c r="B236" s="2">
        <v>0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5">
        <v>1</v>
      </c>
      <c r="J236" s="6">
        <v>1</v>
      </c>
      <c r="K236" s="6">
        <v>1</v>
      </c>
      <c r="L236" s="18">
        <v>1</v>
      </c>
      <c r="N236" s="24">
        <v>36</v>
      </c>
      <c r="O236" s="2">
        <v>0</v>
      </c>
      <c r="P236" s="2">
        <v>0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5">
        <v>1</v>
      </c>
      <c r="W236" s="6">
        <v>1</v>
      </c>
      <c r="X236" s="6">
        <v>1</v>
      </c>
      <c r="Y236" s="18">
        <v>1</v>
      </c>
      <c r="Z236" s="57"/>
    </row>
    <row r="237" spans="1:26" x14ac:dyDescent="0.2">
      <c r="A237" s="24">
        <v>37</v>
      </c>
      <c r="B237" s="2">
        <v>0</v>
      </c>
      <c r="C237" s="2">
        <v>0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5">
        <v>1</v>
      </c>
      <c r="J237" s="6">
        <v>1</v>
      </c>
      <c r="K237" s="6">
        <v>1</v>
      </c>
      <c r="L237" s="18">
        <v>1</v>
      </c>
      <c r="N237" s="24">
        <v>37</v>
      </c>
      <c r="O237" s="2">
        <v>0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2</v>
      </c>
      <c r="X237" s="2">
        <v>2</v>
      </c>
      <c r="Y237" s="18">
        <v>2</v>
      </c>
      <c r="Z237" s="57"/>
    </row>
    <row r="238" spans="1:26" x14ac:dyDescent="0.2">
      <c r="A238" s="24">
        <v>38</v>
      </c>
      <c r="B238" s="2">
        <v>0</v>
      </c>
      <c r="C238" s="2">
        <v>0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5">
        <v>1</v>
      </c>
      <c r="J238" s="6">
        <v>1</v>
      </c>
      <c r="K238" s="6">
        <v>1</v>
      </c>
      <c r="L238" s="18">
        <v>1</v>
      </c>
      <c r="N238" s="24">
        <v>38</v>
      </c>
      <c r="O238" s="2">
        <v>0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2</v>
      </c>
      <c r="X238" s="2">
        <v>2</v>
      </c>
      <c r="Y238" s="18">
        <v>2</v>
      </c>
      <c r="Z238" s="57"/>
    </row>
    <row r="239" spans="1:26" x14ac:dyDescent="0.2">
      <c r="A239" s="24">
        <v>39</v>
      </c>
      <c r="B239" s="2">
        <v>0</v>
      </c>
      <c r="C239" s="2">
        <v>0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5">
        <v>1</v>
      </c>
      <c r="J239" s="6">
        <v>1</v>
      </c>
      <c r="K239" s="6">
        <v>1</v>
      </c>
      <c r="L239" s="18">
        <v>1</v>
      </c>
      <c r="N239" s="24">
        <v>39</v>
      </c>
      <c r="O239" s="2">
        <v>0</v>
      </c>
      <c r="P239" s="2">
        <v>0</v>
      </c>
      <c r="Q239" s="2">
        <v>0</v>
      </c>
      <c r="R239" s="2">
        <v>1</v>
      </c>
      <c r="S239" s="2">
        <v>1</v>
      </c>
      <c r="T239" s="2">
        <v>1</v>
      </c>
      <c r="U239" s="2">
        <v>1</v>
      </c>
      <c r="V239" s="5">
        <v>1</v>
      </c>
      <c r="W239" s="6">
        <v>1</v>
      </c>
      <c r="X239" s="6">
        <v>1</v>
      </c>
      <c r="Y239" s="18">
        <v>1</v>
      </c>
      <c r="Z239" s="57"/>
    </row>
    <row r="240" spans="1:26" x14ac:dyDescent="0.2">
      <c r="A240" s="24">
        <v>40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1</v>
      </c>
      <c r="H240" s="2">
        <v>2</v>
      </c>
      <c r="I240" s="2">
        <v>2</v>
      </c>
      <c r="J240" s="2">
        <v>2</v>
      </c>
      <c r="K240" s="2">
        <v>2</v>
      </c>
      <c r="L240" s="18">
        <v>3</v>
      </c>
      <c r="N240" s="24">
        <v>40</v>
      </c>
      <c r="O240" s="2">
        <v>0</v>
      </c>
      <c r="P240" s="2">
        <v>0</v>
      </c>
      <c r="Q240" s="2">
        <v>1</v>
      </c>
      <c r="R240" s="2">
        <v>1</v>
      </c>
      <c r="S240" s="2">
        <v>1</v>
      </c>
      <c r="T240" s="2">
        <v>1</v>
      </c>
      <c r="U240" s="2">
        <v>2</v>
      </c>
      <c r="V240" s="2">
        <v>2</v>
      </c>
      <c r="W240" s="2">
        <v>2</v>
      </c>
      <c r="X240" s="2">
        <v>2</v>
      </c>
      <c r="Y240" s="18">
        <v>2</v>
      </c>
      <c r="Z240" s="57"/>
    </row>
    <row r="241" spans="1:26" x14ac:dyDescent="0.2">
      <c r="A241" s="24">
        <v>41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18">
        <v>1</v>
      </c>
      <c r="N241" s="24">
        <v>41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1</v>
      </c>
      <c r="U241" s="2">
        <v>1</v>
      </c>
      <c r="V241" s="5">
        <v>1</v>
      </c>
      <c r="W241" s="6">
        <v>1</v>
      </c>
      <c r="X241" s="6">
        <v>1</v>
      </c>
      <c r="Y241" s="18">
        <v>1</v>
      </c>
      <c r="Z241" s="57"/>
    </row>
    <row r="242" spans="1:26" x14ac:dyDescent="0.2">
      <c r="A242" s="24">
        <v>42</v>
      </c>
      <c r="B242" s="2">
        <v>0</v>
      </c>
      <c r="C242" s="2">
        <v>0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5">
        <v>1</v>
      </c>
      <c r="J242" s="6">
        <v>1</v>
      </c>
      <c r="K242" s="6">
        <v>1</v>
      </c>
      <c r="L242" s="18">
        <v>1</v>
      </c>
      <c r="N242" s="24">
        <v>42</v>
      </c>
      <c r="O242" s="2">
        <v>0</v>
      </c>
      <c r="P242" s="2">
        <v>0</v>
      </c>
      <c r="Q242" s="2">
        <v>0</v>
      </c>
      <c r="R242" s="2">
        <v>1</v>
      </c>
      <c r="S242" s="2">
        <v>1</v>
      </c>
      <c r="T242" s="2">
        <v>1</v>
      </c>
      <c r="U242" s="2">
        <v>1</v>
      </c>
      <c r="V242" s="5">
        <v>1</v>
      </c>
      <c r="W242" s="6">
        <v>1</v>
      </c>
      <c r="X242" s="6">
        <v>1</v>
      </c>
      <c r="Y242" s="18">
        <v>1</v>
      </c>
      <c r="Z242" s="57"/>
    </row>
    <row r="243" spans="1:26" x14ac:dyDescent="0.2">
      <c r="A243" s="24">
        <v>43</v>
      </c>
      <c r="B243" s="2">
        <v>0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5">
        <v>1</v>
      </c>
      <c r="J243" s="6">
        <v>1</v>
      </c>
      <c r="K243" s="6">
        <v>1</v>
      </c>
      <c r="L243" s="18">
        <v>1</v>
      </c>
      <c r="N243" s="24">
        <v>43</v>
      </c>
      <c r="O243" s="2">
        <v>0</v>
      </c>
      <c r="P243" s="2">
        <v>0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5">
        <v>1</v>
      </c>
      <c r="W243" s="6">
        <v>1</v>
      </c>
      <c r="X243" s="6">
        <v>2</v>
      </c>
      <c r="Y243" s="18">
        <v>2</v>
      </c>
      <c r="Z243" s="57"/>
    </row>
    <row r="244" spans="1:26" x14ac:dyDescent="0.2">
      <c r="A244" s="24">
        <v>44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1</v>
      </c>
      <c r="H244" s="2">
        <v>1</v>
      </c>
      <c r="I244" s="5">
        <v>1</v>
      </c>
      <c r="J244" s="6">
        <v>1</v>
      </c>
      <c r="K244" s="6">
        <v>1</v>
      </c>
      <c r="L244" s="18">
        <v>1</v>
      </c>
      <c r="N244" s="24">
        <v>44</v>
      </c>
      <c r="O244" s="2">
        <v>0</v>
      </c>
      <c r="P244" s="2">
        <v>0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5">
        <v>1</v>
      </c>
      <c r="W244" s="6">
        <v>1</v>
      </c>
      <c r="X244" s="6">
        <v>1</v>
      </c>
      <c r="Y244" s="18">
        <v>1</v>
      </c>
      <c r="Z244" s="57"/>
    </row>
    <row r="245" spans="1:26" x14ac:dyDescent="0.2">
      <c r="A245" s="24">
        <v>45</v>
      </c>
      <c r="B245" s="2">
        <v>0</v>
      </c>
      <c r="C245" s="2">
        <v>0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2</v>
      </c>
      <c r="L245" s="18">
        <v>2</v>
      </c>
      <c r="N245" s="24">
        <v>45</v>
      </c>
      <c r="O245" s="2">
        <v>0</v>
      </c>
      <c r="P245" s="2">
        <v>0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2</v>
      </c>
      <c r="W245" s="2">
        <v>2</v>
      </c>
      <c r="X245" s="2">
        <v>2</v>
      </c>
      <c r="Y245" s="18">
        <v>2</v>
      </c>
      <c r="Z245" s="57"/>
    </row>
    <row r="246" spans="1:26" x14ac:dyDescent="0.2">
      <c r="A246" s="24">
        <v>46</v>
      </c>
      <c r="B246" s="2">
        <v>0</v>
      </c>
      <c r="C246" s="2">
        <v>0</v>
      </c>
      <c r="D246" s="2">
        <v>0</v>
      </c>
      <c r="E246" s="2">
        <v>1</v>
      </c>
      <c r="F246" s="2">
        <v>1</v>
      </c>
      <c r="G246" s="2">
        <v>1</v>
      </c>
      <c r="H246" s="2">
        <v>1</v>
      </c>
      <c r="I246" s="5">
        <v>1</v>
      </c>
      <c r="J246" s="6">
        <v>1</v>
      </c>
      <c r="K246" s="6">
        <v>1</v>
      </c>
      <c r="L246" s="18">
        <v>1</v>
      </c>
      <c r="N246" s="24">
        <v>46</v>
      </c>
      <c r="O246" s="2">
        <v>0</v>
      </c>
      <c r="P246" s="2">
        <v>0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2</v>
      </c>
      <c r="X246" s="2">
        <v>2</v>
      </c>
      <c r="Y246" s="18">
        <v>2</v>
      </c>
      <c r="Z246" s="57"/>
    </row>
    <row r="247" spans="1:26" x14ac:dyDescent="0.2">
      <c r="A247" s="24">
        <v>47</v>
      </c>
      <c r="B247" s="2">
        <v>0</v>
      </c>
      <c r="C247" s="2">
        <v>0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5">
        <v>1</v>
      </c>
      <c r="J247" s="6">
        <v>1</v>
      </c>
      <c r="K247" s="6">
        <v>1</v>
      </c>
      <c r="L247" s="18">
        <v>2</v>
      </c>
      <c r="N247" s="24">
        <v>47</v>
      </c>
      <c r="O247" s="2">
        <v>0</v>
      </c>
      <c r="P247" s="2">
        <v>0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2</v>
      </c>
      <c r="W247" s="2">
        <v>2</v>
      </c>
      <c r="X247" s="2">
        <v>2</v>
      </c>
      <c r="Y247" s="18">
        <v>2</v>
      </c>
      <c r="Z247" s="57"/>
    </row>
    <row r="248" spans="1:26" x14ac:dyDescent="0.2">
      <c r="A248" s="24">
        <v>48</v>
      </c>
      <c r="B248" s="2">
        <v>0</v>
      </c>
      <c r="C248" s="2">
        <v>0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5">
        <v>1</v>
      </c>
      <c r="J248" s="6">
        <v>1</v>
      </c>
      <c r="K248" s="6">
        <v>1</v>
      </c>
      <c r="L248" s="18">
        <v>1</v>
      </c>
      <c r="N248" s="24">
        <v>48</v>
      </c>
      <c r="O248" s="2">
        <v>0</v>
      </c>
      <c r="P248" s="2">
        <v>0</v>
      </c>
      <c r="Q248" s="2">
        <v>0</v>
      </c>
      <c r="R248" s="2">
        <v>1</v>
      </c>
      <c r="S248" s="2">
        <v>1</v>
      </c>
      <c r="T248" s="2">
        <v>1</v>
      </c>
      <c r="U248" s="2">
        <v>1</v>
      </c>
      <c r="V248" s="5">
        <v>1</v>
      </c>
      <c r="W248" s="6">
        <v>1</v>
      </c>
      <c r="X248" s="6">
        <v>1</v>
      </c>
      <c r="Y248" s="18">
        <v>1</v>
      </c>
      <c r="Z248" s="57"/>
    </row>
    <row r="249" spans="1:26" x14ac:dyDescent="0.2">
      <c r="A249" s="24">
        <v>49</v>
      </c>
      <c r="B249" s="2">
        <v>0</v>
      </c>
      <c r="C249" s="2">
        <v>0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5">
        <v>1</v>
      </c>
      <c r="J249" s="6">
        <v>1</v>
      </c>
      <c r="K249" s="6">
        <v>1</v>
      </c>
      <c r="L249" s="18">
        <v>1</v>
      </c>
      <c r="N249" s="24">
        <v>49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8">
        <v>0</v>
      </c>
      <c r="Z249" s="57"/>
    </row>
    <row r="250" spans="1:26" x14ac:dyDescent="0.2">
      <c r="A250" s="24">
        <v>50</v>
      </c>
      <c r="B250" s="2">
        <v>0</v>
      </c>
      <c r="C250" s="2">
        <v>0</v>
      </c>
      <c r="D250" s="2">
        <v>0</v>
      </c>
      <c r="E250" s="2">
        <v>1</v>
      </c>
      <c r="F250" s="2">
        <v>1</v>
      </c>
      <c r="G250" s="2">
        <v>1</v>
      </c>
      <c r="H250" s="2">
        <v>1</v>
      </c>
      <c r="I250" s="5">
        <v>1</v>
      </c>
      <c r="J250" s="6">
        <v>1</v>
      </c>
      <c r="K250" s="6">
        <v>1</v>
      </c>
      <c r="L250" s="18">
        <v>2</v>
      </c>
      <c r="N250" s="24">
        <v>50</v>
      </c>
      <c r="O250" s="2">
        <v>0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2</v>
      </c>
      <c r="Y250" s="18">
        <v>2</v>
      </c>
      <c r="Z250" s="57"/>
    </row>
    <row r="251" spans="1:26" x14ac:dyDescent="0.2">
      <c r="A251" s="24">
        <v>51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>
        <v>1</v>
      </c>
      <c r="L251" s="18">
        <v>1</v>
      </c>
      <c r="N251" s="24">
        <v>51</v>
      </c>
      <c r="O251" s="2">
        <v>0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5">
        <v>1</v>
      </c>
      <c r="W251" s="6">
        <v>1</v>
      </c>
      <c r="X251" s="6">
        <v>1</v>
      </c>
      <c r="Y251" s="18">
        <v>1</v>
      </c>
      <c r="Z251" s="57"/>
    </row>
    <row r="252" spans="1:26" x14ac:dyDescent="0.2">
      <c r="A252" s="24">
        <v>52</v>
      </c>
      <c r="B252" s="2">
        <v>0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5">
        <v>1</v>
      </c>
      <c r="J252" s="6">
        <v>1</v>
      </c>
      <c r="K252" s="6">
        <v>1</v>
      </c>
      <c r="L252" s="18">
        <v>1</v>
      </c>
      <c r="N252" s="24">
        <v>52</v>
      </c>
      <c r="O252" s="2">
        <v>0</v>
      </c>
      <c r="P252" s="2">
        <v>0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5">
        <v>1</v>
      </c>
      <c r="W252" s="6">
        <v>1</v>
      </c>
      <c r="X252" s="6">
        <v>1</v>
      </c>
      <c r="Y252" s="18">
        <v>1</v>
      </c>
      <c r="Z252" s="57"/>
    </row>
    <row r="253" spans="1:26" x14ac:dyDescent="0.2">
      <c r="A253" s="24">
        <v>53</v>
      </c>
      <c r="B253" s="2">
        <v>0</v>
      </c>
      <c r="C253" s="2">
        <v>0</v>
      </c>
      <c r="D253" s="2">
        <v>1</v>
      </c>
      <c r="E253" s="2">
        <v>2</v>
      </c>
      <c r="F253" s="2">
        <v>2</v>
      </c>
      <c r="G253" s="2">
        <v>2</v>
      </c>
      <c r="H253" s="2">
        <v>2</v>
      </c>
      <c r="I253" s="2">
        <v>2</v>
      </c>
      <c r="J253" s="2">
        <v>2</v>
      </c>
      <c r="K253" s="2">
        <v>2</v>
      </c>
      <c r="L253" s="18">
        <v>2</v>
      </c>
      <c r="N253" s="24">
        <v>53</v>
      </c>
      <c r="O253" s="2">
        <v>0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2</v>
      </c>
      <c r="W253" s="2">
        <v>2</v>
      </c>
      <c r="X253" s="2">
        <v>2</v>
      </c>
      <c r="Y253" s="18">
        <v>2</v>
      </c>
      <c r="Z253" s="57"/>
    </row>
    <row r="254" spans="1:26" x14ac:dyDescent="0.2">
      <c r="A254" s="24">
        <v>54</v>
      </c>
      <c r="B254" s="2">
        <v>0</v>
      </c>
      <c r="C254" s="2">
        <v>0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2</v>
      </c>
      <c r="K254" s="2">
        <v>2</v>
      </c>
      <c r="L254" s="18">
        <v>2</v>
      </c>
      <c r="N254" s="24">
        <v>54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  <c r="T254" s="2">
        <v>1</v>
      </c>
      <c r="U254" s="2">
        <v>1</v>
      </c>
      <c r="V254" s="2">
        <v>2</v>
      </c>
      <c r="W254" s="2">
        <v>2</v>
      </c>
      <c r="X254" s="2">
        <v>2</v>
      </c>
      <c r="Y254" s="18">
        <v>2</v>
      </c>
      <c r="Z254" s="57"/>
    </row>
    <row r="255" spans="1:26" x14ac:dyDescent="0.2">
      <c r="A255" s="24">
        <v>55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5">
        <v>1</v>
      </c>
      <c r="J255" s="6">
        <v>1</v>
      </c>
      <c r="K255" s="6">
        <v>1</v>
      </c>
      <c r="L255" s="18">
        <v>1</v>
      </c>
      <c r="N255" s="24">
        <v>55</v>
      </c>
      <c r="O255" s="2">
        <v>0</v>
      </c>
      <c r="P255" s="2">
        <v>0</v>
      </c>
      <c r="Q255" s="2">
        <v>0</v>
      </c>
      <c r="R255" s="2">
        <v>1</v>
      </c>
      <c r="S255" s="2">
        <v>1</v>
      </c>
      <c r="T255" s="2">
        <v>1</v>
      </c>
      <c r="U255" s="2">
        <v>1</v>
      </c>
      <c r="V255" s="5">
        <v>1</v>
      </c>
      <c r="W255" s="6">
        <v>1</v>
      </c>
      <c r="X255" s="6">
        <v>1</v>
      </c>
      <c r="Y255" s="18">
        <v>1</v>
      </c>
      <c r="Z255" s="57"/>
    </row>
    <row r="256" spans="1:26" x14ac:dyDescent="0.2">
      <c r="A256" s="24">
        <v>56</v>
      </c>
      <c r="B256" s="2">
        <v>0</v>
      </c>
      <c r="C256" s="2">
        <v>0</v>
      </c>
      <c r="D256" s="2">
        <v>0</v>
      </c>
      <c r="E256" s="2">
        <v>1</v>
      </c>
      <c r="F256" s="2">
        <v>1</v>
      </c>
      <c r="G256" s="2">
        <v>1</v>
      </c>
      <c r="H256" s="2">
        <v>1</v>
      </c>
      <c r="I256" s="5">
        <v>1</v>
      </c>
      <c r="J256" s="6">
        <v>1</v>
      </c>
      <c r="K256" s="6">
        <v>1</v>
      </c>
      <c r="L256" s="18">
        <v>1</v>
      </c>
      <c r="N256" s="24">
        <v>56</v>
      </c>
      <c r="O256" s="2">
        <v>0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5">
        <v>1</v>
      </c>
      <c r="W256" s="6">
        <v>1</v>
      </c>
      <c r="X256" s="6">
        <v>1</v>
      </c>
      <c r="Y256" s="18">
        <v>1</v>
      </c>
      <c r="Z256" s="57"/>
    </row>
    <row r="257" spans="1:26" x14ac:dyDescent="0.2">
      <c r="A257" s="24">
        <v>57</v>
      </c>
      <c r="B257" s="2">
        <v>0</v>
      </c>
      <c r="C257" s="2">
        <v>0</v>
      </c>
      <c r="D257" s="2">
        <v>0</v>
      </c>
      <c r="E257" s="2">
        <v>1</v>
      </c>
      <c r="F257" s="2">
        <v>1</v>
      </c>
      <c r="G257" s="2">
        <v>1</v>
      </c>
      <c r="H257" s="2">
        <v>1</v>
      </c>
      <c r="I257" s="5">
        <v>1</v>
      </c>
      <c r="J257" s="6">
        <v>1</v>
      </c>
      <c r="K257" s="6">
        <v>1</v>
      </c>
      <c r="L257" s="18">
        <v>1</v>
      </c>
      <c r="N257" s="24">
        <v>57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2</v>
      </c>
      <c r="U257" s="2">
        <v>2</v>
      </c>
      <c r="V257" s="2">
        <v>2</v>
      </c>
      <c r="W257" s="2">
        <v>2</v>
      </c>
      <c r="X257" s="2">
        <v>2</v>
      </c>
      <c r="Y257" s="18">
        <v>2</v>
      </c>
      <c r="Z257" s="57"/>
    </row>
    <row r="258" spans="1:26" x14ac:dyDescent="0.2">
      <c r="A258" s="24">
        <v>58</v>
      </c>
      <c r="B258" s="2">
        <v>0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5">
        <v>1</v>
      </c>
      <c r="J258" s="6">
        <v>1</v>
      </c>
      <c r="K258" s="6">
        <v>1</v>
      </c>
      <c r="L258" s="18">
        <v>1</v>
      </c>
      <c r="N258" s="24">
        <v>58</v>
      </c>
      <c r="O258" s="2">
        <v>0</v>
      </c>
      <c r="P258" s="2">
        <v>0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5">
        <v>1</v>
      </c>
      <c r="W258" s="6">
        <v>1</v>
      </c>
      <c r="X258" s="6">
        <v>1</v>
      </c>
      <c r="Y258" s="18">
        <v>1</v>
      </c>
      <c r="Z258" s="57"/>
    </row>
    <row r="259" spans="1:26" x14ac:dyDescent="0.2">
      <c r="A259" s="24">
        <v>59</v>
      </c>
      <c r="B259" s="2">
        <v>0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5">
        <v>2</v>
      </c>
      <c r="J259" s="6">
        <v>2</v>
      </c>
      <c r="K259" s="6">
        <v>2</v>
      </c>
      <c r="L259" s="18">
        <v>3</v>
      </c>
      <c r="N259" s="24">
        <v>59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2</v>
      </c>
      <c r="Y259" s="18">
        <v>2</v>
      </c>
      <c r="Z259" s="57"/>
    </row>
    <row r="260" spans="1:26" x14ac:dyDescent="0.2">
      <c r="A260" s="24">
        <v>60</v>
      </c>
      <c r="B260" s="2">
        <v>0</v>
      </c>
      <c r="C260" s="2">
        <v>0</v>
      </c>
      <c r="D260" s="2">
        <v>0</v>
      </c>
      <c r="E260" s="2">
        <v>1</v>
      </c>
      <c r="F260" s="2">
        <v>1</v>
      </c>
      <c r="G260" s="2">
        <v>1</v>
      </c>
      <c r="H260" s="2">
        <v>1</v>
      </c>
      <c r="I260" s="2">
        <v>2</v>
      </c>
      <c r="J260" s="2">
        <v>2</v>
      </c>
      <c r="K260" s="2">
        <v>2</v>
      </c>
      <c r="L260" s="18">
        <v>3</v>
      </c>
      <c r="N260" s="24">
        <v>60</v>
      </c>
      <c r="O260" s="2">
        <v>0</v>
      </c>
      <c r="P260" s="2">
        <v>0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5">
        <v>1</v>
      </c>
      <c r="W260" s="6">
        <v>1</v>
      </c>
      <c r="X260" s="6">
        <v>1</v>
      </c>
      <c r="Y260" s="18">
        <v>1</v>
      </c>
      <c r="Z260" s="57"/>
    </row>
    <row r="261" spans="1:26" x14ac:dyDescent="0.2">
      <c r="A261" s="24">
        <v>61</v>
      </c>
      <c r="B261" s="2">
        <v>0</v>
      </c>
      <c r="C261" s="2">
        <v>0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2</v>
      </c>
      <c r="L261" s="18">
        <v>3</v>
      </c>
      <c r="N261" s="24">
        <v>61</v>
      </c>
      <c r="O261" s="2">
        <v>0</v>
      </c>
      <c r="P261" s="2">
        <v>0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2</v>
      </c>
      <c r="W261" s="2">
        <v>2</v>
      </c>
      <c r="X261" s="2">
        <v>2</v>
      </c>
      <c r="Y261" s="18">
        <v>2</v>
      </c>
      <c r="Z261" s="57"/>
    </row>
    <row r="262" spans="1:26" x14ac:dyDescent="0.2">
      <c r="A262" s="24">
        <v>62</v>
      </c>
      <c r="B262" s="2">
        <v>0</v>
      </c>
      <c r="C262" s="2">
        <v>0</v>
      </c>
      <c r="D262" s="2">
        <v>0</v>
      </c>
      <c r="E262" s="2">
        <v>1</v>
      </c>
      <c r="F262" s="2">
        <v>1</v>
      </c>
      <c r="G262" s="2">
        <v>1</v>
      </c>
      <c r="H262" s="2">
        <v>1</v>
      </c>
      <c r="I262" s="5">
        <v>1</v>
      </c>
      <c r="J262" s="6">
        <v>1</v>
      </c>
      <c r="K262" s="6">
        <v>1</v>
      </c>
      <c r="L262" s="18">
        <v>2</v>
      </c>
      <c r="N262" s="24">
        <v>62</v>
      </c>
      <c r="O262" s="2">
        <v>0</v>
      </c>
      <c r="P262" s="2">
        <v>0</v>
      </c>
      <c r="Q262" s="2">
        <v>1</v>
      </c>
      <c r="R262" s="2">
        <v>1</v>
      </c>
      <c r="S262" s="2">
        <v>1</v>
      </c>
      <c r="T262" s="2">
        <v>1</v>
      </c>
      <c r="U262" s="2">
        <v>1</v>
      </c>
      <c r="V262" s="5">
        <v>1</v>
      </c>
      <c r="W262" s="6">
        <v>1</v>
      </c>
      <c r="X262" s="6">
        <v>1</v>
      </c>
      <c r="Y262" s="18">
        <v>1</v>
      </c>
      <c r="Z262" s="57"/>
    </row>
    <row r="263" spans="1:26" x14ac:dyDescent="0.2">
      <c r="A263" s="24">
        <v>63</v>
      </c>
      <c r="B263" s="2">
        <v>0</v>
      </c>
      <c r="C263" s="2">
        <v>0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5">
        <v>1</v>
      </c>
      <c r="J263" s="6">
        <v>1</v>
      </c>
      <c r="K263" s="6">
        <v>1</v>
      </c>
      <c r="L263" s="18">
        <v>1</v>
      </c>
      <c r="N263" s="24">
        <v>63</v>
      </c>
      <c r="O263" s="2">
        <v>0</v>
      </c>
      <c r="P263" s="2">
        <v>1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5">
        <v>1</v>
      </c>
      <c r="W263" s="6">
        <v>1</v>
      </c>
      <c r="X263" s="6">
        <v>1</v>
      </c>
      <c r="Y263" s="18">
        <v>1</v>
      </c>
      <c r="Z263" s="57"/>
    </row>
    <row r="264" spans="1:26" x14ac:dyDescent="0.2">
      <c r="A264" s="24">
        <v>64</v>
      </c>
      <c r="B264" s="2">
        <v>0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5">
        <v>1</v>
      </c>
      <c r="J264" s="6">
        <v>1</v>
      </c>
      <c r="K264" s="6">
        <v>1</v>
      </c>
      <c r="L264" s="18">
        <v>1</v>
      </c>
      <c r="N264" s="24">
        <v>64</v>
      </c>
      <c r="O264" s="2">
        <v>0</v>
      </c>
      <c r="P264" s="2">
        <v>0</v>
      </c>
      <c r="Q264" s="2">
        <v>0</v>
      </c>
      <c r="R264" s="2">
        <v>1</v>
      </c>
      <c r="S264" s="2">
        <v>1</v>
      </c>
      <c r="T264" s="2">
        <v>1</v>
      </c>
      <c r="U264" s="2">
        <v>1</v>
      </c>
      <c r="V264" s="5">
        <v>1</v>
      </c>
      <c r="W264" s="6">
        <v>1</v>
      </c>
      <c r="X264" s="6">
        <v>1</v>
      </c>
      <c r="Y264" s="18">
        <v>1</v>
      </c>
      <c r="Z264" s="57"/>
    </row>
    <row r="265" spans="1:26" x14ac:dyDescent="0.2">
      <c r="A265" s="24">
        <v>65</v>
      </c>
      <c r="B265" s="2">
        <v>0</v>
      </c>
      <c r="C265" s="2">
        <v>0</v>
      </c>
      <c r="D265" s="2">
        <v>0</v>
      </c>
      <c r="E265" s="2">
        <v>1</v>
      </c>
      <c r="F265" s="2">
        <v>1</v>
      </c>
      <c r="G265" s="2">
        <v>1</v>
      </c>
      <c r="H265" s="2">
        <v>1</v>
      </c>
      <c r="I265" s="5">
        <v>1</v>
      </c>
      <c r="J265" s="6">
        <v>1</v>
      </c>
      <c r="K265" s="6">
        <v>1</v>
      </c>
      <c r="L265" s="18">
        <v>1</v>
      </c>
      <c r="N265" s="24">
        <v>65</v>
      </c>
      <c r="O265" s="2">
        <v>0</v>
      </c>
      <c r="P265" s="2">
        <v>0</v>
      </c>
      <c r="Q265" s="2">
        <v>0</v>
      </c>
      <c r="R265" s="2">
        <v>1</v>
      </c>
      <c r="S265" s="2">
        <v>1</v>
      </c>
      <c r="T265" s="2">
        <v>1</v>
      </c>
      <c r="U265" s="2">
        <v>1</v>
      </c>
      <c r="V265" s="5">
        <v>1</v>
      </c>
      <c r="W265" s="6">
        <v>1</v>
      </c>
      <c r="X265" s="6">
        <v>1</v>
      </c>
      <c r="Y265" s="18">
        <v>1</v>
      </c>
      <c r="Z265" s="57"/>
    </row>
    <row r="266" spans="1:26" x14ac:dyDescent="0.2">
      <c r="A266" s="24">
        <v>66</v>
      </c>
      <c r="B266" s="2">
        <v>0</v>
      </c>
      <c r="C266" s="2">
        <v>0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5">
        <v>1</v>
      </c>
      <c r="J266" s="6">
        <v>1</v>
      </c>
      <c r="K266" s="6">
        <v>1</v>
      </c>
      <c r="L266" s="18">
        <v>1</v>
      </c>
      <c r="N266" s="24">
        <v>66</v>
      </c>
      <c r="O266" s="2">
        <v>0</v>
      </c>
      <c r="P266" s="2">
        <v>0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5">
        <v>1</v>
      </c>
      <c r="W266" s="6">
        <v>1</v>
      </c>
      <c r="X266" s="6">
        <v>1</v>
      </c>
      <c r="Y266" s="18">
        <v>1</v>
      </c>
      <c r="Z266" s="57"/>
    </row>
    <row r="267" spans="1:26" x14ac:dyDescent="0.2">
      <c r="A267" s="24">
        <v>67</v>
      </c>
      <c r="B267" s="2">
        <v>0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5">
        <v>1</v>
      </c>
      <c r="J267" s="6">
        <v>1</v>
      </c>
      <c r="K267" s="6">
        <v>1</v>
      </c>
      <c r="L267" s="18">
        <v>1</v>
      </c>
      <c r="N267" s="24">
        <v>67</v>
      </c>
      <c r="O267" s="2">
        <v>0</v>
      </c>
      <c r="P267" s="2">
        <v>0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5">
        <v>1</v>
      </c>
      <c r="W267" s="6">
        <v>1</v>
      </c>
      <c r="X267" s="6">
        <v>1</v>
      </c>
      <c r="Y267" s="18">
        <v>1</v>
      </c>
      <c r="Z267" s="57"/>
    </row>
    <row r="268" spans="1:26" x14ac:dyDescent="0.2">
      <c r="A268" s="24">
        <v>68</v>
      </c>
      <c r="B268" s="2">
        <v>0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5">
        <v>1</v>
      </c>
      <c r="J268" s="6">
        <v>1</v>
      </c>
      <c r="K268" s="6">
        <v>1</v>
      </c>
      <c r="L268" s="18">
        <v>1</v>
      </c>
      <c r="N268" s="24">
        <v>68</v>
      </c>
      <c r="O268" s="2">
        <v>0</v>
      </c>
      <c r="P268" s="2">
        <v>0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5">
        <v>1</v>
      </c>
      <c r="W268" s="6">
        <v>1</v>
      </c>
      <c r="X268" s="6">
        <v>1</v>
      </c>
      <c r="Y268" s="18">
        <v>1</v>
      </c>
      <c r="Z268" s="57"/>
    </row>
    <row r="269" spans="1:26" x14ac:dyDescent="0.2">
      <c r="A269" s="24">
        <v>69</v>
      </c>
      <c r="B269" s="2">
        <v>0</v>
      </c>
      <c r="C269" s="2">
        <v>0</v>
      </c>
      <c r="D269" s="2">
        <v>0</v>
      </c>
      <c r="E269" s="2">
        <v>1</v>
      </c>
      <c r="F269" s="2">
        <v>1</v>
      </c>
      <c r="G269" s="2">
        <v>1</v>
      </c>
      <c r="H269" s="2">
        <v>1</v>
      </c>
      <c r="I269" s="5">
        <v>1</v>
      </c>
      <c r="J269" s="6">
        <v>1</v>
      </c>
      <c r="K269" s="6">
        <v>1</v>
      </c>
      <c r="L269" s="18">
        <v>1</v>
      </c>
      <c r="N269" s="24">
        <v>69</v>
      </c>
      <c r="O269" s="2">
        <v>0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5">
        <v>1</v>
      </c>
      <c r="W269" s="6">
        <v>1</v>
      </c>
      <c r="X269" s="6">
        <v>1</v>
      </c>
      <c r="Y269" s="18">
        <v>1</v>
      </c>
      <c r="Z269" s="57"/>
    </row>
    <row r="270" spans="1:26" x14ac:dyDescent="0.2">
      <c r="A270" s="24">
        <v>70</v>
      </c>
      <c r="B270" s="2">
        <v>0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5">
        <v>1</v>
      </c>
      <c r="J270" s="6">
        <v>1</v>
      </c>
      <c r="K270" s="6">
        <v>1</v>
      </c>
      <c r="L270" s="18">
        <v>1</v>
      </c>
      <c r="N270" s="24">
        <v>70</v>
      </c>
      <c r="O270" s="2">
        <v>0</v>
      </c>
      <c r="P270" s="2">
        <v>0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5">
        <v>1</v>
      </c>
      <c r="W270" s="6">
        <v>1</v>
      </c>
      <c r="X270" s="6">
        <v>1</v>
      </c>
      <c r="Y270" s="18">
        <v>1</v>
      </c>
      <c r="Z270" s="57"/>
    </row>
    <row r="271" spans="1:26" x14ac:dyDescent="0.2">
      <c r="A271" s="24">
        <v>71</v>
      </c>
      <c r="B271" s="2">
        <v>0</v>
      </c>
      <c r="C271" s="2">
        <v>0</v>
      </c>
      <c r="D271" s="2">
        <v>0</v>
      </c>
      <c r="E271" s="2">
        <v>1</v>
      </c>
      <c r="F271" s="2">
        <v>1</v>
      </c>
      <c r="G271" s="2">
        <v>1</v>
      </c>
      <c r="H271" s="2">
        <v>1</v>
      </c>
      <c r="I271" s="5">
        <v>1</v>
      </c>
      <c r="J271" s="6">
        <v>1</v>
      </c>
      <c r="K271" s="6">
        <v>1</v>
      </c>
      <c r="L271" s="18">
        <v>1</v>
      </c>
      <c r="N271" s="24">
        <v>71</v>
      </c>
      <c r="O271" s="2">
        <v>0</v>
      </c>
      <c r="P271" s="2">
        <v>0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5">
        <v>1</v>
      </c>
      <c r="W271" s="6">
        <v>1</v>
      </c>
      <c r="X271" s="6">
        <v>1</v>
      </c>
      <c r="Y271" s="18">
        <v>1</v>
      </c>
      <c r="Z271" s="57"/>
    </row>
    <row r="272" spans="1:26" x14ac:dyDescent="0.2">
      <c r="A272" s="24">
        <v>72</v>
      </c>
      <c r="B272" s="2">
        <v>0</v>
      </c>
      <c r="C272" s="2">
        <v>0</v>
      </c>
      <c r="D272" s="2">
        <v>0</v>
      </c>
      <c r="E272" s="2">
        <v>1</v>
      </c>
      <c r="F272" s="2">
        <v>1</v>
      </c>
      <c r="G272" s="2">
        <v>1</v>
      </c>
      <c r="H272" s="2">
        <v>1</v>
      </c>
      <c r="I272" s="5">
        <v>1</v>
      </c>
      <c r="J272" s="6">
        <v>1</v>
      </c>
      <c r="K272" s="6">
        <v>1</v>
      </c>
      <c r="L272" s="18">
        <v>1</v>
      </c>
      <c r="N272" s="24">
        <v>72</v>
      </c>
      <c r="O272" s="2">
        <v>0</v>
      </c>
      <c r="P272" s="2">
        <v>0</v>
      </c>
      <c r="Q272" s="2">
        <v>1</v>
      </c>
      <c r="R272" s="2">
        <v>1</v>
      </c>
      <c r="S272" s="2">
        <v>1</v>
      </c>
      <c r="T272" s="2">
        <v>1</v>
      </c>
      <c r="U272" s="2">
        <v>1</v>
      </c>
      <c r="V272" s="5">
        <v>1</v>
      </c>
      <c r="W272" s="6">
        <v>1</v>
      </c>
      <c r="X272" s="6">
        <v>1</v>
      </c>
      <c r="Y272" s="18">
        <v>1</v>
      </c>
      <c r="Z272" s="57"/>
    </row>
    <row r="273" spans="1:26" x14ac:dyDescent="0.2">
      <c r="A273" s="24">
        <v>73</v>
      </c>
      <c r="B273" s="2">
        <v>0</v>
      </c>
      <c r="C273" s="2">
        <v>0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5">
        <v>1</v>
      </c>
      <c r="J273" s="6">
        <v>1</v>
      </c>
      <c r="K273" s="6">
        <v>1</v>
      </c>
      <c r="L273" s="18">
        <v>2</v>
      </c>
      <c r="N273" s="24">
        <v>73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2</v>
      </c>
      <c r="W273" s="2">
        <v>2</v>
      </c>
      <c r="X273" s="2">
        <v>2</v>
      </c>
      <c r="Y273" s="18">
        <v>3</v>
      </c>
      <c r="Z273" s="57"/>
    </row>
    <row r="274" spans="1:26" x14ac:dyDescent="0.2">
      <c r="A274" s="24">
        <v>74</v>
      </c>
      <c r="B274" s="2">
        <v>0</v>
      </c>
      <c r="C274" s="2">
        <v>0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5">
        <v>1</v>
      </c>
      <c r="J274" s="6">
        <v>1</v>
      </c>
      <c r="K274" s="6">
        <v>1</v>
      </c>
      <c r="L274" s="18">
        <v>1</v>
      </c>
      <c r="N274" s="24">
        <v>74</v>
      </c>
      <c r="O274" s="2">
        <v>0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2</v>
      </c>
      <c r="X274" s="2">
        <v>2</v>
      </c>
      <c r="Y274" s="18">
        <v>3</v>
      </c>
      <c r="Z274" s="57"/>
    </row>
    <row r="275" spans="1:26" ht="17" thickBot="1" x14ac:dyDescent="0.25">
      <c r="A275" s="24">
        <v>75</v>
      </c>
      <c r="B275" s="2">
        <v>0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2</v>
      </c>
      <c r="L275" s="18">
        <v>2</v>
      </c>
      <c r="N275" s="51">
        <v>75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30">
        <v>0</v>
      </c>
      <c r="Z275" s="57"/>
    </row>
    <row r="276" spans="1:26" x14ac:dyDescent="0.2">
      <c r="A276" s="24">
        <v>76</v>
      </c>
      <c r="B276" s="2">
        <v>0</v>
      </c>
      <c r="C276" s="2">
        <v>0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5">
        <v>1</v>
      </c>
      <c r="J276" s="6">
        <v>1</v>
      </c>
      <c r="K276" s="6">
        <v>1</v>
      </c>
      <c r="L276" s="18">
        <v>1</v>
      </c>
      <c r="N276" s="14" t="s">
        <v>18</v>
      </c>
      <c r="O276" s="15">
        <v>1</v>
      </c>
      <c r="P276" s="15">
        <v>17</v>
      </c>
      <c r="Q276" s="15">
        <v>50</v>
      </c>
      <c r="R276" s="15">
        <v>65</v>
      </c>
      <c r="S276" s="15">
        <v>68</v>
      </c>
      <c r="T276" s="15">
        <v>69</v>
      </c>
      <c r="U276" s="15">
        <v>69</v>
      </c>
      <c r="V276" s="15">
        <v>69</v>
      </c>
      <c r="W276" s="15">
        <v>69</v>
      </c>
      <c r="X276" s="15">
        <v>69</v>
      </c>
      <c r="Y276" s="16">
        <v>69</v>
      </c>
      <c r="Z276" s="57"/>
    </row>
    <row r="277" spans="1:26" x14ac:dyDescent="0.2">
      <c r="A277" s="24">
        <v>77</v>
      </c>
      <c r="B277" s="2">
        <v>0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5">
        <v>1</v>
      </c>
      <c r="J277" s="6">
        <v>1</v>
      </c>
      <c r="K277" s="6">
        <v>1</v>
      </c>
      <c r="L277" s="18">
        <v>1</v>
      </c>
      <c r="N277" s="17" t="s">
        <v>19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2</v>
      </c>
      <c r="V277" s="2">
        <v>10</v>
      </c>
      <c r="W277" s="2">
        <v>17</v>
      </c>
      <c r="X277" s="2">
        <v>23</v>
      </c>
      <c r="Y277" s="18">
        <v>25</v>
      </c>
      <c r="Z277" s="57"/>
    </row>
    <row r="278" spans="1:26" ht="17" thickBot="1" x14ac:dyDescent="0.25">
      <c r="A278" s="24">
        <v>78</v>
      </c>
      <c r="B278" s="2">
        <v>0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5">
        <v>1</v>
      </c>
      <c r="J278" s="6">
        <v>1</v>
      </c>
      <c r="K278" s="6">
        <v>1</v>
      </c>
      <c r="L278" s="18">
        <v>1</v>
      </c>
      <c r="N278" s="20" t="s">
        <v>20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7">
        <v>0</v>
      </c>
      <c r="Y278" s="28">
        <v>2</v>
      </c>
      <c r="Z278" s="57"/>
    </row>
    <row r="279" spans="1:26" x14ac:dyDescent="0.2">
      <c r="A279" s="24">
        <v>79</v>
      </c>
      <c r="B279" s="2">
        <v>0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5">
        <v>1</v>
      </c>
      <c r="J279" s="6">
        <v>1</v>
      </c>
      <c r="K279" s="6">
        <v>1</v>
      </c>
      <c r="L279" s="18">
        <v>1</v>
      </c>
      <c r="N279" s="33" t="s">
        <v>18</v>
      </c>
      <c r="O279" s="34">
        <f>O276/75</f>
        <v>1.3333333333333334E-2</v>
      </c>
      <c r="P279" s="34">
        <f t="shared" ref="P279:T279" si="22">P276/75</f>
        <v>0.22666666666666666</v>
      </c>
      <c r="Q279" s="34">
        <f t="shared" si="22"/>
        <v>0.66666666666666663</v>
      </c>
      <c r="R279" s="34">
        <f t="shared" si="22"/>
        <v>0.8666666666666667</v>
      </c>
      <c r="S279" s="34">
        <f t="shared" si="22"/>
        <v>0.90666666666666662</v>
      </c>
      <c r="T279" s="34">
        <f t="shared" si="22"/>
        <v>0.92</v>
      </c>
      <c r="U279" s="34">
        <f>U276/75</f>
        <v>0.92</v>
      </c>
      <c r="V279" s="34">
        <f t="shared" ref="V279:Y279" si="23">V276/75</f>
        <v>0.92</v>
      </c>
      <c r="W279" s="34">
        <f t="shared" si="23"/>
        <v>0.92</v>
      </c>
      <c r="X279" s="34">
        <f t="shared" si="23"/>
        <v>0.92</v>
      </c>
      <c r="Y279" s="35">
        <f t="shared" si="23"/>
        <v>0.92</v>
      </c>
      <c r="Z279" s="55"/>
    </row>
    <row r="280" spans="1:26" x14ac:dyDescent="0.2">
      <c r="A280" s="24">
        <v>80</v>
      </c>
      <c r="B280" s="2">
        <v>0</v>
      </c>
      <c r="C280" s="2">
        <v>0</v>
      </c>
      <c r="D280" s="2">
        <v>0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2</v>
      </c>
      <c r="K280" s="2">
        <v>2</v>
      </c>
      <c r="L280" s="18">
        <v>2</v>
      </c>
      <c r="N280" s="17" t="s">
        <v>19</v>
      </c>
      <c r="O280" s="8">
        <f t="shared" ref="O280:T281" si="24">O277/75</f>
        <v>0</v>
      </c>
      <c r="P280" s="8">
        <f t="shared" si="24"/>
        <v>0</v>
      </c>
      <c r="Q280" s="8">
        <f t="shared" si="24"/>
        <v>0</v>
      </c>
      <c r="R280" s="8">
        <f t="shared" si="24"/>
        <v>0</v>
      </c>
      <c r="S280" s="8">
        <f t="shared" si="24"/>
        <v>0</v>
      </c>
      <c r="T280" s="8">
        <f t="shared" si="24"/>
        <v>1.3333333333333334E-2</v>
      </c>
      <c r="U280" s="8">
        <f t="shared" ref="U280:Y280" si="25">U277/75</f>
        <v>2.6666666666666668E-2</v>
      </c>
      <c r="V280" s="8">
        <f t="shared" si="25"/>
        <v>0.13333333333333333</v>
      </c>
      <c r="W280" s="8">
        <f t="shared" si="25"/>
        <v>0.22666666666666666</v>
      </c>
      <c r="X280" s="8">
        <f t="shared" si="25"/>
        <v>0.30666666666666664</v>
      </c>
      <c r="Y280" s="19">
        <f t="shared" si="25"/>
        <v>0.33333333333333331</v>
      </c>
      <c r="Z280" s="55"/>
    </row>
    <row r="281" spans="1:26" ht="17" thickBot="1" x14ac:dyDescent="0.25">
      <c r="A281" s="24">
        <v>81</v>
      </c>
      <c r="B281" s="2">
        <v>0</v>
      </c>
      <c r="C281" s="2">
        <v>0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5">
        <v>1</v>
      </c>
      <c r="J281" s="6">
        <v>1</v>
      </c>
      <c r="K281" s="6">
        <v>1</v>
      </c>
      <c r="L281" s="18">
        <v>1</v>
      </c>
      <c r="N281" s="20" t="s">
        <v>20</v>
      </c>
      <c r="O281" s="21">
        <f t="shared" si="24"/>
        <v>0</v>
      </c>
      <c r="P281" s="21">
        <f t="shared" si="24"/>
        <v>0</v>
      </c>
      <c r="Q281" s="21">
        <f t="shared" si="24"/>
        <v>0</v>
      </c>
      <c r="R281" s="21">
        <f t="shared" si="24"/>
        <v>0</v>
      </c>
      <c r="S281" s="21">
        <f t="shared" si="24"/>
        <v>0</v>
      </c>
      <c r="T281" s="21">
        <f t="shared" si="24"/>
        <v>0</v>
      </c>
      <c r="U281" s="21">
        <f t="shared" ref="U281:Y281" si="26">U278/75</f>
        <v>0</v>
      </c>
      <c r="V281" s="21">
        <f t="shared" si="26"/>
        <v>0</v>
      </c>
      <c r="W281" s="21">
        <f t="shared" si="26"/>
        <v>0</v>
      </c>
      <c r="X281" s="21">
        <f t="shared" si="26"/>
        <v>0</v>
      </c>
      <c r="Y281" s="22">
        <f t="shared" si="26"/>
        <v>2.6666666666666668E-2</v>
      </c>
      <c r="Z281" s="55"/>
    </row>
    <row r="282" spans="1:26" x14ac:dyDescent="0.2">
      <c r="A282" s="24">
        <v>82</v>
      </c>
      <c r="B282" s="2">
        <v>0</v>
      </c>
      <c r="C282" s="2">
        <v>0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2</v>
      </c>
      <c r="K282" s="2">
        <v>2</v>
      </c>
      <c r="L282" s="18">
        <v>2</v>
      </c>
      <c r="N282" s="54" t="s">
        <v>36</v>
      </c>
      <c r="O282" s="56">
        <f>AVERAGE(O201:O275)</f>
        <v>1.3333333333333334E-2</v>
      </c>
      <c r="P282" s="56">
        <f t="shared" ref="P282:Y282" si="27">AVERAGE(P201:P275)</f>
        <v>0.22666666666666666</v>
      </c>
      <c r="Q282" s="56">
        <f t="shared" si="27"/>
        <v>0.66666666666666663</v>
      </c>
      <c r="R282" s="56">
        <f t="shared" si="27"/>
        <v>0.8666666666666667</v>
      </c>
      <c r="S282" s="56">
        <f t="shared" si="27"/>
        <v>0.90666666666666662</v>
      </c>
      <c r="T282" s="56">
        <f t="shared" si="27"/>
        <v>0.93333333333333335</v>
      </c>
      <c r="U282" s="56">
        <f t="shared" si="27"/>
        <v>0.94666666666666666</v>
      </c>
      <c r="V282" s="56">
        <f t="shared" si="27"/>
        <v>1.0533333333333332</v>
      </c>
      <c r="W282" s="56">
        <f t="shared" si="27"/>
        <v>1.1466666666666667</v>
      </c>
      <c r="X282" s="56">
        <f t="shared" si="27"/>
        <v>1.2266666666666666</v>
      </c>
      <c r="Y282" s="56">
        <f t="shared" si="27"/>
        <v>1.28</v>
      </c>
    </row>
    <row r="283" spans="1:26" x14ac:dyDescent="0.2">
      <c r="A283" s="24">
        <v>83</v>
      </c>
      <c r="B283" s="2">
        <v>0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2</v>
      </c>
      <c r="I283" s="2">
        <v>2</v>
      </c>
      <c r="J283" s="2">
        <v>2</v>
      </c>
      <c r="K283" s="2">
        <v>2</v>
      </c>
      <c r="L283" s="18">
        <v>2</v>
      </c>
      <c r="N283" s="54" t="s">
        <v>37</v>
      </c>
      <c r="O283" s="56">
        <f>STDEV(O201:O275)/SQRT(COUNT(O201:O275))</f>
        <v>1.3333333333333332E-2</v>
      </c>
      <c r="P283" s="56">
        <f t="shared" ref="P283:Y283" si="28">STDEV(P201:P275)/SQRT(COUNT(P201:P275))</f>
        <v>4.8669998651826238E-2</v>
      </c>
      <c r="Q283" s="56">
        <f t="shared" si="28"/>
        <v>5.4799662435119086E-2</v>
      </c>
      <c r="R283" s="56">
        <f t="shared" si="28"/>
        <v>3.9516598557587934E-2</v>
      </c>
      <c r="S283" s="56">
        <f t="shared" si="28"/>
        <v>3.3816320668333254E-2</v>
      </c>
      <c r="T283" s="56">
        <f t="shared" si="28"/>
        <v>3.4658349660669101E-2</v>
      </c>
      <c r="U283" s="56">
        <f t="shared" si="28"/>
        <v>3.7456681687023506E-2</v>
      </c>
      <c r="V283" s="56">
        <f t="shared" si="28"/>
        <v>5.3333333333333323E-2</v>
      </c>
      <c r="W283" s="56">
        <f t="shared" si="28"/>
        <v>6.2076190713134555E-2</v>
      </c>
      <c r="X283" s="56">
        <f t="shared" si="28"/>
        <v>6.7312190061911734E-2</v>
      </c>
      <c r="Y283" s="56">
        <f t="shared" si="28"/>
        <v>7.4881287430219878E-2</v>
      </c>
    </row>
    <row r="284" spans="1:26" ht="17" thickBot="1" x14ac:dyDescent="0.25">
      <c r="A284" s="51">
        <v>84</v>
      </c>
      <c r="B284" s="12">
        <v>0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1</v>
      </c>
      <c r="I284" s="12">
        <v>2</v>
      </c>
      <c r="J284" s="12">
        <v>2</v>
      </c>
      <c r="K284" s="12">
        <v>2</v>
      </c>
      <c r="L284" s="30">
        <v>2</v>
      </c>
      <c r="N284" s="1"/>
    </row>
    <row r="285" spans="1:26" x14ac:dyDescent="0.2">
      <c r="A285" s="14" t="s">
        <v>18</v>
      </c>
      <c r="B285" s="15">
        <v>1</v>
      </c>
      <c r="C285" s="15">
        <v>22</v>
      </c>
      <c r="D285" s="15">
        <v>57</v>
      </c>
      <c r="E285" s="15">
        <v>75</v>
      </c>
      <c r="F285" s="15">
        <v>77</v>
      </c>
      <c r="G285" s="15">
        <v>77</v>
      </c>
      <c r="H285" s="15">
        <v>78</v>
      </c>
      <c r="I285" s="15">
        <v>80</v>
      </c>
      <c r="J285" s="15">
        <v>83</v>
      </c>
      <c r="K285" s="15">
        <v>84</v>
      </c>
      <c r="L285" s="16">
        <v>84</v>
      </c>
    </row>
    <row r="286" spans="1:26" x14ac:dyDescent="0.2">
      <c r="A286" s="17" t="s">
        <v>19</v>
      </c>
      <c r="B286" s="2">
        <v>0</v>
      </c>
      <c r="C286" s="2">
        <v>0</v>
      </c>
      <c r="D286" s="2">
        <v>0</v>
      </c>
      <c r="E286" s="2">
        <v>1</v>
      </c>
      <c r="F286" s="2">
        <v>1</v>
      </c>
      <c r="G286" s="2">
        <v>2</v>
      </c>
      <c r="H286" s="2">
        <v>4</v>
      </c>
      <c r="I286" s="2">
        <v>10</v>
      </c>
      <c r="J286" s="2">
        <v>16</v>
      </c>
      <c r="K286" s="2">
        <v>20</v>
      </c>
      <c r="L286" s="18">
        <v>26</v>
      </c>
    </row>
    <row r="287" spans="1:26" ht="17" thickBot="1" x14ac:dyDescent="0.25">
      <c r="A287" s="20" t="s">
        <v>20</v>
      </c>
      <c r="B287" s="27">
        <v>0</v>
      </c>
      <c r="C287" s="27">
        <v>0</v>
      </c>
      <c r="D287" s="27">
        <v>0</v>
      </c>
      <c r="E287" s="27">
        <v>0</v>
      </c>
      <c r="F287" s="27">
        <v>0</v>
      </c>
      <c r="G287" s="27">
        <v>0</v>
      </c>
      <c r="H287" s="27">
        <v>0</v>
      </c>
      <c r="I287" s="27">
        <v>0</v>
      </c>
      <c r="J287" s="27">
        <v>2</v>
      </c>
      <c r="K287" s="27">
        <v>2</v>
      </c>
      <c r="L287" s="28">
        <v>7</v>
      </c>
    </row>
    <row r="288" spans="1:26" x14ac:dyDescent="0.2">
      <c r="A288" s="33" t="s">
        <v>18</v>
      </c>
      <c r="B288" s="34">
        <f>B285/84</f>
        <v>1.1904761904761904E-2</v>
      </c>
      <c r="C288" s="34">
        <f t="shared" ref="C288:H288" si="29">C285/84</f>
        <v>0.26190476190476192</v>
      </c>
      <c r="D288" s="34">
        <f t="shared" si="29"/>
        <v>0.6785714285714286</v>
      </c>
      <c r="E288" s="34">
        <f t="shared" si="29"/>
        <v>0.8928571428571429</v>
      </c>
      <c r="F288" s="34">
        <f t="shared" si="29"/>
        <v>0.91666666666666663</v>
      </c>
      <c r="G288" s="34">
        <f t="shared" si="29"/>
        <v>0.91666666666666663</v>
      </c>
      <c r="H288" s="34">
        <f t="shared" si="29"/>
        <v>0.9285714285714286</v>
      </c>
      <c r="I288" s="34">
        <f>I285/84</f>
        <v>0.95238095238095233</v>
      </c>
      <c r="J288" s="34">
        <f t="shared" ref="J288:L288" si="30">J285/84</f>
        <v>0.98809523809523814</v>
      </c>
      <c r="K288" s="34">
        <f t="shared" si="30"/>
        <v>1</v>
      </c>
      <c r="L288" s="35">
        <f t="shared" si="30"/>
        <v>1</v>
      </c>
    </row>
    <row r="289" spans="1:26" x14ac:dyDescent="0.2">
      <c r="A289" s="17" t="s">
        <v>19</v>
      </c>
      <c r="B289" s="8">
        <f t="shared" ref="B289:H290" si="31">B286/84</f>
        <v>0</v>
      </c>
      <c r="C289" s="8">
        <f t="shared" si="31"/>
        <v>0</v>
      </c>
      <c r="D289" s="8">
        <f t="shared" si="31"/>
        <v>0</v>
      </c>
      <c r="E289" s="8">
        <f t="shared" si="31"/>
        <v>1.1904761904761904E-2</v>
      </c>
      <c r="F289" s="8">
        <f t="shared" si="31"/>
        <v>1.1904761904761904E-2</v>
      </c>
      <c r="G289" s="8">
        <f t="shared" si="31"/>
        <v>2.3809523809523808E-2</v>
      </c>
      <c r="H289" s="8">
        <f t="shared" si="31"/>
        <v>4.7619047619047616E-2</v>
      </c>
      <c r="I289" s="8">
        <f t="shared" ref="I289:L289" si="32">I286/84</f>
        <v>0.11904761904761904</v>
      </c>
      <c r="J289" s="8">
        <f t="shared" si="32"/>
        <v>0.19047619047619047</v>
      </c>
      <c r="K289" s="8">
        <f t="shared" si="32"/>
        <v>0.23809523809523808</v>
      </c>
      <c r="L289" s="19">
        <f t="shared" si="32"/>
        <v>0.30952380952380953</v>
      </c>
    </row>
    <row r="290" spans="1:26" ht="17" thickBot="1" x14ac:dyDescent="0.25">
      <c r="A290" s="20" t="s">
        <v>20</v>
      </c>
      <c r="B290" s="21">
        <f t="shared" si="31"/>
        <v>0</v>
      </c>
      <c r="C290" s="21">
        <f t="shared" si="31"/>
        <v>0</v>
      </c>
      <c r="D290" s="21">
        <f t="shared" si="31"/>
        <v>0</v>
      </c>
      <c r="E290" s="21">
        <f t="shared" si="31"/>
        <v>0</v>
      </c>
      <c r="F290" s="21">
        <f t="shared" si="31"/>
        <v>0</v>
      </c>
      <c r="G290" s="21">
        <f t="shared" si="31"/>
        <v>0</v>
      </c>
      <c r="H290" s="21">
        <f t="shared" si="31"/>
        <v>0</v>
      </c>
      <c r="I290" s="21">
        <f t="shared" ref="I290:L290" si="33">I287/84</f>
        <v>0</v>
      </c>
      <c r="J290" s="21">
        <f t="shared" si="33"/>
        <v>2.3809523809523808E-2</v>
      </c>
      <c r="K290" s="21">
        <f t="shared" si="33"/>
        <v>2.3809523809523808E-2</v>
      </c>
      <c r="L290" s="22">
        <f t="shared" si="33"/>
        <v>8.3333333333333329E-2</v>
      </c>
    </row>
    <row r="291" spans="1:26" x14ac:dyDescent="0.2">
      <c r="A291" s="54" t="s">
        <v>36</v>
      </c>
      <c r="B291" s="56">
        <f>AVERAGE(B201:B284)</f>
        <v>1.1904761904761904E-2</v>
      </c>
      <c r="C291" s="56">
        <f t="shared" ref="C291:L291" si="34">AVERAGE(C201:C284)</f>
        <v>0.26190476190476192</v>
      </c>
      <c r="D291" s="56">
        <f t="shared" si="34"/>
        <v>0.6785714285714286</v>
      </c>
      <c r="E291" s="56">
        <f t="shared" si="34"/>
        <v>0.90476190476190477</v>
      </c>
      <c r="F291" s="56">
        <f t="shared" si="34"/>
        <v>0.9285714285714286</v>
      </c>
      <c r="G291" s="56">
        <f t="shared" si="34"/>
        <v>0.94047619047619047</v>
      </c>
      <c r="H291" s="56">
        <f t="shared" si="34"/>
        <v>0.97619047619047616</v>
      </c>
      <c r="I291" s="56">
        <f t="shared" si="34"/>
        <v>1.0714285714285714</v>
      </c>
      <c r="J291" s="56">
        <f t="shared" si="34"/>
        <v>1.2023809523809523</v>
      </c>
      <c r="K291" s="56">
        <f t="shared" si="34"/>
        <v>1.2619047619047619</v>
      </c>
      <c r="L291" s="56">
        <f t="shared" si="34"/>
        <v>1.3928571428571428</v>
      </c>
      <c r="N291" s="7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x14ac:dyDescent="0.2">
      <c r="A292" s="54" t="s">
        <v>37</v>
      </c>
      <c r="B292" s="56">
        <f>STDEV(B201:B284)/SQRT(COUNT(B201:B284))</f>
        <v>1.1904761904761906E-2</v>
      </c>
      <c r="C292" s="56">
        <f t="shared" ref="C292:L292" si="35">STDEV(C201:C284)/SQRT(COUNT(C201:C284))</f>
        <v>4.8260170611241805E-2</v>
      </c>
      <c r="D292" s="56">
        <f t="shared" si="35"/>
        <v>5.1262641097241254E-2</v>
      </c>
      <c r="E292" s="56">
        <f t="shared" si="35"/>
        <v>3.640093409748079E-2</v>
      </c>
      <c r="F292" s="56">
        <f t="shared" si="35"/>
        <v>3.2954158452286685E-2</v>
      </c>
      <c r="G292" s="56">
        <f t="shared" si="35"/>
        <v>3.5329733073826579E-2</v>
      </c>
      <c r="H292" s="56">
        <f t="shared" si="35"/>
        <v>3.7781988062711526E-2</v>
      </c>
      <c r="I292" s="56">
        <f t="shared" si="35"/>
        <v>4.4119856722716289E-2</v>
      </c>
      <c r="J292" s="56">
        <f>STDEV(J201:J284)/SQRT(COUNT(J201:J284))</f>
        <v>5.2966399206046157E-2</v>
      </c>
      <c r="K292" s="56">
        <f t="shared" si="35"/>
        <v>5.387733783991093E-2</v>
      </c>
      <c r="L292" s="56">
        <f t="shared" si="35"/>
        <v>6.9869678587372891E-2</v>
      </c>
      <c r="N292" s="7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x14ac:dyDescent="0.2">
      <c r="N293" s="7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x14ac:dyDescent="0.2">
      <c r="N294" s="7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x14ac:dyDescent="0.2">
      <c r="N295" s="7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x14ac:dyDescent="0.2">
      <c r="N296" s="7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x14ac:dyDescent="0.2">
      <c r="N297" s="7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x14ac:dyDescent="0.2">
      <c r="N298" s="7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x14ac:dyDescent="0.2">
      <c r="N299" s="7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x14ac:dyDescent="0.2">
      <c r="N300" s="7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x14ac:dyDescent="0.2">
      <c r="N301" s="7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5" spans="1:26" x14ac:dyDescent="0.2">
      <c r="A305" s="3" t="s">
        <v>0</v>
      </c>
      <c r="N305" s="3" t="s">
        <v>17</v>
      </c>
    </row>
    <row r="306" spans="1:26" x14ac:dyDescent="0.2">
      <c r="A306"/>
    </row>
    <row r="307" spans="1:26" x14ac:dyDescent="0.2">
      <c r="A307" t="s">
        <v>33</v>
      </c>
      <c r="N307" t="s">
        <v>33</v>
      </c>
    </row>
    <row r="308" spans="1:26" x14ac:dyDescent="0.2">
      <c r="A308" s="2"/>
      <c r="B308" s="2" t="s">
        <v>13</v>
      </c>
      <c r="C308" s="2" t="s">
        <v>2</v>
      </c>
      <c r="D308" s="2" t="s">
        <v>3</v>
      </c>
      <c r="E308" s="2" t="s">
        <v>4</v>
      </c>
      <c r="F308" s="2" t="s">
        <v>5</v>
      </c>
      <c r="G308" s="2" t="s">
        <v>6</v>
      </c>
      <c r="H308" s="2" t="s">
        <v>7</v>
      </c>
      <c r="I308" s="2" t="s">
        <v>8</v>
      </c>
      <c r="J308" s="2" t="s">
        <v>9</v>
      </c>
      <c r="K308" s="2" t="s">
        <v>10</v>
      </c>
      <c r="L308" s="2" t="s">
        <v>11</v>
      </c>
      <c r="N308" s="2"/>
      <c r="O308" s="2" t="s">
        <v>13</v>
      </c>
      <c r="P308" s="2" t="s">
        <v>2</v>
      </c>
      <c r="Q308" s="2" t="s">
        <v>3</v>
      </c>
      <c r="R308" s="2" t="s">
        <v>4</v>
      </c>
      <c r="S308" s="2" t="s">
        <v>5</v>
      </c>
      <c r="T308" s="2" t="s">
        <v>6</v>
      </c>
      <c r="U308" s="2" t="s">
        <v>7</v>
      </c>
      <c r="V308" s="2" t="s">
        <v>8</v>
      </c>
      <c r="W308" s="2" t="s">
        <v>9</v>
      </c>
      <c r="X308" s="2" t="s">
        <v>10</v>
      </c>
      <c r="Y308" s="2" t="s">
        <v>11</v>
      </c>
      <c r="Z308" s="57"/>
    </row>
    <row r="309" spans="1:26" x14ac:dyDescent="0.2">
      <c r="A309" s="4" t="s">
        <v>18</v>
      </c>
      <c r="B309" s="8">
        <v>2.3255813953488372E-2</v>
      </c>
      <c r="C309" s="8">
        <v>4.6511627906976744E-2</v>
      </c>
      <c r="D309" s="8">
        <v>0.16279069767441862</v>
      </c>
      <c r="E309" s="8">
        <v>0.45348837209302323</v>
      </c>
      <c r="F309" s="8">
        <v>0.84883720930232553</v>
      </c>
      <c r="G309" s="8">
        <v>0.89534883720930236</v>
      </c>
      <c r="H309" s="8">
        <v>1</v>
      </c>
      <c r="I309" s="8">
        <v>1</v>
      </c>
      <c r="J309" s="8">
        <v>1</v>
      </c>
      <c r="K309" s="8">
        <v>1</v>
      </c>
      <c r="L309" s="8">
        <v>1</v>
      </c>
      <c r="N309" s="9" t="s">
        <v>18</v>
      </c>
      <c r="O309" s="8">
        <v>0</v>
      </c>
      <c r="P309" s="8">
        <v>2.5000000000000001E-2</v>
      </c>
      <c r="Q309" s="8">
        <v>0.15</v>
      </c>
      <c r="R309" s="8">
        <v>0.32500000000000001</v>
      </c>
      <c r="S309" s="8">
        <v>0.53749999999999998</v>
      </c>
      <c r="T309" s="8">
        <v>0.65</v>
      </c>
      <c r="U309" s="8">
        <v>0.71250000000000002</v>
      </c>
      <c r="V309" s="8">
        <v>0.98750000000000004</v>
      </c>
      <c r="W309" s="8">
        <v>0.98750000000000004</v>
      </c>
      <c r="X309" s="8">
        <v>0.98750000000000004</v>
      </c>
      <c r="Y309" s="8">
        <v>0.98750000000000004</v>
      </c>
      <c r="Z309" s="55"/>
    </row>
    <row r="310" spans="1:26" x14ac:dyDescent="0.2">
      <c r="A310" s="4" t="s">
        <v>19</v>
      </c>
      <c r="B310" s="8">
        <v>0</v>
      </c>
      <c r="C310" s="8">
        <v>0</v>
      </c>
      <c r="D310" s="8">
        <v>0</v>
      </c>
      <c r="E310" s="8">
        <v>0</v>
      </c>
      <c r="F310" s="8">
        <v>4.6511627906976744E-2</v>
      </c>
      <c r="G310" s="8">
        <v>6.9767441860465115E-2</v>
      </c>
      <c r="H310" s="8">
        <v>0.19767441860465115</v>
      </c>
      <c r="I310" s="8">
        <v>0.41860465116279072</v>
      </c>
      <c r="J310" s="8">
        <v>0.56976744186046513</v>
      </c>
      <c r="K310" s="8">
        <v>0.62790697674418605</v>
      </c>
      <c r="L310" s="8">
        <v>0.70930232558139539</v>
      </c>
      <c r="N310" s="9" t="s">
        <v>19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3.7499999999999999E-2</v>
      </c>
      <c r="U310" s="8">
        <v>7.4999999999999997E-2</v>
      </c>
      <c r="V310" s="8">
        <v>0.1875</v>
      </c>
      <c r="W310" s="8">
        <v>0.27500000000000002</v>
      </c>
      <c r="X310" s="8">
        <v>0.33750000000000002</v>
      </c>
      <c r="Y310" s="8">
        <v>0.41249999999999998</v>
      </c>
      <c r="Z310" s="55"/>
    </row>
    <row r="311" spans="1:26" x14ac:dyDescent="0.2">
      <c r="A311" s="4" t="s">
        <v>20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0.10465116279069768</v>
      </c>
      <c r="K311" s="8">
        <v>0.12790697674418605</v>
      </c>
      <c r="L311" s="8">
        <v>0.33720930232558138</v>
      </c>
      <c r="N311" s="9" t="s">
        <v>20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1.2500000000000001E-2</v>
      </c>
      <c r="X311" s="8">
        <v>1.2500000000000001E-2</v>
      </c>
      <c r="Y311" s="8">
        <v>0.05</v>
      </c>
      <c r="Z311" s="55"/>
    </row>
    <row r="313" spans="1:26" x14ac:dyDescent="0.2">
      <c r="A313" t="s">
        <v>34</v>
      </c>
      <c r="N313" t="s">
        <v>34</v>
      </c>
    </row>
    <row r="314" spans="1:26" x14ac:dyDescent="0.2">
      <c r="A314" s="2"/>
      <c r="B314" s="2" t="s">
        <v>13</v>
      </c>
      <c r="C314" s="2" t="s">
        <v>2</v>
      </c>
      <c r="D314" s="2" t="s">
        <v>3</v>
      </c>
      <c r="E314" s="2" t="s">
        <v>4</v>
      </c>
      <c r="F314" s="2" t="s">
        <v>5</v>
      </c>
      <c r="G314" s="2" t="s">
        <v>6</v>
      </c>
      <c r="H314" s="2" t="s">
        <v>7</v>
      </c>
      <c r="I314" s="2" t="s">
        <v>8</v>
      </c>
      <c r="J314" s="2" t="s">
        <v>9</v>
      </c>
      <c r="K314" s="2" t="s">
        <v>10</v>
      </c>
      <c r="L314" s="2" t="s">
        <v>11</v>
      </c>
      <c r="N314" s="2"/>
      <c r="O314" s="2" t="s">
        <v>13</v>
      </c>
      <c r="P314" s="2" t="s">
        <v>2</v>
      </c>
      <c r="Q314" s="2" t="s">
        <v>3</v>
      </c>
      <c r="R314" s="2" t="s">
        <v>4</v>
      </c>
      <c r="S314" s="2" t="s">
        <v>5</v>
      </c>
      <c r="T314" s="2" t="s">
        <v>6</v>
      </c>
      <c r="U314" s="2" t="s">
        <v>7</v>
      </c>
      <c r="V314" s="2" t="s">
        <v>8</v>
      </c>
      <c r="W314" s="2" t="s">
        <v>9</v>
      </c>
      <c r="X314" s="2" t="s">
        <v>10</v>
      </c>
      <c r="Y314" s="2" t="s">
        <v>11</v>
      </c>
      <c r="Z314" s="57"/>
    </row>
    <row r="315" spans="1:26" x14ac:dyDescent="0.2">
      <c r="A315" s="4" t="s">
        <v>18</v>
      </c>
      <c r="B315" s="8">
        <v>1.1627906976744186E-2</v>
      </c>
      <c r="C315" s="8">
        <v>5.8139534883720929E-2</v>
      </c>
      <c r="D315" s="8">
        <v>0.26744186046511625</v>
      </c>
      <c r="E315" s="8">
        <v>0.70930232558139539</v>
      </c>
      <c r="F315" s="8">
        <v>0.95348837209302328</v>
      </c>
      <c r="G315" s="8">
        <v>0.97674418604651159</v>
      </c>
      <c r="H315" s="8">
        <v>0.97674418604651159</v>
      </c>
      <c r="I315" s="8">
        <v>0.97674418604651159</v>
      </c>
      <c r="J315" s="8">
        <v>0.97674418604651159</v>
      </c>
      <c r="K315" s="8">
        <v>0.97674418604651159</v>
      </c>
      <c r="L315" s="8">
        <v>0.97674418604651159</v>
      </c>
      <c r="N315" s="10" t="s">
        <v>18</v>
      </c>
      <c r="O315" s="8">
        <v>4.1666666666666664E-2</v>
      </c>
      <c r="P315" s="8">
        <v>5.5555555555555552E-2</v>
      </c>
      <c r="Q315" s="8">
        <v>0.25</v>
      </c>
      <c r="R315" s="8">
        <v>0.70833333333333337</v>
      </c>
      <c r="S315" s="8">
        <v>0.94444444444444442</v>
      </c>
      <c r="T315" s="8">
        <v>0.97222222222222221</v>
      </c>
      <c r="U315" s="8">
        <v>0.98611111111111116</v>
      </c>
      <c r="V315" s="8">
        <v>0.98611111111111116</v>
      </c>
      <c r="W315" s="8">
        <v>0.98611111111111116</v>
      </c>
      <c r="X315" s="8">
        <v>0.98611111111111116</v>
      </c>
      <c r="Y315" s="8">
        <v>0.98611111111111116</v>
      </c>
      <c r="Z315" s="55"/>
    </row>
    <row r="316" spans="1:26" x14ac:dyDescent="0.2">
      <c r="A316" s="4" t="s">
        <v>19</v>
      </c>
      <c r="B316" s="8">
        <v>0</v>
      </c>
      <c r="C316" s="8">
        <v>0</v>
      </c>
      <c r="D316" s="8">
        <v>0</v>
      </c>
      <c r="E316" s="8">
        <v>0</v>
      </c>
      <c r="F316" s="8">
        <v>1.1627906976744186E-2</v>
      </c>
      <c r="G316" s="8">
        <v>6.9767441860465115E-2</v>
      </c>
      <c r="H316" s="8">
        <v>0.19767441860465115</v>
      </c>
      <c r="I316" s="8">
        <v>0.40697674418604651</v>
      </c>
      <c r="J316" s="8">
        <v>0.53488372093023251</v>
      </c>
      <c r="K316" s="8">
        <v>0.56976744186046513</v>
      </c>
      <c r="L316" s="8">
        <v>0.68604651162790697</v>
      </c>
      <c r="N316" s="10" t="s">
        <v>19</v>
      </c>
      <c r="O316" s="8">
        <v>0</v>
      </c>
      <c r="P316" s="8">
        <v>0</v>
      </c>
      <c r="Q316" s="8">
        <v>0</v>
      </c>
      <c r="R316" s="8">
        <v>0</v>
      </c>
      <c r="S316" s="8">
        <v>1.3888888888888888E-2</v>
      </c>
      <c r="T316" s="8">
        <v>9.7222222222222224E-2</v>
      </c>
      <c r="U316" s="8">
        <v>0.22222222222222221</v>
      </c>
      <c r="V316" s="8">
        <v>0.44444444444444442</v>
      </c>
      <c r="W316" s="8">
        <v>0.47222222222222221</v>
      </c>
      <c r="X316" s="8">
        <v>0.54166666666666663</v>
      </c>
      <c r="Y316" s="8">
        <v>0.625</v>
      </c>
      <c r="Z316" s="55"/>
    </row>
    <row r="317" spans="1:26" x14ac:dyDescent="0.2">
      <c r="A317" s="4" t="s">
        <v>20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2.3255813953488372E-2</v>
      </c>
      <c r="I317" s="8">
        <v>3.4883720930232558E-2</v>
      </c>
      <c r="J317" s="8">
        <v>5.8139534883720929E-2</v>
      </c>
      <c r="K317" s="8">
        <v>8.1395348837209308E-2</v>
      </c>
      <c r="L317" s="8">
        <v>0.1744186046511628</v>
      </c>
      <c r="N317" s="10" t="s">
        <v>20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1.3888888888888888E-2</v>
      </c>
      <c r="W317" s="8">
        <v>6.9444444444444448E-2</v>
      </c>
      <c r="X317" s="8">
        <v>0.125</v>
      </c>
      <c r="Y317" s="8">
        <v>0.22222222222222221</v>
      </c>
      <c r="Z317" s="55"/>
    </row>
    <row r="319" spans="1:26" x14ac:dyDescent="0.2">
      <c r="A319" t="s">
        <v>35</v>
      </c>
      <c r="N319" t="s">
        <v>35</v>
      </c>
    </row>
    <row r="320" spans="1:26" x14ac:dyDescent="0.2">
      <c r="A320" s="2"/>
      <c r="B320" s="2" t="s">
        <v>13</v>
      </c>
      <c r="C320" s="2" t="s">
        <v>2</v>
      </c>
      <c r="D320" s="2" t="s">
        <v>3</v>
      </c>
      <c r="E320" s="2" t="s">
        <v>4</v>
      </c>
      <c r="F320" s="2" t="s">
        <v>5</v>
      </c>
      <c r="G320" s="2" t="s">
        <v>6</v>
      </c>
      <c r="H320" s="2" t="s">
        <v>7</v>
      </c>
      <c r="I320" s="2" t="s">
        <v>8</v>
      </c>
      <c r="J320" s="2" t="s">
        <v>9</v>
      </c>
      <c r="K320" s="2" t="s">
        <v>10</v>
      </c>
      <c r="L320" s="2" t="s">
        <v>11</v>
      </c>
      <c r="N320" s="2"/>
      <c r="O320" s="2" t="s">
        <v>13</v>
      </c>
      <c r="P320" s="2" t="s">
        <v>2</v>
      </c>
      <c r="Q320" s="2" t="s">
        <v>3</v>
      </c>
      <c r="R320" s="2" t="s">
        <v>4</v>
      </c>
      <c r="S320" s="2" t="s">
        <v>5</v>
      </c>
      <c r="T320" s="2" t="s">
        <v>6</v>
      </c>
      <c r="U320" s="2" t="s">
        <v>7</v>
      </c>
      <c r="V320" s="2" t="s">
        <v>8</v>
      </c>
      <c r="W320" s="2" t="s">
        <v>9</v>
      </c>
      <c r="X320" s="2" t="s">
        <v>10</v>
      </c>
      <c r="Y320" s="2" t="s">
        <v>11</v>
      </c>
      <c r="Z320" s="57"/>
    </row>
    <row r="321" spans="1:26" x14ac:dyDescent="0.2">
      <c r="A321" s="11" t="s">
        <v>18</v>
      </c>
      <c r="B321" s="8">
        <v>1.1904761904761904E-2</v>
      </c>
      <c r="C321" s="8">
        <v>0.26190476190476192</v>
      </c>
      <c r="D321" s="8">
        <v>0.6785714285714286</v>
      </c>
      <c r="E321" s="8">
        <v>0.8928571428571429</v>
      </c>
      <c r="F321" s="8">
        <v>0.91666666666666663</v>
      </c>
      <c r="G321" s="8">
        <v>0.91666666666666663</v>
      </c>
      <c r="H321" s="8">
        <v>0.9285714285714286</v>
      </c>
      <c r="I321" s="8">
        <v>0.95238095238095233</v>
      </c>
      <c r="J321" s="8">
        <v>0.98809523809523814</v>
      </c>
      <c r="K321" s="8">
        <v>1</v>
      </c>
      <c r="L321" s="8">
        <v>1</v>
      </c>
      <c r="N321" s="9" t="s">
        <v>18</v>
      </c>
      <c r="O321" s="8">
        <v>1.3333333333333334E-2</v>
      </c>
      <c r="P321" s="8">
        <v>0.22666666666666666</v>
      </c>
      <c r="Q321" s="8">
        <v>0.66666666666666663</v>
      </c>
      <c r="R321" s="8">
        <v>0.8666666666666667</v>
      </c>
      <c r="S321" s="8">
        <v>0.90666666666666662</v>
      </c>
      <c r="T321" s="8">
        <v>0.92</v>
      </c>
      <c r="U321" s="8">
        <v>0.92</v>
      </c>
      <c r="V321" s="8">
        <v>0.92</v>
      </c>
      <c r="W321" s="8">
        <v>0.92</v>
      </c>
      <c r="X321" s="8">
        <v>0.92</v>
      </c>
      <c r="Y321" s="8">
        <v>0.92</v>
      </c>
      <c r="Z321" s="55"/>
    </row>
    <row r="322" spans="1:26" x14ac:dyDescent="0.2">
      <c r="A322" s="11" t="s">
        <v>19</v>
      </c>
      <c r="B322" s="8">
        <v>0</v>
      </c>
      <c r="C322" s="8">
        <v>0</v>
      </c>
      <c r="D322" s="8">
        <v>0</v>
      </c>
      <c r="E322" s="8">
        <v>1.1904761904761904E-2</v>
      </c>
      <c r="F322" s="8">
        <v>1.1904761904761904E-2</v>
      </c>
      <c r="G322" s="8">
        <v>2.3809523809523808E-2</v>
      </c>
      <c r="H322" s="8">
        <v>4.7619047619047616E-2</v>
      </c>
      <c r="I322" s="8">
        <v>0.11904761904761904</v>
      </c>
      <c r="J322" s="8">
        <v>0.19047619047619047</v>
      </c>
      <c r="K322" s="8">
        <v>0.23809523809523808</v>
      </c>
      <c r="L322" s="8">
        <v>0.30952380952380953</v>
      </c>
      <c r="N322" s="9" t="s">
        <v>19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1.3333333333333334E-2</v>
      </c>
      <c r="U322" s="8">
        <v>2.6666666666666668E-2</v>
      </c>
      <c r="V322" s="8">
        <v>0.13333333333333333</v>
      </c>
      <c r="W322" s="8">
        <v>0.22666666666666666</v>
      </c>
      <c r="X322" s="8">
        <v>0.30666666666666664</v>
      </c>
      <c r="Y322" s="8">
        <v>0.33333333333333331</v>
      </c>
      <c r="Z322" s="55"/>
    </row>
    <row r="323" spans="1:26" x14ac:dyDescent="0.2">
      <c r="A323" s="11" t="s">
        <v>20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2.3809523809523808E-2</v>
      </c>
      <c r="K323" s="8">
        <v>2.3809523809523808E-2</v>
      </c>
      <c r="L323" s="8">
        <v>8.3333333333333329E-2</v>
      </c>
      <c r="N323" s="9" t="s">
        <v>20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2.6666666666666668E-2</v>
      </c>
      <c r="Z323" s="55"/>
    </row>
    <row r="326" spans="1:26" x14ac:dyDescent="0.2">
      <c r="A326" t="s">
        <v>21</v>
      </c>
    </row>
    <row r="327" spans="1:26" x14ac:dyDescent="0.2">
      <c r="A327"/>
      <c r="B327" s="2" t="s">
        <v>13</v>
      </c>
      <c r="C327" s="2" t="s">
        <v>2</v>
      </c>
      <c r="D327" s="2" t="s">
        <v>3</v>
      </c>
      <c r="E327" s="2" t="s">
        <v>4</v>
      </c>
      <c r="F327" s="2" t="s">
        <v>5</v>
      </c>
      <c r="G327" s="2" t="s">
        <v>6</v>
      </c>
      <c r="H327" s="2" t="s">
        <v>7</v>
      </c>
      <c r="I327" s="2" t="s">
        <v>8</v>
      </c>
      <c r="J327" s="2" t="s">
        <v>9</v>
      </c>
      <c r="K327" s="2" t="s">
        <v>10</v>
      </c>
      <c r="L327" s="2" t="s">
        <v>26</v>
      </c>
    </row>
    <row r="328" spans="1:26" x14ac:dyDescent="0.2">
      <c r="A328" s="2" t="s">
        <v>22</v>
      </c>
      <c r="B328" s="8">
        <v>2.3255813953488372E-2</v>
      </c>
      <c r="C328" s="8">
        <v>4.6511627906976744E-2</v>
      </c>
      <c r="D328" s="8">
        <v>0.16279069767441862</v>
      </c>
      <c r="E328" s="8">
        <v>0.45348837209302323</v>
      </c>
      <c r="F328" s="8">
        <v>0.84883720930232553</v>
      </c>
      <c r="G328" s="8">
        <v>0.89534883720930236</v>
      </c>
      <c r="H328" s="8">
        <v>1</v>
      </c>
      <c r="I328" s="8">
        <v>1</v>
      </c>
      <c r="J328" s="8">
        <v>1</v>
      </c>
      <c r="K328" s="8">
        <v>1</v>
      </c>
      <c r="L328" s="8">
        <v>1</v>
      </c>
    </row>
    <row r="329" spans="1:26" x14ac:dyDescent="0.2">
      <c r="A329" s="2" t="s">
        <v>23</v>
      </c>
      <c r="B329" s="8">
        <v>0</v>
      </c>
      <c r="C329" s="8">
        <v>2.5000000000000001E-2</v>
      </c>
      <c r="D329" s="8">
        <v>0.15</v>
      </c>
      <c r="E329" s="8">
        <v>0.32500000000000001</v>
      </c>
      <c r="F329" s="8">
        <v>0.53749999999999998</v>
      </c>
      <c r="G329" s="8">
        <v>0.65</v>
      </c>
      <c r="H329" s="8">
        <v>0.71250000000000002</v>
      </c>
      <c r="I329" s="8">
        <v>0.98750000000000004</v>
      </c>
      <c r="J329" s="8">
        <v>0.98750000000000004</v>
      </c>
      <c r="K329" s="8">
        <v>0.98750000000000004</v>
      </c>
      <c r="L329" s="8">
        <v>0.98750000000000004</v>
      </c>
    </row>
    <row r="330" spans="1:26" x14ac:dyDescent="0.2">
      <c r="A330"/>
    </row>
    <row r="331" spans="1:26" x14ac:dyDescent="0.2">
      <c r="A331" t="s">
        <v>24</v>
      </c>
    </row>
    <row r="332" spans="1:26" x14ac:dyDescent="0.2">
      <c r="A332"/>
      <c r="B332" s="2" t="s">
        <v>13</v>
      </c>
      <c r="C332" s="2" t="s">
        <v>2</v>
      </c>
      <c r="D332" s="2" t="s">
        <v>3</v>
      </c>
      <c r="E332" s="2" t="s">
        <v>4</v>
      </c>
      <c r="F332" s="2" t="s">
        <v>5</v>
      </c>
      <c r="G332" s="2" t="s">
        <v>6</v>
      </c>
      <c r="H332" s="2" t="s">
        <v>7</v>
      </c>
      <c r="I332" s="2" t="s">
        <v>8</v>
      </c>
      <c r="J332" s="2" t="s">
        <v>9</v>
      </c>
      <c r="K332" s="2" t="s">
        <v>10</v>
      </c>
      <c r="L332" s="2" t="s">
        <v>26</v>
      </c>
    </row>
    <row r="333" spans="1:26" x14ac:dyDescent="0.2">
      <c r="A333" s="2" t="s">
        <v>22</v>
      </c>
      <c r="B333" s="8">
        <v>1.1627906976744186E-2</v>
      </c>
      <c r="C333" s="8">
        <v>5.8139534883720929E-2</v>
      </c>
      <c r="D333" s="8">
        <v>0.26744186046511625</v>
      </c>
      <c r="E333" s="8">
        <v>0.70930232558139539</v>
      </c>
      <c r="F333" s="8">
        <v>0.95348837209302328</v>
      </c>
      <c r="G333" s="8">
        <v>0.97674418604651159</v>
      </c>
      <c r="H333" s="8">
        <v>0.97674418604651159</v>
      </c>
      <c r="I333" s="8">
        <v>0.97674418604651159</v>
      </c>
      <c r="J333" s="8">
        <v>0.97674418604651159</v>
      </c>
      <c r="K333" s="8">
        <v>0.97674418604651159</v>
      </c>
      <c r="L333" s="8">
        <v>0.97674418604651159</v>
      </c>
    </row>
    <row r="334" spans="1:26" x14ac:dyDescent="0.2">
      <c r="A334" s="2" t="s">
        <v>23</v>
      </c>
      <c r="B334" s="8">
        <v>4.1666666666666664E-2</v>
      </c>
      <c r="C334" s="8">
        <v>5.5555555555555552E-2</v>
      </c>
      <c r="D334" s="8">
        <v>0.25</v>
      </c>
      <c r="E334" s="8">
        <v>0.70833333333333337</v>
      </c>
      <c r="F334" s="8">
        <v>0.94444444444444442</v>
      </c>
      <c r="G334" s="8">
        <v>0.97222222222222221</v>
      </c>
      <c r="H334" s="8">
        <v>0.98611111111111116</v>
      </c>
      <c r="I334" s="8">
        <v>0.98611111111111116</v>
      </c>
      <c r="J334" s="8">
        <v>0.98611111111111116</v>
      </c>
      <c r="K334" s="8">
        <v>0.98611111111111116</v>
      </c>
      <c r="L334" s="8">
        <v>0.98611111111111116</v>
      </c>
    </row>
    <row r="335" spans="1:26" x14ac:dyDescent="0.2">
      <c r="A335"/>
    </row>
    <row r="336" spans="1:26" x14ac:dyDescent="0.2">
      <c r="A336" t="s">
        <v>25</v>
      </c>
    </row>
    <row r="337" spans="1:12" x14ac:dyDescent="0.2">
      <c r="A337"/>
      <c r="B337" s="2" t="s">
        <v>13</v>
      </c>
      <c r="C337" s="2" t="s">
        <v>2</v>
      </c>
      <c r="D337" s="2" t="s">
        <v>3</v>
      </c>
      <c r="E337" s="2" t="s">
        <v>4</v>
      </c>
      <c r="F337" s="2" t="s">
        <v>5</v>
      </c>
      <c r="G337" s="2" t="s">
        <v>6</v>
      </c>
      <c r="H337" s="2" t="s">
        <v>7</v>
      </c>
      <c r="I337" s="2" t="s">
        <v>8</v>
      </c>
      <c r="J337" s="2" t="s">
        <v>9</v>
      </c>
      <c r="K337" s="2" t="s">
        <v>10</v>
      </c>
      <c r="L337" s="2" t="s">
        <v>26</v>
      </c>
    </row>
    <row r="338" spans="1:12" x14ac:dyDescent="0.2">
      <c r="A338" s="2" t="s">
        <v>22</v>
      </c>
      <c r="B338" s="8">
        <v>1.1904761904761904E-2</v>
      </c>
      <c r="C338" s="8">
        <v>0.26190476190476192</v>
      </c>
      <c r="D338" s="8">
        <v>0.6785714285714286</v>
      </c>
      <c r="E338" s="8">
        <v>0.8928571428571429</v>
      </c>
      <c r="F338" s="8">
        <v>0.91666666666666663</v>
      </c>
      <c r="G338" s="8">
        <v>0.91666666666666663</v>
      </c>
      <c r="H338" s="8">
        <v>0.9285714285714286</v>
      </c>
      <c r="I338" s="8">
        <v>0.95238095238095233</v>
      </c>
      <c r="J338" s="8">
        <v>0.98809523809523814</v>
      </c>
      <c r="K338" s="8">
        <v>1</v>
      </c>
      <c r="L338" s="8">
        <v>1</v>
      </c>
    </row>
    <row r="339" spans="1:12" x14ac:dyDescent="0.2">
      <c r="A339" s="2" t="s">
        <v>23</v>
      </c>
      <c r="B339" s="8">
        <v>1.3333333333333334E-2</v>
      </c>
      <c r="C339" s="8">
        <v>0.22666666666666666</v>
      </c>
      <c r="D339" s="8">
        <v>0.66666666666666663</v>
      </c>
      <c r="E339" s="8">
        <v>0.8666666666666667</v>
      </c>
      <c r="F339" s="8">
        <v>0.90666666666666662</v>
      </c>
      <c r="G339" s="8">
        <v>0.92</v>
      </c>
      <c r="H339" s="8">
        <v>0.92</v>
      </c>
      <c r="I339" s="8">
        <v>0.92</v>
      </c>
      <c r="J339" s="8">
        <v>0.92</v>
      </c>
      <c r="K339" s="8">
        <v>0.92</v>
      </c>
      <c r="L339" s="8">
        <v>0.92</v>
      </c>
    </row>
    <row r="340" spans="1:12" x14ac:dyDescent="0.2">
      <c r="A340"/>
    </row>
    <row r="341" spans="1:12" x14ac:dyDescent="0.2">
      <c r="A341"/>
    </row>
    <row r="342" spans="1:12" x14ac:dyDescent="0.2">
      <c r="A342" t="s">
        <v>27</v>
      </c>
    </row>
    <row r="343" spans="1:12" x14ac:dyDescent="0.2">
      <c r="A343"/>
      <c r="B343" s="2" t="s">
        <v>13</v>
      </c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26</v>
      </c>
    </row>
    <row r="344" spans="1:12" x14ac:dyDescent="0.2">
      <c r="A344" s="2" t="s">
        <v>22</v>
      </c>
      <c r="B344" s="8">
        <v>0</v>
      </c>
      <c r="C344" s="8">
        <v>0</v>
      </c>
      <c r="D344" s="8">
        <v>0</v>
      </c>
      <c r="E344" s="8">
        <v>0</v>
      </c>
      <c r="F344" s="8">
        <v>4.6511627906976744E-2</v>
      </c>
      <c r="G344" s="8">
        <v>6.9767441860465115E-2</v>
      </c>
      <c r="H344" s="8">
        <v>0.19767441860465115</v>
      </c>
      <c r="I344" s="8">
        <v>0.41860465116279072</v>
      </c>
      <c r="J344" s="8">
        <v>0.56976744186046513</v>
      </c>
      <c r="K344" s="8">
        <v>0.62790697674418605</v>
      </c>
      <c r="L344" s="8">
        <v>0.70930232558139539</v>
      </c>
    </row>
    <row r="345" spans="1:12" x14ac:dyDescent="0.2">
      <c r="A345" s="2" t="s">
        <v>23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3.7499999999999999E-2</v>
      </c>
      <c r="H345" s="8">
        <v>7.4999999999999997E-2</v>
      </c>
      <c r="I345" s="8">
        <v>0.1875</v>
      </c>
      <c r="J345" s="8">
        <v>0.27500000000000002</v>
      </c>
      <c r="K345" s="8">
        <v>0.33750000000000002</v>
      </c>
      <c r="L345" s="8">
        <v>0.41249999999999998</v>
      </c>
    </row>
    <row r="346" spans="1:12" x14ac:dyDescent="0.2">
      <c r="A346"/>
    </row>
    <row r="347" spans="1:12" x14ac:dyDescent="0.2">
      <c r="A347" t="s">
        <v>29</v>
      </c>
    </row>
    <row r="348" spans="1:12" x14ac:dyDescent="0.2">
      <c r="A348"/>
      <c r="B348" s="2" t="s">
        <v>13</v>
      </c>
      <c r="C348" s="2" t="s">
        <v>2</v>
      </c>
      <c r="D348" s="2" t="s">
        <v>3</v>
      </c>
      <c r="E348" s="2" t="s">
        <v>4</v>
      </c>
      <c r="F348" s="2" t="s">
        <v>5</v>
      </c>
      <c r="G348" s="2" t="s">
        <v>6</v>
      </c>
      <c r="H348" s="2" t="s">
        <v>7</v>
      </c>
      <c r="I348" s="2" t="s">
        <v>8</v>
      </c>
      <c r="J348" s="2" t="s">
        <v>9</v>
      </c>
      <c r="K348" s="2" t="s">
        <v>10</v>
      </c>
      <c r="L348" s="2" t="s">
        <v>26</v>
      </c>
    </row>
    <row r="349" spans="1:12" x14ac:dyDescent="0.2">
      <c r="A349" s="2" t="s">
        <v>22</v>
      </c>
      <c r="B349" s="8">
        <v>0</v>
      </c>
      <c r="C349" s="8">
        <v>0</v>
      </c>
      <c r="D349" s="8">
        <v>0</v>
      </c>
      <c r="E349" s="8">
        <v>0</v>
      </c>
      <c r="F349" s="8">
        <v>1.1627906976744186E-2</v>
      </c>
      <c r="G349" s="8">
        <v>6.9767441860465115E-2</v>
      </c>
      <c r="H349" s="8">
        <v>0.19767441860465115</v>
      </c>
      <c r="I349" s="8">
        <v>0.40697674418604651</v>
      </c>
      <c r="J349" s="8">
        <v>0.53488372093023251</v>
      </c>
      <c r="K349" s="8">
        <v>0.56976744186046513</v>
      </c>
      <c r="L349" s="8">
        <v>0.68604651162790697</v>
      </c>
    </row>
    <row r="350" spans="1:12" x14ac:dyDescent="0.2">
      <c r="A350" s="2" t="s">
        <v>23</v>
      </c>
      <c r="B350" s="8">
        <v>0</v>
      </c>
      <c r="C350" s="8">
        <v>0</v>
      </c>
      <c r="D350" s="8">
        <v>0</v>
      </c>
      <c r="E350" s="8">
        <v>0</v>
      </c>
      <c r="F350" s="8">
        <v>1.3888888888888888E-2</v>
      </c>
      <c r="G350" s="8">
        <v>9.7222222222222224E-2</v>
      </c>
      <c r="H350" s="8">
        <v>0.22222222222222221</v>
      </c>
      <c r="I350" s="8">
        <v>0.44444444444444442</v>
      </c>
      <c r="J350" s="8">
        <v>0.47222222222222221</v>
      </c>
      <c r="K350" s="8">
        <v>0.54166666666666663</v>
      </c>
      <c r="L350" s="8">
        <v>0.625</v>
      </c>
    </row>
    <row r="351" spans="1:12" x14ac:dyDescent="0.2">
      <c r="A351"/>
    </row>
    <row r="352" spans="1:12" x14ac:dyDescent="0.2">
      <c r="A352" t="s">
        <v>28</v>
      </c>
    </row>
    <row r="353" spans="1:12" x14ac:dyDescent="0.2">
      <c r="A353"/>
      <c r="B353" s="2" t="s">
        <v>13</v>
      </c>
      <c r="C353" s="2" t="s">
        <v>2</v>
      </c>
      <c r="D353" s="2" t="s">
        <v>3</v>
      </c>
      <c r="E353" s="2" t="s">
        <v>4</v>
      </c>
      <c r="F353" s="2" t="s">
        <v>5</v>
      </c>
      <c r="G353" s="2" t="s">
        <v>6</v>
      </c>
      <c r="H353" s="2" t="s">
        <v>7</v>
      </c>
      <c r="I353" s="2" t="s">
        <v>8</v>
      </c>
      <c r="J353" s="2" t="s">
        <v>9</v>
      </c>
      <c r="K353" s="2" t="s">
        <v>10</v>
      </c>
      <c r="L353" s="2" t="s">
        <v>26</v>
      </c>
    </row>
    <row r="354" spans="1:12" x14ac:dyDescent="0.2">
      <c r="A354" s="2" t="s">
        <v>22</v>
      </c>
      <c r="B354" s="8">
        <v>0</v>
      </c>
      <c r="C354" s="8">
        <v>0</v>
      </c>
      <c r="D354" s="8">
        <v>0</v>
      </c>
      <c r="E354" s="8">
        <v>1.1904761904761904E-2</v>
      </c>
      <c r="F354" s="8">
        <v>1.1904761904761904E-2</v>
      </c>
      <c r="G354" s="8">
        <v>2.3809523809523808E-2</v>
      </c>
      <c r="H354" s="8">
        <v>4.7619047619047616E-2</v>
      </c>
      <c r="I354" s="8">
        <v>0.11904761904761904</v>
      </c>
      <c r="J354" s="8">
        <v>0.19047619047619047</v>
      </c>
      <c r="K354" s="8">
        <v>0.23809523809523808</v>
      </c>
      <c r="L354" s="8">
        <v>0.30952380952380953</v>
      </c>
    </row>
    <row r="355" spans="1:12" x14ac:dyDescent="0.2">
      <c r="A355" s="2" t="s">
        <v>23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1.3333333333333334E-2</v>
      </c>
      <c r="H355" s="8">
        <v>2.6666666666666668E-2</v>
      </c>
      <c r="I355" s="8">
        <v>0.13333333333333333</v>
      </c>
      <c r="J355" s="8">
        <v>0.22666666666666666</v>
      </c>
      <c r="K355" s="8">
        <v>0.30666666666666664</v>
      </c>
      <c r="L355" s="8">
        <v>0.33333333333333331</v>
      </c>
    </row>
    <row r="356" spans="1:12" x14ac:dyDescent="0.2">
      <c r="A356"/>
    </row>
    <row r="357" spans="1:12" x14ac:dyDescent="0.2">
      <c r="A357"/>
    </row>
    <row r="358" spans="1:12" x14ac:dyDescent="0.2">
      <c r="A358"/>
    </row>
    <row r="359" spans="1:12" x14ac:dyDescent="0.2">
      <c r="A359" t="s">
        <v>30</v>
      </c>
    </row>
    <row r="360" spans="1:12" x14ac:dyDescent="0.2">
      <c r="A360"/>
      <c r="B360" s="2" t="s">
        <v>13</v>
      </c>
      <c r="C360" s="2" t="s">
        <v>2</v>
      </c>
      <c r="D360" s="2" t="s">
        <v>3</v>
      </c>
      <c r="E360" s="2" t="s">
        <v>4</v>
      </c>
      <c r="F360" s="2" t="s">
        <v>5</v>
      </c>
      <c r="G360" s="2" t="s">
        <v>6</v>
      </c>
      <c r="H360" s="2" t="s">
        <v>7</v>
      </c>
      <c r="I360" s="2" t="s">
        <v>8</v>
      </c>
      <c r="J360" s="2" t="s">
        <v>9</v>
      </c>
      <c r="K360" s="2" t="s">
        <v>10</v>
      </c>
      <c r="L360" s="2" t="s">
        <v>26</v>
      </c>
    </row>
    <row r="361" spans="1:12" x14ac:dyDescent="0.2">
      <c r="A361" s="2" t="s">
        <v>22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0.10465116279069768</v>
      </c>
      <c r="K361" s="8">
        <v>0.12790697674418605</v>
      </c>
      <c r="L361" s="8">
        <v>0.33720930232558138</v>
      </c>
    </row>
    <row r="362" spans="1:12" x14ac:dyDescent="0.2">
      <c r="A362" s="2" t="s">
        <v>23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1.2500000000000001E-2</v>
      </c>
      <c r="K362" s="8">
        <v>1.2500000000000001E-2</v>
      </c>
      <c r="L362" s="8">
        <v>0.05</v>
      </c>
    </row>
    <row r="363" spans="1:12" x14ac:dyDescent="0.2">
      <c r="A363"/>
    </row>
    <row r="364" spans="1:12" x14ac:dyDescent="0.2">
      <c r="A364" t="s">
        <v>31</v>
      </c>
    </row>
    <row r="365" spans="1:12" x14ac:dyDescent="0.2">
      <c r="A365"/>
      <c r="B365" s="2" t="s">
        <v>13</v>
      </c>
      <c r="C365" s="2" t="s">
        <v>2</v>
      </c>
      <c r="D365" s="2" t="s">
        <v>3</v>
      </c>
      <c r="E365" s="2" t="s">
        <v>4</v>
      </c>
      <c r="F365" s="2" t="s">
        <v>5</v>
      </c>
      <c r="G365" s="2" t="s">
        <v>6</v>
      </c>
      <c r="H365" s="2" t="s">
        <v>7</v>
      </c>
      <c r="I365" s="2" t="s">
        <v>8</v>
      </c>
      <c r="J365" s="2" t="s">
        <v>9</v>
      </c>
      <c r="K365" s="2" t="s">
        <v>10</v>
      </c>
      <c r="L365" s="2" t="s">
        <v>26</v>
      </c>
    </row>
    <row r="366" spans="1:12" x14ac:dyDescent="0.2">
      <c r="A366" s="2" t="s">
        <v>22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2.3255813953488372E-2</v>
      </c>
      <c r="I366" s="8">
        <v>3.4883720930232558E-2</v>
      </c>
      <c r="J366" s="8">
        <v>5.8139534883720929E-2</v>
      </c>
      <c r="K366" s="8">
        <v>8.1395348837209308E-2</v>
      </c>
      <c r="L366" s="8">
        <v>0.1744186046511628</v>
      </c>
    </row>
    <row r="367" spans="1:12" x14ac:dyDescent="0.2">
      <c r="A367" s="2" t="s">
        <v>23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1.3888888888888888E-2</v>
      </c>
      <c r="J367" s="8">
        <v>6.9444444444444448E-2</v>
      </c>
      <c r="K367" s="8">
        <v>0.125</v>
      </c>
      <c r="L367" s="8">
        <v>0.22222222222222221</v>
      </c>
    </row>
    <row r="368" spans="1:12" x14ac:dyDescent="0.2">
      <c r="A368"/>
    </row>
    <row r="369" spans="1:12" x14ac:dyDescent="0.2">
      <c r="A369" t="s">
        <v>32</v>
      </c>
    </row>
    <row r="370" spans="1:12" x14ac:dyDescent="0.2">
      <c r="A370"/>
      <c r="B370" s="2" t="s">
        <v>13</v>
      </c>
      <c r="C370" s="2" t="s">
        <v>2</v>
      </c>
      <c r="D370" s="2" t="s">
        <v>3</v>
      </c>
      <c r="E370" s="2" t="s">
        <v>4</v>
      </c>
      <c r="F370" s="2" t="s">
        <v>5</v>
      </c>
      <c r="G370" s="2" t="s">
        <v>6</v>
      </c>
      <c r="H370" s="2" t="s">
        <v>7</v>
      </c>
      <c r="I370" s="2" t="s">
        <v>8</v>
      </c>
      <c r="J370" s="2" t="s">
        <v>9</v>
      </c>
      <c r="K370" s="2" t="s">
        <v>10</v>
      </c>
      <c r="L370" s="2" t="s">
        <v>26</v>
      </c>
    </row>
    <row r="371" spans="1:12" x14ac:dyDescent="0.2">
      <c r="A371" s="2" t="s">
        <v>22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2.3809523809523808E-2</v>
      </c>
      <c r="K371" s="8">
        <v>2.3809523809523808E-2</v>
      </c>
      <c r="L371" s="8">
        <v>8.3333333333333329E-2</v>
      </c>
    </row>
    <row r="372" spans="1:12" x14ac:dyDescent="0.2">
      <c r="A372" s="2" t="s">
        <v>23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2.6666666666666668E-2</v>
      </c>
    </row>
  </sheetData>
  <mergeCells count="6">
    <mergeCell ref="B3:L3"/>
    <mergeCell ref="B101:L101"/>
    <mergeCell ref="B199:L199"/>
    <mergeCell ref="O3:Y3"/>
    <mergeCell ref="O101:Y101"/>
    <mergeCell ref="O199:Y199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8811-1433-654C-8740-FEB03ED5A3DF}">
  <dimension ref="B1:Y1"/>
  <sheetViews>
    <sheetView workbookViewId="0">
      <selection activeCell="F26" sqref="F26"/>
    </sheetView>
  </sheetViews>
  <sheetFormatPr baseColWidth="10" defaultRowHeight="16" x14ac:dyDescent="0.2"/>
  <cols>
    <col min="2" max="12" width="10.83203125" style="1"/>
    <col min="15" max="25" width="10.83203125" style="1"/>
  </cols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cp:lastPrinted>2023-01-24T10:15:49Z</cp:lastPrinted>
  <dcterms:created xsi:type="dcterms:W3CDTF">2023-01-10T12:31:54Z</dcterms:created>
  <dcterms:modified xsi:type="dcterms:W3CDTF">2023-01-30T09:50:50Z</dcterms:modified>
</cp:coreProperties>
</file>