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<sst xmlns="http://schemas.openxmlformats.org/spreadsheetml/2006/main" count="49" uniqueCount="40">
  <si>
    <t>User story</t>
  </si>
  <si>
    <t>Task</t>
  </si>
  <si>
    <t>Team member</t>
  </si>
  <si>
    <t>Time (estimated)</t>
  </si>
  <si>
    <t>Time (spent)</t>
  </si>
  <si>
    <t>Time (left)</t>
  </si>
  <si>
    <t>Como: Usuario registrado.
Quiero: Pedir una cotización de un servicio.
Para: Elegir el servicio de preferencia.</t>
  </si>
  <si>
    <t>Se debe poder filtrar por palabras clave.</t>
  </si>
  <si>
    <t>Se debe poder tener un chat en vivo con el mecánico.</t>
  </si>
  <si>
    <t>Se debe poder solicitar la cotización al mecánico deseado.</t>
  </si>
  <si>
    <t>Le debe llegar una solicitud al mecánico de una cotizacion.</t>
  </si>
  <si>
    <t>Como: Mecánico.
Quiero: Agregar o modificar mis productos.
Para: Tener un catalogo mas amplio y actualizado.</t>
  </si>
  <si>
    <t>Se debe poder agregar o eliminar un producto.</t>
  </si>
  <si>
    <t>Se debe poder modificar un producto (precio, descripción, cantidad disponible, etc)</t>
  </si>
  <si>
    <t>Se debe poder desplegar los diferentes productos que tiene disponibles.</t>
  </si>
  <si>
    <t xml:space="preserve">Como: Usuario Registrado
Quiero: Pedir un servicio 
Para: Solucionar un problema de mi auto o moto </t>
  </si>
  <si>
    <t>Se debe poder ver la fase del servicio (Creado, aceptado, en camino, en tu lugar y finalizado).</t>
  </si>
  <si>
    <t>Poder ver el costo del servicio y un resumen del servicio.</t>
  </si>
  <si>
    <t>Poder cancelar el servicio si el estado es creado, si va mas adelante se debera pagar una compensación al mecánico.</t>
  </si>
  <si>
    <t>Como: Mecánico.
Quiero: Quiero ver mis servicios.
Para: Saber cuatos he hecho y cuales podre hacer o no.</t>
  </si>
  <si>
    <t>Poder filtrar por estado (Creado o finalizado).</t>
  </si>
  <si>
    <t xml:space="preserve">Se deberia poder cancelar o aceptar un servicio </t>
  </si>
  <si>
    <t>Como: Mecánico.
Quiero: Quiero ver las ganancias obtenidas.
Para: Saber si he mejorado mis ganancias con ayuda de la app.</t>
  </si>
  <si>
    <t>Se pueden ver las ganancias totales.</t>
  </si>
  <si>
    <t>Se puede filtrar por meses.</t>
  </si>
  <si>
    <t>Se puede ver el historial de servicios realizados y la ganancia obtenida en cada uno.</t>
  </si>
  <si>
    <t>Como: Usuario Registrado.
Quiero: Quiero calificar el servicio.
Para: Poder realizar una retroalimentacion.</t>
  </si>
  <si>
    <t>Calificar de 1 a 5 estrellas el servicio.</t>
  </si>
  <si>
    <t>Dejar un comentario del servicio.</t>
  </si>
  <si>
    <t>Como: Usuario Registrado.
Quiero: Quiero saber el historial de servicios
Para: Poder tener un listado de los servicios que he pedido</t>
  </si>
  <si>
    <t xml:space="preserve">Se puede ver el historial de servicios realizados para el usuario registrado </t>
  </si>
  <si>
    <t>HU5</t>
  </si>
  <si>
    <t>TOTAL</t>
  </si>
  <si>
    <t>Daily burnout</t>
  </si>
  <si>
    <t>Total time left (from estimate)</t>
  </si>
  <si>
    <t>Estimate</t>
  </si>
  <si>
    <t>Total time left (from spent)</t>
  </si>
  <si>
    <t>Burnout</t>
  </si>
  <si>
    <t>Instructions, feedback, requests and support at</t>
  </si>
  <si>
    <t>http://xaviesteve.com/go/agilespreadsheet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</si>
</sst>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  <sz val="8.0"/>
      <color rgb="FF333333"/>
      <name val="Arial"/>
    </font>
    <font>
      <b/>
      <sz val="6.0"/>
      <color rgb="FF333333"/>
      <name val="Arial"/>
    </font>
    <font>
      <color theme="1"/>
      <name val="Arial"/>
    </font>
    <font>
      <b/>
      <color theme="1"/>
      <name val="Arial"/>
    </font>
    <font>
      <sz val="9.0"/>
      <color rgb="FF008000"/>
      <name val="Arial"/>
    </font>
    <font/>
    <font>
      <sz val="9.0"/>
      <color rgb="FFFF6600"/>
      <name val="Arial"/>
    </font>
    <font>
      <name val="Arial"/>
    </font>
    <font>
      <b/>
      <color rgb="FF333333"/>
      <name val="Arial"/>
    </font>
    <font>
      <color rgb="FF333333"/>
      <name val="Arial"/>
    </font>
    <font>
      <color rgb="FF969696"/>
      <name val="Arial"/>
    </font>
    <font>
      <sz val="6.0"/>
      <color rgb="FFDDDDDD"/>
      <name val="Arial"/>
    </font>
    <font>
      <sz val="8.0"/>
      <color rgb="FF333333"/>
      <name val="Arial"/>
    </font>
    <font>
      <sz val="8.0"/>
      <color rgb="FF008000"/>
      <name val="Arial"/>
    </font>
    <font>
      <b/>
      <u/>
      <color rgb="FFFFFFFF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00CCFF"/>
        <bgColor rgb="FF00CCFF"/>
      </patternFill>
    </fill>
    <fill>
      <patternFill patternType="solid">
        <fgColor rgb="FF333333"/>
        <bgColor rgb="FF333333"/>
      </patternFill>
    </fill>
    <fill>
      <patternFill patternType="solid">
        <fgColor rgb="FFDDDDDD"/>
        <bgColor rgb="FFDDDDDD"/>
      </patternFill>
    </fill>
    <fill>
      <patternFill patternType="solid">
        <fgColor rgb="FFCCFFCC"/>
        <bgColor rgb="FFCCFFCC"/>
      </patternFill>
    </fill>
    <fill>
      <patternFill patternType="solid">
        <fgColor rgb="FFFFCC00"/>
        <bgColor rgb="FFFFCC00"/>
      </patternFill>
    </fill>
    <fill>
      <patternFill patternType="solid">
        <fgColor rgb="FFFADCB3"/>
        <bgColor rgb="FFFADCB3"/>
      </patternFill>
    </fill>
    <fill>
      <patternFill patternType="solid">
        <fgColor rgb="FFFFFFFF"/>
        <bgColor rgb="FFFFFFFF"/>
      </patternFill>
    </fill>
    <fill>
      <patternFill patternType="solid">
        <fgColor rgb="FF99CC00"/>
        <bgColor rgb="FF99CC00"/>
      </patternFill>
    </fill>
  </fills>
  <borders count="5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14" xfId="0" applyAlignment="1" applyFont="1" applyNumberFormat="1">
      <alignment horizontal="right" vertical="bottom"/>
    </xf>
    <xf borderId="0" fillId="3" fontId="3" numFmtId="0" xfId="0" applyAlignment="1" applyFill="1" applyFont="1">
      <alignment vertical="bottom"/>
    </xf>
    <xf borderId="1" fillId="3" fontId="3" numFmtId="0" xfId="0" applyAlignment="1" applyBorder="1" applyFont="1">
      <alignment vertical="bottom"/>
    </xf>
    <xf borderId="2" fillId="0" fontId="4" numFmtId="0" xfId="0" applyAlignment="1" applyBorder="1" applyFont="1">
      <alignment readingOrder="0" vertical="bottom"/>
    </xf>
    <xf borderId="2" fillId="0" fontId="3" numFmtId="0" xfId="0" applyAlignment="1" applyBorder="1" applyFont="1">
      <alignment readingOrder="0" vertical="bottom"/>
    </xf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horizontal="right" vertical="bottom"/>
    </xf>
    <xf borderId="0" fillId="4" fontId="4" numFmtId="0" xfId="0" applyAlignment="1" applyFill="1" applyFont="1">
      <alignment horizontal="right" vertical="bottom"/>
    </xf>
    <xf borderId="2" fillId="5" fontId="5" numFmtId="0" xfId="0" applyAlignment="1" applyBorder="1" applyFill="1" applyFont="1">
      <alignment horizontal="right" vertical="bottom"/>
    </xf>
    <xf borderId="0" fillId="6" fontId="3" numFmtId="0" xfId="0" applyAlignment="1" applyFill="1" applyFont="1">
      <alignment horizontal="right" vertical="bottom"/>
    </xf>
    <xf borderId="0" fillId="0" fontId="3" numFmtId="0" xfId="0" applyAlignment="1" applyFont="1">
      <alignment vertical="bottom"/>
    </xf>
    <xf borderId="2" fillId="0" fontId="6" numFmtId="0" xfId="0" applyBorder="1" applyFont="1"/>
    <xf borderId="2" fillId="0" fontId="4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readingOrder="0" shrinkToFit="0" vertical="bottom" wrapText="1"/>
    </xf>
    <xf borderId="2" fillId="7" fontId="7" numFmtId="0" xfId="0" applyAlignment="1" applyBorder="1" applyFill="1" applyFont="1">
      <alignment horizontal="right" vertical="bottom"/>
    </xf>
    <xf borderId="3" fillId="0" fontId="3" numFmtId="0" xfId="0" applyAlignment="1" applyBorder="1" applyFont="1">
      <alignment readingOrder="0" vertical="bottom"/>
    </xf>
    <xf borderId="0" fillId="4" fontId="3" numFmtId="0" xfId="0" applyAlignment="1" applyFont="1">
      <alignment vertical="bottom"/>
    </xf>
    <xf borderId="2" fillId="0" fontId="8" numFmtId="0" xfId="0" applyAlignment="1" applyBorder="1" applyFont="1">
      <alignment readingOrder="0" vertical="bottom"/>
    </xf>
    <xf borderId="2" fillId="0" fontId="4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4" fillId="0" fontId="3" numFmtId="0" xfId="0" applyAlignment="1" applyBorder="1" applyFont="1">
      <alignment horizontal="right" vertical="bottom"/>
    </xf>
    <xf borderId="1" fillId="0" fontId="3" numFmtId="0" xfId="0" applyAlignment="1" applyBorder="1" applyFont="1">
      <alignment vertical="bottom"/>
    </xf>
    <xf borderId="1" fillId="6" fontId="3" numFmtId="0" xfId="0" applyAlignment="1" applyBorder="1" applyFont="1">
      <alignment horizontal="right" vertical="bottom"/>
    </xf>
    <xf borderId="0" fillId="2" fontId="3" numFmtId="0" xfId="0" applyAlignment="1" applyFont="1">
      <alignment vertical="bottom"/>
    </xf>
    <xf borderId="0" fillId="2" fontId="9" numFmtId="0" xfId="0" applyAlignment="1" applyFont="1">
      <alignment vertical="bottom"/>
    </xf>
    <xf borderId="0" fillId="2" fontId="10" numFmtId="0" xfId="0" applyAlignment="1" applyFont="1">
      <alignment horizontal="right" vertical="bottom"/>
    </xf>
    <xf borderId="1" fillId="2" fontId="10" numFmtId="0" xfId="0" applyAlignment="1" applyBorder="1" applyFont="1">
      <alignment horizontal="right" vertical="bottom"/>
    </xf>
    <xf borderId="0" fillId="4" fontId="11" numFmtId="0" xfId="0" applyAlignment="1" applyFont="1">
      <alignment horizontal="right" vertical="bottom"/>
    </xf>
    <xf borderId="2" fillId="4" fontId="3" numFmtId="0" xfId="0" applyAlignment="1" applyBorder="1" applyFont="1">
      <alignment vertical="bottom"/>
    </xf>
    <xf borderId="1" fillId="0" fontId="3" numFmtId="0" xfId="0" applyAlignment="1" applyBorder="1" applyFont="1">
      <alignment horizontal="right" vertical="bottom"/>
    </xf>
    <xf borderId="0" fillId="4" fontId="12" numFmtId="0" xfId="0" applyAlignment="1" applyFont="1">
      <alignment vertical="bottom"/>
    </xf>
    <xf borderId="0" fillId="4" fontId="13" numFmtId="0" xfId="0" applyAlignment="1" applyFont="1">
      <alignment horizontal="right" vertical="bottom"/>
    </xf>
    <xf borderId="0" fillId="5" fontId="14" numFmtId="0" xfId="0" applyAlignment="1" applyFont="1">
      <alignment horizontal="right"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  <xf borderId="0" fillId="9" fontId="1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xaviesteve.com/go/agilespreadsheet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7.0"/>
    <col customWidth="1" min="2" max="2" width="7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>
        <v>43173.0</v>
      </c>
      <c r="H1" s="2">
        <v>43174.0</v>
      </c>
      <c r="I1" s="2">
        <v>43175.0</v>
      </c>
      <c r="J1" s="2">
        <v>43176.0</v>
      </c>
      <c r="K1" s="2">
        <v>43177.0</v>
      </c>
      <c r="L1" s="2">
        <v>43178.0</v>
      </c>
      <c r="M1" s="2">
        <v>43179.0</v>
      </c>
      <c r="N1" s="2">
        <v>43180.0</v>
      </c>
      <c r="O1" s="2">
        <v>43181.0</v>
      </c>
      <c r="P1" s="2">
        <v>43182.0</v>
      </c>
      <c r="Q1" s="2">
        <v>43183.0</v>
      </c>
      <c r="R1" s="2">
        <v>43184.0</v>
      </c>
      <c r="S1" s="2">
        <v>43185.0</v>
      </c>
      <c r="T1" s="2">
        <v>43186.0</v>
      </c>
      <c r="U1" s="2">
        <v>43187.0</v>
      </c>
      <c r="V1" s="2">
        <v>43188.0</v>
      </c>
      <c r="W1" s="2">
        <v>43189.0</v>
      </c>
      <c r="X1" s="2">
        <v>43190.0</v>
      </c>
      <c r="Y1" s="2">
        <v>43191.0</v>
      </c>
      <c r="Z1" s="2">
        <v>43192.0</v>
      </c>
      <c r="AA1" s="2">
        <v>43193.0</v>
      </c>
      <c r="AB1" s="2">
        <v>43194.0</v>
      </c>
      <c r="AC1" s="2">
        <v>43195.0</v>
      </c>
    </row>
    <row r="2">
      <c r="A2" s="3"/>
      <c r="B2" s="4"/>
      <c r="C2" s="4"/>
      <c r="D2" s="4"/>
      <c r="E2" s="3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</row>
    <row r="3">
      <c r="A3" s="5" t="s">
        <v>6</v>
      </c>
      <c r="B3" s="6" t="s">
        <v>7</v>
      </c>
      <c r="C3" s="7"/>
      <c r="D3" s="8">
        <v>6.0</v>
      </c>
      <c r="E3" s="9">
        <f t="shared" ref="E3:E33" si="1">IF(D3&lt;SUM(G3:U3),SUM(G3:U3),D3)</f>
        <v>6</v>
      </c>
      <c r="F3" s="10">
        <f t="shared" ref="F3:F34" si="2">IF(E3&gt;D3,$E3-(SUM($G3:$U3)),$D3-(SUM($G3:$U3)))</f>
        <v>0</v>
      </c>
      <c r="G3" s="11">
        <v>1.0</v>
      </c>
      <c r="H3" s="11">
        <v>2.0</v>
      </c>
      <c r="I3" s="11">
        <v>3.0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>
      <c r="A4" s="13"/>
      <c r="B4" s="6" t="s">
        <v>8</v>
      </c>
      <c r="C4" s="7"/>
      <c r="D4" s="8">
        <v>4.0</v>
      </c>
      <c r="E4" s="9">
        <f t="shared" si="1"/>
        <v>4</v>
      </c>
      <c r="F4" s="10">
        <f t="shared" si="2"/>
        <v>0</v>
      </c>
      <c r="G4" s="12"/>
      <c r="H4" s="11">
        <v>3.0</v>
      </c>
      <c r="I4" s="11">
        <v>1.0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>
      <c r="A5" s="13"/>
      <c r="B5" s="6" t="s">
        <v>9</v>
      </c>
      <c r="C5" s="7"/>
      <c r="D5" s="8">
        <v>4.0</v>
      </c>
      <c r="E5" s="9">
        <f t="shared" si="1"/>
        <v>11</v>
      </c>
      <c r="F5" s="10">
        <f t="shared" si="2"/>
        <v>0</v>
      </c>
      <c r="G5" s="12"/>
      <c r="H5" s="11">
        <v>8.0</v>
      </c>
      <c r="I5" s="11">
        <v>2.0</v>
      </c>
      <c r="J5" s="11">
        <v>1.0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>
      <c r="A6" s="13"/>
      <c r="B6" s="6" t="s">
        <v>10</v>
      </c>
      <c r="C6" s="7"/>
      <c r="D6" s="8">
        <v>3.0</v>
      </c>
      <c r="E6" s="9">
        <f t="shared" si="1"/>
        <v>3</v>
      </c>
      <c r="F6" s="10">
        <f t="shared" si="2"/>
        <v>0</v>
      </c>
      <c r="G6" s="12"/>
      <c r="H6" s="12"/>
      <c r="I6" s="12"/>
      <c r="J6" s="11">
        <v>3.0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>
      <c r="A7" s="14" t="s">
        <v>11</v>
      </c>
      <c r="B7" s="6" t="s">
        <v>12</v>
      </c>
      <c r="C7" s="7"/>
      <c r="D7" s="8">
        <v>8.0</v>
      </c>
      <c r="E7" s="9">
        <f t="shared" si="1"/>
        <v>8</v>
      </c>
      <c r="F7" s="10">
        <f t="shared" si="2"/>
        <v>0</v>
      </c>
      <c r="G7" s="12"/>
      <c r="H7" s="12"/>
      <c r="I7" s="12"/>
      <c r="J7" s="12"/>
      <c r="K7" s="11">
        <v>4.0</v>
      </c>
      <c r="L7" s="11">
        <v>4.0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>
      <c r="A8" s="13"/>
      <c r="B8" s="6" t="s">
        <v>13</v>
      </c>
      <c r="C8" s="7"/>
      <c r="D8" s="8">
        <v>6.0</v>
      </c>
      <c r="E8" s="9">
        <f t="shared" si="1"/>
        <v>8</v>
      </c>
      <c r="F8" s="10">
        <f t="shared" si="2"/>
        <v>0</v>
      </c>
      <c r="G8" s="12"/>
      <c r="H8" s="12"/>
      <c r="I8" s="12"/>
      <c r="J8" s="12"/>
      <c r="K8" s="12"/>
      <c r="L8" s="12"/>
      <c r="M8" s="11">
        <v>6.0</v>
      </c>
      <c r="N8" s="11">
        <v>2.0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>
      <c r="A9" s="13"/>
      <c r="B9" s="6" t="s">
        <v>14</v>
      </c>
      <c r="C9" s="7"/>
      <c r="D9" s="8">
        <v>12.0</v>
      </c>
      <c r="E9" s="9">
        <f t="shared" si="1"/>
        <v>12</v>
      </c>
      <c r="F9" s="10">
        <f t="shared" si="2"/>
        <v>0</v>
      </c>
      <c r="G9" s="12"/>
      <c r="H9" s="12"/>
      <c r="I9" s="12"/>
      <c r="J9" s="12"/>
      <c r="K9" s="12"/>
      <c r="L9" s="12"/>
      <c r="M9" s="12"/>
      <c r="N9" s="11">
        <v>4.0</v>
      </c>
      <c r="O9" s="11">
        <v>8.0</v>
      </c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>
      <c r="A10" s="14" t="s">
        <v>15</v>
      </c>
      <c r="B10" s="6" t="s">
        <v>8</v>
      </c>
      <c r="C10" s="7"/>
      <c r="D10" s="8">
        <v>4.0</v>
      </c>
      <c r="E10" s="9">
        <f t="shared" si="1"/>
        <v>4</v>
      </c>
      <c r="F10" s="10">
        <f t="shared" si="2"/>
        <v>0</v>
      </c>
      <c r="G10" s="12"/>
      <c r="H10" s="12"/>
      <c r="I10" s="12"/>
      <c r="J10" s="12"/>
      <c r="K10" s="12"/>
      <c r="L10" s="12"/>
      <c r="M10" s="12"/>
      <c r="N10" s="12"/>
      <c r="O10" s="12"/>
      <c r="P10" s="11">
        <v>2.0</v>
      </c>
      <c r="Q10" s="11">
        <v>2.0</v>
      </c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>
      <c r="A11" s="13"/>
      <c r="B11" s="15" t="s">
        <v>16</v>
      </c>
      <c r="C11" s="7"/>
      <c r="D11" s="8">
        <v>3.0</v>
      </c>
      <c r="E11" s="9">
        <f t="shared" si="1"/>
        <v>3</v>
      </c>
      <c r="F11" s="10">
        <f t="shared" si="2"/>
        <v>0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1">
        <v>2.0</v>
      </c>
      <c r="R11" s="11">
        <v>1.0</v>
      </c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>
      <c r="A12" s="13"/>
      <c r="B12" s="6" t="s">
        <v>17</v>
      </c>
      <c r="C12" s="7"/>
      <c r="D12" s="8">
        <v>4.0</v>
      </c>
      <c r="E12" s="9">
        <f t="shared" si="1"/>
        <v>5</v>
      </c>
      <c r="F12" s="10">
        <f t="shared" si="2"/>
        <v>0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1">
        <v>4.0</v>
      </c>
      <c r="S12" s="11">
        <v>1.0</v>
      </c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>
      <c r="A13" s="13"/>
      <c r="B13" s="15" t="s">
        <v>18</v>
      </c>
      <c r="C13" s="7"/>
      <c r="D13" s="8">
        <v>4.0</v>
      </c>
      <c r="E13" s="9">
        <f t="shared" si="1"/>
        <v>4</v>
      </c>
      <c r="F13" s="10">
        <f t="shared" si="2"/>
        <v>0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1">
        <v>4.0</v>
      </c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>
      <c r="A14" s="13"/>
      <c r="B14" s="7"/>
      <c r="C14" s="7"/>
      <c r="D14" s="8">
        <v>5.0</v>
      </c>
      <c r="E14" s="9">
        <f t="shared" si="1"/>
        <v>6</v>
      </c>
      <c r="F14" s="10">
        <f t="shared" si="2"/>
        <v>0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1">
        <v>3.0</v>
      </c>
      <c r="U14" s="11">
        <v>3.0</v>
      </c>
      <c r="V14" s="11">
        <v>4.0</v>
      </c>
      <c r="W14" s="11">
        <v>2.0</v>
      </c>
      <c r="X14" s="11">
        <v>4.0</v>
      </c>
      <c r="Y14" s="11">
        <v>2.0</v>
      </c>
      <c r="Z14" s="11">
        <v>2.0</v>
      </c>
      <c r="AA14" s="11">
        <v>3.0</v>
      </c>
      <c r="AB14" s="11">
        <v>2.0</v>
      </c>
      <c r="AC14" s="11">
        <v>2.0</v>
      </c>
    </row>
    <row r="15" ht="29.25" customHeight="1">
      <c r="A15" s="14" t="s">
        <v>19</v>
      </c>
      <c r="B15" s="6" t="s">
        <v>20</v>
      </c>
      <c r="C15" s="7"/>
      <c r="D15" s="8">
        <v>10.0</v>
      </c>
      <c r="E15" s="9">
        <f t="shared" si="1"/>
        <v>10</v>
      </c>
      <c r="F15" s="16">
        <f t="shared" si="2"/>
        <v>7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1">
        <v>2.0</v>
      </c>
      <c r="U15" s="11">
        <v>1.0</v>
      </c>
      <c r="V15" s="12"/>
      <c r="W15" s="12"/>
      <c r="X15" s="12"/>
      <c r="Y15" s="12"/>
      <c r="Z15" s="12"/>
      <c r="AA15" s="12"/>
      <c r="AB15" s="12"/>
      <c r="AC15" s="12"/>
    </row>
    <row r="16" ht="28.5" customHeight="1">
      <c r="A16" s="13"/>
      <c r="B16" s="6" t="s">
        <v>21</v>
      </c>
      <c r="C16" s="7"/>
      <c r="D16" s="8">
        <v>8.0</v>
      </c>
      <c r="E16" s="9">
        <f t="shared" si="1"/>
        <v>8</v>
      </c>
      <c r="F16" s="16">
        <f t="shared" si="2"/>
        <v>7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1">
        <v>1.0</v>
      </c>
      <c r="U16" s="12"/>
      <c r="V16" s="12"/>
      <c r="W16" s="12"/>
      <c r="X16" s="12"/>
      <c r="Y16" s="12"/>
      <c r="Z16" s="12"/>
      <c r="AA16" s="12"/>
      <c r="AB16" s="12"/>
      <c r="AC16" s="12"/>
    </row>
    <row r="17">
      <c r="A17" s="14" t="s">
        <v>22</v>
      </c>
      <c r="B17" s="6" t="s">
        <v>23</v>
      </c>
      <c r="C17" s="7"/>
      <c r="D17" s="8">
        <v>15.0</v>
      </c>
      <c r="E17" s="9">
        <f t="shared" si="1"/>
        <v>15</v>
      </c>
      <c r="F17" s="16">
        <f t="shared" si="2"/>
        <v>15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>
      <c r="A18" s="13"/>
      <c r="B18" s="6" t="s">
        <v>24</v>
      </c>
      <c r="C18" s="7"/>
      <c r="D18" s="8">
        <v>13.0</v>
      </c>
      <c r="E18" s="9">
        <f t="shared" si="1"/>
        <v>13</v>
      </c>
      <c r="F18" s="16">
        <f t="shared" si="2"/>
        <v>13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ht="21.75" customHeight="1">
      <c r="A19" s="13"/>
      <c r="B19" s="6" t="s">
        <v>25</v>
      </c>
      <c r="C19" s="7"/>
      <c r="D19" s="8">
        <v>5.0</v>
      </c>
      <c r="E19" s="9">
        <f t="shared" si="1"/>
        <v>5</v>
      </c>
      <c r="F19" s="16">
        <f t="shared" si="2"/>
        <v>4</v>
      </c>
      <c r="G19" s="12"/>
      <c r="H19" s="12"/>
      <c r="I19" s="12"/>
      <c r="J19" s="12"/>
      <c r="K19" s="11">
        <v>1.0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>
      <c r="A20" s="14" t="s">
        <v>26</v>
      </c>
      <c r="B20" s="17" t="s">
        <v>27</v>
      </c>
      <c r="C20" s="7"/>
      <c r="D20" s="7"/>
      <c r="E20" s="18" t="str">
        <f t="shared" si="1"/>
        <v/>
      </c>
      <c r="F20" s="10">
        <f t="shared" si="2"/>
        <v>0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>
      <c r="A21" s="13"/>
      <c r="B21" s="6" t="s">
        <v>28</v>
      </c>
      <c r="C21" s="6"/>
      <c r="D21" s="6"/>
      <c r="E21" s="18" t="str">
        <f t="shared" si="1"/>
        <v/>
      </c>
      <c r="F21" s="10">
        <f t="shared" si="2"/>
        <v>0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>
      <c r="A22" s="13"/>
      <c r="B22" s="6"/>
      <c r="C22" s="7"/>
      <c r="D22" s="7"/>
      <c r="E22" s="18" t="str">
        <f t="shared" si="1"/>
        <v/>
      </c>
      <c r="F22" s="10">
        <f t="shared" si="2"/>
        <v>0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>
      <c r="A23" s="14" t="s">
        <v>29</v>
      </c>
      <c r="B23" s="19" t="s">
        <v>30</v>
      </c>
      <c r="C23" s="7"/>
      <c r="D23" s="7"/>
      <c r="E23" s="18" t="str">
        <f t="shared" si="1"/>
        <v/>
      </c>
      <c r="F23" s="10">
        <f t="shared" si="2"/>
        <v>0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>
      <c r="A24" s="13"/>
      <c r="B24" s="7"/>
      <c r="C24" s="7"/>
      <c r="D24" s="7"/>
      <c r="E24" s="18" t="str">
        <f t="shared" si="1"/>
        <v/>
      </c>
      <c r="F24" s="10">
        <f t="shared" si="2"/>
        <v>0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>
      <c r="A25" s="13"/>
      <c r="B25" s="7"/>
      <c r="C25" s="7"/>
      <c r="D25" s="7"/>
      <c r="E25" s="18" t="str">
        <f t="shared" si="1"/>
        <v/>
      </c>
      <c r="F25" s="10">
        <f t="shared" si="2"/>
        <v>0</v>
      </c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>
      <c r="A26" s="20" t="s">
        <v>31</v>
      </c>
      <c r="B26" s="7"/>
      <c r="C26" s="7"/>
      <c r="D26" s="7"/>
      <c r="E26" s="18" t="str">
        <f t="shared" si="1"/>
        <v/>
      </c>
      <c r="F26" s="10">
        <f t="shared" si="2"/>
        <v>0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>
      <c r="A27" s="20" t="s">
        <v>31</v>
      </c>
      <c r="B27" s="7"/>
      <c r="C27" s="7"/>
      <c r="D27" s="7"/>
      <c r="E27" s="18" t="str">
        <f t="shared" si="1"/>
        <v/>
      </c>
      <c r="F27" s="10">
        <f t="shared" si="2"/>
        <v>0</v>
      </c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>
      <c r="A28" s="20" t="s">
        <v>31</v>
      </c>
      <c r="B28" s="7"/>
      <c r="C28" s="7"/>
      <c r="D28" s="7"/>
      <c r="E28" s="18" t="str">
        <f t="shared" si="1"/>
        <v/>
      </c>
      <c r="F28" s="10">
        <f t="shared" si="2"/>
        <v>0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>
      <c r="A29" s="20" t="s">
        <v>31</v>
      </c>
      <c r="B29" s="7"/>
      <c r="C29" s="7"/>
      <c r="D29" s="7"/>
      <c r="E29" s="18" t="str">
        <f t="shared" si="1"/>
        <v/>
      </c>
      <c r="F29" s="10">
        <f t="shared" si="2"/>
        <v>0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>
      <c r="A30" s="20" t="s">
        <v>31</v>
      </c>
      <c r="B30" s="7"/>
      <c r="C30" s="7"/>
      <c r="D30" s="7"/>
      <c r="E30" s="18" t="str">
        <f t="shared" si="1"/>
        <v/>
      </c>
      <c r="F30" s="10">
        <f t="shared" si="2"/>
        <v>0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>
      <c r="A31" s="20" t="s">
        <v>31</v>
      </c>
      <c r="B31" s="7"/>
      <c r="C31" s="7"/>
      <c r="D31" s="7"/>
      <c r="E31" s="18" t="str">
        <f t="shared" si="1"/>
        <v/>
      </c>
      <c r="F31" s="10">
        <f t="shared" si="2"/>
        <v>0</v>
      </c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>
      <c r="A32" s="20" t="s">
        <v>31</v>
      </c>
      <c r="B32" s="7"/>
      <c r="C32" s="7"/>
      <c r="D32" s="7"/>
      <c r="E32" s="18" t="str">
        <f t="shared" si="1"/>
        <v/>
      </c>
      <c r="F32" s="10">
        <f t="shared" si="2"/>
        <v>0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>
      <c r="A33" s="20" t="s">
        <v>31</v>
      </c>
      <c r="B33" s="7"/>
      <c r="C33" s="7"/>
      <c r="D33" s="7"/>
      <c r="E33" s="18" t="str">
        <f t="shared" si="1"/>
        <v/>
      </c>
      <c r="F33" s="10">
        <f t="shared" si="2"/>
        <v>0</v>
      </c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>
      <c r="A34" s="20" t="s">
        <v>31</v>
      </c>
      <c r="B34" s="21"/>
      <c r="C34" s="21"/>
      <c r="D34" s="22">
        <v>5.0</v>
      </c>
      <c r="E34" s="9">
        <v>5.0</v>
      </c>
      <c r="F34" s="10">
        <f t="shared" si="2"/>
        <v>0</v>
      </c>
      <c r="G34" s="23"/>
      <c r="H34" s="23"/>
      <c r="I34" s="23"/>
      <c r="J34" s="23"/>
      <c r="K34" s="23"/>
      <c r="L34" s="23"/>
      <c r="M34" s="24">
        <v>5.0</v>
      </c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</row>
    <row r="35">
      <c r="A35" s="25"/>
      <c r="B35" s="26" t="s">
        <v>32</v>
      </c>
      <c r="C35" s="25"/>
      <c r="D35" s="27">
        <f t="shared" ref="D35:F35" si="3">SUM(D3:D34)</f>
        <v>119</v>
      </c>
      <c r="E35" s="27">
        <f t="shared" si="3"/>
        <v>130</v>
      </c>
      <c r="F35" s="27">
        <f t="shared" si="3"/>
        <v>46</v>
      </c>
      <c r="G35" s="28">
        <f t="shared" ref="G35:AC35" si="4">SUM(G3:G19)</f>
        <v>1</v>
      </c>
      <c r="H35" s="28">
        <f t="shared" si="4"/>
        <v>13</v>
      </c>
      <c r="I35" s="28">
        <f t="shared" si="4"/>
        <v>6</v>
      </c>
      <c r="J35" s="28">
        <f t="shared" si="4"/>
        <v>4</v>
      </c>
      <c r="K35" s="28">
        <f t="shared" si="4"/>
        <v>5</v>
      </c>
      <c r="L35" s="28">
        <f t="shared" si="4"/>
        <v>4</v>
      </c>
      <c r="M35" s="28">
        <f t="shared" si="4"/>
        <v>6</v>
      </c>
      <c r="N35" s="28">
        <f t="shared" si="4"/>
        <v>6</v>
      </c>
      <c r="O35" s="28">
        <f t="shared" si="4"/>
        <v>8</v>
      </c>
      <c r="P35" s="28">
        <f t="shared" si="4"/>
        <v>2</v>
      </c>
      <c r="Q35" s="28">
        <f t="shared" si="4"/>
        <v>4</v>
      </c>
      <c r="R35" s="28">
        <f t="shared" si="4"/>
        <v>5</v>
      </c>
      <c r="S35" s="28">
        <f t="shared" si="4"/>
        <v>5</v>
      </c>
      <c r="T35" s="28">
        <f t="shared" si="4"/>
        <v>6</v>
      </c>
      <c r="U35" s="28">
        <f t="shared" si="4"/>
        <v>4</v>
      </c>
      <c r="V35" s="28">
        <f t="shared" si="4"/>
        <v>4</v>
      </c>
      <c r="W35" s="28">
        <f t="shared" si="4"/>
        <v>2</v>
      </c>
      <c r="X35" s="28">
        <f t="shared" si="4"/>
        <v>4</v>
      </c>
      <c r="Y35" s="28">
        <f t="shared" si="4"/>
        <v>2</v>
      </c>
      <c r="Z35" s="28">
        <f t="shared" si="4"/>
        <v>2</v>
      </c>
      <c r="AA35" s="28">
        <f t="shared" si="4"/>
        <v>3</v>
      </c>
      <c r="AB35" s="28">
        <f t="shared" si="4"/>
        <v>2</v>
      </c>
      <c r="AC35" s="28">
        <f t="shared" si="4"/>
        <v>2</v>
      </c>
    </row>
    <row r="36">
      <c r="A36" s="18"/>
      <c r="B36" s="18" t="s">
        <v>33</v>
      </c>
      <c r="C36" s="18"/>
      <c r="D36" s="29">
        <f>D35-SUM(G36:AC36)</f>
        <v>0</v>
      </c>
      <c r="E36" s="18"/>
      <c r="F36" s="30"/>
      <c r="G36" s="31">
        <v>5.0</v>
      </c>
      <c r="H36" s="31">
        <v>4.0</v>
      </c>
      <c r="I36" s="31">
        <v>5.0</v>
      </c>
      <c r="J36" s="31">
        <v>4.0</v>
      </c>
      <c r="K36" s="31">
        <v>5.0</v>
      </c>
      <c r="L36" s="31">
        <v>4.0</v>
      </c>
      <c r="M36" s="31">
        <v>5.0</v>
      </c>
      <c r="N36" s="31">
        <v>8.0</v>
      </c>
      <c r="O36" s="31">
        <v>5.0</v>
      </c>
      <c r="P36" s="31">
        <v>3.0</v>
      </c>
      <c r="Q36" s="31">
        <v>6.0</v>
      </c>
      <c r="R36" s="31">
        <v>7.0</v>
      </c>
      <c r="S36" s="31">
        <v>4.0</v>
      </c>
      <c r="T36" s="31">
        <v>8.0</v>
      </c>
      <c r="U36" s="31">
        <v>8.0</v>
      </c>
      <c r="V36" s="31">
        <v>8.0</v>
      </c>
      <c r="W36" s="31">
        <v>6.0</v>
      </c>
      <c r="X36" s="31">
        <v>4.0</v>
      </c>
      <c r="Y36" s="31">
        <v>4.0</v>
      </c>
      <c r="Z36" s="31">
        <v>4.0</v>
      </c>
      <c r="AA36" s="31">
        <v>4.0</v>
      </c>
      <c r="AB36" s="31">
        <v>4.0</v>
      </c>
      <c r="AC36" s="31">
        <v>4.0</v>
      </c>
    </row>
    <row r="37">
      <c r="A37" s="18"/>
      <c r="B37" s="18" t="s">
        <v>34</v>
      </c>
      <c r="C37" s="18"/>
      <c r="D37" s="18"/>
      <c r="E37" s="32" t="s">
        <v>35</v>
      </c>
      <c r="F37" s="33">
        <f>D35</f>
        <v>119</v>
      </c>
      <c r="G37" s="33">
        <f t="shared" ref="G37:AC37" si="5">F37-G36</f>
        <v>114</v>
      </c>
      <c r="H37" s="33">
        <f t="shared" si="5"/>
        <v>110</v>
      </c>
      <c r="I37" s="33">
        <f t="shared" si="5"/>
        <v>105</v>
      </c>
      <c r="J37" s="33">
        <f t="shared" si="5"/>
        <v>101</v>
      </c>
      <c r="K37" s="33">
        <f t="shared" si="5"/>
        <v>96</v>
      </c>
      <c r="L37" s="33">
        <f t="shared" si="5"/>
        <v>92</v>
      </c>
      <c r="M37" s="33">
        <f t="shared" si="5"/>
        <v>87</v>
      </c>
      <c r="N37" s="33">
        <f t="shared" si="5"/>
        <v>79</v>
      </c>
      <c r="O37" s="33">
        <f t="shared" si="5"/>
        <v>74</v>
      </c>
      <c r="P37" s="33">
        <f t="shared" si="5"/>
        <v>71</v>
      </c>
      <c r="Q37" s="33">
        <f t="shared" si="5"/>
        <v>65</v>
      </c>
      <c r="R37" s="33">
        <f t="shared" si="5"/>
        <v>58</v>
      </c>
      <c r="S37" s="33">
        <f t="shared" si="5"/>
        <v>54</v>
      </c>
      <c r="T37" s="33">
        <f t="shared" si="5"/>
        <v>46</v>
      </c>
      <c r="U37" s="33">
        <f t="shared" si="5"/>
        <v>38</v>
      </c>
      <c r="V37" s="33">
        <f t="shared" si="5"/>
        <v>30</v>
      </c>
      <c r="W37" s="33">
        <f t="shared" si="5"/>
        <v>24</v>
      </c>
      <c r="X37" s="33">
        <f t="shared" si="5"/>
        <v>20</v>
      </c>
      <c r="Y37" s="33">
        <f t="shared" si="5"/>
        <v>16</v>
      </c>
      <c r="Z37" s="33">
        <f t="shared" si="5"/>
        <v>12</v>
      </c>
      <c r="AA37" s="33">
        <f t="shared" si="5"/>
        <v>8</v>
      </c>
      <c r="AB37" s="33">
        <f t="shared" si="5"/>
        <v>4</v>
      </c>
      <c r="AC37" s="34">
        <f t="shared" si="5"/>
        <v>0</v>
      </c>
    </row>
    <row r="38">
      <c r="A38" s="18"/>
      <c r="B38" s="18" t="s">
        <v>36</v>
      </c>
      <c r="C38" s="18"/>
      <c r="D38" s="18"/>
      <c r="E38" s="32" t="s">
        <v>37</v>
      </c>
      <c r="F38" s="33">
        <f>E35</f>
        <v>130</v>
      </c>
      <c r="G38" s="33">
        <f>$E$35-SUM(G$3:G$34)</f>
        <v>129</v>
      </c>
      <c r="H38" s="33">
        <f t="shared" ref="H38:AC38" si="6">G38-SUM(H3:H34)</f>
        <v>116</v>
      </c>
      <c r="I38" s="33">
        <f t="shared" si="6"/>
        <v>110</v>
      </c>
      <c r="J38" s="33">
        <f t="shared" si="6"/>
        <v>106</v>
      </c>
      <c r="K38" s="33">
        <f t="shared" si="6"/>
        <v>101</v>
      </c>
      <c r="L38" s="33">
        <f t="shared" si="6"/>
        <v>97</v>
      </c>
      <c r="M38" s="33">
        <f t="shared" si="6"/>
        <v>86</v>
      </c>
      <c r="N38" s="33">
        <f t="shared" si="6"/>
        <v>80</v>
      </c>
      <c r="O38" s="33">
        <f t="shared" si="6"/>
        <v>72</v>
      </c>
      <c r="P38" s="33">
        <f t="shared" si="6"/>
        <v>70</v>
      </c>
      <c r="Q38" s="33">
        <f t="shared" si="6"/>
        <v>66</v>
      </c>
      <c r="R38" s="33">
        <f t="shared" si="6"/>
        <v>61</v>
      </c>
      <c r="S38" s="33">
        <f t="shared" si="6"/>
        <v>56</v>
      </c>
      <c r="T38" s="33">
        <f t="shared" si="6"/>
        <v>50</v>
      </c>
      <c r="U38" s="33">
        <f t="shared" si="6"/>
        <v>46</v>
      </c>
      <c r="V38" s="33">
        <f t="shared" si="6"/>
        <v>42</v>
      </c>
      <c r="W38" s="33">
        <f t="shared" si="6"/>
        <v>40</v>
      </c>
      <c r="X38" s="33">
        <f t="shared" si="6"/>
        <v>36</v>
      </c>
      <c r="Y38" s="33">
        <f t="shared" si="6"/>
        <v>34</v>
      </c>
      <c r="Z38" s="33">
        <f t="shared" si="6"/>
        <v>32</v>
      </c>
      <c r="AA38" s="33">
        <f t="shared" si="6"/>
        <v>29</v>
      </c>
      <c r="AB38" s="33">
        <f t="shared" si="6"/>
        <v>27</v>
      </c>
      <c r="AC38" s="33">
        <f t="shared" si="6"/>
        <v>25</v>
      </c>
    </row>
    <row r="39">
      <c r="A39" s="12"/>
      <c r="B39" s="12"/>
      <c r="C39" s="12"/>
      <c r="D39" s="12"/>
      <c r="E39" s="12"/>
      <c r="F39" s="12"/>
      <c r="G39" s="12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</row>
    <row r="40">
      <c r="A40" s="12"/>
      <c r="B40" s="12"/>
      <c r="C40" s="12"/>
      <c r="D40" s="12"/>
      <c r="E40" s="12"/>
      <c r="F40" s="12"/>
      <c r="G40" s="12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>
      <c r="A44" s="36"/>
      <c r="B44" s="36" t="s">
        <v>38</v>
      </c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>
      <c r="A45" s="36"/>
      <c r="B45" s="37" t="s">
        <v>39</v>
      </c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</sheetData>
  <mergeCells count="9">
    <mergeCell ref="A20:A22"/>
    <mergeCell ref="A23:A25"/>
    <mergeCell ref="A3:A6"/>
    <mergeCell ref="A7:A9"/>
    <mergeCell ref="A10:A14"/>
    <mergeCell ref="A15:A16"/>
    <mergeCell ref="A17:A19"/>
    <mergeCell ref="B44:F44"/>
    <mergeCell ref="B45:F45"/>
  </mergeCells>
  <hyperlinks>
    <hyperlink r:id="rId1" ref="B45"/>
  </hyperlinks>
  <drawing r:id="rId2"/>
</worksheet>
</file>