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1920E97-CC4A-4360-9AFE-7C91D24C0286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sheet1!$F$1:$F$307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2" i="2" l="1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53" i="2"/>
  <c r="K152" i="2"/>
  <c r="M152" i="2" s="1"/>
  <c r="K151" i="2"/>
  <c r="M151" i="2" s="1"/>
  <c r="K150" i="2"/>
  <c r="M150" i="2" s="1"/>
  <c r="K149" i="2"/>
  <c r="M149" i="2" s="1"/>
  <c r="K148" i="2"/>
  <c r="M148" i="2" s="1"/>
  <c r="K147" i="2"/>
  <c r="M147" i="2" s="1"/>
  <c r="K146" i="2"/>
  <c r="M146" i="2" s="1"/>
  <c r="K145" i="2"/>
  <c r="M145" i="2" s="1"/>
  <c r="K144" i="2"/>
  <c r="M144" i="2" s="1"/>
  <c r="K143" i="2"/>
  <c r="M143" i="2" s="1"/>
  <c r="K142" i="2"/>
  <c r="M142" i="2" s="1"/>
  <c r="K141" i="2"/>
  <c r="M141" i="2" s="1"/>
  <c r="K140" i="2"/>
  <c r="M140" i="2" s="1"/>
  <c r="K139" i="2"/>
  <c r="M139" i="2" s="1"/>
  <c r="K138" i="2"/>
  <c r="M138" i="2" s="1"/>
  <c r="K137" i="2"/>
  <c r="M137" i="2" s="1"/>
  <c r="K136" i="2"/>
  <c r="M136" i="2" s="1"/>
  <c r="K135" i="2"/>
  <c r="M135" i="2" s="1"/>
  <c r="K134" i="2"/>
  <c r="M134" i="2" s="1"/>
  <c r="K133" i="2"/>
  <c r="M133" i="2" s="1"/>
  <c r="K132" i="2"/>
  <c r="M132" i="2" s="1"/>
  <c r="K131" i="2"/>
  <c r="M131" i="2" s="1"/>
  <c r="K130" i="2"/>
  <c r="M130" i="2" s="1"/>
  <c r="K129" i="2"/>
  <c r="M129" i="2" s="1"/>
  <c r="K128" i="2"/>
  <c r="M128" i="2" s="1"/>
  <c r="K127" i="2"/>
  <c r="M127" i="2" s="1"/>
  <c r="K126" i="2"/>
  <c r="M126" i="2" s="1"/>
  <c r="K125" i="2"/>
  <c r="M125" i="2" s="1"/>
  <c r="K124" i="2"/>
  <c r="M124" i="2" s="1"/>
  <c r="K123" i="2"/>
  <c r="M123" i="2" s="1"/>
  <c r="K122" i="2"/>
  <c r="M122" i="2" s="1"/>
  <c r="K121" i="2"/>
  <c r="M121" i="2" s="1"/>
  <c r="K120" i="2"/>
  <c r="M120" i="2" s="1"/>
  <c r="K119" i="2"/>
  <c r="M119" i="2" s="1"/>
  <c r="K118" i="2"/>
  <c r="M118" i="2" s="1"/>
  <c r="K117" i="2"/>
  <c r="M117" i="2" s="1"/>
  <c r="K116" i="2"/>
  <c r="M116" i="2" s="1"/>
  <c r="K115" i="2"/>
  <c r="M115" i="2" s="1"/>
  <c r="K114" i="2"/>
  <c r="M114" i="2" s="1"/>
  <c r="K113" i="2"/>
  <c r="M113" i="2" s="1"/>
  <c r="K112" i="2"/>
  <c r="M112" i="2" s="1"/>
  <c r="K111" i="2"/>
  <c r="M111" i="2" s="1"/>
  <c r="K110" i="2"/>
  <c r="M110" i="2" s="1"/>
  <c r="K109" i="2"/>
  <c r="M109" i="2" s="1"/>
  <c r="K108" i="2"/>
  <c r="M108" i="2" s="1"/>
  <c r="K107" i="2"/>
  <c r="M107" i="2" s="1"/>
  <c r="K106" i="2"/>
  <c r="M106" i="2" s="1"/>
  <c r="K105" i="2"/>
  <c r="M105" i="2" s="1"/>
  <c r="K104" i="2"/>
  <c r="M104" i="2" s="1"/>
  <c r="K103" i="2"/>
  <c r="M103" i="2" s="1"/>
  <c r="K102" i="2"/>
  <c r="M102" i="2" s="1"/>
  <c r="K101" i="2"/>
  <c r="M101" i="2" s="1"/>
  <c r="K100" i="2"/>
  <c r="M100" i="2" s="1"/>
  <c r="K99" i="2"/>
  <c r="M99" i="2" s="1"/>
  <c r="K98" i="2"/>
  <c r="M98" i="2" s="1"/>
  <c r="K97" i="2"/>
  <c r="M97" i="2" s="1"/>
  <c r="K96" i="2"/>
  <c r="M96" i="2" s="1"/>
  <c r="K95" i="2"/>
  <c r="M95" i="2" s="1"/>
  <c r="K94" i="2"/>
  <c r="M94" i="2" s="1"/>
  <c r="K93" i="2"/>
  <c r="M93" i="2" s="1"/>
  <c r="K92" i="2"/>
  <c r="M92" i="2" s="1"/>
  <c r="K91" i="2"/>
  <c r="M91" i="2" s="1"/>
  <c r="K90" i="2"/>
  <c r="M90" i="2" s="1"/>
  <c r="K89" i="2"/>
  <c r="M89" i="2" s="1"/>
  <c r="K88" i="2"/>
  <c r="M88" i="2" s="1"/>
  <c r="K87" i="2"/>
  <c r="M87" i="2" s="1"/>
  <c r="K86" i="2"/>
  <c r="M86" i="2" s="1"/>
  <c r="K85" i="2"/>
  <c r="M85" i="2" s="1"/>
  <c r="K84" i="2"/>
  <c r="M84" i="2" s="1"/>
  <c r="K83" i="2"/>
  <c r="M83" i="2" s="1"/>
  <c r="K82" i="2"/>
  <c r="M82" i="2" s="1"/>
  <c r="K81" i="2"/>
  <c r="M81" i="2" s="1"/>
  <c r="K80" i="2"/>
  <c r="M80" i="2" s="1"/>
  <c r="K79" i="2"/>
  <c r="M79" i="2" s="1"/>
  <c r="K78" i="2"/>
  <c r="M78" i="2" s="1"/>
  <c r="K77" i="2"/>
  <c r="M77" i="2" s="1"/>
  <c r="K76" i="2"/>
  <c r="M76" i="2" s="1"/>
  <c r="K75" i="2"/>
  <c r="M75" i="2" s="1"/>
  <c r="K74" i="2"/>
  <c r="M74" i="2" s="1"/>
  <c r="K73" i="2"/>
  <c r="M73" i="2" s="1"/>
  <c r="K72" i="2"/>
  <c r="M72" i="2" s="1"/>
  <c r="K71" i="2"/>
  <c r="M71" i="2" s="1"/>
  <c r="K70" i="2"/>
  <c r="M70" i="2" s="1"/>
  <c r="K69" i="2"/>
  <c r="M69" i="2" s="1"/>
  <c r="K68" i="2"/>
  <c r="M68" i="2" s="1"/>
  <c r="K67" i="2"/>
  <c r="M67" i="2" s="1"/>
  <c r="K66" i="2"/>
  <c r="M66" i="2" s="1"/>
  <c r="K65" i="2"/>
  <c r="M65" i="2" s="1"/>
  <c r="K64" i="2"/>
  <c r="M64" i="2" s="1"/>
  <c r="K63" i="2"/>
  <c r="M63" i="2" s="1"/>
  <c r="K62" i="2"/>
  <c r="M62" i="2" s="1"/>
  <c r="K61" i="2"/>
  <c r="M61" i="2" s="1"/>
  <c r="K60" i="2"/>
  <c r="M60" i="2" s="1"/>
  <c r="K59" i="2"/>
  <c r="M59" i="2" s="1"/>
  <c r="K58" i="2"/>
  <c r="M58" i="2" s="1"/>
  <c r="K57" i="2"/>
  <c r="M57" i="2" s="1"/>
  <c r="K56" i="2"/>
  <c r="M56" i="2" s="1"/>
  <c r="K55" i="2"/>
  <c r="M55" i="2" s="1"/>
  <c r="K54" i="2"/>
  <c r="M54" i="2" s="1"/>
  <c r="K53" i="2"/>
  <c r="M53" i="2" s="1"/>
  <c r="K52" i="2"/>
  <c r="M52" i="2" s="1"/>
  <c r="K51" i="2"/>
  <c r="M51" i="2" s="1"/>
  <c r="K50" i="2"/>
  <c r="M50" i="2" s="1"/>
  <c r="K49" i="2"/>
  <c r="M49" i="2" s="1"/>
  <c r="K48" i="2"/>
  <c r="M48" i="2" s="1"/>
  <c r="K47" i="2"/>
  <c r="M47" i="2" s="1"/>
  <c r="K46" i="2"/>
  <c r="M46" i="2" s="1"/>
  <c r="K45" i="2"/>
  <c r="M45" i="2" s="1"/>
  <c r="K44" i="2"/>
  <c r="M44" i="2" s="1"/>
  <c r="K43" i="2"/>
  <c r="M43" i="2" s="1"/>
  <c r="K42" i="2"/>
  <c r="M42" i="2" s="1"/>
  <c r="K41" i="2"/>
  <c r="M41" i="2" s="1"/>
  <c r="K40" i="2"/>
  <c r="M40" i="2" s="1"/>
  <c r="K39" i="2"/>
  <c r="M39" i="2" s="1"/>
  <c r="K38" i="2"/>
  <c r="M38" i="2" s="1"/>
  <c r="K37" i="2"/>
  <c r="M37" i="2" s="1"/>
  <c r="K36" i="2"/>
  <c r="M36" i="2" s="1"/>
  <c r="K35" i="2"/>
  <c r="M35" i="2" s="1"/>
  <c r="K34" i="2"/>
  <c r="M34" i="2" s="1"/>
  <c r="K33" i="2"/>
  <c r="M33" i="2" s="1"/>
  <c r="K32" i="2"/>
  <c r="M32" i="2" s="1"/>
  <c r="K31" i="2"/>
  <c r="M31" i="2" s="1"/>
  <c r="K30" i="2"/>
  <c r="M30" i="2" s="1"/>
  <c r="K29" i="2"/>
  <c r="M29" i="2" s="1"/>
  <c r="K28" i="2"/>
  <c r="M28" i="2" s="1"/>
  <c r="K27" i="2"/>
  <c r="M27" i="2" s="1"/>
  <c r="K26" i="2"/>
  <c r="M26" i="2" s="1"/>
  <c r="K25" i="2"/>
  <c r="M25" i="2" s="1"/>
  <c r="K24" i="2"/>
  <c r="M24" i="2" s="1"/>
  <c r="K23" i="2"/>
  <c r="M23" i="2" s="1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M6" i="2" s="1"/>
  <c r="K5" i="2"/>
  <c r="M5" i="2" s="1"/>
  <c r="K4" i="2"/>
  <c r="M4" i="2" s="1"/>
  <c r="K3" i="2"/>
  <c r="M3" i="2" s="1"/>
  <c r="K2" i="2"/>
  <c r="M2" i="2" s="1"/>
  <c r="K153" i="2"/>
  <c r="M153" i="2" s="1"/>
  <c r="G152" i="2"/>
  <c r="J152" i="2" s="1"/>
  <c r="L152" i="2" s="1"/>
  <c r="G151" i="2"/>
  <c r="J151" i="2" s="1"/>
  <c r="L151" i="2" s="1"/>
  <c r="G150" i="2"/>
  <c r="J150" i="2" s="1"/>
  <c r="L150" i="2" s="1"/>
  <c r="G149" i="2"/>
  <c r="J149" i="2" s="1"/>
  <c r="L149" i="2" s="1"/>
  <c r="G148" i="2"/>
  <c r="J148" i="2" s="1"/>
  <c r="L148" i="2" s="1"/>
  <c r="G147" i="2"/>
  <c r="J147" i="2" s="1"/>
  <c r="L147" i="2" s="1"/>
  <c r="G146" i="2"/>
  <c r="J146" i="2" s="1"/>
  <c r="L146" i="2" s="1"/>
  <c r="G145" i="2"/>
  <c r="J145" i="2" s="1"/>
  <c r="L145" i="2" s="1"/>
  <c r="G144" i="2"/>
  <c r="J144" i="2" s="1"/>
  <c r="L144" i="2" s="1"/>
  <c r="G143" i="2"/>
  <c r="J143" i="2" s="1"/>
  <c r="L143" i="2" s="1"/>
  <c r="G142" i="2"/>
  <c r="J142" i="2" s="1"/>
  <c r="L142" i="2" s="1"/>
  <c r="G141" i="2"/>
  <c r="J141" i="2" s="1"/>
  <c r="L141" i="2" s="1"/>
  <c r="G140" i="2"/>
  <c r="J140" i="2" s="1"/>
  <c r="L140" i="2" s="1"/>
  <c r="G139" i="2"/>
  <c r="J139" i="2" s="1"/>
  <c r="L139" i="2" s="1"/>
  <c r="G138" i="2"/>
  <c r="J138" i="2" s="1"/>
  <c r="L138" i="2" s="1"/>
  <c r="G137" i="2"/>
  <c r="J137" i="2" s="1"/>
  <c r="L137" i="2" s="1"/>
  <c r="G136" i="2"/>
  <c r="J136" i="2" s="1"/>
  <c r="L136" i="2" s="1"/>
  <c r="G135" i="2"/>
  <c r="J135" i="2" s="1"/>
  <c r="L135" i="2" s="1"/>
  <c r="G134" i="2"/>
  <c r="J134" i="2" s="1"/>
  <c r="L134" i="2" s="1"/>
  <c r="G133" i="2"/>
  <c r="J133" i="2" s="1"/>
  <c r="L133" i="2" s="1"/>
  <c r="G132" i="2"/>
  <c r="J132" i="2" s="1"/>
  <c r="L132" i="2" s="1"/>
  <c r="G131" i="2"/>
  <c r="J131" i="2" s="1"/>
  <c r="L131" i="2" s="1"/>
  <c r="G130" i="2"/>
  <c r="J130" i="2" s="1"/>
  <c r="L130" i="2" s="1"/>
  <c r="G129" i="2"/>
  <c r="J129" i="2" s="1"/>
  <c r="L129" i="2" s="1"/>
  <c r="G128" i="2"/>
  <c r="J128" i="2" s="1"/>
  <c r="L128" i="2" s="1"/>
  <c r="G127" i="2"/>
  <c r="J127" i="2" s="1"/>
  <c r="L127" i="2" s="1"/>
  <c r="G126" i="2"/>
  <c r="J126" i="2" s="1"/>
  <c r="L126" i="2" s="1"/>
  <c r="G125" i="2"/>
  <c r="J125" i="2" s="1"/>
  <c r="L125" i="2" s="1"/>
  <c r="G124" i="2"/>
  <c r="J124" i="2" s="1"/>
  <c r="L124" i="2" s="1"/>
  <c r="G123" i="2"/>
  <c r="J123" i="2" s="1"/>
  <c r="L123" i="2" s="1"/>
  <c r="G122" i="2"/>
  <c r="J122" i="2" s="1"/>
  <c r="L122" i="2" s="1"/>
  <c r="G121" i="2"/>
  <c r="J121" i="2" s="1"/>
  <c r="L121" i="2" s="1"/>
  <c r="G120" i="2"/>
  <c r="J120" i="2" s="1"/>
  <c r="L120" i="2" s="1"/>
  <c r="G119" i="2"/>
  <c r="J119" i="2" s="1"/>
  <c r="L119" i="2" s="1"/>
  <c r="G118" i="2"/>
  <c r="J118" i="2" s="1"/>
  <c r="L118" i="2" s="1"/>
  <c r="G117" i="2"/>
  <c r="J117" i="2" s="1"/>
  <c r="L117" i="2" s="1"/>
  <c r="G116" i="2"/>
  <c r="J116" i="2" s="1"/>
  <c r="L116" i="2" s="1"/>
  <c r="G115" i="2"/>
  <c r="J115" i="2" s="1"/>
  <c r="L115" i="2" s="1"/>
  <c r="G114" i="2"/>
  <c r="J114" i="2" s="1"/>
  <c r="L114" i="2" s="1"/>
  <c r="G113" i="2"/>
  <c r="J113" i="2" s="1"/>
  <c r="L113" i="2" s="1"/>
  <c r="G112" i="2"/>
  <c r="J112" i="2" s="1"/>
  <c r="L112" i="2" s="1"/>
  <c r="G111" i="2"/>
  <c r="J111" i="2" s="1"/>
  <c r="L111" i="2" s="1"/>
  <c r="G110" i="2"/>
  <c r="J110" i="2" s="1"/>
  <c r="L110" i="2" s="1"/>
  <c r="G109" i="2"/>
  <c r="J109" i="2" s="1"/>
  <c r="L109" i="2" s="1"/>
  <c r="G108" i="2"/>
  <c r="J108" i="2" s="1"/>
  <c r="L108" i="2" s="1"/>
  <c r="G107" i="2"/>
  <c r="J107" i="2" s="1"/>
  <c r="L107" i="2" s="1"/>
  <c r="G106" i="2"/>
  <c r="J106" i="2" s="1"/>
  <c r="L106" i="2" s="1"/>
  <c r="G105" i="2"/>
  <c r="J105" i="2" s="1"/>
  <c r="L105" i="2" s="1"/>
  <c r="G104" i="2"/>
  <c r="J104" i="2" s="1"/>
  <c r="L104" i="2" s="1"/>
  <c r="G103" i="2"/>
  <c r="J103" i="2" s="1"/>
  <c r="L103" i="2" s="1"/>
  <c r="G102" i="2"/>
  <c r="J102" i="2" s="1"/>
  <c r="L102" i="2" s="1"/>
  <c r="G101" i="2"/>
  <c r="J101" i="2" s="1"/>
  <c r="L101" i="2" s="1"/>
  <c r="G100" i="2"/>
  <c r="J100" i="2" s="1"/>
  <c r="L100" i="2" s="1"/>
  <c r="G99" i="2"/>
  <c r="J99" i="2" s="1"/>
  <c r="L99" i="2" s="1"/>
  <c r="G98" i="2"/>
  <c r="J98" i="2" s="1"/>
  <c r="L98" i="2" s="1"/>
  <c r="G97" i="2"/>
  <c r="J97" i="2" s="1"/>
  <c r="L97" i="2" s="1"/>
  <c r="G96" i="2"/>
  <c r="J96" i="2" s="1"/>
  <c r="L96" i="2" s="1"/>
  <c r="G95" i="2"/>
  <c r="J95" i="2" s="1"/>
  <c r="L95" i="2" s="1"/>
  <c r="G94" i="2"/>
  <c r="J94" i="2" s="1"/>
  <c r="L94" i="2" s="1"/>
  <c r="G93" i="2"/>
  <c r="J93" i="2" s="1"/>
  <c r="L93" i="2" s="1"/>
  <c r="G92" i="2"/>
  <c r="J92" i="2" s="1"/>
  <c r="L92" i="2" s="1"/>
  <c r="G91" i="2"/>
  <c r="J91" i="2" s="1"/>
  <c r="L91" i="2" s="1"/>
  <c r="G90" i="2"/>
  <c r="J90" i="2" s="1"/>
  <c r="L90" i="2" s="1"/>
  <c r="G89" i="2"/>
  <c r="J89" i="2" s="1"/>
  <c r="L89" i="2" s="1"/>
  <c r="G88" i="2"/>
  <c r="J88" i="2" s="1"/>
  <c r="L88" i="2" s="1"/>
  <c r="G87" i="2"/>
  <c r="J87" i="2" s="1"/>
  <c r="L87" i="2" s="1"/>
  <c r="G86" i="2"/>
  <c r="J86" i="2" s="1"/>
  <c r="L86" i="2" s="1"/>
  <c r="G85" i="2"/>
  <c r="J85" i="2" s="1"/>
  <c r="L85" i="2" s="1"/>
  <c r="G84" i="2"/>
  <c r="J84" i="2" s="1"/>
  <c r="L84" i="2" s="1"/>
  <c r="G83" i="2"/>
  <c r="J83" i="2" s="1"/>
  <c r="L83" i="2" s="1"/>
  <c r="G82" i="2"/>
  <c r="J82" i="2" s="1"/>
  <c r="L82" i="2" s="1"/>
  <c r="G81" i="2"/>
  <c r="J81" i="2" s="1"/>
  <c r="L81" i="2" s="1"/>
  <c r="G80" i="2"/>
  <c r="J80" i="2" s="1"/>
  <c r="L80" i="2" s="1"/>
  <c r="G79" i="2"/>
  <c r="J79" i="2" s="1"/>
  <c r="L79" i="2" s="1"/>
  <c r="G78" i="2"/>
  <c r="J78" i="2" s="1"/>
  <c r="L78" i="2" s="1"/>
  <c r="G77" i="2"/>
  <c r="J77" i="2" s="1"/>
  <c r="L77" i="2" s="1"/>
  <c r="G76" i="2"/>
  <c r="J76" i="2" s="1"/>
  <c r="L76" i="2" s="1"/>
  <c r="G75" i="2"/>
  <c r="J75" i="2" s="1"/>
  <c r="L75" i="2" s="1"/>
  <c r="G74" i="2"/>
  <c r="J74" i="2" s="1"/>
  <c r="L74" i="2" s="1"/>
  <c r="G73" i="2"/>
  <c r="J73" i="2" s="1"/>
  <c r="L73" i="2" s="1"/>
  <c r="G72" i="2"/>
  <c r="J72" i="2" s="1"/>
  <c r="L72" i="2" s="1"/>
  <c r="G71" i="2"/>
  <c r="J71" i="2" s="1"/>
  <c r="L71" i="2" s="1"/>
  <c r="G70" i="2"/>
  <c r="J70" i="2" s="1"/>
  <c r="L70" i="2" s="1"/>
  <c r="G69" i="2"/>
  <c r="J69" i="2" s="1"/>
  <c r="L69" i="2" s="1"/>
  <c r="G68" i="2"/>
  <c r="J68" i="2" s="1"/>
  <c r="L68" i="2" s="1"/>
  <c r="G67" i="2"/>
  <c r="J67" i="2" s="1"/>
  <c r="L67" i="2" s="1"/>
  <c r="G66" i="2"/>
  <c r="J66" i="2" s="1"/>
  <c r="L66" i="2" s="1"/>
  <c r="G65" i="2"/>
  <c r="J65" i="2" s="1"/>
  <c r="L65" i="2" s="1"/>
  <c r="G64" i="2"/>
  <c r="J64" i="2" s="1"/>
  <c r="L64" i="2" s="1"/>
  <c r="G63" i="2"/>
  <c r="J63" i="2" s="1"/>
  <c r="L63" i="2" s="1"/>
  <c r="G62" i="2"/>
  <c r="J62" i="2" s="1"/>
  <c r="L62" i="2" s="1"/>
  <c r="G61" i="2"/>
  <c r="J61" i="2" s="1"/>
  <c r="L61" i="2" s="1"/>
  <c r="G60" i="2"/>
  <c r="J60" i="2" s="1"/>
  <c r="L60" i="2" s="1"/>
  <c r="G59" i="2"/>
  <c r="J59" i="2" s="1"/>
  <c r="L59" i="2" s="1"/>
  <c r="G58" i="2"/>
  <c r="J58" i="2" s="1"/>
  <c r="L58" i="2" s="1"/>
  <c r="G57" i="2"/>
  <c r="J57" i="2" s="1"/>
  <c r="L57" i="2" s="1"/>
  <c r="G56" i="2"/>
  <c r="J56" i="2" s="1"/>
  <c r="L56" i="2" s="1"/>
  <c r="G55" i="2"/>
  <c r="J55" i="2" s="1"/>
  <c r="L55" i="2" s="1"/>
  <c r="G54" i="2"/>
  <c r="J54" i="2" s="1"/>
  <c r="L54" i="2" s="1"/>
  <c r="G53" i="2"/>
  <c r="J53" i="2" s="1"/>
  <c r="L53" i="2" s="1"/>
  <c r="G52" i="2"/>
  <c r="J52" i="2" s="1"/>
  <c r="L52" i="2" s="1"/>
  <c r="G51" i="2"/>
  <c r="J51" i="2" s="1"/>
  <c r="L51" i="2" s="1"/>
  <c r="G50" i="2"/>
  <c r="J50" i="2" s="1"/>
  <c r="L50" i="2" s="1"/>
  <c r="G49" i="2"/>
  <c r="J49" i="2" s="1"/>
  <c r="L49" i="2" s="1"/>
  <c r="G48" i="2"/>
  <c r="J48" i="2" s="1"/>
  <c r="L48" i="2" s="1"/>
  <c r="G47" i="2"/>
  <c r="J47" i="2" s="1"/>
  <c r="L47" i="2" s="1"/>
  <c r="G46" i="2"/>
  <c r="J46" i="2" s="1"/>
  <c r="L46" i="2" s="1"/>
  <c r="G45" i="2"/>
  <c r="J45" i="2" s="1"/>
  <c r="L45" i="2" s="1"/>
  <c r="G44" i="2"/>
  <c r="J44" i="2" s="1"/>
  <c r="L44" i="2" s="1"/>
  <c r="G43" i="2"/>
  <c r="J43" i="2" s="1"/>
  <c r="L43" i="2" s="1"/>
  <c r="G42" i="2"/>
  <c r="J42" i="2" s="1"/>
  <c r="L42" i="2" s="1"/>
  <c r="G41" i="2"/>
  <c r="J41" i="2" s="1"/>
  <c r="L41" i="2" s="1"/>
  <c r="G40" i="2"/>
  <c r="J40" i="2" s="1"/>
  <c r="L40" i="2" s="1"/>
  <c r="G39" i="2"/>
  <c r="J39" i="2" s="1"/>
  <c r="L39" i="2" s="1"/>
  <c r="G38" i="2"/>
  <c r="J38" i="2" s="1"/>
  <c r="L38" i="2" s="1"/>
  <c r="G37" i="2"/>
  <c r="J37" i="2" s="1"/>
  <c r="L37" i="2" s="1"/>
  <c r="G36" i="2"/>
  <c r="J36" i="2" s="1"/>
  <c r="L36" i="2" s="1"/>
  <c r="G35" i="2"/>
  <c r="J35" i="2" s="1"/>
  <c r="L35" i="2" s="1"/>
  <c r="G34" i="2"/>
  <c r="J34" i="2" s="1"/>
  <c r="L34" i="2" s="1"/>
  <c r="G33" i="2"/>
  <c r="J33" i="2" s="1"/>
  <c r="L33" i="2" s="1"/>
  <c r="G32" i="2"/>
  <c r="J32" i="2" s="1"/>
  <c r="L32" i="2" s="1"/>
  <c r="G31" i="2"/>
  <c r="J31" i="2" s="1"/>
  <c r="L31" i="2" s="1"/>
  <c r="G30" i="2"/>
  <c r="J30" i="2" s="1"/>
  <c r="L30" i="2" s="1"/>
  <c r="G29" i="2"/>
  <c r="J29" i="2" s="1"/>
  <c r="L29" i="2" s="1"/>
  <c r="G28" i="2"/>
  <c r="J28" i="2" s="1"/>
  <c r="L28" i="2" s="1"/>
  <c r="G27" i="2"/>
  <c r="J27" i="2" s="1"/>
  <c r="L27" i="2" s="1"/>
  <c r="G26" i="2"/>
  <c r="J26" i="2" s="1"/>
  <c r="L26" i="2" s="1"/>
  <c r="G25" i="2"/>
  <c r="J25" i="2" s="1"/>
  <c r="L25" i="2" s="1"/>
  <c r="G24" i="2"/>
  <c r="J24" i="2" s="1"/>
  <c r="L24" i="2" s="1"/>
  <c r="G23" i="2"/>
  <c r="J23" i="2" s="1"/>
  <c r="L23" i="2" s="1"/>
  <c r="G22" i="2"/>
  <c r="J22" i="2" s="1"/>
  <c r="L22" i="2" s="1"/>
  <c r="G21" i="2"/>
  <c r="J21" i="2" s="1"/>
  <c r="L21" i="2" s="1"/>
  <c r="G20" i="2"/>
  <c r="J20" i="2" s="1"/>
  <c r="L20" i="2" s="1"/>
  <c r="G19" i="2"/>
  <c r="J19" i="2" s="1"/>
  <c r="L19" i="2" s="1"/>
  <c r="G18" i="2"/>
  <c r="J18" i="2" s="1"/>
  <c r="L18" i="2" s="1"/>
  <c r="G17" i="2"/>
  <c r="J17" i="2" s="1"/>
  <c r="L17" i="2" s="1"/>
  <c r="G16" i="2"/>
  <c r="J16" i="2" s="1"/>
  <c r="L16" i="2" s="1"/>
  <c r="G15" i="2"/>
  <c r="J15" i="2" s="1"/>
  <c r="L15" i="2" s="1"/>
  <c r="G14" i="2"/>
  <c r="J14" i="2" s="1"/>
  <c r="L14" i="2" s="1"/>
  <c r="G13" i="2"/>
  <c r="J13" i="2" s="1"/>
  <c r="L13" i="2" s="1"/>
  <c r="G12" i="2"/>
  <c r="J12" i="2" s="1"/>
  <c r="L12" i="2" s="1"/>
  <c r="G11" i="2"/>
  <c r="J11" i="2" s="1"/>
  <c r="L11" i="2" s="1"/>
  <c r="G10" i="2"/>
  <c r="J10" i="2" s="1"/>
  <c r="L10" i="2" s="1"/>
  <c r="G9" i="2"/>
  <c r="J9" i="2" s="1"/>
  <c r="L9" i="2" s="1"/>
  <c r="G8" i="2"/>
  <c r="J8" i="2" s="1"/>
  <c r="L8" i="2" s="1"/>
  <c r="G7" i="2"/>
  <c r="J7" i="2" s="1"/>
  <c r="L7" i="2" s="1"/>
  <c r="G6" i="2"/>
  <c r="J6" i="2" s="1"/>
  <c r="L6" i="2" s="1"/>
  <c r="G5" i="2"/>
  <c r="J5" i="2" s="1"/>
  <c r="L5" i="2" s="1"/>
  <c r="G4" i="2"/>
  <c r="J4" i="2" s="1"/>
  <c r="L4" i="2" s="1"/>
  <c r="G3" i="2"/>
  <c r="J3" i="2" s="1"/>
  <c r="L3" i="2" s="1"/>
  <c r="G2" i="2"/>
  <c r="J2" i="2" s="1"/>
  <c r="L2" i="2" s="1"/>
  <c r="G153" i="2"/>
  <c r="J153" i="2" s="1"/>
  <c r="L153" i="2" s="1"/>
  <c r="T126" i="2" l="1"/>
  <c r="T118" i="2"/>
  <c r="T110" i="2"/>
  <c r="T134" i="2"/>
  <c r="T152" i="2"/>
  <c r="T151" i="2"/>
  <c r="U152" i="2"/>
  <c r="T150" i="2"/>
  <c r="U151" i="2"/>
  <c r="U143" i="2"/>
  <c r="T143" i="2"/>
  <c r="T142" i="2"/>
  <c r="U135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  <c r="T2" i="2"/>
  <c r="U146" i="2"/>
  <c r="U138" i="2"/>
  <c r="U130" i="2"/>
  <c r="U122" i="2"/>
  <c r="U114" i="2"/>
  <c r="U106" i="2"/>
  <c r="U98" i="2"/>
  <c r="U90" i="2"/>
  <c r="U82" i="2"/>
  <c r="U74" i="2"/>
  <c r="U66" i="2"/>
  <c r="U58" i="2"/>
  <c r="U50" i="2"/>
  <c r="U42" i="2"/>
  <c r="U34" i="2"/>
  <c r="U26" i="2"/>
  <c r="U18" i="2"/>
  <c r="U10" i="2"/>
  <c r="T144" i="2"/>
  <c r="T136" i="2"/>
  <c r="T128" i="2"/>
  <c r="T120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8" i="2"/>
  <c r="U153" i="2"/>
  <c r="U145" i="2"/>
  <c r="U137" i="2"/>
  <c r="U129" i="2"/>
  <c r="U121" i="2"/>
  <c r="U113" i="2"/>
  <c r="U105" i="2"/>
  <c r="U97" i="2"/>
  <c r="U89" i="2"/>
  <c r="U81" i="2"/>
  <c r="U73" i="2"/>
  <c r="U65" i="2"/>
  <c r="U57" i="2"/>
  <c r="U49" i="2"/>
  <c r="U41" i="2"/>
  <c r="U33" i="2"/>
  <c r="U25" i="2"/>
  <c r="U17" i="2"/>
  <c r="U9" i="2"/>
  <c r="T135" i="2"/>
  <c r="T127" i="2"/>
  <c r="T119" i="2"/>
  <c r="T111" i="2"/>
  <c r="T103" i="2"/>
  <c r="T95" i="2"/>
  <c r="T87" i="2"/>
  <c r="T79" i="2"/>
  <c r="T71" i="2"/>
  <c r="T63" i="2"/>
  <c r="T55" i="2"/>
  <c r="T47" i="2"/>
  <c r="T39" i="2"/>
  <c r="T31" i="2"/>
  <c r="T23" i="2"/>
  <c r="T15" i="2"/>
  <c r="T7" i="2"/>
  <c r="U144" i="2"/>
  <c r="U136" i="2"/>
  <c r="U128" i="2"/>
  <c r="U120" i="2"/>
  <c r="U112" i="2"/>
  <c r="U104" i="2"/>
  <c r="U96" i="2"/>
  <c r="U88" i="2"/>
  <c r="U80" i="2"/>
  <c r="U72" i="2"/>
  <c r="U64" i="2"/>
  <c r="U56" i="2"/>
  <c r="U48" i="2"/>
  <c r="U40" i="2"/>
  <c r="U32" i="2"/>
  <c r="U24" i="2"/>
  <c r="U16" i="2"/>
  <c r="U8" i="2"/>
  <c r="T102" i="2"/>
  <c r="T94" i="2"/>
  <c r="T86" i="2"/>
  <c r="T78" i="2"/>
  <c r="T70" i="2"/>
  <c r="T62" i="2"/>
  <c r="T54" i="2"/>
  <c r="T46" i="2"/>
  <c r="T38" i="2"/>
  <c r="T30" i="2"/>
  <c r="T22" i="2"/>
  <c r="T14" i="2"/>
  <c r="T6" i="2"/>
  <c r="U127" i="2"/>
  <c r="U119" i="2"/>
  <c r="U111" i="2"/>
  <c r="U103" i="2"/>
  <c r="U95" i="2"/>
  <c r="U87" i="2"/>
  <c r="U79" i="2"/>
  <c r="U71" i="2"/>
  <c r="U63" i="2"/>
  <c r="U55" i="2"/>
  <c r="U47" i="2"/>
  <c r="U39" i="2"/>
  <c r="U31" i="2"/>
  <c r="U23" i="2"/>
  <c r="U15" i="2"/>
  <c r="U7" i="2"/>
  <c r="T149" i="2"/>
  <c r="T141" i="2"/>
  <c r="T133" i="2"/>
  <c r="T125" i="2"/>
  <c r="T117" i="2"/>
  <c r="T109" i="2"/>
  <c r="T101" i="2"/>
  <c r="T93" i="2"/>
  <c r="T85" i="2"/>
  <c r="T77" i="2"/>
  <c r="T69" i="2"/>
  <c r="T61" i="2"/>
  <c r="T53" i="2"/>
  <c r="T45" i="2"/>
  <c r="T37" i="2"/>
  <c r="T29" i="2"/>
  <c r="T21" i="2"/>
  <c r="T13" i="2"/>
  <c r="T5" i="2"/>
  <c r="U150" i="2"/>
  <c r="U142" i="2"/>
  <c r="U134" i="2"/>
  <c r="U126" i="2"/>
  <c r="U118" i="2"/>
  <c r="U110" i="2"/>
  <c r="U102" i="2"/>
  <c r="U94" i="2"/>
  <c r="U86" i="2"/>
  <c r="U78" i="2"/>
  <c r="U70" i="2"/>
  <c r="U62" i="2"/>
  <c r="U54" i="2"/>
  <c r="U46" i="2"/>
  <c r="U38" i="2"/>
  <c r="U30" i="2"/>
  <c r="U22" i="2"/>
  <c r="U14" i="2"/>
  <c r="U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T4" i="2"/>
  <c r="U149" i="2"/>
  <c r="U141" i="2"/>
  <c r="U133" i="2"/>
  <c r="U125" i="2"/>
  <c r="U117" i="2"/>
  <c r="U109" i="2"/>
  <c r="U101" i="2"/>
  <c r="U93" i="2"/>
  <c r="U85" i="2"/>
  <c r="U77" i="2"/>
  <c r="U69" i="2"/>
  <c r="U61" i="2"/>
  <c r="U53" i="2"/>
  <c r="U45" i="2"/>
  <c r="U37" i="2"/>
  <c r="U29" i="2"/>
  <c r="U21" i="2"/>
  <c r="U13" i="2"/>
  <c r="U5" i="2"/>
  <c r="T147" i="2"/>
  <c r="T139" i="2"/>
  <c r="T131" i="2"/>
  <c r="T123" i="2"/>
  <c r="T115" i="2"/>
  <c r="T107" i="2"/>
  <c r="T99" i="2"/>
  <c r="T91" i="2"/>
  <c r="T83" i="2"/>
  <c r="T75" i="2"/>
  <c r="T67" i="2"/>
  <c r="T59" i="2"/>
  <c r="T51" i="2"/>
  <c r="T43" i="2"/>
  <c r="T35" i="2"/>
  <c r="T27" i="2"/>
  <c r="T19" i="2"/>
  <c r="T11" i="2"/>
  <c r="T3" i="2"/>
  <c r="U148" i="2"/>
  <c r="U140" i="2"/>
  <c r="U132" i="2"/>
  <c r="U124" i="2"/>
  <c r="U116" i="2"/>
  <c r="U108" i="2"/>
  <c r="U100" i="2"/>
  <c r="U92" i="2"/>
  <c r="U84" i="2"/>
  <c r="U76" i="2"/>
  <c r="U68" i="2"/>
  <c r="U60" i="2"/>
  <c r="U52" i="2"/>
  <c r="U44" i="2"/>
  <c r="U36" i="2"/>
  <c r="U28" i="2"/>
  <c r="U20" i="2"/>
  <c r="U12" i="2"/>
  <c r="U4" i="2"/>
  <c r="T146" i="2"/>
  <c r="T138" i="2"/>
  <c r="T130" i="2"/>
  <c r="T122" i="2"/>
  <c r="T114" i="2"/>
  <c r="T106" i="2"/>
  <c r="T98" i="2"/>
  <c r="T90" i="2"/>
  <c r="T82" i="2"/>
  <c r="T74" i="2"/>
  <c r="T66" i="2"/>
  <c r="T58" i="2"/>
  <c r="T50" i="2"/>
  <c r="T42" i="2"/>
  <c r="T34" i="2"/>
  <c r="T26" i="2"/>
  <c r="T18" i="2"/>
  <c r="T10" i="2"/>
  <c r="U2" i="2"/>
  <c r="U147" i="2"/>
  <c r="U139" i="2"/>
  <c r="U131" i="2"/>
  <c r="U123" i="2"/>
  <c r="U115" i="2"/>
  <c r="U107" i="2"/>
  <c r="U99" i="2"/>
  <c r="U91" i="2"/>
  <c r="U83" i="2"/>
  <c r="U75" i="2"/>
  <c r="U67" i="2"/>
  <c r="U59" i="2"/>
  <c r="U51" i="2"/>
  <c r="U43" i="2"/>
  <c r="U35" i="2"/>
  <c r="U27" i="2"/>
  <c r="U19" i="2"/>
  <c r="U11" i="2"/>
  <c r="U3" i="2"/>
  <c r="N153" i="2"/>
  <c r="N17" i="2"/>
  <c r="N41" i="2"/>
  <c r="N65" i="2"/>
  <c r="N89" i="2"/>
  <c r="N113" i="2"/>
  <c r="N137" i="2"/>
  <c r="N2" i="2"/>
  <c r="N10" i="2"/>
  <c r="N18" i="2"/>
  <c r="N26" i="2"/>
  <c r="N34" i="2"/>
  <c r="N42" i="2"/>
  <c r="N50" i="2"/>
  <c r="N58" i="2"/>
  <c r="N66" i="2"/>
  <c r="N74" i="2"/>
  <c r="N82" i="2"/>
  <c r="N90" i="2"/>
  <c r="N98" i="2"/>
  <c r="N106" i="2"/>
  <c r="N114" i="2"/>
  <c r="N122" i="2"/>
  <c r="N130" i="2"/>
  <c r="N138" i="2"/>
  <c r="N146" i="2"/>
  <c r="N9" i="2"/>
  <c r="N33" i="2"/>
  <c r="N57" i="2"/>
  <c r="N81" i="2"/>
  <c r="N105" i="2"/>
  <c r="N121" i="2"/>
  <c r="N145" i="2"/>
  <c r="N3" i="2"/>
  <c r="N11" i="2"/>
  <c r="N19" i="2"/>
  <c r="N27" i="2"/>
  <c r="N35" i="2"/>
  <c r="N43" i="2"/>
  <c r="N51" i="2"/>
  <c r="N59" i="2"/>
  <c r="N67" i="2"/>
  <c r="N75" i="2"/>
  <c r="N83" i="2"/>
  <c r="N91" i="2"/>
  <c r="N99" i="2"/>
  <c r="N107" i="2"/>
  <c r="N115" i="2"/>
  <c r="N123" i="2"/>
  <c r="N131" i="2"/>
  <c r="N139" i="2"/>
  <c r="N147" i="2"/>
  <c r="N25" i="2"/>
  <c r="N49" i="2"/>
  <c r="N73" i="2"/>
  <c r="N97" i="2"/>
  <c r="N129" i="2"/>
  <c r="N4" i="2"/>
  <c r="N12" i="2"/>
  <c r="N20" i="2"/>
  <c r="N28" i="2"/>
  <c r="N36" i="2"/>
  <c r="N44" i="2"/>
  <c r="N52" i="2"/>
  <c r="N60" i="2"/>
  <c r="N68" i="2"/>
  <c r="N76" i="2"/>
  <c r="N84" i="2"/>
  <c r="N92" i="2"/>
  <c r="N100" i="2"/>
  <c r="N108" i="2"/>
  <c r="N116" i="2"/>
  <c r="N124" i="2"/>
  <c r="N132" i="2"/>
  <c r="N140" i="2"/>
  <c r="N148" i="2"/>
  <c r="N5" i="2"/>
  <c r="N13" i="2"/>
  <c r="N21" i="2"/>
  <c r="N29" i="2"/>
  <c r="N37" i="2"/>
  <c r="N45" i="2"/>
  <c r="N53" i="2"/>
  <c r="N61" i="2"/>
  <c r="N69" i="2"/>
  <c r="N77" i="2"/>
  <c r="N85" i="2"/>
  <c r="N93" i="2"/>
  <c r="N101" i="2"/>
  <c r="N109" i="2"/>
  <c r="N117" i="2"/>
  <c r="N125" i="2"/>
  <c r="N133" i="2"/>
  <c r="N141" i="2"/>
  <c r="N149" i="2"/>
  <c r="N6" i="2"/>
  <c r="N14" i="2"/>
  <c r="N22" i="2"/>
  <c r="N30" i="2"/>
  <c r="N38" i="2"/>
  <c r="N46" i="2"/>
  <c r="N54" i="2"/>
  <c r="N62" i="2"/>
  <c r="N70" i="2"/>
  <c r="N78" i="2"/>
  <c r="N86" i="2"/>
  <c r="N94" i="2"/>
  <c r="N102" i="2"/>
  <c r="N110" i="2"/>
  <c r="N118" i="2"/>
  <c r="N126" i="2"/>
  <c r="N134" i="2"/>
  <c r="N142" i="2"/>
  <c r="N150" i="2"/>
  <c r="N7" i="2"/>
  <c r="N15" i="2"/>
  <c r="N23" i="2"/>
  <c r="N31" i="2"/>
  <c r="N39" i="2"/>
  <c r="N47" i="2"/>
  <c r="N55" i="2"/>
  <c r="N63" i="2"/>
  <c r="N71" i="2"/>
  <c r="N79" i="2"/>
  <c r="N87" i="2"/>
  <c r="N95" i="2"/>
  <c r="N103" i="2"/>
  <c r="N111" i="2"/>
  <c r="N119" i="2"/>
  <c r="N127" i="2"/>
  <c r="N135" i="2"/>
  <c r="N143" i="2"/>
  <c r="N151" i="2"/>
  <c r="N8" i="2"/>
  <c r="N16" i="2"/>
  <c r="N24" i="2"/>
  <c r="N32" i="2"/>
  <c r="N40" i="2"/>
  <c r="N48" i="2"/>
  <c r="N56" i="2"/>
  <c r="N64" i="2"/>
  <c r="N72" i="2"/>
  <c r="N80" i="2"/>
  <c r="N88" i="2"/>
  <c r="N96" i="2"/>
  <c r="N104" i="2"/>
  <c r="N112" i="2"/>
  <c r="N120" i="2"/>
  <c r="N128" i="2"/>
  <c r="N136" i="2"/>
  <c r="N144" i="2"/>
  <c r="N152" i="2"/>
</calcChain>
</file>

<file path=xl/sharedStrings.xml><?xml version="1.0" encoding="utf-8"?>
<sst xmlns="http://schemas.openxmlformats.org/spreadsheetml/2006/main" count="1587" uniqueCount="348">
  <si>
    <t>序号</t>
  </si>
  <si>
    <t>日期</t>
  </si>
  <si>
    <t>期权代码</t>
  </si>
  <si>
    <t>交易代码</t>
  </si>
  <si>
    <t>行权价</t>
  </si>
  <si>
    <t>期权简称</t>
  </si>
  <si>
    <t>涨跌幅(%)</t>
  </si>
  <si>
    <t>成交额</t>
  </si>
  <si>
    <t>前结算价</t>
  </si>
  <si>
    <t>开盘价</t>
  </si>
  <si>
    <t>最高价</t>
  </si>
  <si>
    <t>最低价</t>
  </si>
  <si>
    <t>收盘价</t>
  </si>
  <si>
    <t>结算价</t>
  </si>
  <si>
    <t>成交量</t>
  </si>
  <si>
    <t>持仓量</t>
  </si>
  <si>
    <t>涨停价</t>
  </si>
  <si>
    <t>跌停价</t>
  </si>
  <si>
    <t>Delta</t>
  </si>
  <si>
    <t>Gamma</t>
  </si>
  <si>
    <t>Vega</t>
  </si>
  <si>
    <t>Theta</t>
  </si>
  <si>
    <t>Rho</t>
  </si>
  <si>
    <t>1</t>
  </si>
  <si>
    <t>10004237</t>
  </si>
  <si>
    <t>510050C2212A02500</t>
  </si>
  <si>
    <t>50ETF购12月2465A</t>
  </si>
  <si>
    <t>2</t>
  </si>
  <si>
    <t>10004246</t>
  </si>
  <si>
    <t>510050P2212A02500</t>
  </si>
  <si>
    <t>50ETF沽12月2465A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</si>
  <si>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</si>
  <si>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</si>
  <si>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</si>
  <si>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</si>
  <si>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</si>
  <si>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</si>
  <si>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</si>
  <si>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</si>
  <si>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</si>
  <si>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</si>
  <si>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</si>
  <si>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</si>
  <si>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</si>
  <si>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</si>
  <si>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</si>
  <si>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</si>
  <si>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</si>
  <si>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</si>
  <si>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</si>
  <si>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</si>
  <si>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</si>
  <si>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</si>
  <si>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</si>
  <si>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</si>
  <si>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</si>
  <si>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</si>
  <si>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</si>
  <si>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</si>
  <si>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</si>
  <si>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</si>
  <si>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</si>
  <si>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</si>
  <si>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</si>
  <si>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</si>
  <si>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</si>
  <si>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</si>
  <si>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</si>
  <si>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</si>
  <si>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</si>
  <si>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</si>
  <si>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</si>
  <si>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</si>
  <si>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</si>
  <si>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</si>
  <si>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</si>
  <si>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</si>
  <si>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</si>
  <si>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</si>
  <si>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</si>
  <si>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</si>
  <si>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</si>
  <si>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</si>
  <si>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</si>
  <si>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</si>
  <si>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</si>
  <si>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</si>
  <si>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</si>
  <si>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</si>
  <si>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</si>
  <si>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</si>
  <si>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</si>
  <si>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</si>
  <si>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</si>
  <si>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</si>
  <si>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</si>
  <si>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</si>
  <si>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</si>
  <si>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</si>
  <si>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</si>
  <si>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</si>
  <si>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</si>
  <si>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</si>
  <si>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</si>
  <si>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</si>
  <si>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</si>
  <si>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</si>
  <si>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</si>
  <si>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</si>
  <si>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</si>
  <si>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</si>
  <si>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</si>
  <si>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</si>
  <si>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</si>
  <si>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</si>
  <si>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</si>
  <si>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</si>
  <si>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</si>
  <si>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</si>
  <si>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</si>
  <si>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</si>
  <si>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</si>
  <si>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</si>
  <si>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</si>
  <si>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</si>
  <si>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</si>
  <si>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</si>
  <si>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</si>
  <si>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</si>
  <si>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</si>
  <si>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</si>
  <si>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</si>
  <si>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</si>
  <si>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</si>
  <si>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</si>
  <si>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</si>
  <si>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</si>
  <si>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</si>
  <si>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</si>
  <si>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</si>
  <si>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</si>
  <si>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</si>
  <si>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</si>
  <si>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</si>
  <si>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</si>
  <si>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</si>
  <si>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</si>
  <si>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</si>
  <si>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</si>
  <si>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</si>
  <si>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</si>
  <si>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</si>
  <si>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</si>
  <si>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</si>
  <si>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</si>
  <si>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</si>
  <si>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</si>
  <si>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</si>
  <si>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</si>
  <si>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</si>
  <si>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</si>
  <si>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</si>
  <si>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</si>
  <si>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</si>
  <si>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</si>
  <si>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</si>
  <si>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</si>
  <si>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</si>
  <si>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</si>
  <si>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</si>
  <si>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</si>
  <si>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</si>
  <si>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</si>
  <si>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</si>
  <si>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</si>
  <si>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</si>
  <si>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</si>
  <si>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</si>
  <si>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</si>
  <si>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</si>
  <si>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</si>
  <si>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</si>
  <si>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</si>
  <si>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</si>
  <si>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</si>
  <si>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</si>
  <si>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</si>
  <si>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</si>
  <si>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</si>
  <si>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</si>
  <si>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</si>
  <si>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</si>
  <si>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</si>
  <si>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</si>
  <si>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</si>
  <si>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</si>
  <si>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</si>
  <si>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</si>
  <si>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</si>
  <si>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</si>
  <si>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</si>
  <si>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</si>
  <si>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</si>
  <si>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</si>
  <si>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</si>
  <si>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</si>
  <si>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</si>
  <si>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</si>
  <si>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</si>
  <si>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</si>
  <si>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</si>
  <si>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</si>
  <si>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</si>
  <si>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</si>
  <si>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</si>
  <si>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</si>
  <si>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</si>
  <si>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</si>
  <si>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</si>
  <si>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</si>
  <si>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</si>
  <si>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</si>
  <si>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</si>
  <si>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</si>
  <si>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</si>
  <si>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</si>
  <si>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</si>
  <si>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</si>
  <si>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</si>
  <si>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</si>
  <si>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</si>
  <si>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</si>
  <si>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</si>
  <si>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</si>
  <si>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</si>
  <si>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</si>
  <si>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</si>
  <si>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</si>
  <si>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</si>
  <si>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</si>
  <si>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</si>
  <si>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</si>
  <si>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</si>
  <si>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</si>
  <si>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</si>
  <si>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</si>
  <si>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</si>
  <si>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</si>
  <si>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</si>
  <si>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</si>
  <si>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</si>
  <si>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</si>
  <si>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</si>
  <si>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</si>
  <si>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</si>
  <si>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</si>
  <si>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</si>
  <si>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</si>
  <si>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</si>
  <si>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</si>
  <si>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</si>
  <si>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</si>
  <si>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</si>
  <si>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</si>
  <si>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</si>
  <si>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</si>
  <si>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</si>
  <si>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</si>
  <si>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</si>
  <si>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</si>
  <si>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</si>
  <si>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</si>
  <si>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</si>
  <si>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</si>
  <si>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</si>
  <si>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</si>
  <si>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</si>
  <si>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</si>
  <si>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</si>
  <si>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</si>
  <si>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</si>
  <si>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</si>
  <si>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</si>
  <si>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</si>
  <si>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</si>
  <si>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</si>
  <si>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</si>
  <si>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</si>
  <si>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</si>
  <si>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</si>
  <si>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</si>
  <si>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</si>
  <si>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</si>
  <si>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</si>
  <si>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</si>
  <si>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</si>
  <si>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</si>
  <si>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</si>
  <si>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</si>
  <si>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</si>
  <si>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</si>
  <si>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</si>
  <si>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</si>
  <si>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</si>
  <si>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</si>
  <si>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</si>
  <si>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</si>
  <si>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</si>
  <si>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</si>
  <si>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</si>
  <si>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</si>
  <si>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</si>
  <si>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</si>
  <si>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</si>
  <si>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</si>
  <si>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</si>
  <si>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</si>
  <si>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</si>
  <si>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</si>
  <si>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</si>
  <si>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</si>
  <si>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</si>
  <si>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</si>
  <si>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</si>
  <si>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</si>
  <si>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</si>
  <si>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</si>
  <si>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</si>
  <si>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</si>
  <si>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</si>
  <si>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</si>
  <si>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</si>
  <si>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</si>
  <si>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/>
  </si>
  <si>
    <t>数据来源：Wind</t>
  </si>
  <si>
    <t>最后到期日</t>
    <phoneticPr fontId="8" type="noConversion"/>
  </si>
  <si>
    <t>距离最后到期日天数</t>
    <phoneticPr fontId="8" type="noConversion"/>
  </si>
  <si>
    <t>无风险利率</t>
    <phoneticPr fontId="8" type="noConversion"/>
  </si>
  <si>
    <t>期权下限</t>
    <phoneticPr fontId="8" type="noConversion"/>
  </si>
  <si>
    <t>标的资产价格</t>
    <phoneticPr fontId="8" type="noConversion"/>
  </si>
  <si>
    <t>期权上限</t>
    <phoneticPr fontId="8" type="noConversion"/>
  </si>
  <si>
    <t>是否满足期权下限</t>
    <phoneticPr fontId="8" type="noConversion"/>
  </si>
  <si>
    <t>平价公式左侧</t>
    <phoneticPr fontId="8" type="noConversion"/>
  </si>
  <si>
    <t>平价公式右侧</t>
    <phoneticPr fontId="8" type="noConversion"/>
  </si>
  <si>
    <t>下限</t>
    <phoneticPr fontId="8" type="noConversion"/>
  </si>
  <si>
    <t>上限</t>
    <phoneticPr fontId="8" type="noConversion"/>
  </si>
  <si>
    <t>是否满足期权上限</t>
    <phoneticPr fontId="8" type="noConversion"/>
  </si>
  <si>
    <t>50ETF购12月2465A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</si>
</sst>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,##0.0000"/>
    <numFmt numFmtId="178" formatCode="#,##0.0000_ "/>
  </numFmts>
  <fonts count="10" x14ac:knownFonts="1">
    <font>
      <sz val="12"/>
      <name val="Calibri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left"/>
    </xf>
    <xf numFmtId="0" fontId="3" fillId="0" borderId="3" xfId="0" applyFont="1" applyBorder="1"/>
    <xf numFmtId="177" fontId="4" fillId="0" borderId="4" xfId="0" applyNumberFormat="1" applyFont="1" applyBorder="1"/>
    <xf numFmtId="4" fontId="5" fillId="0" borderId="5" xfId="0" applyNumberFormat="1" applyFont="1" applyBorder="1"/>
    <xf numFmtId="3" fontId="6" fillId="0" borderId="6" xfId="0" applyNumberFormat="1" applyFont="1" applyBorder="1"/>
    <xf numFmtId="0" fontId="7" fillId="0" borderId="0" xfId="0" applyFont="1"/>
    <xf numFmtId="0" fontId="9" fillId="0" borderId="0" xfId="0" applyFont="1"/>
    <xf numFmtId="178" fontId="0" fillId="0" borderId="0" xfId="0" applyNumberFormat="1"/>
    <xf numFmtId="0" fontId="1" fillId="0" borderId="3" xfId="0" applyFont="1" applyBorder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lang="zh-CN" altLang="en-US"/>
              <a:t>月认购期权上下限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结算价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Sheet2!$E$2:$E$153</c:f>
              <c:numCache>
                <c:formatCode>#,##0.0000</c:formatCode>
                <c:ptCount val="152"/>
                <c:pt idx="0">
                  <c:v>0.36799999999999999</c:v>
                </c:pt>
                <c:pt idx="1">
                  <c:v>0.40200000000000002</c:v>
                </c:pt>
                <c:pt idx="2">
                  <c:v>0.39350000000000002</c:v>
                </c:pt>
                <c:pt idx="3">
                  <c:v>0.32969999999999999</c:v>
                </c:pt>
                <c:pt idx="4">
                  <c:v>0.30499999999999999</c:v>
                </c:pt>
                <c:pt idx="5">
                  <c:v>0.3271</c:v>
                </c:pt>
                <c:pt idx="6">
                  <c:v>0.33310000000000001</c:v>
                </c:pt>
                <c:pt idx="7">
                  <c:v>0.32529999999999998</c:v>
                </c:pt>
                <c:pt idx="8">
                  <c:v>0.34</c:v>
                </c:pt>
                <c:pt idx="9">
                  <c:v>0.31940000000000002</c:v>
                </c:pt>
                <c:pt idx="10">
                  <c:v>0.34279999999999999</c:v>
                </c:pt>
                <c:pt idx="11">
                  <c:v>0.33579999999999999</c:v>
                </c:pt>
                <c:pt idx="12">
                  <c:v>0.32940000000000003</c:v>
                </c:pt>
                <c:pt idx="13">
                  <c:v>0.37790000000000001</c:v>
                </c:pt>
                <c:pt idx="14">
                  <c:v>0.35270000000000001</c:v>
                </c:pt>
                <c:pt idx="15">
                  <c:v>0.32350000000000001</c:v>
                </c:pt>
                <c:pt idx="16">
                  <c:v>0.32100000000000001</c:v>
                </c:pt>
                <c:pt idx="17">
                  <c:v>0.32250000000000001</c:v>
                </c:pt>
                <c:pt idx="18">
                  <c:v>0.3377</c:v>
                </c:pt>
                <c:pt idx="19">
                  <c:v>0.3402</c:v>
                </c:pt>
                <c:pt idx="20">
                  <c:v>0.371</c:v>
                </c:pt>
                <c:pt idx="21">
                  <c:v>0.35859999999999997</c:v>
                </c:pt>
                <c:pt idx="22">
                  <c:v>0.3528</c:v>
                </c:pt>
                <c:pt idx="23">
                  <c:v>0.37769999999999998</c:v>
                </c:pt>
                <c:pt idx="24">
                  <c:v>0.40039999999999998</c:v>
                </c:pt>
                <c:pt idx="25">
                  <c:v>0.4289</c:v>
                </c:pt>
                <c:pt idx="26">
                  <c:v>0.41660000000000003</c:v>
                </c:pt>
                <c:pt idx="27">
                  <c:v>0.44919999999999999</c:v>
                </c:pt>
                <c:pt idx="28">
                  <c:v>0.4052</c:v>
                </c:pt>
                <c:pt idx="29">
                  <c:v>0.441</c:v>
                </c:pt>
                <c:pt idx="30">
                  <c:v>0.48</c:v>
                </c:pt>
                <c:pt idx="31">
                  <c:v>0.45610000000000001</c:v>
                </c:pt>
                <c:pt idx="32">
                  <c:v>0.48980000000000001</c:v>
                </c:pt>
                <c:pt idx="33">
                  <c:v>0.4758</c:v>
                </c:pt>
                <c:pt idx="34">
                  <c:v>0.48399999999999999</c:v>
                </c:pt>
                <c:pt idx="35">
                  <c:v>0.45250000000000001</c:v>
                </c:pt>
                <c:pt idx="36">
                  <c:v>0.4874</c:v>
                </c:pt>
                <c:pt idx="37">
                  <c:v>0.51529999999999998</c:v>
                </c:pt>
                <c:pt idx="38">
                  <c:v>0.55169999999999997</c:v>
                </c:pt>
                <c:pt idx="39">
                  <c:v>0.57520000000000004</c:v>
                </c:pt>
                <c:pt idx="40">
                  <c:v>0.54749999999999999</c:v>
                </c:pt>
                <c:pt idx="41">
                  <c:v>0.6008</c:v>
                </c:pt>
                <c:pt idx="42">
                  <c:v>0.59130000000000005</c:v>
                </c:pt>
                <c:pt idx="43">
                  <c:v>0.59530000000000005</c:v>
                </c:pt>
                <c:pt idx="44">
                  <c:v>0.59319999999999995</c:v>
                </c:pt>
                <c:pt idx="45">
                  <c:v>0.55400000000000005</c:v>
                </c:pt>
                <c:pt idx="46">
                  <c:v>0.54059999999999997</c:v>
                </c:pt>
                <c:pt idx="47">
                  <c:v>0.54600000000000004</c:v>
                </c:pt>
                <c:pt idx="48">
                  <c:v>0.50649999999999995</c:v>
                </c:pt>
                <c:pt idx="49">
                  <c:v>0.48830000000000001</c:v>
                </c:pt>
                <c:pt idx="50">
                  <c:v>0.48089999999999999</c:v>
                </c:pt>
                <c:pt idx="51">
                  <c:v>0.45879999999999999</c:v>
                </c:pt>
                <c:pt idx="52">
                  <c:v>0.41799999999999998</c:v>
                </c:pt>
                <c:pt idx="53">
                  <c:v>0.45079999999999998</c:v>
                </c:pt>
                <c:pt idx="54">
                  <c:v>0.44119999999999998</c:v>
                </c:pt>
                <c:pt idx="55">
                  <c:v>0.44840000000000002</c:v>
                </c:pt>
                <c:pt idx="56">
                  <c:v>0.4199</c:v>
                </c:pt>
                <c:pt idx="57">
                  <c:v>0.43390000000000001</c:v>
                </c:pt>
                <c:pt idx="58">
                  <c:v>0.42199999999999999</c:v>
                </c:pt>
                <c:pt idx="59">
                  <c:v>0.43099999999999999</c:v>
                </c:pt>
                <c:pt idx="60">
                  <c:v>0.4123</c:v>
                </c:pt>
                <c:pt idx="61">
                  <c:v>0.40139999999999998</c:v>
                </c:pt>
                <c:pt idx="62">
                  <c:v>0.37930000000000003</c:v>
                </c:pt>
                <c:pt idx="63">
                  <c:v>0.3664</c:v>
                </c:pt>
                <c:pt idx="64">
                  <c:v>0.33529999999999999</c:v>
                </c:pt>
                <c:pt idx="65">
                  <c:v>0.31979999999999997</c:v>
                </c:pt>
                <c:pt idx="66">
                  <c:v>0.33610000000000001</c:v>
                </c:pt>
                <c:pt idx="67">
                  <c:v>0.35859999999999997</c:v>
                </c:pt>
                <c:pt idx="68">
                  <c:v>0.35099999999999998</c:v>
                </c:pt>
                <c:pt idx="69">
                  <c:v>0.35049999999999998</c:v>
                </c:pt>
                <c:pt idx="70">
                  <c:v>0.32440000000000002</c:v>
                </c:pt>
                <c:pt idx="71">
                  <c:v>0.37369999999999998</c:v>
                </c:pt>
                <c:pt idx="72">
                  <c:v>0.3846</c:v>
                </c:pt>
                <c:pt idx="73">
                  <c:v>0.36870000000000003</c:v>
                </c:pt>
                <c:pt idx="74">
                  <c:v>0.3528</c:v>
                </c:pt>
                <c:pt idx="75">
                  <c:v>0.36820000000000003</c:v>
                </c:pt>
                <c:pt idx="76">
                  <c:v>0.34789999999999999</c:v>
                </c:pt>
                <c:pt idx="77">
                  <c:v>0.34150000000000003</c:v>
                </c:pt>
                <c:pt idx="78">
                  <c:v>0.3392</c:v>
                </c:pt>
                <c:pt idx="79">
                  <c:v>0.32379999999999998</c:v>
                </c:pt>
                <c:pt idx="80">
                  <c:v>0.30170000000000002</c:v>
                </c:pt>
                <c:pt idx="81">
                  <c:v>0.33610000000000001</c:v>
                </c:pt>
                <c:pt idx="82">
                  <c:v>0.34060000000000001</c:v>
                </c:pt>
                <c:pt idx="83">
                  <c:v>0.32019999999999998</c:v>
                </c:pt>
                <c:pt idx="84">
                  <c:v>0.31559999999999999</c:v>
                </c:pt>
                <c:pt idx="85">
                  <c:v>0.34499999999999997</c:v>
                </c:pt>
                <c:pt idx="86">
                  <c:v>0.32219999999999999</c:v>
                </c:pt>
                <c:pt idx="87">
                  <c:v>0.3029</c:v>
                </c:pt>
                <c:pt idx="88">
                  <c:v>0.29199999999999998</c:v>
                </c:pt>
                <c:pt idx="89">
                  <c:v>0.31040000000000001</c:v>
                </c:pt>
                <c:pt idx="90">
                  <c:v>0.30270000000000002</c:v>
                </c:pt>
                <c:pt idx="91">
                  <c:v>0.29649999999999999</c:v>
                </c:pt>
                <c:pt idx="92">
                  <c:v>0.34129999999999999</c:v>
                </c:pt>
                <c:pt idx="93">
                  <c:v>0.34849999999999998</c:v>
                </c:pt>
                <c:pt idx="94">
                  <c:v>0.33090000000000003</c:v>
                </c:pt>
                <c:pt idx="95">
                  <c:v>0.32790000000000002</c:v>
                </c:pt>
                <c:pt idx="96">
                  <c:v>0.28029999999999999</c:v>
                </c:pt>
                <c:pt idx="97">
                  <c:v>0.27150000000000002</c:v>
                </c:pt>
                <c:pt idx="98">
                  <c:v>0.26850000000000002</c:v>
                </c:pt>
                <c:pt idx="99">
                  <c:v>0.2515</c:v>
                </c:pt>
                <c:pt idx="100">
                  <c:v>0.23519999999999999</c:v>
                </c:pt>
                <c:pt idx="101">
                  <c:v>0.23369999999999999</c:v>
                </c:pt>
                <c:pt idx="102">
                  <c:v>0.2205</c:v>
                </c:pt>
                <c:pt idx="103">
                  <c:v>0.24049999999999999</c:v>
                </c:pt>
                <c:pt idx="104">
                  <c:v>0.21829999999999999</c:v>
                </c:pt>
                <c:pt idx="105">
                  <c:v>0.21099999999999999</c:v>
                </c:pt>
                <c:pt idx="106">
                  <c:v>0.2092</c:v>
                </c:pt>
                <c:pt idx="107">
                  <c:v>0.15690000000000001</c:v>
                </c:pt>
                <c:pt idx="108">
                  <c:v>0.15329999999999999</c:v>
                </c:pt>
                <c:pt idx="109">
                  <c:v>0.1663</c:v>
                </c:pt>
                <c:pt idx="110">
                  <c:v>0.1464</c:v>
                </c:pt>
                <c:pt idx="111">
                  <c:v>0.1797</c:v>
                </c:pt>
                <c:pt idx="112">
                  <c:v>0.17499999999999999</c:v>
                </c:pt>
                <c:pt idx="113">
                  <c:v>0.16259999999999999</c:v>
                </c:pt>
                <c:pt idx="114">
                  <c:v>0.1268</c:v>
                </c:pt>
                <c:pt idx="115">
                  <c:v>0.1187</c:v>
                </c:pt>
                <c:pt idx="116">
                  <c:v>0.109</c:v>
                </c:pt>
                <c:pt idx="117">
                  <c:v>6.9500000000000006E-2</c:v>
                </c:pt>
                <c:pt idx="118">
                  <c:v>6.6799999999999998E-2</c:v>
                </c:pt>
                <c:pt idx="119">
                  <c:v>6.3299999999999995E-2</c:v>
                </c:pt>
                <c:pt idx="120">
                  <c:v>5.4600000000000003E-2</c:v>
                </c:pt>
                <c:pt idx="121">
                  <c:v>3.8399999999999997E-2</c:v>
                </c:pt>
                <c:pt idx="122">
                  <c:v>3.1099999999999999E-2</c:v>
                </c:pt>
                <c:pt idx="123">
                  <c:v>5.6899999999999999E-2</c:v>
                </c:pt>
                <c:pt idx="124">
                  <c:v>6.2799999999999995E-2</c:v>
                </c:pt>
                <c:pt idx="125">
                  <c:v>5.04E-2</c:v>
                </c:pt>
                <c:pt idx="126">
                  <c:v>8.8999999999999996E-2</c:v>
                </c:pt>
                <c:pt idx="127">
                  <c:v>8.9700000000000002E-2</c:v>
                </c:pt>
                <c:pt idx="128">
                  <c:v>7.8799999999999995E-2</c:v>
                </c:pt>
                <c:pt idx="129">
                  <c:v>6.8099999999999994E-2</c:v>
                </c:pt>
                <c:pt idx="130">
                  <c:v>6.9400000000000003E-2</c:v>
                </c:pt>
                <c:pt idx="131">
                  <c:v>0.10929999999999999</c:v>
                </c:pt>
                <c:pt idx="132">
                  <c:v>0.1234</c:v>
                </c:pt>
                <c:pt idx="133">
                  <c:v>0.15870000000000001</c:v>
                </c:pt>
                <c:pt idx="134">
                  <c:v>0.15140000000000001</c:v>
                </c:pt>
                <c:pt idx="135">
                  <c:v>0.1363</c:v>
                </c:pt>
                <c:pt idx="136">
                  <c:v>0.12889999999999999</c:v>
                </c:pt>
                <c:pt idx="137">
                  <c:v>0.10150000000000001</c:v>
                </c:pt>
                <c:pt idx="138">
                  <c:v>0.111</c:v>
                </c:pt>
                <c:pt idx="139">
                  <c:v>0.1152</c:v>
                </c:pt>
                <c:pt idx="140">
                  <c:v>0.1017</c:v>
                </c:pt>
                <c:pt idx="141">
                  <c:v>0.12089999999999999</c:v>
                </c:pt>
                <c:pt idx="142">
                  <c:v>9.1600000000000001E-2</c:v>
                </c:pt>
                <c:pt idx="143">
                  <c:v>0.1694</c:v>
                </c:pt>
                <c:pt idx="144">
                  <c:v>0.16550000000000001</c:v>
                </c:pt>
                <c:pt idx="145">
                  <c:v>0.18079999999999999</c:v>
                </c:pt>
                <c:pt idx="146">
                  <c:v>0.16980000000000001</c:v>
                </c:pt>
                <c:pt idx="147">
                  <c:v>0.219</c:v>
                </c:pt>
                <c:pt idx="148">
                  <c:v>0.2273</c:v>
                </c:pt>
                <c:pt idx="149">
                  <c:v>0.215</c:v>
                </c:pt>
                <c:pt idx="150">
                  <c:v>0.2195</c:v>
                </c:pt>
                <c:pt idx="151">
                  <c:v>0.24709999999999999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A-4BFE-84D9-92F18B468E3F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期权下限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Sheet2!$J$2:$J$153</c:f>
              <c:numCache>
                <c:formatCode>General</c:formatCode>
                <c:ptCount val="152"/>
                <c:pt idx="0">
                  <c:v>0.2859064825896116</c:v>
                </c:pt>
                <c:pt idx="1">
                  <c:v>0.32952801500088746</c:v>
                </c:pt>
                <c:pt idx="2">
                  <c:v>0.31650523640521877</c:v>
                </c:pt>
                <c:pt idx="3">
                  <c:v>0.23824554843172896</c:v>
                </c:pt>
                <c:pt idx="4">
                  <c:v>0.2115502176286661</c:v>
                </c:pt>
                <c:pt idx="5">
                  <c:v>0.23532502392469024</c:v>
                </c:pt>
                <c:pt idx="6">
                  <c:v>0.25605391499671182</c:v>
                </c:pt>
                <c:pt idx="7">
                  <c:v>0.23579930584120712</c:v>
                </c:pt>
                <c:pt idx="8">
                  <c:v>0.26248404281262072</c:v>
                </c:pt>
                <c:pt idx="9">
                  <c:v>0.23489636325202801</c:v>
                </c:pt>
                <c:pt idx="10">
                  <c:v>0.2692070714199466</c:v>
                </c:pt>
                <c:pt idx="11">
                  <c:v>0.25959773493290417</c:v>
                </c:pt>
                <c:pt idx="12">
                  <c:v>0.25729251490089133</c:v>
                </c:pt>
                <c:pt idx="13">
                  <c:v>0.32389908959246849</c:v>
                </c:pt>
                <c:pt idx="14">
                  <c:v>0.29305653333545134</c:v>
                </c:pt>
                <c:pt idx="15">
                  <c:v>0.24980268037222375</c:v>
                </c:pt>
                <c:pt idx="16">
                  <c:v>0.25460833183597176</c:v>
                </c:pt>
                <c:pt idx="17">
                  <c:v>0.25419627953621315</c:v>
                </c:pt>
                <c:pt idx="18">
                  <c:v>0.27313431272573974</c:v>
                </c:pt>
                <c:pt idx="19">
                  <c:v>0.28675869705112378</c:v>
                </c:pt>
                <c:pt idx="20">
                  <c:v>0.32063803795183743</c:v>
                </c:pt>
                <c:pt idx="21">
                  <c:v>0.31050308933591531</c:v>
                </c:pt>
                <c:pt idx="22">
                  <c:v>0.30538221558423784</c:v>
                </c:pt>
                <c:pt idx="23">
                  <c:v>0.33786968258454664</c:v>
                </c:pt>
                <c:pt idx="24">
                  <c:v>0.35676198723226582</c:v>
                </c:pt>
                <c:pt idx="25">
                  <c:v>0.39062665378377348</c:v>
                </c:pt>
                <c:pt idx="26">
                  <c:v>0.38049131292695648</c:v>
                </c:pt>
                <c:pt idx="27">
                  <c:v>0.41331531827567414</c:v>
                </c:pt>
                <c:pt idx="28">
                  <c:v>0.3619365267488579</c:v>
                </c:pt>
                <c:pt idx="29">
                  <c:v>0.40080121553495474</c:v>
                </c:pt>
                <c:pt idx="30">
                  <c:v>0.43966589691763192</c:v>
                </c:pt>
                <c:pt idx="31">
                  <c:v>0.41250427345749685</c:v>
                </c:pt>
                <c:pt idx="32">
                  <c:v>0.45536907346003641</c:v>
                </c:pt>
                <c:pt idx="33">
                  <c:v>0.44896342912626874</c:v>
                </c:pt>
                <c:pt idx="34">
                  <c:v>0.45482819956653708</c:v>
                </c:pt>
                <c:pt idx="35">
                  <c:v>0.42369296261522793</c:v>
                </c:pt>
                <c:pt idx="36">
                  <c:v>0.4645577182719367</c:v>
                </c:pt>
                <c:pt idx="37">
                  <c:v>0.50342246653625944</c:v>
                </c:pt>
                <c:pt idx="38">
                  <c:v>0.54101666697087225</c:v>
                </c:pt>
                <c:pt idx="39">
                  <c:v>0.5678813856616105</c:v>
                </c:pt>
                <c:pt idx="40">
                  <c:v>0.54274609695794229</c:v>
                </c:pt>
                <c:pt idx="41">
                  <c:v>0.59361080085946405</c:v>
                </c:pt>
                <c:pt idx="42">
                  <c:v>0.58247549736577042</c:v>
                </c:pt>
                <c:pt idx="43">
                  <c:v>0.58706954250936016</c:v>
                </c:pt>
                <c:pt idx="44">
                  <c:v>0.58693420943076546</c:v>
                </c:pt>
                <c:pt idx="45">
                  <c:v>0.53477524252035735</c:v>
                </c:pt>
                <c:pt idx="46">
                  <c:v>0.52560478866999905</c:v>
                </c:pt>
                <c:pt idx="47">
                  <c:v>0.52944056793606542</c:v>
                </c:pt>
                <c:pt idx="48">
                  <c:v>0.48400152422037079</c:v>
                </c:pt>
                <c:pt idx="49">
                  <c:v>0.46682119037298886</c:v>
                </c:pt>
                <c:pt idx="50">
                  <c:v>0.45766407594195213</c:v>
                </c:pt>
                <c:pt idx="51">
                  <c:v>0.43747902259607097</c:v>
                </c:pt>
                <c:pt idx="52">
                  <c:v>0.39432259534087732</c:v>
                </c:pt>
                <c:pt idx="53">
                  <c:v>0.43288791232260371</c:v>
                </c:pt>
                <c:pt idx="54">
                  <c:v>0.42046961267371286</c:v>
                </c:pt>
                <c:pt idx="55">
                  <c:v>0.42907650286056764</c:v>
                </c:pt>
                <c:pt idx="56">
                  <c:v>0.39478390854993606</c:v>
                </c:pt>
                <c:pt idx="57">
                  <c:v>0.40748255164620062</c:v>
                </c:pt>
                <c:pt idx="58">
                  <c:v>0.39797105157385815</c:v>
                </c:pt>
                <c:pt idx="59">
                  <c:v>0.41074919270791987</c:v>
                </c:pt>
                <c:pt idx="60">
                  <c:v>0.38652852943006044</c:v>
                </c:pt>
                <c:pt idx="61">
                  <c:v>0.38530906210371985</c:v>
                </c:pt>
                <c:pt idx="62">
                  <c:v>0.34710107507898957</c:v>
                </c:pt>
                <c:pt idx="63">
                  <c:v>0.33651374840627746</c:v>
                </c:pt>
                <c:pt idx="64">
                  <c:v>0.28812949644303876</c:v>
                </c:pt>
                <c:pt idx="65">
                  <c:v>0.26768897010861403</c:v>
                </c:pt>
                <c:pt idx="66">
                  <c:v>0.29419334462697577</c:v>
                </c:pt>
                <c:pt idx="67">
                  <c:v>0.33178132005591943</c:v>
                </c:pt>
                <c:pt idx="68">
                  <c:v>0.31612735369825762</c:v>
                </c:pt>
                <c:pt idx="69">
                  <c:v>0.31682301626263687</c:v>
                </c:pt>
                <c:pt idx="70">
                  <c:v>0.28361624960693366</c:v>
                </c:pt>
                <c:pt idx="71">
                  <c:v>0.34142966618993542</c:v>
                </c:pt>
                <c:pt idx="72">
                  <c:v>0.35125350852166681</c:v>
                </c:pt>
                <c:pt idx="73">
                  <c:v>0.33478558192231223</c:v>
                </c:pt>
                <c:pt idx="74">
                  <c:v>0.32160367788301025</c:v>
                </c:pt>
                <c:pt idx="75">
                  <c:v>0.33748599102903976</c:v>
                </c:pt>
                <c:pt idx="76">
                  <c:v>0.31137738759668343</c:v>
                </c:pt>
                <c:pt idx="77">
                  <c:v>0.306259893499639</c:v>
                </c:pt>
                <c:pt idx="78">
                  <c:v>0.30692208577341207</c:v>
                </c:pt>
                <c:pt idx="79">
                  <c:v>0.28779983454697744</c:v>
                </c:pt>
                <c:pt idx="80">
                  <c:v>0.25968292369103674</c:v>
                </c:pt>
                <c:pt idx="81">
                  <c:v>0.30657462442205308</c:v>
                </c:pt>
                <c:pt idx="82">
                  <c:v>0.30747473430480365</c:v>
                </c:pt>
                <c:pt idx="83">
                  <c:v>0.28516601417114229</c:v>
                </c:pt>
                <c:pt idx="84">
                  <c:v>0.2810819198479555</c:v>
                </c:pt>
                <c:pt idx="85">
                  <c:v>0.31398126328021458</c:v>
                </c:pt>
                <c:pt idx="86">
                  <c:v>0.28787245836110298</c:v>
                </c:pt>
                <c:pt idx="87">
                  <c:v>0.2647636486818703</c:v>
                </c:pt>
                <c:pt idx="88">
                  <c:v>0.25343719108136353</c:v>
                </c:pt>
                <c:pt idx="89">
                  <c:v>0.27632836235956404</c:v>
                </c:pt>
                <c:pt idx="90">
                  <c:v>0.26621952887660205</c:v>
                </c:pt>
                <c:pt idx="91">
                  <c:v>0.2601182263783608</c:v>
                </c:pt>
                <c:pt idx="92">
                  <c:v>0.31200184762635708</c:v>
                </c:pt>
                <c:pt idx="93">
                  <c:v>0.31955923007115139</c:v>
                </c:pt>
                <c:pt idx="94">
                  <c:v>0.29945043084721101</c:v>
                </c:pt>
                <c:pt idx="95">
                  <c:v>0.29534162686636822</c:v>
                </c:pt>
                <c:pt idx="96">
                  <c:v>0.23523281812841468</c:v>
                </c:pt>
                <c:pt idx="97">
                  <c:v>0.22991994786385472</c:v>
                </c:pt>
                <c:pt idx="98">
                  <c:v>0.22484460732155132</c:v>
                </c:pt>
                <c:pt idx="99">
                  <c:v>0.20174195812579088</c:v>
                </c:pt>
                <c:pt idx="100">
                  <c:v>0.18064575787948911</c:v>
                </c:pt>
                <c:pt idx="101">
                  <c:v>0.18255580344137856</c:v>
                </c:pt>
                <c:pt idx="102">
                  <c:v>0.16428347401131749</c:v>
                </c:pt>
                <c:pt idx="103">
                  <c:v>0.19125437684475566</c:v>
                </c:pt>
                <c:pt idx="104">
                  <c:v>0.16125441966985399</c:v>
                </c:pt>
                <c:pt idx="105">
                  <c:v>0.16122755740416084</c:v>
                </c:pt>
                <c:pt idx="106">
                  <c:v>0.16015646966187225</c:v>
                </c:pt>
                <c:pt idx="107">
                  <c:v>9.5049567477200281E-2</c:v>
                </c:pt>
                <c:pt idx="108">
                  <c:v>8.6929919812503975E-2</c:v>
                </c:pt>
                <c:pt idx="109">
                  <c:v>0.10277900121812156</c:v>
                </c:pt>
                <c:pt idx="110">
                  <c:v>7.2696180748997641E-2</c:v>
                </c:pt>
                <c:pt idx="111">
                  <c:v>0.13359724777259174</c:v>
                </c:pt>
                <c:pt idx="112">
                  <c:v>0.1312735046846143</c:v>
                </c:pt>
                <c:pt idx="113">
                  <c:v>0.11616843620967332</c:v>
                </c:pt>
                <c:pt idx="114">
                  <c:v>6.5077368141958303E-2</c:v>
                </c:pt>
                <c:pt idx="115">
                  <c:v>5.199030761142609E-2</c:v>
                </c:pt>
                <c:pt idx="116">
                  <c:v>3.4897804621505824E-2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1.2464841811672844E-2</c:v>
                </c:pt>
                <c:pt idx="127">
                  <c:v>2.1158162481765164E-2</c:v>
                </c:pt>
                <c:pt idx="128">
                  <c:v>3.0783753114813628E-3</c:v>
                </c:pt>
                <c:pt idx="129">
                  <c:v>0</c:v>
                </c:pt>
                <c:pt idx="130">
                  <c:v>0</c:v>
                </c:pt>
                <c:pt idx="131">
                  <c:v>6.0992234004141554E-2</c:v>
                </c:pt>
                <c:pt idx="132">
                  <c:v>8.1741859966590891E-2</c:v>
                </c:pt>
                <c:pt idx="133">
                  <c:v>0.1308951470165578</c:v>
                </c:pt>
                <c:pt idx="134">
                  <c:v>0.12106371376563407</c:v>
                </c:pt>
                <c:pt idx="135">
                  <c:v>0.10618978571766791</c:v>
                </c:pt>
                <c:pt idx="136">
                  <c:v>9.6106946543331961E-2</c:v>
                </c:pt>
                <c:pt idx="137">
                  <c:v>6.2656986786028934E-2</c:v>
                </c:pt>
                <c:pt idx="138">
                  <c:v>7.5521389801619598E-2</c:v>
                </c:pt>
                <c:pt idx="139">
                  <c:v>8.0372940120030822E-2</c:v>
                </c:pt>
                <c:pt idx="140">
                  <c:v>6.3092476144101628E-2</c:v>
                </c:pt>
                <c:pt idx="141">
                  <c:v>8.9927140956178597E-2</c:v>
                </c:pt>
                <c:pt idx="142">
                  <c:v>4.4473500714409031E-2</c:v>
                </c:pt>
                <c:pt idx="143">
                  <c:v>0.15232648516072445</c:v>
                </c:pt>
                <c:pt idx="144">
                  <c:v>0.14919074996184367</c:v>
                </c:pt>
                <c:pt idx="145">
                  <c:v>0.17099186669330191</c:v>
                </c:pt>
                <c:pt idx="146">
                  <c:v>0.15584936582405984</c:v>
                </c:pt>
                <c:pt idx="147">
                  <c:v>0.2184070578467634</c:v>
                </c:pt>
                <c:pt idx="148">
                  <c:v>0.22626787679906046</c:v>
                </c:pt>
                <c:pt idx="149">
                  <c:v>0.20915323738499092</c:v>
                </c:pt>
                <c:pt idx="150">
                  <c:v>0.2150286635759886</c:v>
                </c:pt>
                <c:pt idx="151">
                  <c:v>0.2458887890144914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A-4BFE-84D9-92F18B468E3F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期权上限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Sheet2!$K$2:$K$153</c:f>
              <c:numCache>
                <c:formatCode>General</c:formatCode>
                <c:ptCount val="152"/>
                <c:pt idx="0">
                  <c:v>2.7490000000000001</c:v>
                </c:pt>
                <c:pt idx="1">
                  <c:v>2.7930000000000001</c:v>
                </c:pt>
                <c:pt idx="2">
                  <c:v>2.7810000000000001</c:v>
                </c:pt>
                <c:pt idx="3">
                  <c:v>2.7029999999999998</c:v>
                </c:pt>
                <c:pt idx="4">
                  <c:v>2.677</c:v>
                </c:pt>
                <c:pt idx="5">
                  <c:v>2.7010000000000001</c:v>
                </c:pt>
                <c:pt idx="6">
                  <c:v>2.722</c:v>
                </c:pt>
                <c:pt idx="7">
                  <c:v>2.702</c:v>
                </c:pt>
                <c:pt idx="8">
                  <c:v>2.7290000000000001</c:v>
                </c:pt>
                <c:pt idx="9">
                  <c:v>2.702</c:v>
                </c:pt>
                <c:pt idx="10">
                  <c:v>2.7370000000000001</c:v>
                </c:pt>
                <c:pt idx="11">
                  <c:v>2.7280000000000002</c:v>
                </c:pt>
                <c:pt idx="12">
                  <c:v>2.726</c:v>
                </c:pt>
                <c:pt idx="13">
                  <c:v>2.7930000000000001</c:v>
                </c:pt>
                <c:pt idx="14">
                  <c:v>2.7629999999999999</c:v>
                </c:pt>
                <c:pt idx="15">
                  <c:v>2.72</c:v>
                </c:pt>
                <c:pt idx="16">
                  <c:v>2.7250000000000001</c:v>
                </c:pt>
                <c:pt idx="17">
                  <c:v>2.7250000000000001</c:v>
                </c:pt>
                <c:pt idx="18">
                  <c:v>2.7440000000000002</c:v>
                </c:pt>
                <c:pt idx="19">
                  <c:v>2.758</c:v>
                </c:pt>
                <c:pt idx="20">
                  <c:v>2.7919999999999998</c:v>
                </c:pt>
                <c:pt idx="21">
                  <c:v>2.782</c:v>
                </c:pt>
                <c:pt idx="22">
                  <c:v>2.7770000000000001</c:v>
                </c:pt>
                <c:pt idx="23">
                  <c:v>2.81</c:v>
                </c:pt>
                <c:pt idx="24">
                  <c:v>2.8290000000000002</c:v>
                </c:pt>
                <c:pt idx="25">
                  <c:v>2.863</c:v>
                </c:pt>
                <c:pt idx="26">
                  <c:v>2.8530000000000002</c:v>
                </c:pt>
                <c:pt idx="27">
                  <c:v>2.8860000000000001</c:v>
                </c:pt>
                <c:pt idx="28">
                  <c:v>2.835</c:v>
                </c:pt>
                <c:pt idx="29">
                  <c:v>2.8740000000000001</c:v>
                </c:pt>
                <c:pt idx="30">
                  <c:v>2.9129999999999998</c:v>
                </c:pt>
                <c:pt idx="31">
                  <c:v>2.8860000000000001</c:v>
                </c:pt>
                <c:pt idx="32">
                  <c:v>2.9289999999999998</c:v>
                </c:pt>
                <c:pt idx="33">
                  <c:v>2.923</c:v>
                </c:pt>
                <c:pt idx="34">
                  <c:v>2.9289999999999998</c:v>
                </c:pt>
                <c:pt idx="35">
                  <c:v>2.8980000000000001</c:v>
                </c:pt>
                <c:pt idx="36">
                  <c:v>2.9390000000000001</c:v>
                </c:pt>
                <c:pt idx="37">
                  <c:v>2.9780000000000002</c:v>
                </c:pt>
                <c:pt idx="38">
                  <c:v>3.016</c:v>
                </c:pt>
                <c:pt idx="39">
                  <c:v>3.0430000000000001</c:v>
                </c:pt>
                <c:pt idx="40">
                  <c:v>3.0179999999999998</c:v>
                </c:pt>
                <c:pt idx="41">
                  <c:v>3.069</c:v>
                </c:pt>
                <c:pt idx="42">
                  <c:v>3.0579999999999998</c:v>
                </c:pt>
                <c:pt idx="43">
                  <c:v>3.0630000000000002</c:v>
                </c:pt>
                <c:pt idx="44">
                  <c:v>3.0630000000000002</c:v>
                </c:pt>
                <c:pt idx="45">
                  <c:v>3.0110000000000001</c:v>
                </c:pt>
                <c:pt idx="46">
                  <c:v>3.0019999999999998</c:v>
                </c:pt>
                <c:pt idx="47">
                  <c:v>3.0059999999999998</c:v>
                </c:pt>
                <c:pt idx="48">
                  <c:v>2.9609999999999999</c:v>
                </c:pt>
                <c:pt idx="49">
                  <c:v>2.944</c:v>
                </c:pt>
                <c:pt idx="50">
                  <c:v>2.9350000000000001</c:v>
                </c:pt>
                <c:pt idx="51">
                  <c:v>2.915</c:v>
                </c:pt>
                <c:pt idx="52">
                  <c:v>2.8719999999999999</c:v>
                </c:pt>
                <c:pt idx="53">
                  <c:v>2.911</c:v>
                </c:pt>
                <c:pt idx="54">
                  <c:v>2.899</c:v>
                </c:pt>
                <c:pt idx="55">
                  <c:v>2.9079999999999999</c:v>
                </c:pt>
                <c:pt idx="56">
                  <c:v>2.8740000000000001</c:v>
                </c:pt>
                <c:pt idx="57">
                  <c:v>2.887</c:v>
                </c:pt>
                <c:pt idx="58">
                  <c:v>2.8780000000000001</c:v>
                </c:pt>
                <c:pt idx="59">
                  <c:v>2.891</c:v>
                </c:pt>
                <c:pt idx="60">
                  <c:v>2.867</c:v>
                </c:pt>
                <c:pt idx="61">
                  <c:v>2.8660000000000001</c:v>
                </c:pt>
                <c:pt idx="62">
                  <c:v>2.8279999999999998</c:v>
                </c:pt>
                <c:pt idx="63">
                  <c:v>2.8180000000000001</c:v>
                </c:pt>
                <c:pt idx="64">
                  <c:v>2.77</c:v>
                </c:pt>
                <c:pt idx="65">
                  <c:v>2.75</c:v>
                </c:pt>
                <c:pt idx="66">
                  <c:v>2.7770000000000001</c:v>
                </c:pt>
                <c:pt idx="67">
                  <c:v>2.8149999999999999</c:v>
                </c:pt>
                <c:pt idx="68">
                  <c:v>2.8</c:v>
                </c:pt>
                <c:pt idx="69">
                  <c:v>2.8010000000000002</c:v>
                </c:pt>
                <c:pt idx="70">
                  <c:v>2.7679999999999998</c:v>
                </c:pt>
                <c:pt idx="71">
                  <c:v>2.8260000000000001</c:v>
                </c:pt>
                <c:pt idx="72">
                  <c:v>2.8359999999999999</c:v>
                </c:pt>
                <c:pt idx="73">
                  <c:v>2.82</c:v>
                </c:pt>
                <c:pt idx="74">
                  <c:v>2.8069999999999999</c:v>
                </c:pt>
                <c:pt idx="75">
                  <c:v>2.823</c:v>
                </c:pt>
                <c:pt idx="76">
                  <c:v>2.7970000000000002</c:v>
                </c:pt>
                <c:pt idx="77">
                  <c:v>2.7919999999999998</c:v>
                </c:pt>
                <c:pt idx="78">
                  <c:v>2.7930000000000001</c:v>
                </c:pt>
                <c:pt idx="79">
                  <c:v>2.774</c:v>
                </c:pt>
                <c:pt idx="80">
                  <c:v>2.746</c:v>
                </c:pt>
                <c:pt idx="81">
                  <c:v>2.7930000000000001</c:v>
                </c:pt>
                <c:pt idx="82">
                  <c:v>2.794</c:v>
                </c:pt>
                <c:pt idx="83">
                  <c:v>2.7719999999999998</c:v>
                </c:pt>
                <c:pt idx="84">
                  <c:v>2.7679999999999998</c:v>
                </c:pt>
                <c:pt idx="85">
                  <c:v>2.8010000000000002</c:v>
                </c:pt>
                <c:pt idx="86">
                  <c:v>2.7749999999999999</c:v>
                </c:pt>
                <c:pt idx="87">
                  <c:v>2.7519999999999998</c:v>
                </c:pt>
                <c:pt idx="88">
                  <c:v>2.7410000000000001</c:v>
                </c:pt>
                <c:pt idx="89">
                  <c:v>2.7639999999999998</c:v>
                </c:pt>
                <c:pt idx="90">
                  <c:v>2.754</c:v>
                </c:pt>
                <c:pt idx="91">
                  <c:v>2.7480000000000002</c:v>
                </c:pt>
                <c:pt idx="92">
                  <c:v>2.8</c:v>
                </c:pt>
                <c:pt idx="93">
                  <c:v>2.8079999999999998</c:v>
                </c:pt>
                <c:pt idx="94">
                  <c:v>2.7879999999999998</c:v>
                </c:pt>
                <c:pt idx="95">
                  <c:v>2.7839999999999998</c:v>
                </c:pt>
                <c:pt idx="96">
                  <c:v>2.7240000000000002</c:v>
                </c:pt>
                <c:pt idx="97">
                  <c:v>2.7189999999999999</c:v>
                </c:pt>
                <c:pt idx="98">
                  <c:v>2.714</c:v>
                </c:pt>
                <c:pt idx="99">
                  <c:v>2.6909999999999998</c:v>
                </c:pt>
                <c:pt idx="100">
                  <c:v>2.67</c:v>
                </c:pt>
                <c:pt idx="101">
                  <c:v>2.6720000000000002</c:v>
                </c:pt>
                <c:pt idx="102">
                  <c:v>2.6539999999999999</c:v>
                </c:pt>
                <c:pt idx="103">
                  <c:v>2.681</c:v>
                </c:pt>
                <c:pt idx="104">
                  <c:v>2.6509999999999998</c:v>
                </c:pt>
                <c:pt idx="105">
                  <c:v>2.6509999999999998</c:v>
                </c:pt>
                <c:pt idx="106">
                  <c:v>2.65</c:v>
                </c:pt>
                <c:pt idx="107">
                  <c:v>2.5859999999999999</c:v>
                </c:pt>
                <c:pt idx="108">
                  <c:v>2.5779999999999998</c:v>
                </c:pt>
                <c:pt idx="109">
                  <c:v>2.5939999999999999</c:v>
                </c:pt>
                <c:pt idx="110">
                  <c:v>2.5640000000000001</c:v>
                </c:pt>
                <c:pt idx="111">
                  <c:v>2.625</c:v>
                </c:pt>
                <c:pt idx="112">
                  <c:v>2.6230000000000002</c:v>
                </c:pt>
                <c:pt idx="113">
                  <c:v>2.6080000000000001</c:v>
                </c:pt>
                <c:pt idx="114">
                  <c:v>2.5569999999999999</c:v>
                </c:pt>
                <c:pt idx="115">
                  <c:v>2.544</c:v>
                </c:pt>
                <c:pt idx="116">
                  <c:v>2.5270000000000001</c:v>
                </c:pt>
                <c:pt idx="117">
                  <c:v>2.4390000000000001</c:v>
                </c:pt>
                <c:pt idx="118">
                  <c:v>2.431</c:v>
                </c:pt>
                <c:pt idx="119">
                  <c:v>2.4390000000000001</c:v>
                </c:pt>
                <c:pt idx="120">
                  <c:v>2.419</c:v>
                </c:pt>
                <c:pt idx="121">
                  <c:v>2.3650000000000002</c:v>
                </c:pt>
                <c:pt idx="122">
                  <c:v>2.3330000000000002</c:v>
                </c:pt>
                <c:pt idx="123">
                  <c:v>2.4359999999999999</c:v>
                </c:pt>
                <c:pt idx="124">
                  <c:v>2.456</c:v>
                </c:pt>
                <c:pt idx="125">
                  <c:v>2.4249999999999998</c:v>
                </c:pt>
                <c:pt idx="126">
                  <c:v>2.5059999999999998</c:v>
                </c:pt>
                <c:pt idx="127">
                  <c:v>2.5150000000000001</c:v>
                </c:pt>
                <c:pt idx="128">
                  <c:v>2.4969999999999999</c:v>
                </c:pt>
                <c:pt idx="129">
                  <c:v>2.4780000000000002</c:v>
                </c:pt>
                <c:pt idx="130">
                  <c:v>2.4820000000000002</c:v>
                </c:pt>
                <c:pt idx="131">
                  <c:v>2.5550000000000002</c:v>
                </c:pt>
                <c:pt idx="132">
                  <c:v>2.5760000000000001</c:v>
                </c:pt>
                <c:pt idx="133">
                  <c:v>2.625</c:v>
                </c:pt>
                <c:pt idx="134">
                  <c:v>2.6150000000000002</c:v>
                </c:pt>
                <c:pt idx="135">
                  <c:v>2.6</c:v>
                </c:pt>
                <c:pt idx="136">
                  <c:v>2.59</c:v>
                </c:pt>
                <c:pt idx="137">
                  <c:v>2.5569999999999999</c:v>
                </c:pt>
                <c:pt idx="138">
                  <c:v>2.57</c:v>
                </c:pt>
                <c:pt idx="139">
                  <c:v>2.5750000000000002</c:v>
                </c:pt>
                <c:pt idx="140">
                  <c:v>2.5579999999999998</c:v>
                </c:pt>
                <c:pt idx="141">
                  <c:v>2.585</c:v>
                </c:pt>
                <c:pt idx="142">
                  <c:v>2.54</c:v>
                </c:pt>
                <c:pt idx="143">
                  <c:v>2.6480000000000001</c:v>
                </c:pt>
                <c:pt idx="144">
                  <c:v>2.645</c:v>
                </c:pt>
                <c:pt idx="145">
                  <c:v>2.6320000000000001</c:v>
                </c:pt>
                <c:pt idx="146">
                  <c:v>2.617</c:v>
                </c:pt>
                <c:pt idx="147">
                  <c:v>2.68</c:v>
                </c:pt>
                <c:pt idx="148">
                  <c:v>2.6880000000000002</c:v>
                </c:pt>
                <c:pt idx="149">
                  <c:v>2.6709999999999998</c:v>
                </c:pt>
                <c:pt idx="150">
                  <c:v>2.677</c:v>
                </c:pt>
                <c:pt idx="151">
                  <c:v>2.7080000000000002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A-4BFE-84D9-92F18B46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00415"/>
        <c:axId val="1589298335"/>
      </c:lineChart>
      <c:dateAx>
        <c:axId val="1589300415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298335"/>
        <c:crosses val="autoZero"/>
        <c:auto val="1"/>
        <c:lblOffset val="100"/>
        <c:baseTimeUnit val="days"/>
      </c:dateAx>
      <c:valAx>
        <c:axId val="158929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3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看涨期权下限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结算价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Sheet2!$E$2:$E$154</c:f>
              <c:numCache>
                <c:formatCode>#,##0.0000</c:formatCode>
                <c:ptCount val="153"/>
                <c:pt idx="0">
                  <c:v>0.36799999999999999</c:v>
                </c:pt>
                <c:pt idx="1">
                  <c:v>0.40200000000000002</c:v>
                </c:pt>
                <c:pt idx="2">
                  <c:v>0.39350000000000002</c:v>
                </c:pt>
                <c:pt idx="3">
                  <c:v>0.32969999999999999</c:v>
                </c:pt>
                <c:pt idx="4">
                  <c:v>0.30499999999999999</c:v>
                </c:pt>
                <c:pt idx="5">
                  <c:v>0.3271</c:v>
                </c:pt>
                <c:pt idx="6">
                  <c:v>0.33310000000000001</c:v>
                </c:pt>
                <c:pt idx="7">
                  <c:v>0.32529999999999998</c:v>
                </c:pt>
                <c:pt idx="8">
                  <c:v>0.34</c:v>
                </c:pt>
                <c:pt idx="9">
                  <c:v>0.31940000000000002</c:v>
                </c:pt>
                <c:pt idx="10">
                  <c:v>0.34279999999999999</c:v>
                </c:pt>
                <c:pt idx="11">
                  <c:v>0.33579999999999999</c:v>
                </c:pt>
                <c:pt idx="12">
                  <c:v>0.32940000000000003</c:v>
                </c:pt>
                <c:pt idx="13">
                  <c:v>0.37790000000000001</c:v>
                </c:pt>
                <c:pt idx="14">
                  <c:v>0.35270000000000001</c:v>
                </c:pt>
                <c:pt idx="15">
                  <c:v>0.32350000000000001</c:v>
                </c:pt>
                <c:pt idx="16">
                  <c:v>0.32100000000000001</c:v>
                </c:pt>
                <c:pt idx="17">
                  <c:v>0.32250000000000001</c:v>
                </c:pt>
                <c:pt idx="18">
                  <c:v>0.3377</c:v>
                </c:pt>
                <c:pt idx="19">
                  <c:v>0.3402</c:v>
                </c:pt>
                <c:pt idx="20">
                  <c:v>0.371</c:v>
                </c:pt>
                <c:pt idx="21">
                  <c:v>0.35859999999999997</c:v>
                </c:pt>
                <c:pt idx="22">
                  <c:v>0.3528</c:v>
                </c:pt>
                <c:pt idx="23">
                  <c:v>0.37769999999999998</c:v>
                </c:pt>
                <c:pt idx="24">
                  <c:v>0.40039999999999998</c:v>
                </c:pt>
                <c:pt idx="25">
                  <c:v>0.4289</c:v>
                </c:pt>
                <c:pt idx="26">
                  <c:v>0.41660000000000003</c:v>
                </c:pt>
                <c:pt idx="27">
                  <c:v>0.44919999999999999</c:v>
                </c:pt>
                <c:pt idx="28">
                  <c:v>0.4052</c:v>
                </c:pt>
                <c:pt idx="29">
                  <c:v>0.441</c:v>
                </c:pt>
                <c:pt idx="30">
                  <c:v>0.48</c:v>
                </c:pt>
                <c:pt idx="31">
                  <c:v>0.45610000000000001</c:v>
                </c:pt>
                <c:pt idx="32">
                  <c:v>0.48980000000000001</c:v>
                </c:pt>
                <c:pt idx="33">
                  <c:v>0.4758</c:v>
                </c:pt>
                <c:pt idx="34">
                  <c:v>0.48399999999999999</c:v>
                </c:pt>
                <c:pt idx="35">
                  <c:v>0.45250000000000001</c:v>
                </c:pt>
                <c:pt idx="36">
                  <c:v>0.4874</c:v>
                </c:pt>
                <c:pt idx="37">
                  <c:v>0.51529999999999998</c:v>
                </c:pt>
                <c:pt idx="38">
                  <c:v>0.55169999999999997</c:v>
                </c:pt>
                <c:pt idx="39">
                  <c:v>0.57520000000000004</c:v>
                </c:pt>
                <c:pt idx="40">
                  <c:v>0.54749999999999999</c:v>
                </c:pt>
                <c:pt idx="41">
                  <c:v>0.6008</c:v>
                </c:pt>
                <c:pt idx="42">
                  <c:v>0.59130000000000005</c:v>
                </c:pt>
                <c:pt idx="43">
                  <c:v>0.59530000000000005</c:v>
                </c:pt>
                <c:pt idx="44">
                  <c:v>0.59319999999999995</c:v>
                </c:pt>
                <c:pt idx="45">
                  <c:v>0.55400000000000005</c:v>
                </c:pt>
                <c:pt idx="46">
                  <c:v>0.54059999999999997</c:v>
                </c:pt>
                <c:pt idx="47">
                  <c:v>0.54600000000000004</c:v>
                </c:pt>
                <c:pt idx="48">
                  <c:v>0.50649999999999995</c:v>
                </c:pt>
                <c:pt idx="49">
                  <c:v>0.48830000000000001</c:v>
                </c:pt>
                <c:pt idx="50">
                  <c:v>0.48089999999999999</c:v>
                </c:pt>
                <c:pt idx="51">
                  <c:v>0.45879999999999999</c:v>
                </c:pt>
                <c:pt idx="52">
                  <c:v>0.41799999999999998</c:v>
                </c:pt>
                <c:pt idx="53">
                  <c:v>0.45079999999999998</c:v>
                </c:pt>
                <c:pt idx="54">
                  <c:v>0.44119999999999998</c:v>
                </c:pt>
                <c:pt idx="55">
                  <c:v>0.44840000000000002</c:v>
                </c:pt>
                <c:pt idx="56">
                  <c:v>0.4199</c:v>
                </c:pt>
                <c:pt idx="57">
                  <c:v>0.43390000000000001</c:v>
                </c:pt>
                <c:pt idx="58">
                  <c:v>0.42199999999999999</c:v>
                </c:pt>
                <c:pt idx="59">
                  <c:v>0.43099999999999999</c:v>
                </c:pt>
                <c:pt idx="60">
                  <c:v>0.4123</c:v>
                </c:pt>
                <c:pt idx="61">
                  <c:v>0.40139999999999998</c:v>
                </c:pt>
                <c:pt idx="62">
                  <c:v>0.37930000000000003</c:v>
                </c:pt>
                <c:pt idx="63">
                  <c:v>0.3664</c:v>
                </c:pt>
                <c:pt idx="64">
                  <c:v>0.33529999999999999</c:v>
                </c:pt>
                <c:pt idx="65">
                  <c:v>0.31979999999999997</c:v>
                </c:pt>
                <c:pt idx="66">
                  <c:v>0.33610000000000001</c:v>
                </c:pt>
                <c:pt idx="67">
                  <c:v>0.35859999999999997</c:v>
                </c:pt>
                <c:pt idx="68">
                  <c:v>0.35099999999999998</c:v>
                </c:pt>
                <c:pt idx="69">
                  <c:v>0.35049999999999998</c:v>
                </c:pt>
                <c:pt idx="70">
                  <c:v>0.32440000000000002</c:v>
                </c:pt>
                <c:pt idx="71">
                  <c:v>0.37369999999999998</c:v>
                </c:pt>
                <c:pt idx="72">
                  <c:v>0.3846</c:v>
                </c:pt>
                <c:pt idx="73">
                  <c:v>0.36870000000000003</c:v>
                </c:pt>
                <c:pt idx="74">
                  <c:v>0.3528</c:v>
                </c:pt>
                <c:pt idx="75">
                  <c:v>0.36820000000000003</c:v>
                </c:pt>
                <c:pt idx="76">
                  <c:v>0.34789999999999999</c:v>
                </c:pt>
                <c:pt idx="77">
                  <c:v>0.34150000000000003</c:v>
                </c:pt>
                <c:pt idx="78">
                  <c:v>0.3392</c:v>
                </c:pt>
                <c:pt idx="79">
                  <c:v>0.32379999999999998</c:v>
                </c:pt>
                <c:pt idx="80">
                  <c:v>0.30170000000000002</c:v>
                </c:pt>
                <c:pt idx="81">
                  <c:v>0.33610000000000001</c:v>
                </c:pt>
                <c:pt idx="82">
                  <c:v>0.34060000000000001</c:v>
                </c:pt>
                <c:pt idx="83">
                  <c:v>0.32019999999999998</c:v>
                </c:pt>
                <c:pt idx="84">
                  <c:v>0.31559999999999999</c:v>
                </c:pt>
                <c:pt idx="85">
                  <c:v>0.34499999999999997</c:v>
                </c:pt>
                <c:pt idx="86">
                  <c:v>0.32219999999999999</c:v>
                </c:pt>
                <c:pt idx="87">
                  <c:v>0.3029</c:v>
                </c:pt>
                <c:pt idx="88">
                  <c:v>0.29199999999999998</c:v>
                </c:pt>
                <c:pt idx="89">
                  <c:v>0.31040000000000001</c:v>
                </c:pt>
                <c:pt idx="90">
                  <c:v>0.30270000000000002</c:v>
                </c:pt>
                <c:pt idx="91">
                  <c:v>0.29649999999999999</c:v>
                </c:pt>
                <c:pt idx="92">
                  <c:v>0.34129999999999999</c:v>
                </c:pt>
                <c:pt idx="93">
                  <c:v>0.34849999999999998</c:v>
                </c:pt>
                <c:pt idx="94">
                  <c:v>0.33090000000000003</c:v>
                </c:pt>
                <c:pt idx="95">
                  <c:v>0.32790000000000002</c:v>
                </c:pt>
                <c:pt idx="96">
                  <c:v>0.28029999999999999</c:v>
                </c:pt>
                <c:pt idx="97">
                  <c:v>0.27150000000000002</c:v>
                </c:pt>
                <c:pt idx="98">
                  <c:v>0.26850000000000002</c:v>
                </c:pt>
                <c:pt idx="99">
                  <c:v>0.2515</c:v>
                </c:pt>
                <c:pt idx="100">
                  <c:v>0.23519999999999999</c:v>
                </c:pt>
                <c:pt idx="101">
                  <c:v>0.23369999999999999</c:v>
                </c:pt>
                <c:pt idx="102">
                  <c:v>0.2205</c:v>
                </c:pt>
                <c:pt idx="103">
                  <c:v>0.24049999999999999</c:v>
                </c:pt>
                <c:pt idx="104">
                  <c:v>0.21829999999999999</c:v>
                </c:pt>
                <c:pt idx="105">
                  <c:v>0.21099999999999999</c:v>
                </c:pt>
                <c:pt idx="106">
                  <c:v>0.2092</c:v>
                </c:pt>
                <c:pt idx="107">
                  <c:v>0.15690000000000001</c:v>
                </c:pt>
                <c:pt idx="108">
                  <c:v>0.15329999999999999</c:v>
                </c:pt>
                <c:pt idx="109">
                  <c:v>0.1663</c:v>
                </c:pt>
                <c:pt idx="110">
                  <c:v>0.1464</c:v>
                </c:pt>
                <c:pt idx="111">
                  <c:v>0.1797</c:v>
                </c:pt>
                <c:pt idx="112">
                  <c:v>0.17499999999999999</c:v>
                </c:pt>
                <c:pt idx="113">
                  <c:v>0.16259999999999999</c:v>
                </c:pt>
                <c:pt idx="114">
                  <c:v>0.1268</c:v>
                </c:pt>
                <c:pt idx="115">
                  <c:v>0.1187</c:v>
                </c:pt>
                <c:pt idx="116">
                  <c:v>0.109</c:v>
                </c:pt>
                <c:pt idx="117">
                  <c:v>6.9500000000000006E-2</c:v>
                </c:pt>
                <c:pt idx="118">
                  <c:v>6.6799999999999998E-2</c:v>
                </c:pt>
                <c:pt idx="119">
                  <c:v>6.3299999999999995E-2</c:v>
                </c:pt>
                <c:pt idx="120">
                  <c:v>5.4600000000000003E-2</c:v>
                </c:pt>
                <c:pt idx="121">
                  <c:v>3.8399999999999997E-2</c:v>
                </c:pt>
                <c:pt idx="122">
                  <c:v>3.1099999999999999E-2</c:v>
                </c:pt>
                <c:pt idx="123">
                  <c:v>5.6899999999999999E-2</c:v>
                </c:pt>
                <c:pt idx="124">
                  <c:v>6.2799999999999995E-2</c:v>
                </c:pt>
                <c:pt idx="125">
                  <c:v>5.04E-2</c:v>
                </c:pt>
                <c:pt idx="126">
                  <c:v>8.8999999999999996E-2</c:v>
                </c:pt>
                <c:pt idx="127">
                  <c:v>8.9700000000000002E-2</c:v>
                </c:pt>
                <c:pt idx="128">
                  <c:v>7.8799999999999995E-2</c:v>
                </c:pt>
                <c:pt idx="129">
                  <c:v>6.8099999999999994E-2</c:v>
                </c:pt>
                <c:pt idx="130">
                  <c:v>6.9400000000000003E-2</c:v>
                </c:pt>
                <c:pt idx="131">
                  <c:v>0.10929999999999999</c:v>
                </c:pt>
                <c:pt idx="132">
                  <c:v>0.1234</c:v>
                </c:pt>
                <c:pt idx="133">
                  <c:v>0.15870000000000001</c:v>
                </c:pt>
                <c:pt idx="134">
                  <c:v>0.15140000000000001</c:v>
                </c:pt>
                <c:pt idx="135">
                  <c:v>0.1363</c:v>
                </c:pt>
                <c:pt idx="136">
                  <c:v>0.12889999999999999</c:v>
                </c:pt>
                <c:pt idx="137">
                  <c:v>0.10150000000000001</c:v>
                </c:pt>
                <c:pt idx="138">
                  <c:v>0.111</c:v>
                </c:pt>
                <c:pt idx="139">
                  <c:v>0.1152</c:v>
                </c:pt>
                <c:pt idx="140">
                  <c:v>0.1017</c:v>
                </c:pt>
                <c:pt idx="141">
                  <c:v>0.12089999999999999</c:v>
                </c:pt>
                <c:pt idx="142">
                  <c:v>9.1600000000000001E-2</c:v>
                </c:pt>
                <c:pt idx="143">
                  <c:v>0.1694</c:v>
                </c:pt>
                <c:pt idx="144">
                  <c:v>0.16550000000000001</c:v>
                </c:pt>
                <c:pt idx="145">
                  <c:v>0.18079999999999999</c:v>
                </c:pt>
                <c:pt idx="146">
                  <c:v>0.16980000000000001</c:v>
                </c:pt>
                <c:pt idx="147">
                  <c:v>0.219</c:v>
                </c:pt>
                <c:pt idx="148">
                  <c:v>0.2273</c:v>
                </c:pt>
                <c:pt idx="149">
                  <c:v>0.215</c:v>
                </c:pt>
                <c:pt idx="150">
                  <c:v>0.2195</c:v>
                </c:pt>
                <c:pt idx="151">
                  <c:v>0.24709999999999999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7-4C83-8AB2-9DDCFC3A90B3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期权下限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Sheet2!$J$2:$J$154</c:f>
              <c:numCache>
                <c:formatCode>General</c:formatCode>
                <c:ptCount val="153"/>
                <c:pt idx="0">
                  <c:v>0.2859064825896116</c:v>
                </c:pt>
                <c:pt idx="1">
                  <c:v>0.32952801500088746</c:v>
                </c:pt>
                <c:pt idx="2">
                  <c:v>0.31650523640521877</c:v>
                </c:pt>
                <c:pt idx="3">
                  <c:v>0.23824554843172896</c:v>
                </c:pt>
                <c:pt idx="4">
                  <c:v>0.2115502176286661</c:v>
                </c:pt>
                <c:pt idx="5">
                  <c:v>0.23532502392469024</c:v>
                </c:pt>
                <c:pt idx="6">
                  <c:v>0.25605391499671182</c:v>
                </c:pt>
                <c:pt idx="7">
                  <c:v>0.23579930584120712</c:v>
                </c:pt>
                <c:pt idx="8">
                  <c:v>0.26248404281262072</c:v>
                </c:pt>
                <c:pt idx="9">
                  <c:v>0.23489636325202801</c:v>
                </c:pt>
                <c:pt idx="10">
                  <c:v>0.2692070714199466</c:v>
                </c:pt>
                <c:pt idx="11">
                  <c:v>0.25959773493290417</c:v>
                </c:pt>
                <c:pt idx="12">
                  <c:v>0.25729251490089133</c:v>
                </c:pt>
                <c:pt idx="13">
                  <c:v>0.32389908959246849</c:v>
                </c:pt>
                <c:pt idx="14">
                  <c:v>0.29305653333545134</c:v>
                </c:pt>
                <c:pt idx="15">
                  <c:v>0.24980268037222375</c:v>
                </c:pt>
                <c:pt idx="16">
                  <c:v>0.25460833183597176</c:v>
                </c:pt>
                <c:pt idx="17">
                  <c:v>0.25419627953621315</c:v>
                </c:pt>
                <c:pt idx="18">
                  <c:v>0.27313431272573974</c:v>
                </c:pt>
                <c:pt idx="19">
                  <c:v>0.28675869705112378</c:v>
                </c:pt>
                <c:pt idx="20">
                  <c:v>0.32063803795183743</c:v>
                </c:pt>
                <c:pt idx="21">
                  <c:v>0.31050308933591531</c:v>
                </c:pt>
                <c:pt idx="22">
                  <c:v>0.30538221558423784</c:v>
                </c:pt>
                <c:pt idx="23">
                  <c:v>0.33786968258454664</c:v>
                </c:pt>
                <c:pt idx="24">
                  <c:v>0.35676198723226582</c:v>
                </c:pt>
                <c:pt idx="25">
                  <c:v>0.39062665378377348</c:v>
                </c:pt>
                <c:pt idx="26">
                  <c:v>0.38049131292695648</c:v>
                </c:pt>
                <c:pt idx="27">
                  <c:v>0.41331531827567414</c:v>
                </c:pt>
                <c:pt idx="28">
                  <c:v>0.3619365267488579</c:v>
                </c:pt>
                <c:pt idx="29">
                  <c:v>0.40080121553495474</c:v>
                </c:pt>
                <c:pt idx="30">
                  <c:v>0.43966589691763192</c:v>
                </c:pt>
                <c:pt idx="31">
                  <c:v>0.41250427345749685</c:v>
                </c:pt>
                <c:pt idx="32">
                  <c:v>0.45536907346003641</c:v>
                </c:pt>
                <c:pt idx="33">
                  <c:v>0.44896342912626874</c:v>
                </c:pt>
                <c:pt idx="34">
                  <c:v>0.45482819956653708</c:v>
                </c:pt>
                <c:pt idx="35">
                  <c:v>0.42369296261522793</c:v>
                </c:pt>
                <c:pt idx="36">
                  <c:v>0.4645577182719367</c:v>
                </c:pt>
                <c:pt idx="37">
                  <c:v>0.50342246653625944</c:v>
                </c:pt>
                <c:pt idx="38">
                  <c:v>0.54101666697087225</c:v>
                </c:pt>
                <c:pt idx="39">
                  <c:v>0.5678813856616105</c:v>
                </c:pt>
                <c:pt idx="40">
                  <c:v>0.54274609695794229</c:v>
                </c:pt>
                <c:pt idx="41">
                  <c:v>0.59361080085946405</c:v>
                </c:pt>
                <c:pt idx="42">
                  <c:v>0.58247549736577042</c:v>
                </c:pt>
                <c:pt idx="43">
                  <c:v>0.58706954250936016</c:v>
                </c:pt>
                <c:pt idx="44">
                  <c:v>0.58693420943076546</c:v>
                </c:pt>
                <c:pt idx="45">
                  <c:v>0.53477524252035735</c:v>
                </c:pt>
                <c:pt idx="46">
                  <c:v>0.52560478866999905</c:v>
                </c:pt>
                <c:pt idx="47">
                  <c:v>0.52944056793606542</c:v>
                </c:pt>
                <c:pt idx="48">
                  <c:v>0.48400152422037079</c:v>
                </c:pt>
                <c:pt idx="49">
                  <c:v>0.46682119037298886</c:v>
                </c:pt>
                <c:pt idx="50">
                  <c:v>0.45766407594195213</c:v>
                </c:pt>
                <c:pt idx="51">
                  <c:v>0.43747902259607097</c:v>
                </c:pt>
                <c:pt idx="52">
                  <c:v>0.39432259534087732</c:v>
                </c:pt>
                <c:pt idx="53">
                  <c:v>0.43288791232260371</c:v>
                </c:pt>
                <c:pt idx="54">
                  <c:v>0.42046961267371286</c:v>
                </c:pt>
                <c:pt idx="55">
                  <c:v>0.42907650286056764</c:v>
                </c:pt>
                <c:pt idx="56">
                  <c:v>0.39478390854993606</c:v>
                </c:pt>
                <c:pt idx="57">
                  <c:v>0.40748255164620062</c:v>
                </c:pt>
                <c:pt idx="58">
                  <c:v>0.39797105157385815</c:v>
                </c:pt>
                <c:pt idx="59">
                  <c:v>0.41074919270791987</c:v>
                </c:pt>
                <c:pt idx="60">
                  <c:v>0.38652852943006044</c:v>
                </c:pt>
                <c:pt idx="61">
                  <c:v>0.38530906210371985</c:v>
                </c:pt>
                <c:pt idx="62">
                  <c:v>0.34710107507898957</c:v>
                </c:pt>
                <c:pt idx="63">
                  <c:v>0.33651374840627746</c:v>
                </c:pt>
                <c:pt idx="64">
                  <c:v>0.28812949644303876</c:v>
                </c:pt>
                <c:pt idx="65">
                  <c:v>0.26768897010861403</c:v>
                </c:pt>
                <c:pt idx="66">
                  <c:v>0.29419334462697577</c:v>
                </c:pt>
                <c:pt idx="67">
                  <c:v>0.33178132005591943</c:v>
                </c:pt>
                <c:pt idx="68">
                  <c:v>0.31612735369825762</c:v>
                </c:pt>
                <c:pt idx="69">
                  <c:v>0.31682301626263687</c:v>
                </c:pt>
                <c:pt idx="70">
                  <c:v>0.28361624960693366</c:v>
                </c:pt>
                <c:pt idx="71">
                  <c:v>0.34142966618993542</c:v>
                </c:pt>
                <c:pt idx="72">
                  <c:v>0.35125350852166681</c:v>
                </c:pt>
                <c:pt idx="73">
                  <c:v>0.33478558192231223</c:v>
                </c:pt>
                <c:pt idx="74">
                  <c:v>0.32160367788301025</c:v>
                </c:pt>
                <c:pt idx="75">
                  <c:v>0.33748599102903976</c:v>
                </c:pt>
                <c:pt idx="76">
                  <c:v>0.31137738759668343</c:v>
                </c:pt>
                <c:pt idx="77">
                  <c:v>0.306259893499639</c:v>
                </c:pt>
                <c:pt idx="78">
                  <c:v>0.30692208577341207</c:v>
                </c:pt>
                <c:pt idx="79">
                  <c:v>0.28779983454697744</c:v>
                </c:pt>
                <c:pt idx="80">
                  <c:v>0.25968292369103674</c:v>
                </c:pt>
                <c:pt idx="81">
                  <c:v>0.30657462442205308</c:v>
                </c:pt>
                <c:pt idx="82">
                  <c:v>0.30747473430480365</c:v>
                </c:pt>
                <c:pt idx="83">
                  <c:v>0.28516601417114229</c:v>
                </c:pt>
                <c:pt idx="84">
                  <c:v>0.2810819198479555</c:v>
                </c:pt>
                <c:pt idx="85">
                  <c:v>0.31398126328021458</c:v>
                </c:pt>
                <c:pt idx="86">
                  <c:v>0.28787245836110298</c:v>
                </c:pt>
                <c:pt idx="87">
                  <c:v>0.2647636486818703</c:v>
                </c:pt>
                <c:pt idx="88">
                  <c:v>0.25343719108136353</c:v>
                </c:pt>
                <c:pt idx="89">
                  <c:v>0.27632836235956404</c:v>
                </c:pt>
                <c:pt idx="90">
                  <c:v>0.26621952887660205</c:v>
                </c:pt>
                <c:pt idx="91">
                  <c:v>0.2601182263783608</c:v>
                </c:pt>
                <c:pt idx="92">
                  <c:v>0.31200184762635708</c:v>
                </c:pt>
                <c:pt idx="93">
                  <c:v>0.31955923007115139</c:v>
                </c:pt>
                <c:pt idx="94">
                  <c:v>0.29945043084721101</c:v>
                </c:pt>
                <c:pt idx="95">
                  <c:v>0.29534162686636822</c:v>
                </c:pt>
                <c:pt idx="96">
                  <c:v>0.23523281812841468</c:v>
                </c:pt>
                <c:pt idx="97">
                  <c:v>0.22991994786385472</c:v>
                </c:pt>
                <c:pt idx="98">
                  <c:v>0.22484460732155132</c:v>
                </c:pt>
                <c:pt idx="99">
                  <c:v>0.20174195812579088</c:v>
                </c:pt>
                <c:pt idx="100">
                  <c:v>0.18064575787948911</c:v>
                </c:pt>
                <c:pt idx="101">
                  <c:v>0.18255580344137856</c:v>
                </c:pt>
                <c:pt idx="102">
                  <c:v>0.16428347401131749</c:v>
                </c:pt>
                <c:pt idx="103">
                  <c:v>0.19125437684475566</c:v>
                </c:pt>
                <c:pt idx="104">
                  <c:v>0.16125441966985399</c:v>
                </c:pt>
                <c:pt idx="105">
                  <c:v>0.16122755740416084</c:v>
                </c:pt>
                <c:pt idx="106">
                  <c:v>0.16015646966187225</c:v>
                </c:pt>
                <c:pt idx="107">
                  <c:v>9.5049567477200281E-2</c:v>
                </c:pt>
                <c:pt idx="108">
                  <c:v>8.6929919812503975E-2</c:v>
                </c:pt>
                <c:pt idx="109">
                  <c:v>0.10277900121812156</c:v>
                </c:pt>
                <c:pt idx="110">
                  <c:v>7.2696180748997641E-2</c:v>
                </c:pt>
                <c:pt idx="111">
                  <c:v>0.13359724777259174</c:v>
                </c:pt>
                <c:pt idx="112">
                  <c:v>0.1312735046846143</c:v>
                </c:pt>
                <c:pt idx="113">
                  <c:v>0.11616843620967332</c:v>
                </c:pt>
                <c:pt idx="114">
                  <c:v>6.5077368141958303E-2</c:v>
                </c:pt>
                <c:pt idx="115">
                  <c:v>5.199030761142609E-2</c:v>
                </c:pt>
                <c:pt idx="116">
                  <c:v>3.4897804621505824E-2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1.2464841811672844E-2</c:v>
                </c:pt>
                <c:pt idx="127">
                  <c:v>2.1158162481765164E-2</c:v>
                </c:pt>
                <c:pt idx="128">
                  <c:v>3.0783753114813628E-3</c:v>
                </c:pt>
                <c:pt idx="129">
                  <c:v>0</c:v>
                </c:pt>
                <c:pt idx="130">
                  <c:v>0</c:v>
                </c:pt>
                <c:pt idx="131">
                  <c:v>6.0992234004141554E-2</c:v>
                </c:pt>
                <c:pt idx="132">
                  <c:v>8.1741859966590891E-2</c:v>
                </c:pt>
                <c:pt idx="133">
                  <c:v>0.1308951470165578</c:v>
                </c:pt>
                <c:pt idx="134">
                  <c:v>0.12106371376563407</c:v>
                </c:pt>
                <c:pt idx="135">
                  <c:v>0.10618978571766791</c:v>
                </c:pt>
                <c:pt idx="136">
                  <c:v>9.6106946543331961E-2</c:v>
                </c:pt>
                <c:pt idx="137">
                  <c:v>6.2656986786028934E-2</c:v>
                </c:pt>
                <c:pt idx="138">
                  <c:v>7.5521389801619598E-2</c:v>
                </c:pt>
                <c:pt idx="139">
                  <c:v>8.0372940120030822E-2</c:v>
                </c:pt>
                <c:pt idx="140">
                  <c:v>6.3092476144101628E-2</c:v>
                </c:pt>
                <c:pt idx="141">
                  <c:v>8.9927140956178597E-2</c:v>
                </c:pt>
                <c:pt idx="142">
                  <c:v>4.4473500714409031E-2</c:v>
                </c:pt>
                <c:pt idx="143">
                  <c:v>0.15232648516072445</c:v>
                </c:pt>
                <c:pt idx="144">
                  <c:v>0.14919074996184367</c:v>
                </c:pt>
                <c:pt idx="145">
                  <c:v>0.17099186669330191</c:v>
                </c:pt>
                <c:pt idx="146">
                  <c:v>0.15584936582405984</c:v>
                </c:pt>
                <c:pt idx="147">
                  <c:v>0.2184070578467634</c:v>
                </c:pt>
                <c:pt idx="148">
                  <c:v>0.22626787679906046</c:v>
                </c:pt>
                <c:pt idx="149">
                  <c:v>0.20915323738499092</c:v>
                </c:pt>
                <c:pt idx="150">
                  <c:v>0.2150286635759886</c:v>
                </c:pt>
                <c:pt idx="151">
                  <c:v>0.2458887890144914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7-4C83-8AB2-9DDCFC3A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42111"/>
        <c:axId val="1688249183"/>
      </c:lineChart>
      <c:dateAx>
        <c:axId val="1688242111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249183"/>
        <c:crosses val="autoZero"/>
        <c:auto val="1"/>
        <c:lblOffset val="100"/>
        <c:baseTimeUnit val="days"/>
      </c:dateAx>
      <c:valAx>
        <c:axId val="16882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2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lang="zh-CN" altLang="en-US"/>
              <a:t>月平价关系验证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平价公式左侧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Sheet2!$N$2:$N$153</c:f>
              <c:numCache>
                <c:formatCode>General</c:formatCode>
                <c:ptCount val="152"/>
                <c:pt idx="0">
                  <c:v>2.8310935174103884</c:v>
                </c:pt>
                <c:pt idx="1">
                  <c:v>2.8654719849991128</c:v>
                </c:pt>
                <c:pt idx="2">
                  <c:v>2.8579947635947813</c:v>
                </c:pt>
                <c:pt idx="3">
                  <c:v>2.7944544515682708</c:v>
                </c:pt>
                <c:pt idx="4">
                  <c:v>2.7704497823713341</c:v>
                </c:pt>
                <c:pt idx="5">
                  <c:v>2.79277497607531</c:v>
                </c:pt>
                <c:pt idx="6">
                  <c:v>2.7990460850032881</c:v>
                </c:pt>
                <c:pt idx="7">
                  <c:v>2.7915006941587928</c:v>
                </c:pt>
                <c:pt idx="8">
                  <c:v>2.8065159571873792</c:v>
                </c:pt>
                <c:pt idx="9">
                  <c:v>2.7865036367479719</c:v>
                </c:pt>
                <c:pt idx="10">
                  <c:v>2.8105929285800535</c:v>
                </c:pt>
                <c:pt idx="11">
                  <c:v>2.8042022650670959</c:v>
                </c:pt>
                <c:pt idx="12">
                  <c:v>2.7981074850991088</c:v>
                </c:pt>
                <c:pt idx="13">
                  <c:v>2.8470009104075316</c:v>
                </c:pt>
                <c:pt idx="14">
                  <c:v>2.8226434666645486</c:v>
                </c:pt>
                <c:pt idx="15">
                  <c:v>2.7936973196277766</c:v>
                </c:pt>
                <c:pt idx="16">
                  <c:v>2.7913916681640285</c:v>
                </c:pt>
                <c:pt idx="17">
                  <c:v>2.7933037204637872</c:v>
                </c:pt>
                <c:pt idx="18">
                  <c:v>2.8085656872742604</c:v>
                </c:pt>
                <c:pt idx="19">
                  <c:v>2.8114413029488761</c:v>
                </c:pt>
                <c:pt idx="20">
                  <c:v>2.8423619620481624</c:v>
                </c:pt>
                <c:pt idx="21">
                  <c:v>2.8300969106640848</c:v>
                </c:pt>
                <c:pt idx="22">
                  <c:v>2.8244177844157621</c:v>
                </c:pt>
                <c:pt idx="23">
                  <c:v>2.8498303174154533</c:v>
                </c:pt>
                <c:pt idx="24">
                  <c:v>2.8726380127677342</c:v>
                </c:pt>
                <c:pt idx="25">
                  <c:v>2.9012733462162266</c:v>
                </c:pt>
                <c:pt idx="26">
                  <c:v>2.8891086870730436</c:v>
                </c:pt>
                <c:pt idx="27">
                  <c:v>2.9218846817243258</c:v>
                </c:pt>
                <c:pt idx="28">
                  <c:v>2.8782634732511418</c:v>
                </c:pt>
                <c:pt idx="29">
                  <c:v>2.9141987844650452</c:v>
                </c:pt>
                <c:pt idx="30">
                  <c:v>2.9533341030823679</c:v>
                </c:pt>
                <c:pt idx="31">
                  <c:v>2.9295957265425034</c:v>
                </c:pt>
                <c:pt idx="32">
                  <c:v>2.9634309265399637</c:v>
                </c:pt>
                <c:pt idx="33">
                  <c:v>2.9498365708737313</c:v>
                </c:pt>
                <c:pt idx="34">
                  <c:v>2.9581718004334627</c:v>
                </c:pt>
                <c:pt idx="35">
                  <c:v>2.9268070373847723</c:v>
                </c:pt>
                <c:pt idx="36">
                  <c:v>2.9618422817280634</c:v>
                </c:pt>
                <c:pt idx="37">
                  <c:v>2.9898775334637406</c:v>
                </c:pt>
                <c:pt idx="38">
                  <c:v>3.0266833330291276</c:v>
                </c:pt>
                <c:pt idx="39">
                  <c:v>3.0503186143383898</c:v>
                </c:pt>
                <c:pt idx="40">
                  <c:v>3.0227539030420574</c:v>
                </c:pt>
                <c:pt idx="41">
                  <c:v>3.0761891991405359</c:v>
                </c:pt>
                <c:pt idx="42">
                  <c:v>3.0668245026342293</c:v>
                </c:pt>
                <c:pt idx="43">
                  <c:v>3.0712304574906399</c:v>
                </c:pt>
                <c:pt idx="44">
                  <c:v>3.0692657905692347</c:v>
                </c:pt>
                <c:pt idx="45">
                  <c:v>3.030224757479643</c:v>
                </c:pt>
                <c:pt idx="46">
                  <c:v>3.0169952113300007</c:v>
                </c:pt>
                <c:pt idx="47">
                  <c:v>3.0225594320639342</c:v>
                </c:pt>
                <c:pt idx="48">
                  <c:v>2.983498475779629</c:v>
                </c:pt>
                <c:pt idx="49">
                  <c:v>2.9654788096270113</c:v>
                </c:pt>
                <c:pt idx="50">
                  <c:v>2.958235924058048</c:v>
                </c:pt>
                <c:pt idx="51">
                  <c:v>2.9363209774039292</c:v>
                </c:pt>
                <c:pt idx="52">
                  <c:v>2.8956774046591227</c:v>
                </c:pt>
                <c:pt idx="53">
                  <c:v>2.9289120876773964</c:v>
                </c:pt>
                <c:pt idx="54">
                  <c:v>2.919730387326287</c:v>
                </c:pt>
                <c:pt idx="55">
                  <c:v>2.9273234971394322</c:v>
                </c:pt>
                <c:pt idx="56">
                  <c:v>2.8991160914500642</c:v>
                </c:pt>
                <c:pt idx="57">
                  <c:v>2.9134174483537993</c:v>
                </c:pt>
                <c:pt idx="58">
                  <c:v>2.9020289484261421</c:v>
                </c:pt>
                <c:pt idx="59">
                  <c:v>2.9112508072920802</c:v>
                </c:pt>
                <c:pt idx="60">
                  <c:v>2.8927714705699397</c:v>
                </c:pt>
                <c:pt idx="61">
                  <c:v>2.8820909378962805</c:v>
                </c:pt>
                <c:pt idx="62">
                  <c:v>2.8601989249210105</c:v>
                </c:pt>
                <c:pt idx="63">
                  <c:v>2.8478862515937227</c:v>
                </c:pt>
                <c:pt idx="64">
                  <c:v>2.8171705035569614</c:v>
                </c:pt>
                <c:pt idx="65">
                  <c:v>2.8021110298913858</c:v>
                </c:pt>
                <c:pt idx="66">
                  <c:v>2.8189066553730244</c:v>
                </c:pt>
                <c:pt idx="67">
                  <c:v>2.8418186799440806</c:v>
                </c:pt>
                <c:pt idx="68">
                  <c:v>2.8348726463017422</c:v>
                </c:pt>
                <c:pt idx="69">
                  <c:v>2.8346769837373631</c:v>
                </c:pt>
                <c:pt idx="70">
                  <c:v>2.8087837503930659</c:v>
                </c:pt>
                <c:pt idx="71">
                  <c:v>2.8582703338100646</c:v>
                </c:pt>
                <c:pt idx="72">
                  <c:v>2.8693464914783329</c:v>
                </c:pt>
                <c:pt idx="73">
                  <c:v>2.8539144180776876</c:v>
                </c:pt>
                <c:pt idx="74">
                  <c:v>2.8381963221169899</c:v>
                </c:pt>
                <c:pt idx="75">
                  <c:v>2.8537140089709601</c:v>
                </c:pt>
                <c:pt idx="76">
                  <c:v>2.8335226124033168</c:v>
                </c:pt>
                <c:pt idx="77">
                  <c:v>2.8272401065003607</c:v>
                </c:pt>
                <c:pt idx="78">
                  <c:v>2.825277914226588</c:v>
                </c:pt>
                <c:pt idx="79">
                  <c:v>2.8100001654530224</c:v>
                </c:pt>
                <c:pt idx="80">
                  <c:v>2.7880170763089631</c:v>
                </c:pt>
                <c:pt idx="81">
                  <c:v>2.8225253755779471</c:v>
                </c:pt>
                <c:pt idx="82">
                  <c:v>2.8271252656951962</c:v>
                </c:pt>
                <c:pt idx="83">
                  <c:v>2.8070339858288573</c:v>
                </c:pt>
                <c:pt idx="84">
                  <c:v>2.8025180801520442</c:v>
                </c:pt>
                <c:pt idx="85">
                  <c:v>2.8320187367197853</c:v>
                </c:pt>
                <c:pt idx="86">
                  <c:v>2.809327541638897</c:v>
                </c:pt>
                <c:pt idx="87">
                  <c:v>2.7901363513181296</c:v>
                </c:pt>
                <c:pt idx="88">
                  <c:v>2.7795628089186364</c:v>
                </c:pt>
                <c:pt idx="89">
                  <c:v>2.7980716376404358</c:v>
                </c:pt>
                <c:pt idx="90">
                  <c:v>2.7904804711233981</c:v>
                </c:pt>
                <c:pt idx="91">
                  <c:v>2.7843817736216394</c:v>
                </c:pt>
                <c:pt idx="92">
                  <c:v>2.8292981523736427</c:v>
                </c:pt>
                <c:pt idx="93">
                  <c:v>2.8369407699288485</c:v>
                </c:pt>
                <c:pt idx="94">
                  <c:v>2.819449569152789</c:v>
                </c:pt>
                <c:pt idx="95">
                  <c:v>2.8165583731336317</c:v>
                </c:pt>
                <c:pt idx="96">
                  <c:v>2.7690671818715855</c:v>
                </c:pt>
                <c:pt idx="97">
                  <c:v>2.7605800521361452</c:v>
                </c:pt>
                <c:pt idx="98">
                  <c:v>2.7576553926784486</c:v>
                </c:pt>
                <c:pt idx="99">
                  <c:v>2.740758041874209</c:v>
                </c:pt>
                <c:pt idx="100">
                  <c:v>2.7245542421205107</c:v>
                </c:pt>
                <c:pt idx="101">
                  <c:v>2.7231441965586214</c:v>
                </c:pt>
                <c:pt idx="102">
                  <c:v>2.7102165259886823</c:v>
                </c:pt>
                <c:pt idx="103">
                  <c:v>2.7302456231552443</c:v>
                </c:pt>
                <c:pt idx="104">
                  <c:v>2.708045580330146</c:v>
                </c:pt>
                <c:pt idx="105">
                  <c:v>2.7007724425958388</c:v>
                </c:pt>
                <c:pt idx="106">
                  <c:v>2.6990435303381277</c:v>
                </c:pt>
                <c:pt idx="107">
                  <c:v>2.6478504325227994</c:v>
                </c:pt>
                <c:pt idx="108">
                  <c:v>2.6443700801874961</c:v>
                </c:pt>
                <c:pt idx="109">
                  <c:v>2.6575209987818784</c:v>
                </c:pt>
                <c:pt idx="110">
                  <c:v>2.6377038192510023</c:v>
                </c:pt>
                <c:pt idx="111">
                  <c:v>2.6711027522274082</c:v>
                </c:pt>
                <c:pt idx="112">
                  <c:v>2.6667264953153857</c:v>
                </c:pt>
                <c:pt idx="113">
                  <c:v>2.6544315637903266</c:v>
                </c:pt>
                <c:pt idx="114">
                  <c:v>2.6187226318580414</c:v>
                </c:pt>
                <c:pt idx="115">
                  <c:v>2.610709692388574</c:v>
                </c:pt>
                <c:pt idx="116">
                  <c:v>2.6011021953784943</c:v>
                </c:pt>
                <c:pt idx="117">
                  <c:v>2.561914743441386</c:v>
                </c:pt>
                <c:pt idx="118">
                  <c:v>2.5592703409504787</c:v>
                </c:pt>
                <c:pt idx="119">
                  <c:v>2.5558449800740313</c:v>
                </c:pt>
                <c:pt idx="120">
                  <c:v>2.5472336294849298</c:v>
                </c:pt>
                <c:pt idx="121">
                  <c:v>2.53114397372343</c:v>
                </c:pt>
                <c:pt idx="122">
                  <c:v>2.5241924457052947</c:v>
                </c:pt>
                <c:pt idx="123">
                  <c:v>2.5500919968352771</c:v>
                </c:pt>
                <c:pt idx="124">
                  <c:v>2.5561036582129568</c:v>
                </c:pt>
                <c:pt idx="125">
                  <c:v>2.5438230783150866</c:v>
                </c:pt>
                <c:pt idx="126">
                  <c:v>2.5825351581883269</c:v>
                </c:pt>
                <c:pt idx="127">
                  <c:v>2.5835418375182351</c:v>
                </c:pt>
                <c:pt idx="128">
                  <c:v>2.5727216246885187</c:v>
                </c:pt>
                <c:pt idx="129">
                  <c:v>2.5620563850843774</c:v>
                </c:pt>
                <c:pt idx="130">
                  <c:v>2.5633783647699837</c:v>
                </c:pt>
                <c:pt idx="131">
                  <c:v>2.6033077659958588</c:v>
                </c:pt>
                <c:pt idx="132">
                  <c:v>2.6176581400334094</c:v>
                </c:pt>
                <c:pt idx="133">
                  <c:v>2.6528048529834423</c:v>
                </c:pt>
                <c:pt idx="134">
                  <c:v>2.6453362862343663</c:v>
                </c:pt>
                <c:pt idx="135">
                  <c:v>2.630110214282332</c:v>
                </c:pt>
                <c:pt idx="136">
                  <c:v>2.6227930534566677</c:v>
                </c:pt>
                <c:pt idx="137">
                  <c:v>2.5958430132139712</c:v>
                </c:pt>
                <c:pt idx="138">
                  <c:v>2.6054786101983805</c:v>
                </c:pt>
                <c:pt idx="139">
                  <c:v>2.6098270598799695</c:v>
                </c:pt>
                <c:pt idx="140">
                  <c:v>2.5966075238558983</c:v>
                </c:pt>
                <c:pt idx="141">
                  <c:v>2.6159728590438212</c:v>
                </c:pt>
                <c:pt idx="142">
                  <c:v>2.5871264992855911</c:v>
                </c:pt>
                <c:pt idx="143">
                  <c:v>2.6650735148392757</c:v>
                </c:pt>
                <c:pt idx="144">
                  <c:v>2.6613092500381565</c:v>
                </c:pt>
                <c:pt idx="145">
                  <c:v>2.6418081333066983</c:v>
                </c:pt>
                <c:pt idx="146">
                  <c:v>2.6309506341759401</c:v>
                </c:pt>
                <c:pt idx="147">
                  <c:v>2.6805929421532366</c:v>
                </c:pt>
                <c:pt idx="148">
                  <c:v>2.6890321232009398</c:v>
                </c:pt>
                <c:pt idx="149">
                  <c:v>2.6768467626150088</c:v>
                </c:pt>
                <c:pt idx="150">
                  <c:v>2.6814713364240115</c:v>
                </c:pt>
                <c:pt idx="151">
                  <c:v>2.7092112109855089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3-4E6E-8DB6-DA15EBA0FD9B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平价公式右侧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Sheet2!$O$2:$O$153</c:f>
              <c:numCache>
                <c:formatCode>#,##0.0000_ </c:formatCode>
                <c:ptCount val="152"/>
                <c:pt idx="0">
                  <c:v>2.8407</c:v>
                </c:pt>
                <c:pt idx="1">
                  <c:v>2.87</c:v>
                </c:pt>
                <c:pt idx="2">
                  <c:v>2.8570000000000002</c:v>
                </c:pt>
                <c:pt idx="3">
                  <c:v>2.8049999999999997</c:v>
                </c:pt>
                <c:pt idx="4">
                  <c:v>2.7850999999999999</c:v>
                </c:pt>
                <c:pt idx="5">
                  <c:v>2.8025000000000002</c:v>
                </c:pt>
                <c:pt idx="6">
                  <c:v>2.8161999999999998</c:v>
                </c:pt>
                <c:pt idx="7">
                  <c:v>2.802</c:v>
                </c:pt>
                <c:pt idx="8">
                  <c:v>2.8219000000000003</c:v>
                </c:pt>
                <c:pt idx="9">
                  <c:v>2.802</c:v>
                </c:pt>
                <c:pt idx="10">
                  <c:v>2.8241000000000001</c:v>
                </c:pt>
                <c:pt idx="11">
                  <c:v>2.8161</c:v>
                </c:pt>
                <c:pt idx="12">
                  <c:v>2.8140000000000001</c:v>
                </c:pt>
                <c:pt idx="13">
                  <c:v>2.863</c:v>
                </c:pt>
                <c:pt idx="14">
                  <c:v>2.8340999999999998</c:v>
                </c:pt>
                <c:pt idx="15">
                  <c:v>2.8000000000000003</c:v>
                </c:pt>
                <c:pt idx="16">
                  <c:v>2.8037000000000001</c:v>
                </c:pt>
                <c:pt idx="17">
                  <c:v>2.8025000000000002</c:v>
                </c:pt>
                <c:pt idx="18">
                  <c:v>2.8137000000000003</c:v>
                </c:pt>
                <c:pt idx="19">
                  <c:v>2.8250000000000002</c:v>
                </c:pt>
                <c:pt idx="20">
                  <c:v>2.8531999999999997</c:v>
                </c:pt>
                <c:pt idx="21">
                  <c:v>2.8464</c:v>
                </c:pt>
                <c:pt idx="22">
                  <c:v>2.8424</c:v>
                </c:pt>
                <c:pt idx="23">
                  <c:v>2.8664000000000001</c:v>
                </c:pt>
                <c:pt idx="24">
                  <c:v>2.8811</c:v>
                </c:pt>
                <c:pt idx="25">
                  <c:v>2.9087000000000001</c:v>
                </c:pt>
                <c:pt idx="26">
                  <c:v>2.8987000000000003</c:v>
                </c:pt>
                <c:pt idx="27">
                  <c:v>2.9258000000000002</c:v>
                </c:pt>
                <c:pt idx="28">
                  <c:v>2.8845999999999998</c:v>
                </c:pt>
                <c:pt idx="29">
                  <c:v>2.9192</c:v>
                </c:pt>
                <c:pt idx="30">
                  <c:v>2.9485999999999999</c:v>
                </c:pt>
                <c:pt idx="31">
                  <c:v>2.9232</c:v>
                </c:pt>
                <c:pt idx="32">
                  <c:v>2.9638999999999998</c:v>
                </c:pt>
                <c:pt idx="33">
                  <c:v>2.9578000000000002</c:v>
                </c:pt>
                <c:pt idx="34">
                  <c:v>2.9647999999999999</c:v>
                </c:pt>
                <c:pt idx="35">
                  <c:v>2.9354</c:v>
                </c:pt>
                <c:pt idx="36">
                  <c:v>2.9689999999999999</c:v>
                </c:pt>
                <c:pt idx="37">
                  <c:v>3.0033000000000003</c:v>
                </c:pt>
                <c:pt idx="38">
                  <c:v>3.0394000000000001</c:v>
                </c:pt>
                <c:pt idx="39">
                  <c:v>3.0646</c:v>
                </c:pt>
                <c:pt idx="40">
                  <c:v>3.0418999999999996</c:v>
                </c:pt>
                <c:pt idx="41">
                  <c:v>3.09</c:v>
                </c:pt>
                <c:pt idx="42">
                  <c:v>3.0783999999999998</c:v>
                </c:pt>
                <c:pt idx="43">
                  <c:v>3.0822000000000003</c:v>
                </c:pt>
                <c:pt idx="44">
                  <c:v>3.0818000000000003</c:v>
                </c:pt>
                <c:pt idx="45">
                  <c:v>3.0340000000000003</c:v>
                </c:pt>
                <c:pt idx="46">
                  <c:v>3.0258999999999996</c:v>
                </c:pt>
                <c:pt idx="47">
                  <c:v>3.0280999999999998</c:v>
                </c:pt>
                <c:pt idx="48">
                  <c:v>2.9874000000000001</c:v>
                </c:pt>
                <c:pt idx="49">
                  <c:v>2.9706000000000001</c:v>
                </c:pt>
                <c:pt idx="50">
                  <c:v>2.9620000000000002</c:v>
                </c:pt>
                <c:pt idx="51">
                  <c:v>2.9443000000000001</c:v>
                </c:pt>
                <c:pt idx="52">
                  <c:v>2.9056999999999999</c:v>
                </c:pt>
                <c:pt idx="53">
                  <c:v>2.9399000000000002</c:v>
                </c:pt>
                <c:pt idx="54">
                  <c:v>2.93</c:v>
                </c:pt>
                <c:pt idx="55">
                  <c:v>2.9365000000000001</c:v>
                </c:pt>
                <c:pt idx="56">
                  <c:v>2.9053</c:v>
                </c:pt>
                <c:pt idx="57">
                  <c:v>2.9163000000000001</c:v>
                </c:pt>
                <c:pt idx="58">
                  <c:v>2.9071000000000002</c:v>
                </c:pt>
                <c:pt idx="59">
                  <c:v>2.915</c:v>
                </c:pt>
                <c:pt idx="60">
                  <c:v>2.8940999999999999</c:v>
                </c:pt>
                <c:pt idx="61">
                  <c:v>2.8921000000000001</c:v>
                </c:pt>
                <c:pt idx="62">
                  <c:v>2.8615999999999997</c:v>
                </c:pt>
                <c:pt idx="63">
                  <c:v>2.8515999999999999</c:v>
                </c:pt>
                <c:pt idx="64">
                  <c:v>2.8206000000000002</c:v>
                </c:pt>
                <c:pt idx="65">
                  <c:v>2.8001</c:v>
                </c:pt>
                <c:pt idx="66">
                  <c:v>2.8163</c:v>
                </c:pt>
                <c:pt idx="67">
                  <c:v>2.8451999999999997</c:v>
                </c:pt>
                <c:pt idx="68">
                  <c:v>2.8310999999999997</c:v>
                </c:pt>
                <c:pt idx="69">
                  <c:v>2.831</c:v>
                </c:pt>
                <c:pt idx="70">
                  <c:v>2.8059999999999996</c:v>
                </c:pt>
                <c:pt idx="71">
                  <c:v>2.8532999999999999</c:v>
                </c:pt>
                <c:pt idx="72">
                  <c:v>2.8601999999999999</c:v>
                </c:pt>
                <c:pt idx="73">
                  <c:v>2.8447999999999998</c:v>
                </c:pt>
                <c:pt idx="74">
                  <c:v>2.8315999999999999</c:v>
                </c:pt>
                <c:pt idx="75">
                  <c:v>2.8449999999999998</c:v>
                </c:pt>
                <c:pt idx="76">
                  <c:v>2.8228</c:v>
                </c:pt>
                <c:pt idx="77">
                  <c:v>2.8172999999999999</c:v>
                </c:pt>
                <c:pt idx="78">
                  <c:v>2.8165</c:v>
                </c:pt>
                <c:pt idx="79">
                  <c:v>2.7989999999999999</c:v>
                </c:pt>
                <c:pt idx="80">
                  <c:v>2.7753999999999999</c:v>
                </c:pt>
                <c:pt idx="81">
                  <c:v>2.8159000000000001</c:v>
                </c:pt>
                <c:pt idx="82">
                  <c:v>2.8153000000000001</c:v>
                </c:pt>
                <c:pt idx="83">
                  <c:v>2.7963</c:v>
                </c:pt>
                <c:pt idx="84">
                  <c:v>2.7927999999999997</c:v>
                </c:pt>
                <c:pt idx="85">
                  <c:v>2.8214000000000001</c:v>
                </c:pt>
                <c:pt idx="86">
                  <c:v>2.7984999999999998</c:v>
                </c:pt>
                <c:pt idx="87">
                  <c:v>2.7803</c:v>
                </c:pt>
                <c:pt idx="88">
                  <c:v>2.7714000000000003</c:v>
                </c:pt>
                <c:pt idx="89">
                  <c:v>2.7898999999999998</c:v>
                </c:pt>
                <c:pt idx="90">
                  <c:v>2.7814999999999999</c:v>
                </c:pt>
                <c:pt idx="91">
                  <c:v>2.7743000000000002</c:v>
                </c:pt>
                <c:pt idx="92">
                  <c:v>2.8196999999999997</c:v>
                </c:pt>
                <c:pt idx="93">
                  <c:v>2.8228999999999997</c:v>
                </c:pt>
                <c:pt idx="94">
                  <c:v>2.8052999999999999</c:v>
                </c:pt>
                <c:pt idx="95">
                  <c:v>2.8028999999999997</c:v>
                </c:pt>
                <c:pt idx="96">
                  <c:v>2.754</c:v>
                </c:pt>
                <c:pt idx="97">
                  <c:v>2.7481</c:v>
                </c:pt>
                <c:pt idx="98">
                  <c:v>2.7418</c:v>
                </c:pt>
                <c:pt idx="99">
                  <c:v>2.7250999999999999</c:v>
                </c:pt>
                <c:pt idx="100">
                  <c:v>2.7077</c:v>
                </c:pt>
                <c:pt idx="101">
                  <c:v>2.7109000000000001</c:v>
                </c:pt>
                <c:pt idx="102">
                  <c:v>2.6964999999999999</c:v>
                </c:pt>
                <c:pt idx="103">
                  <c:v>2.7159</c:v>
                </c:pt>
                <c:pt idx="104">
                  <c:v>2.6924999999999999</c:v>
                </c:pt>
                <c:pt idx="105">
                  <c:v>2.6926999999999999</c:v>
                </c:pt>
                <c:pt idx="106">
                  <c:v>2.6890999999999998</c:v>
                </c:pt>
                <c:pt idx="107">
                  <c:v>2.6415999999999999</c:v>
                </c:pt>
                <c:pt idx="108">
                  <c:v>2.6332</c:v>
                </c:pt>
                <c:pt idx="109">
                  <c:v>2.6456</c:v>
                </c:pt>
                <c:pt idx="110">
                  <c:v>2.6257999999999999</c:v>
                </c:pt>
                <c:pt idx="111">
                  <c:v>2.6640000000000001</c:v>
                </c:pt>
                <c:pt idx="112">
                  <c:v>2.6608000000000001</c:v>
                </c:pt>
                <c:pt idx="113">
                  <c:v>2.6461000000000001</c:v>
                </c:pt>
                <c:pt idx="114">
                  <c:v>2.6111</c:v>
                </c:pt>
                <c:pt idx="115">
                  <c:v>2.6059999999999999</c:v>
                </c:pt>
                <c:pt idx="116">
                  <c:v>2.5967000000000002</c:v>
                </c:pt>
                <c:pt idx="117">
                  <c:v>2.5722</c:v>
                </c:pt>
                <c:pt idx="118">
                  <c:v>2.5514000000000001</c:v>
                </c:pt>
                <c:pt idx="119">
                  <c:v>2.5543</c:v>
                </c:pt>
                <c:pt idx="120">
                  <c:v>2.5426000000000002</c:v>
                </c:pt>
                <c:pt idx="121">
                  <c:v>2.5268000000000002</c:v>
                </c:pt>
                <c:pt idx="122">
                  <c:v>2.5244</c:v>
                </c:pt>
                <c:pt idx="123">
                  <c:v>2.548</c:v>
                </c:pt>
                <c:pt idx="124">
                  <c:v>2.5537999999999998</c:v>
                </c:pt>
                <c:pt idx="125">
                  <c:v>2.5423</c:v>
                </c:pt>
                <c:pt idx="126">
                  <c:v>2.581</c:v>
                </c:pt>
                <c:pt idx="127">
                  <c:v>2.5845000000000002</c:v>
                </c:pt>
                <c:pt idx="128">
                  <c:v>2.5692999999999997</c:v>
                </c:pt>
                <c:pt idx="129">
                  <c:v>2.5599000000000003</c:v>
                </c:pt>
                <c:pt idx="130">
                  <c:v>2.5599000000000003</c:v>
                </c:pt>
                <c:pt idx="131">
                  <c:v>2.6017000000000001</c:v>
                </c:pt>
                <c:pt idx="132">
                  <c:v>2.6179999999999999</c:v>
                </c:pt>
                <c:pt idx="133">
                  <c:v>2.6528</c:v>
                </c:pt>
                <c:pt idx="134">
                  <c:v>2.6437000000000004</c:v>
                </c:pt>
                <c:pt idx="135">
                  <c:v>2.6299000000000001</c:v>
                </c:pt>
                <c:pt idx="136">
                  <c:v>2.6206</c:v>
                </c:pt>
                <c:pt idx="137">
                  <c:v>2.5951999999999997</c:v>
                </c:pt>
                <c:pt idx="138">
                  <c:v>2.6055999999999999</c:v>
                </c:pt>
                <c:pt idx="139">
                  <c:v>2.6082000000000001</c:v>
                </c:pt>
                <c:pt idx="140">
                  <c:v>2.5949999999999998</c:v>
                </c:pt>
                <c:pt idx="141">
                  <c:v>2.6118000000000001</c:v>
                </c:pt>
                <c:pt idx="142">
                  <c:v>2.5819999999999999</c:v>
                </c:pt>
                <c:pt idx="143">
                  <c:v>2.6652</c:v>
                </c:pt>
                <c:pt idx="144">
                  <c:v>2.6616</c:v>
                </c:pt>
                <c:pt idx="145">
                  <c:v>2.6429</c:v>
                </c:pt>
                <c:pt idx="146">
                  <c:v>2.6267999999999998</c:v>
                </c:pt>
                <c:pt idx="147">
                  <c:v>2.6847000000000003</c:v>
                </c:pt>
                <c:pt idx="148">
                  <c:v>2.6923000000000004</c:v>
                </c:pt>
                <c:pt idx="149">
                  <c:v>2.6753999999999998</c:v>
                </c:pt>
                <c:pt idx="150">
                  <c:v>2.6802999999999999</c:v>
                </c:pt>
                <c:pt idx="151">
                  <c:v>2.7105000000000001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3-4E6E-8DB6-DA15EBA0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53759"/>
        <c:axId val="1688243359"/>
      </c:lineChart>
      <c:dateAx>
        <c:axId val="168825375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243359"/>
        <c:crosses val="autoZero"/>
        <c:auto val="1"/>
        <c:lblOffset val="100"/>
        <c:baseTimeUnit val="days"/>
      </c:dateAx>
      <c:valAx>
        <c:axId val="1688243359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2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lang="zh-CN" altLang="en-US"/>
              <a:t>月看跌期权上下限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结算价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Sheet2!$S$2:$S$153</c:f>
              <c:numCache>
                <c:formatCode>#,##0.0000</c:formatCode>
                <c:ptCount val="152"/>
                <c:pt idx="0">
                  <c:v>9.1700000000000004E-2</c:v>
                </c:pt>
                <c:pt idx="1">
                  <c:v>7.6999999999999999E-2</c:v>
                </c:pt>
                <c:pt idx="2">
                  <c:v>7.5999999999999998E-2</c:v>
                </c:pt>
                <c:pt idx="3">
                  <c:v>0.10199999999999999</c:v>
                </c:pt>
                <c:pt idx="4">
                  <c:v>0.1081</c:v>
                </c:pt>
                <c:pt idx="5">
                  <c:v>0.10150000000000001</c:v>
                </c:pt>
                <c:pt idx="6">
                  <c:v>9.4200000000000006E-2</c:v>
                </c:pt>
                <c:pt idx="7">
                  <c:v>0.1</c:v>
                </c:pt>
                <c:pt idx="8">
                  <c:v>9.2899999999999996E-2</c:v>
                </c:pt>
                <c:pt idx="9">
                  <c:v>0.1</c:v>
                </c:pt>
                <c:pt idx="10">
                  <c:v>8.7099999999999997E-2</c:v>
                </c:pt>
                <c:pt idx="11">
                  <c:v>8.8099999999999998E-2</c:v>
                </c:pt>
                <c:pt idx="12">
                  <c:v>8.7999999999999995E-2</c:v>
                </c:pt>
                <c:pt idx="13">
                  <c:v>7.0000000000000007E-2</c:v>
                </c:pt>
                <c:pt idx="14">
                  <c:v>7.1099999999999997E-2</c:v>
                </c:pt>
                <c:pt idx="15">
                  <c:v>0.08</c:v>
                </c:pt>
                <c:pt idx="16">
                  <c:v>7.8700000000000006E-2</c:v>
                </c:pt>
                <c:pt idx="17">
                  <c:v>7.7499999999999999E-2</c:v>
                </c:pt>
                <c:pt idx="18">
                  <c:v>6.9699999999999998E-2</c:v>
                </c:pt>
                <c:pt idx="19">
                  <c:v>6.7000000000000004E-2</c:v>
                </c:pt>
                <c:pt idx="20">
                  <c:v>6.1199999999999997E-2</c:v>
                </c:pt>
                <c:pt idx="21">
                  <c:v>6.4399999999999999E-2</c:v>
                </c:pt>
                <c:pt idx="22">
                  <c:v>6.54E-2</c:v>
                </c:pt>
                <c:pt idx="23">
                  <c:v>5.6399999999999999E-2</c:v>
                </c:pt>
                <c:pt idx="24">
                  <c:v>5.21E-2</c:v>
                </c:pt>
                <c:pt idx="25">
                  <c:v>4.5699999999999998E-2</c:v>
                </c:pt>
                <c:pt idx="26">
                  <c:v>4.5699999999999998E-2</c:v>
                </c:pt>
                <c:pt idx="27">
                  <c:v>3.9800000000000002E-2</c:v>
                </c:pt>
                <c:pt idx="28">
                  <c:v>4.9599999999999998E-2</c:v>
                </c:pt>
                <c:pt idx="29">
                  <c:v>4.5199999999999997E-2</c:v>
                </c:pt>
                <c:pt idx="30">
                  <c:v>3.56E-2</c:v>
                </c:pt>
                <c:pt idx="31">
                  <c:v>3.7199999999999997E-2</c:v>
                </c:pt>
                <c:pt idx="32">
                  <c:v>3.49E-2</c:v>
                </c:pt>
                <c:pt idx="33">
                  <c:v>3.4799999999999998E-2</c:v>
                </c:pt>
                <c:pt idx="34">
                  <c:v>3.5799999999999998E-2</c:v>
                </c:pt>
                <c:pt idx="35">
                  <c:v>3.7400000000000003E-2</c:v>
                </c:pt>
                <c:pt idx="36">
                  <c:v>0.03</c:v>
                </c:pt>
                <c:pt idx="37">
                  <c:v>2.53E-2</c:v>
                </c:pt>
                <c:pt idx="38">
                  <c:v>2.3400000000000001E-2</c:v>
                </c:pt>
                <c:pt idx="39">
                  <c:v>2.1600000000000001E-2</c:v>
                </c:pt>
                <c:pt idx="40">
                  <c:v>2.3900000000000001E-2</c:v>
                </c:pt>
                <c:pt idx="41">
                  <c:v>2.1000000000000001E-2</c:v>
                </c:pt>
                <c:pt idx="42">
                  <c:v>2.0400000000000001E-2</c:v>
                </c:pt>
                <c:pt idx="43">
                  <c:v>1.9199999999999998E-2</c:v>
                </c:pt>
                <c:pt idx="44">
                  <c:v>1.8800000000000001E-2</c:v>
                </c:pt>
                <c:pt idx="45">
                  <c:v>2.3E-2</c:v>
                </c:pt>
                <c:pt idx="46">
                  <c:v>2.3900000000000001E-2</c:v>
                </c:pt>
                <c:pt idx="47">
                  <c:v>2.2100000000000002E-2</c:v>
                </c:pt>
                <c:pt idx="48">
                  <c:v>2.64E-2</c:v>
                </c:pt>
                <c:pt idx="49">
                  <c:v>2.6599999999999999E-2</c:v>
                </c:pt>
                <c:pt idx="50">
                  <c:v>2.7E-2</c:v>
                </c:pt>
                <c:pt idx="51">
                  <c:v>2.93E-2</c:v>
                </c:pt>
                <c:pt idx="52">
                  <c:v>3.3700000000000001E-2</c:v>
                </c:pt>
                <c:pt idx="53">
                  <c:v>2.8899999999999999E-2</c:v>
                </c:pt>
                <c:pt idx="54">
                  <c:v>3.1E-2</c:v>
                </c:pt>
                <c:pt idx="55">
                  <c:v>2.8500000000000001E-2</c:v>
                </c:pt>
                <c:pt idx="56">
                  <c:v>3.1300000000000001E-2</c:v>
                </c:pt>
                <c:pt idx="57">
                  <c:v>2.93E-2</c:v>
                </c:pt>
                <c:pt idx="58">
                  <c:v>2.9100000000000001E-2</c:v>
                </c:pt>
                <c:pt idx="59">
                  <c:v>2.4E-2</c:v>
                </c:pt>
                <c:pt idx="60">
                  <c:v>2.7099999999999999E-2</c:v>
                </c:pt>
                <c:pt idx="61">
                  <c:v>2.6100000000000002E-2</c:v>
                </c:pt>
                <c:pt idx="62">
                  <c:v>3.3599999999999998E-2</c:v>
                </c:pt>
                <c:pt idx="63">
                  <c:v>3.3599999999999998E-2</c:v>
                </c:pt>
                <c:pt idx="64">
                  <c:v>5.0599999999999999E-2</c:v>
                </c:pt>
                <c:pt idx="65">
                  <c:v>5.0099999999999999E-2</c:v>
                </c:pt>
                <c:pt idx="66">
                  <c:v>3.9300000000000002E-2</c:v>
                </c:pt>
                <c:pt idx="67">
                  <c:v>3.0200000000000001E-2</c:v>
                </c:pt>
                <c:pt idx="68">
                  <c:v>3.1099999999999999E-2</c:v>
                </c:pt>
                <c:pt idx="69">
                  <c:v>0.03</c:v>
                </c:pt>
                <c:pt idx="70">
                  <c:v>3.7999999999999999E-2</c:v>
                </c:pt>
                <c:pt idx="71">
                  <c:v>2.7300000000000001E-2</c:v>
                </c:pt>
                <c:pt idx="72">
                  <c:v>2.4199999999999999E-2</c:v>
                </c:pt>
                <c:pt idx="73">
                  <c:v>2.4799999999999999E-2</c:v>
                </c:pt>
                <c:pt idx="74">
                  <c:v>2.46E-2</c:v>
                </c:pt>
                <c:pt idx="75">
                  <c:v>2.1999999999999999E-2</c:v>
                </c:pt>
                <c:pt idx="76">
                  <c:v>2.58E-2</c:v>
                </c:pt>
                <c:pt idx="77">
                  <c:v>2.53E-2</c:v>
                </c:pt>
                <c:pt idx="78">
                  <c:v>2.35E-2</c:v>
                </c:pt>
                <c:pt idx="79">
                  <c:v>2.5000000000000001E-2</c:v>
                </c:pt>
                <c:pt idx="80">
                  <c:v>2.9399999999999999E-2</c:v>
                </c:pt>
                <c:pt idx="81">
                  <c:v>2.29E-2</c:v>
                </c:pt>
                <c:pt idx="82">
                  <c:v>2.1299999999999999E-2</c:v>
                </c:pt>
                <c:pt idx="83">
                  <c:v>2.4299999999999999E-2</c:v>
                </c:pt>
                <c:pt idx="84">
                  <c:v>2.4799999999999999E-2</c:v>
                </c:pt>
                <c:pt idx="85">
                  <c:v>2.0400000000000001E-2</c:v>
                </c:pt>
                <c:pt idx="86">
                  <c:v>2.35E-2</c:v>
                </c:pt>
                <c:pt idx="87">
                  <c:v>2.8299999999999999E-2</c:v>
                </c:pt>
                <c:pt idx="88">
                  <c:v>3.04E-2</c:v>
                </c:pt>
                <c:pt idx="89">
                  <c:v>2.5899999999999999E-2</c:v>
                </c:pt>
                <c:pt idx="90">
                  <c:v>2.75E-2</c:v>
                </c:pt>
                <c:pt idx="91">
                  <c:v>2.63E-2</c:v>
                </c:pt>
                <c:pt idx="92">
                  <c:v>1.9699999999999999E-2</c:v>
                </c:pt>
                <c:pt idx="93">
                  <c:v>1.49E-2</c:v>
                </c:pt>
                <c:pt idx="94">
                  <c:v>1.7299999999999999E-2</c:v>
                </c:pt>
                <c:pt idx="95">
                  <c:v>1.89E-2</c:v>
                </c:pt>
                <c:pt idx="96">
                  <c:v>0.03</c:v>
                </c:pt>
                <c:pt idx="97">
                  <c:v>2.9100000000000001E-2</c:v>
                </c:pt>
                <c:pt idx="98">
                  <c:v>2.7799999999999998E-2</c:v>
                </c:pt>
                <c:pt idx="99">
                  <c:v>3.4099999999999998E-2</c:v>
                </c:pt>
                <c:pt idx="100">
                  <c:v>3.7699999999999997E-2</c:v>
                </c:pt>
                <c:pt idx="101">
                  <c:v>3.8899999999999997E-2</c:v>
                </c:pt>
                <c:pt idx="102">
                  <c:v>4.2500000000000003E-2</c:v>
                </c:pt>
                <c:pt idx="103">
                  <c:v>3.49E-2</c:v>
                </c:pt>
                <c:pt idx="104">
                  <c:v>4.1500000000000002E-2</c:v>
                </c:pt>
                <c:pt idx="105">
                  <c:v>4.1700000000000001E-2</c:v>
                </c:pt>
                <c:pt idx="106">
                  <c:v>3.9100000000000003E-2</c:v>
                </c:pt>
                <c:pt idx="107">
                  <c:v>5.5599999999999997E-2</c:v>
                </c:pt>
                <c:pt idx="108">
                  <c:v>5.5199999999999999E-2</c:v>
                </c:pt>
                <c:pt idx="109">
                  <c:v>5.16E-2</c:v>
                </c:pt>
                <c:pt idx="110">
                  <c:v>6.1800000000000001E-2</c:v>
                </c:pt>
                <c:pt idx="111">
                  <c:v>3.9E-2</c:v>
                </c:pt>
                <c:pt idx="112">
                  <c:v>3.78E-2</c:v>
                </c:pt>
                <c:pt idx="113">
                  <c:v>3.8100000000000002E-2</c:v>
                </c:pt>
                <c:pt idx="114">
                  <c:v>5.4100000000000002E-2</c:v>
                </c:pt>
                <c:pt idx="115">
                  <c:v>6.2E-2</c:v>
                </c:pt>
                <c:pt idx="116">
                  <c:v>6.9699999999999998E-2</c:v>
                </c:pt>
                <c:pt idx="117">
                  <c:v>0.13320000000000001</c:v>
                </c:pt>
                <c:pt idx="118">
                  <c:v>0.12039999999999999</c:v>
                </c:pt>
                <c:pt idx="119">
                  <c:v>0.1153</c:v>
                </c:pt>
                <c:pt idx="120">
                  <c:v>0.1236</c:v>
                </c:pt>
                <c:pt idx="121">
                  <c:v>0.1618</c:v>
                </c:pt>
                <c:pt idx="122">
                  <c:v>0.19139999999999999</c:v>
                </c:pt>
                <c:pt idx="123">
                  <c:v>0.112</c:v>
                </c:pt>
                <c:pt idx="124">
                  <c:v>9.7799999999999998E-2</c:v>
                </c:pt>
                <c:pt idx="125">
                  <c:v>0.1173</c:v>
                </c:pt>
                <c:pt idx="126">
                  <c:v>7.4999999999999997E-2</c:v>
                </c:pt>
                <c:pt idx="127">
                  <c:v>6.9500000000000006E-2</c:v>
                </c:pt>
                <c:pt idx="128">
                  <c:v>7.2300000000000003E-2</c:v>
                </c:pt>
                <c:pt idx="129">
                  <c:v>8.1900000000000001E-2</c:v>
                </c:pt>
                <c:pt idx="130">
                  <c:v>7.7899999999999997E-2</c:v>
                </c:pt>
                <c:pt idx="131">
                  <c:v>4.6699999999999998E-2</c:v>
                </c:pt>
                <c:pt idx="132">
                  <c:v>4.2000000000000003E-2</c:v>
                </c:pt>
                <c:pt idx="133">
                  <c:v>2.7799999999999998E-2</c:v>
                </c:pt>
                <c:pt idx="134">
                  <c:v>2.87E-2</c:v>
                </c:pt>
                <c:pt idx="135">
                  <c:v>2.9899999999999999E-2</c:v>
                </c:pt>
                <c:pt idx="136">
                  <c:v>3.0599999999999999E-2</c:v>
                </c:pt>
                <c:pt idx="137">
                  <c:v>3.8199999999999998E-2</c:v>
                </c:pt>
                <c:pt idx="138">
                  <c:v>3.56E-2</c:v>
                </c:pt>
                <c:pt idx="139">
                  <c:v>3.32E-2</c:v>
                </c:pt>
                <c:pt idx="140">
                  <c:v>3.6999999999999998E-2</c:v>
                </c:pt>
                <c:pt idx="141">
                  <c:v>2.6800000000000001E-2</c:v>
                </c:pt>
                <c:pt idx="142">
                  <c:v>4.2000000000000003E-2</c:v>
                </c:pt>
                <c:pt idx="143">
                  <c:v>1.72E-2</c:v>
                </c:pt>
                <c:pt idx="144">
                  <c:v>1.66E-2</c:v>
                </c:pt>
                <c:pt idx="145">
                  <c:v>1.09E-2</c:v>
                </c:pt>
                <c:pt idx="146">
                  <c:v>9.7999999999999997E-3</c:v>
                </c:pt>
                <c:pt idx="147">
                  <c:v>4.7000000000000002E-3</c:v>
                </c:pt>
                <c:pt idx="148">
                  <c:v>4.3E-3</c:v>
                </c:pt>
                <c:pt idx="149">
                  <c:v>4.4000000000000003E-3</c:v>
                </c:pt>
                <c:pt idx="150">
                  <c:v>3.3E-3</c:v>
                </c:pt>
                <c:pt idx="151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0-405F-B8AE-C9657493E1B4}"/>
            </c:ext>
          </c:extLst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下限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Sheet2!$T$2:$T$153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5.3414743441385859E-2</c:v>
                </c:pt>
                <c:pt idx="118">
                  <c:v>6.147034095047843E-2</c:v>
                </c:pt>
                <c:pt idx="119">
                  <c:v>5.3544980074031301E-2</c:v>
                </c:pt>
                <c:pt idx="120">
                  <c:v>7.3633629484929575E-2</c:v>
                </c:pt>
                <c:pt idx="121">
                  <c:v>0.1277439737234296</c:v>
                </c:pt>
                <c:pt idx="122">
                  <c:v>0.16009244570529457</c:v>
                </c:pt>
                <c:pt idx="123">
                  <c:v>5.7191996835276981E-2</c:v>
                </c:pt>
                <c:pt idx="124">
                  <c:v>3.730365821295667E-2</c:v>
                </c:pt>
                <c:pt idx="125">
                  <c:v>6.8423078315086983E-2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1.5956385084377356E-2</c:v>
                </c:pt>
                <c:pt idx="130">
                  <c:v>1.1978364769983596E-2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0-405F-B8AE-C9657493E1B4}"/>
            </c:ext>
          </c:extLst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Sheet2!$U$2:$U$153</c:f>
              <c:numCache>
                <c:formatCode>General</c:formatCode>
                <c:ptCount val="152"/>
                <c:pt idx="0">
                  <c:v>2.4190880719530861</c:v>
                </c:pt>
                <c:pt idx="1">
                  <c:v>2.4199104070654522</c:v>
                </c:pt>
                <c:pt idx="2">
                  <c:v>2.4221334685700451</c:v>
                </c:pt>
                <c:pt idx="3">
                  <c:v>2.4226980916966614</c:v>
                </c:pt>
                <c:pt idx="4">
                  <c:v>2.4242102605052489</c:v>
                </c:pt>
                <c:pt idx="5">
                  <c:v>2.424700110750079</c:v>
                </c:pt>
                <c:pt idx="6">
                  <c:v>2.4252899095500697</c:v>
                </c:pt>
                <c:pt idx="7">
                  <c:v>2.4258438845871044</c:v>
                </c:pt>
                <c:pt idx="8">
                  <c:v>2.4265299255410544</c:v>
                </c:pt>
                <c:pt idx="9">
                  <c:v>2.4278090533421355</c:v>
                </c:pt>
                <c:pt idx="10">
                  <c:v>2.4293098184346436</c:v>
                </c:pt>
                <c:pt idx="11">
                  <c:v>2.4306369234220639</c:v>
                </c:pt>
                <c:pt idx="12">
                  <c:v>2.4313018269748317</c:v>
                </c:pt>
                <c:pt idx="13">
                  <c:v>2.4321590274467999</c:v>
                </c:pt>
                <c:pt idx="14">
                  <c:v>2.4339953576062623</c:v>
                </c:pt>
                <c:pt idx="15">
                  <c:v>2.4345487726252806</c:v>
                </c:pt>
                <c:pt idx="16">
                  <c:v>2.4349725109407698</c:v>
                </c:pt>
                <c:pt idx="17">
                  <c:v>2.4358710426582384</c:v>
                </c:pt>
                <c:pt idx="18">
                  <c:v>2.4360061847728844</c:v>
                </c:pt>
                <c:pt idx="19">
                  <c:v>2.4368254450286302</c:v>
                </c:pt>
                <c:pt idx="20">
                  <c:v>2.4370886481996727</c:v>
                </c:pt>
                <c:pt idx="21">
                  <c:v>2.4373830406687618</c:v>
                </c:pt>
                <c:pt idx="22">
                  <c:v>2.4376467451487018</c:v>
                </c:pt>
                <c:pt idx="23">
                  <c:v>2.4387650875452955</c:v>
                </c:pt>
                <c:pt idx="24">
                  <c:v>2.4390001135707324</c:v>
                </c:pt>
                <c:pt idx="25">
                  <c:v>2.4392954724405955</c:v>
                </c:pt>
                <c:pt idx="26">
                  <c:v>2.4395908670779276</c:v>
                </c:pt>
                <c:pt idx="27">
                  <c:v>2.4399750219072533</c:v>
                </c:pt>
                <c:pt idx="28">
                  <c:v>2.4408019469371989</c:v>
                </c:pt>
                <c:pt idx="29">
                  <c:v>2.4410973767977566</c:v>
                </c:pt>
                <c:pt idx="30">
                  <c:v>2.4413928424165627</c:v>
                </c:pt>
                <c:pt idx="31">
                  <c:v>2.4417457698364378</c:v>
                </c:pt>
                <c:pt idx="32">
                  <c:v>2.4420410194038649</c:v>
                </c:pt>
                <c:pt idx="33">
                  <c:v>2.4429269823282866</c:v>
                </c:pt>
                <c:pt idx="34">
                  <c:v>2.4432223747248654</c:v>
                </c:pt>
                <c:pt idx="35">
                  <c:v>2.4435178028395268</c:v>
                </c:pt>
                <c:pt idx="36">
                  <c:v>2.4438132666765897</c:v>
                </c:pt>
                <c:pt idx="37">
                  <c:v>2.4441087662403742</c:v>
                </c:pt>
                <c:pt idx="38">
                  <c:v>2.4449954793352555</c:v>
                </c:pt>
                <c:pt idx="39">
                  <c:v>2.4452911218491296</c:v>
                </c:pt>
                <c:pt idx="40">
                  <c:v>2.4455868001113288</c:v>
                </c:pt>
                <c:pt idx="41">
                  <c:v>2.4458825141261777</c:v>
                </c:pt>
                <c:pt idx="42">
                  <c:v>2.4461782638979983</c:v>
                </c:pt>
                <c:pt idx="43">
                  <c:v>2.4470657277985306</c:v>
                </c:pt>
                <c:pt idx="44">
                  <c:v>2.4473616206414803</c:v>
                </c:pt>
                <c:pt idx="45">
                  <c:v>2.4477092116368637</c:v>
                </c:pt>
                <c:pt idx="46">
                  <c:v>2.4480819495891573</c:v>
                </c:pt>
                <c:pt idx="47">
                  <c:v>2.4484410867619397</c:v>
                </c:pt>
                <c:pt idx="48">
                  <c:v>2.4494013808368069</c:v>
                </c:pt>
                <c:pt idx="49">
                  <c:v>2.4497958740624397</c:v>
                </c:pt>
                <c:pt idx="50">
                  <c:v>2.450139601526184</c:v>
                </c:pt>
                <c:pt idx="51">
                  <c:v>2.4505444863070287</c:v>
                </c:pt>
                <c:pt idx="52">
                  <c:v>2.4508867676395605</c:v>
                </c:pt>
                <c:pt idx="53">
                  <c:v>2.451838043018467</c:v>
                </c:pt>
                <c:pt idx="54">
                  <c:v>2.4527536554505001</c:v>
                </c:pt>
                <c:pt idx="55">
                  <c:v>2.4536143008154907</c:v>
                </c:pt>
                <c:pt idx="56">
                  <c:v>2.454254992421367</c:v>
                </c:pt>
                <c:pt idx="57">
                  <c:v>2.4549149672309714</c:v>
                </c:pt>
                <c:pt idx="58">
                  <c:v>2.4560353803863215</c:v>
                </c:pt>
                <c:pt idx="59">
                  <c:v>2.4565214372980342</c:v>
                </c:pt>
                <c:pt idx="60">
                  <c:v>2.4570049271475849</c:v>
                </c:pt>
                <c:pt idx="61">
                  <c:v>2.4574858482920408</c:v>
                </c:pt>
                <c:pt idx="62">
                  <c:v>2.4579416601252966</c:v>
                </c:pt>
                <c:pt idx="63">
                  <c:v>2.4592290599706743</c:v>
                </c:pt>
                <c:pt idx="64">
                  <c:v>2.4600715269349047</c:v>
                </c:pt>
                <c:pt idx="65">
                  <c:v>2.4610375692044602</c:v>
                </c:pt>
                <c:pt idx="66">
                  <c:v>2.4621246883493639</c:v>
                </c:pt>
                <c:pt idx="67">
                  <c:v>2.4630286351174382</c:v>
                </c:pt>
                <c:pt idx="68">
                  <c:v>2.4644637548463857</c:v>
                </c:pt>
                <c:pt idx="69">
                  <c:v>2.4651317751407107</c:v>
                </c:pt>
                <c:pt idx="70">
                  <c:v>2.465585684290323</c:v>
                </c:pt>
                <c:pt idx="71">
                  <c:v>2.465995325037476</c:v>
                </c:pt>
                <c:pt idx="72">
                  <c:v>2.4663821104516042</c:v>
                </c:pt>
                <c:pt idx="73">
                  <c:v>2.467409687734317</c:v>
                </c:pt>
                <c:pt idx="74">
                  <c:v>2.4678092163857448</c:v>
                </c:pt>
                <c:pt idx="75">
                  <c:v>2.4680677191950808</c:v>
                </c:pt>
                <c:pt idx="76">
                  <c:v>2.4683062831514366</c:v>
                </c:pt>
                <c:pt idx="77">
                  <c:v>2.4685643910336488</c:v>
                </c:pt>
                <c:pt idx="78">
                  <c:v>2.4693065603710416</c:v>
                </c:pt>
                <c:pt idx="79">
                  <c:v>2.4695751785265987</c:v>
                </c:pt>
                <c:pt idx="80">
                  <c:v>2.4698320774579936</c:v>
                </c:pt>
                <c:pt idx="81">
                  <c:v>2.4700700664251474</c:v>
                </c:pt>
                <c:pt idx="82">
                  <c:v>2.4702895873180588</c:v>
                </c:pt>
                <c:pt idx="83">
                  <c:v>2.4709681055839066</c:v>
                </c:pt>
                <c:pt idx="84">
                  <c:v>2.4711529493660533</c:v>
                </c:pt>
                <c:pt idx="85">
                  <c:v>2.47137420780171</c:v>
                </c:pt>
                <c:pt idx="86">
                  <c:v>2.4716133897606083</c:v>
                </c:pt>
                <c:pt idx="87">
                  <c:v>2.4718525948677654</c:v>
                </c:pt>
                <c:pt idx="88">
                  <c:v>2.4725703491011934</c:v>
                </c:pt>
                <c:pt idx="89">
                  <c:v>2.4728096468237908</c:v>
                </c:pt>
                <c:pt idx="90">
                  <c:v>2.47304896770585</c:v>
                </c:pt>
                <c:pt idx="91">
                  <c:v>2.4732717396295461</c:v>
                </c:pt>
                <c:pt idx="92">
                  <c:v>2.4735276789573222</c:v>
                </c:pt>
                <c:pt idx="93">
                  <c:v>2.474501212903331</c:v>
                </c:pt>
                <c:pt idx="94">
                  <c:v>2.4747405481098541</c:v>
                </c:pt>
                <c:pt idx="95">
                  <c:v>2.4749799064650184</c:v>
                </c:pt>
                <c:pt idx="96">
                  <c:v>2.4752192879710631</c:v>
                </c:pt>
                <c:pt idx="97">
                  <c:v>2.4759076797999997</c:v>
                </c:pt>
                <c:pt idx="98">
                  <c:v>2.4760734632646844</c:v>
                </c:pt>
                <c:pt idx="99">
                  <c:v>2.4762993479783253</c:v>
                </c:pt>
                <c:pt idx="100">
                  <c:v>2.4765110517037794</c:v>
                </c:pt>
                <c:pt idx="101">
                  <c:v>2.4767090195209933</c:v>
                </c:pt>
                <c:pt idx="102">
                  <c:v>2.4773084031546189</c:v>
                </c:pt>
                <c:pt idx="103">
                  <c:v>2.4773724492813258</c:v>
                </c:pt>
                <c:pt idx="104">
                  <c:v>2.4773723550178142</c:v>
                </c:pt>
                <c:pt idx="105">
                  <c:v>2.4774314826812631</c:v>
                </c:pt>
                <c:pt idx="106">
                  <c:v>2.4775879606332079</c:v>
                </c:pt>
                <c:pt idx="107">
                  <c:v>2.4800251663781365</c:v>
                </c:pt>
                <c:pt idx="108">
                  <c:v>2.4802886883257083</c:v>
                </c:pt>
                <c:pt idx="109">
                  <c:v>2.4806211058455787</c:v>
                </c:pt>
                <c:pt idx="110">
                  <c:v>2.4808035389024257</c:v>
                </c:pt>
                <c:pt idx="111">
                  <c:v>2.4810214734727225</c:v>
                </c:pt>
                <c:pt idx="112">
                  <c:v>2.4817347044704281</c:v>
                </c:pt>
                <c:pt idx="113">
                  <c:v>2.4819662025705074</c:v>
                </c:pt>
                <c:pt idx="114">
                  <c:v>2.4821668630482914</c:v>
                </c:pt>
                <c:pt idx="115">
                  <c:v>2.482358701581135</c:v>
                </c:pt>
                <c:pt idx="116">
                  <c:v>2.4825625415156289</c:v>
                </c:pt>
                <c:pt idx="117">
                  <c:v>2.4832513414415263</c:v>
                </c:pt>
                <c:pt idx="118">
                  <c:v>2.4833738793584321</c:v>
                </c:pt>
                <c:pt idx="119">
                  <c:v>2.4835383905480821</c:v>
                </c:pt>
                <c:pt idx="120">
                  <c:v>2.483733789400504</c:v>
                </c:pt>
                <c:pt idx="121">
                  <c:v>2.4839770192266379</c:v>
                </c:pt>
                <c:pt idx="122">
                  <c:v>2.4847452354564816</c:v>
                </c:pt>
                <c:pt idx="123">
                  <c:v>2.4849647226108713</c:v>
                </c:pt>
                <c:pt idx="124">
                  <c:v>2.4852109226931831</c:v>
                </c:pt>
                <c:pt idx="125">
                  <c:v>2.4854742446322811</c:v>
                </c:pt>
                <c:pt idx="126">
                  <c:v>2.485721395235537</c:v>
                </c:pt>
                <c:pt idx="127">
                  <c:v>2.4863977316196997</c:v>
                </c:pt>
                <c:pt idx="128">
                  <c:v>2.4865737070753196</c:v>
                </c:pt>
                <c:pt idx="129">
                  <c:v>2.486650375376215</c:v>
                </c:pt>
                <c:pt idx="130">
                  <c:v>2.4866988549272624</c:v>
                </c:pt>
                <c:pt idx="131">
                  <c:v>2.4867637046277253</c:v>
                </c:pt>
                <c:pt idx="132">
                  <c:v>2.4873159872199695</c:v>
                </c:pt>
                <c:pt idx="133">
                  <c:v>2.4869778540518799</c:v>
                </c:pt>
                <c:pt idx="134">
                  <c:v>2.4866060447484255</c:v>
                </c:pt>
                <c:pt idx="135">
                  <c:v>2.4863279865384103</c:v>
                </c:pt>
                <c:pt idx="136">
                  <c:v>2.4865106907018428</c:v>
                </c:pt>
                <c:pt idx="137">
                  <c:v>2.487503218288972</c:v>
                </c:pt>
                <c:pt idx="138">
                  <c:v>2.4878023625911254</c:v>
                </c:pt>
                <c:pt idx="139">
                  <c:v>2.48812988419041</c:v>
                </c:pt>
                <c:pt idx="140">
                  <c:v>2.488748730800368</c:v>
                </c:pt>
                <c:pt idx="141">
                  <c:v>2.4891135840802687</c:v>
                </c:pt>
                <c:pt idx="142">
                  <c:v>2.4901148048022224</c:v>
                </c:pt>
                <c:pt idx="143">
                  <c:v>2.4904393273631213</c:v>
                </c:pt>
                <c:pt idx="144">
                  <c:v>2.4907389702101397</c:v>
                </c:pt>
                <c:pt idx="145">
                  <c:v>2.4561781728457683</c:v>
                </c:pt>
                <c:pt idx="146">
                  <c:v>2.4564927944150248</c:v>
                </c:pt>
                <c:pt idx="147">
                  <c:v>2.4574694879037478</c:v>
                </c:pt>
                <c:pt idx="148">
                  <c:v>2.4577768680407281</c:v>
                </c:pt>
                <c:pt idx="149">
                  <c:v>2.4580300640140793</c:v>
                </c:pt>
                <c:pt idx="150">
                  <c:v>2.4583052175867981</c:v>
                </c:pt>
                <c:pt idx="151">
                  <c:v>2.4586141869534486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0-405F-B8AE-C9657493E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25951"/>
        <c:axId val="135338847"/>
      </c:lineChart>
      <c:dateAx>
        <c:axId val="135325951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38847"/>
        <c:crosses val="autoZero"/>
        <c:auto val="1"/>
        <c:lblOffset val="100"/>
        <c:baseTimeUnit val="days"/>
      </c:dateAx>
      <c:valAx>
        <c:axId val="135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lang="zh-CN" altLang="en-US"/>
              <a:t>月看跌期权下限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结算价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Sheet2!$S$2:$S$155</c:f>
              <c:numCache>
                <c:formatCode>#,##0.0000</c:formatCode>
                <c:ptCount val="154"/>
                <c:pt idx="0">
                  <c:v>9.1700000000000004E-2</c:v>
                </c:pt>
                <c:pt idx="1">
                  <c:v>7.6999999999999999E-2</c:v>
                </c:pt>
                <c:pt idx="2">
                  <c:v>7.5999999999999998E-2</c:v>
                </c:pt>
                <c:pt idx="3">
                  <c:v>0.10199999999999999</c:v>
                </c:pt>
                <c:pt idx="4">
                  <c:v>0.1081</c:v>
                </c:pt>
                <c:pt idx="5">
                  <c:v>0.10150000000000001</c:v>
                </c:pt>
                <c:pt idx="6">
                  <c:v>9.4200000000000006E-2</c:v>
                </c:pt>
                <c:pt idx="7">
                  <c:v>0.1</c:v>
                </c:pt>
                <c:pt idx="8">
                  <c:v>9.2899999999999996E-2</c:v>
                </c:pt>
                <c:pt idx="9">
                  <c:v>0.1</c:v>
                </c:pt>
                <c:pt idx="10">
                  <c:v>8.7099999999999997E-2</c:v>
                </c:pt>
                <c:pt idx="11">
                  <c:v>8.8099999999999998E-2</c:v>
                </c:pt>
                <c:pt idx="12">
                  <c:v>8.7999999999999995E-2</c:v>
                </c:pt>
                <c:pt idx="13">
                  <c:v>7.0000000000000007E-2</c:v>
                </c:pt>
                <c:pt idx="14">
                  <c:v>7.1099999999999997E-2</c:v>
                </c:pt>
                <c:pt idx="15">
                  <c:v>0.08</c:v>
                </c:pt>
                <c:pt idx="16">
                  <c:v>7.8700000000000006E-2</c:v>
                </c:pt>
                <c:pt idx="17">
                  <c:v>7.7499999999999999E-2</c:v>
                </c:pt>
                <c:pt idx="18">
                  <c:v>6.9699999999999998E-2</c:v>
                </c:pt>
                <c:pt idx="19">
                  <c:v>6.7000000000000004E-2</c:v>
                </c:pt>
                <c:pt idx="20">
                  <c:v>6.1199999999999997E-2</c:v>
                </c:pt>
                <c:pt idx="21">
                  <c:v>6.4399999999999999E-2</c:v>
                </c:pt>
                <c:pt idx="22">
                  <c:v>6.54E-2</c:v>
                </c:pt>
                <c:pt idx="23">
                  <c:v>5.6399999999999999E-2</c:v>
                </c:pt>
                <c:pt idx="24">
                  <c:v>5.21E-2</c:v>
                </c:pt>
                <c:pt idx="25">
                  <c:v>4.5699999999999998E-2</c:v>
                </c:pt>
                <c:pt idx="26">
                  <c:v>4.5699999999999998E-2</c:v>
                </c:pt>
                <c:pt idx="27">
                  <c:v>3.9800000000000002E-2</c:v>
                </c:pt>
                <c:pt idx="28">
                  <c:v>4.9599999999999998E-2</c:v>
                </c:pt>
                <c:pt idx="29">
                  <c:v>4.5199999999999997E-2</c:v>
                </c:pt>
                <c:pt idx="30">
                  <c:v>3.56E-2</c:v>
                </c:pt>
                <c:pt idx="31">
                  <c:v>3.7199999999999997E-2</c:v>
                </c:pt>
                <c:pt idx="32">
                  <c:v>3.49E-2</c:v>
                </c:pt>
                <c:pt idx="33">
                  <c:v>3.4799999999999998E-2</c:v>
                </c:pt>
                <c:pt idx="34">
                  <c:v>3.5799999999999998E-2</c:v>
                </c:pt>
                <c:pt idx="35">
                  <c:v>3.7400000000000003E-2</c:v>
                </c:pt>
                <c:pt idx="36">
                  <c:v>0.03</c:v>
                </c:pt>
                <c:pt idx="37">
                  <c:v>2.53E-2</c:v>
                </c:pt>
                <c:pt idx="38">
                  <c:v>2.3400000000000001E-2</c:v>
                </c:pt>
                <c:pt idx="39">
                  <c:v>2.1600000000000001E-2</c:v>
                </c:pt>
                <c:pt idx="40">
                  <c:v>2.3900000000000001E-2</c:v>
                </c:pt>
                <c:pt idx="41">
                  <c:v>2.1000000000000001E-2</c:v>
                </c:pt>
                <c:pt idx="42">
                  <c:v>2.0400000000000001E-2</c:v>
                </c:pt>
                <c:pt idx="43">
                  <c:v>1.9199999999999998E-2</c:v>
                </c:pt>
                <c:pt idx="44">
                  <c:v>1.8800000000000001E-2</c:v>
                </c:pt>
                <c:pt idx="45">
                  <c:v>2.3E-2</c:v>
                </c:pt>
                <c:pt idx="46">
                  <c:v>2.3900000000000001E-2</c:v>
                </c:pt>
                <c:pt idx="47">
                  <c:v>2.2100000000000002E-2</c:v>
                </c:pt>
                <c:pt idx="48">
                  <c:v>2.64E-2</c:v>
                </c:pt>
                <c:pt idx="49">
                  <c:v>2.6599999999999999E-2</c:v>
                </c:pt>
                <c:pt idx="50">
                  <c:v>2.7E-2</c:v>
                </c:pt>
                <c:pt idx="51">
                  <c:v>2.93E-2</c:v>
                </c:pt>
                <c:pt idx="52">
                  <c:v>3.3700000000000001E-2</c:v>
                </c:pt>
                <c:pt idx="53">
                  <c:v>2.8899999999999999E-2</c:v>
                </c:pt>
                <c:pt idx="54">
                  <c:v>3.1E-2</c:v>
                </c:pt>
                <c:pt idx="55">
                  <c:v>2.8500000000000001E-2</c:v>
                </c:pt>
                <c:pt idx="56">
                  <c:v>3.1300000000000001E-2</c:v>
                </c:pt>
                <c:pt idx="57">
                  <c:v>2.93E-2</c:v>
                </c:pt>
                <c:pt idx="58">
                  <c:v>2.9100000000000001E-2</c:v>
                </c:pt>
                <c:pt idx="59">
                  <c:v>2.4E-2</c:v>
                </c:pt>
                <c:pt idx="60">
                  <c:v>2.7099999999999999E-2</c:v>
                </c:pt>
                <c:pt idx="61">
                  <c:v>2.6100000000000002E-2</c:v>
                </c:pt>
                <c:pt idx="62">
                  <c:v>3.3599999999999998E-2</c:v>
                </c:pt>
                <c:pt idx="63">
                  <c:v>3.3599999999999998E-2</c:v>
                </c:pt>
                <c:pt idx="64">
                  <c:v>5.0599999999999999E-2</c:v>
                </c:pt>
                <c:pt idx="65">
                  <c:v>5.0099999999999999E-2</c:v>
                </c:pt>
                <c:pt idx="66">
                  <c:v>3.9300000000000002E-2</c:v>
                </c:pt>
                <c:pt idx="67">
                  <c:v>3.0200000000000001E-2</c:v>
                </c:pt>
                <c:pt idx="68">
                  <c:v>3.1099999999999999E-2</c:v>
                </c:pt>
                <c:pt idx="69">
                  <c:v>0.03</c:v>
                </c:pt>
                <c:pt idx="70">
                  <c:v>3.7999999999999999E-2</c:v>
                </c:pt>
                <c:pt idx="71">
                  <c:v>2.7300000000000001E-2</c:v>
                </c:pt>
                <c:pt idx="72">
                  <c:v>2.4199999999999999E-2</c:v>
                </c:pt>
                <c:pt idx="73">
                  <c:v>2.4799999999999999E-2</c:v>
                </c:pt>
                <c:pt idx="74">
                  <c:v>2.46E-2</c:v>
                </c:pt>
                <c:pt idx="75">
                  <c:v>2.1999999999999999E-2</c:v>
                </c:pt>
                <c:pt idx="76">
                  <c:v>2.58E-2</c:v>
                </c:pt>
                <c:pt idx="77">
                  <c:v>2.53E-2</c:v>
                </c:pt>
                <c:pt idx="78">
                  <c:v>2.35E-2</c:v>
                </c:pt>
                <c:pt idx="79">
                  <c:v>2.5000000000000001E-2</c:v>
                </c:pt>
                <c:pt idx="80">
                  <c:v>2.9399999999999999E-2</c:v>
                </c:pt>
                <c:pt idx="81">
                  <c:v>2.29E-2</c:v>
                </c:pt>
                <c:pt idx="82">
                  <c:v>2.1299999999999999E-2</c:v>
                </c:pt>
                <c:pt idx="83">
                  <c:v>2.4299999999999999E-2</c:v>
                </c:pt>
                <c:pt idx="84">
                  <c:v>2.4799999999999999E-2</c:v>
                </c:pt>
                <c:pt idx="85">
                  <c:v>2.0400000000000001E-2</c:v>
                </c:pt>
                <c:pt idx="86">
                  <c:v>2.35E-2</c:v>
                </c:pt>
                <c:pt idx="87">
                  <c:v>2.8299999999999999E-2</c:v>
                </c:pt>
                <c:pt idx="88">
                  <c:v>3.04E-2</c:v>
                </c:pt>
                <c:pt idx="89">
                  <c:v>2.5899999999999999E-2</c:v>
                </c:pt>
                <c:pt idx="90">
                  <c:v>2.75E-2</c:v>
                </c:pt>
                <c:pt idx="91">
                  <c:v>2.63E-2</c:v>
                </c:pt>
                <c:pt idx="92">
                  <c:v>1.9699999999999999E-2</c:v>
                </c:pt>
                <c:pt idx="93">
                  <c:v>1.49E-2</c:v>
                </c:pt>
                <c:pt idx="94">
                  <c:v>1.7299999999999999E-2</c:v>
                </c:pt>
                <c:pt idx="95">
                  <c:v>1.89E-2</c:v>
                </c:pt>
                <c:pt idx="96">
                  <c:v>0.03</c:v>
                </c:pt>
                <c:pt idx="97">
                  <c:v>2.9100000000000001E-2</c:v>
                </c:pt>
                <c:pt idx="98">
                  <c:v>2.7799999999999998E-2</c:v>
                </c:pt>
                <c:pt idx="99">
                  <c:v>3.4099999999999998E-2</c:v>
                </c:pt>
                <c:pt idx="100">
                  <c:v>3.7699999999999997E-2</c:v>
                </c:pt>
                <c:pt idx="101">
                  <c:v>3.8899999999999997E-2</c:v>
                </c:pt>
                <c:pt idx="102">
                  <c:v>4.2500000000000003E-2</c:v>
                </c:pt>
                <c:pt idx="103">
                  <c:v>3.49E-2</c:v>
                </c:pt>
                <c:pt idx="104">
                  <c:v>4.1500000000000002E-2</c:v>
                </c:pt>
                <c:pt idx="105">
                  <c:v>4.1700000000000001E-2</c:v>
                </c:pt>
                <c:pt idx="106">
                  <c:v>3.9100000000000003E-2</c:v>
                </c:pt>
                <c:pt idx="107">
                  <c:v>5.5599999999999997E-2</c:v>
                </c:pt>
                <c:pt idx="108">
                  <c:v>5.5199999999999999E-2</c:v>
                </c:pt>
                <c:pt idx="109">
                  <c:v>5.16E-2</c:v>
                </c:pt>
                <c:pt idx="110">
                  <c:v>6.1800000000000001E-2</c:v>
                </c:pt>
                <c:pt idx="111">
                  <c:v>3.9E-2</c:v>
                </c:pt>
                <c:pt idx="112">
                  <c:v>3.78E-2</c:v>
                </c:pt>
                <c:pt idx="113">
                  <c:v>3.8100000000000002E-2</c:v>
                </c:pt>
                <c:pt idx="114">
                  <c:v>5.4100000000000002E-2</c:v>
                </c:pt>
                <c:pt idx="115">
                  <c:v>6.2E-2</c:v>
                </c:pt>
                <c:pt idx="116">
                  <c:v>6.9699999999999998E-2</c:v>
                </c:pt>
                <c:pt idx="117">
                  <c:v>0.13320000000000001</c:v>
                </c:pt>
                <c:pt idx="118">
                  <c:v>0.12039999999999999</c:v>
                </c:pt>
                <c:pt idx="119">
                  <c:v>0.1153</c:v>
                </c:pt>
                <c:pt idx="120">
                  <c:v>0.1236</c:v>
                </c:pt>
                <c:pt idx="121">
                  <c:v>0.1618</c:v>
                </c:pt>
                <c:pt idx="122">
                  <c:v>0.19139999999999999</c:v>
                </c:pt>
                <c:pt idx="123">
                  <c:v>0.112</c:v>
                </c:pt>
                <c:pt idx="124">
                  <c:v>9.7799999999999998E-2</c:v>
                </c:pt>
                <c:pt idx="125">
                  <c:v>0.1173</c:v>
                </c:pt>
                <c:pt idx="126">
                  <c:v>7.4999999999999997E-2</c:v>
                </c:pt>
                <c:pt idx="127">
                  <c:v>6.9500000000000006E-2</c:v>
                </c:pt>
                <c:pt idx="128">
                  <c:v>7.2300000000000003E-2</c:v>
                </c:pt>
                <c:pt idx="129">
                  <c:v>8.1900000000000001E-2</c:v>
                </c:pt>
                <c:pt idx="130">
                  <c:v>7.7899999999999997E-2</c:v>
                </c:pt>
                <c:pt idx="131">
                  <c:v>4.6699999999999998E-2</c:v>
                </c:pt>
                <c:pt idx="132">
                  <c:v>4.2000000000000003E-2</c:v>
                </c:pt>
                <c:pt idx="133">
                  <c:v>2.7799999999999998E-2</c:v>
                </c:pt>
                <c:pt idx="134">
                  <c:v>2.87E-2</c:v>
                </c:pt>
                <c:pt idx="135">
                  <c:v>2.9899999999999999E-2</c:v>
                </c:pt>
                <c:pt idx="136">
                  <c:v>3.0599999999999999E-2</c:v>
                </c:pt>
                <c:pt idx="137">
                  <c:v>3.8199999999999998E-2</c:v>
                </c:pt>
                <c:pt idx="138">
                  <c:v>3.56E-2</c:v>
                </c:pt>
                <c:pt idx="139">
                  <c:v>3.32E-2</c:v>
                </c:pt>
                <c:pt idx="140">
                  <c:v>3.6999999999999998E-2</c:v>
                </c:pt>
                <c:pt idx="141">
                  <c:v>2.6800000000000001E-2</c:v>
                </c:pt>
                <c:pt idx="142">
                  <c:v>4.2000000000000003E-2</c:v>
                </c:pt>
                <c:pt idx="143">
                  <c:v>1.72E-2</c:v>
                </c:pt>
                <c:pt idx="144">
                  <c:v>1.66E-2</c:v>
                </c:pt>
                <c:pt idx="145">
                  <c:v>1.09E-2</c:v>
                </c:pt>
                <c:pt idx="146">
                  <c:v>9.7999999999999997E-3</c:v>
                </c:pt>
                <c:pt idx="147">
                  <c:v>4.7000000000000002E-3</c:v>
                </c:pt>
                <c:pt idx="148">
                  <c:v>4.3E-3</c:v>
                </c:pt>
                <c:pt idx="149">
                  <c:v>4.4000000000000003E-3</c:v>
                </c:pt>
                <c:pt idx="150">
                  <c:v>3.3E-3</c:v>
                </c:pt>
                <c:pt idx="151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D-4DAB-94B1-F50C331B414F}"/>
            </c:ext>
          </c:extLst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下限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Sheet2!$A$2:$A$153</c:f>
              <c:numCache>
                <c:formatCode>yyyy\-mm\-dd</c:formatCode>
                <c:ptCount val="152"/>
                <c:pt idx="0">
                  <c:v>44679</c:v>
                </c:pt>
                <c:pt idx="1">
                  <c:v>44680</c:v>
                </c:pt>
                <c:pt idx="2">
                  <c:v>44686</c:v>
                </c:pt>
                <c:pt idx="3">
                  <c:v>44687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44707</c:v>
                </c:pt>
                <c:pt idx="18">
                  <c:v>44708</c:v>
                </c:pt>
                <c:pt idx="19">
                  <c:v>44711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44718</c:v>
                </c:pt>
                <c:pt idx="24">
                  <c:v>44719</c:v>
                </c:pt>
                <c:pt idx="25">
                  <c:v>44720</c:v>
                </c:pt>
                <c:pt idx="26">
                  <c:v>44721</c:v>
                </c:pt>
                <c:pt idx="27">
                  <c:v>44722</c:v>
                </c:pt>
                <c:pt idx="28">
                  <c:v>44725</c:v>
                </c:pt>
                <c:pt idx="29">
                  <c:v>44726</c:v>
                </c:pt>
                <c:pt idx="30">
                  <c:v>44727</c:v>
                </c:pt>
                <c:pt idx="31">
                  <c:v>44728</c:v>
                </c:pt>
                <c:pt idx="32">
                  <c:v>44729</c:v>
                </c:pt>
                <c:pt idx="33">
                  <c:v>44732</c:v>
                </c:pt>
                <c:pt idx="34">
                  <c:v>44733</c:v>
                </c:pt>
                <c:pt idx="35">
                  <c:v>44734</c:v>
                </c:pt>
                <c:pt idx="36">
                  <c:v>44735</c:v>
                </c:pt>
                <c:pt idx="37">
                  <c:v>44736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44746</c:v>
                </c:pt>
                <c:pt idx="44">
                  <c:v>44747</c:v>
                </c:pt>
                <c:pt idx="45">
                  <c:v>44748</c:v>
                </c:pt>
                <c:pt idx="46">
                  <c:v>44749</c:v>
                </c:pt>
                <c:pt idx="47">
                  <c:v>44750</c:v>
                </c:pt>
                <c:pt idx="48">
                  <c:v>44753</c:v>
                </c:pt>
                <c:pt idx="49">
                  <c:v>44754</c:v>
                </c:pt>
                <c:pt idx="50">
                  <c:v>44755</c:v>
                </c:pt>
                <c:pt idx="51">
                  <c:v>44756</c:v>
                </c:pt>
                <c:pt idx="52">
                  <c:v>44757</c:v>
                </c:pt>
                <c:pt idx="53">
                  <c:v>44760</c:v>
                </c:pt>
                <c:pt idx="54">
                  <c:v>44761</c:v>
                </c:pt>
                <c:pt idx="55">
                  <c:v>44762</c:v>
                </c:pt>
                <c:pt idx="56">
                  <c:v>44763</c:v>
                </c:pt>
                <c:pt idx="57">
                  <c:v>44764</c:v>
                </c:pt>
                <c:pt idx="58">
                  <c:v>44767</c:v>
                </c:pt>
                <c:pt idx="59">
                  <c:v>44768</c:v>
                </c:pt>
                <c:pt idx="60">
                  <c:v>44769</c:v>
                </c:pt>
                <c:pt idx="61">
                  <c:v>44770</c:v>
                </c:pt>
                <c:pt idx="62">
                  <c:v>44771</c:v>
                </c:pt>
                <c:pt idx="63">
                  <c:v>44774</c:v>
                </c:pt>
                <c:pt idx="64">
                  <c:v>44775</c:v>
                </c:pt>
                <c:pt idx="65">
                  <c:v>44776</c:v>
                </c:pt>
                <c:pt idx="66">
                  <c:v>44777</c:v>
                </c:pt>
                <c:pt idx="67">
                  <c:v>44778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44788</c:v>
                </c:pt>
                <c:pt idx="74">
                  <c:v>44789</c:v>
                </c:pt>
                <c:pt idx="75">
                  <c:v>44790</c:v>
                </c:pt>
                <c:pt idx="76">
                  <c:v>44791</c:v>
                </c:pt>
                <c:pt idx="77">
                  <c:v>44792</c:v>
                </c:pt>
                <c:pt idx="78">
                  <c:v>44795</c:v>
                </c:pt>
                <c:pt idx="79">
                  <c:v>44796</c:v>
                </c:pt>
                <c:pt idx="80">
                  <c:v>44797</c:v>
                </c:pt>
                <c:pt idx="81">
                  <c:v>44798</c:v>
                </c:pt>
                <c:pt idx="82">
                  <c:v>44799</c:v>
                </c:pt>
                <c:pt idx="83">
                  <c:v>44802</c:v>
                </c:pt>
                <c:pt idx="84">
                  <c:v>44803</c:v>
                </c:pt>
                <c:pt idx="85">
                  <c:v>44804</c:v>
                </c:pt>
                <c:pt idx="86">
                  <c:v>44805</c:v>
                </c:pt>
                <c:pt idx="87">
                  <c:v>44806</c:v>
                </c:pt>
                <c:pt idx="88">
                  <c:v>44809</c:v>
                </c:pt>
                <c:pt idx="89">
                  <c:v>44810</c:v>
                </c:pt>
                <c:pt idx="90">
                  <c:v>44811</c:v>
                </c:pt>
                <c:pt idx="91">
                  <c:v>44812</c:v>
                </c:pt>
                <c:pt idx="92">
                  <c:v>44813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44844</c:v>
                </c:pt>
                <c:pt idx="108">
                  <c:v>44845</c:v>
                </c:pt>
                <c:pt idx="109">
                  <c:v>44846</c:v>
                </c:pt>
                <c:pt idx="110">
                  <c:v>44847</c:v>
                </c:pt>
                <c:pt idx="111">
                  <c:v>44848</c:v>
                </c:pt>
                <c:pt idx="112">
                  <c:v>44851</c:v>
                </c:pt>
                <c:pt idx="113">
                  <c:v>44852</c:v>
                </c:pt>
                <c:pt idx="114">
                  <c:v>44853</c:v>
                </c:pt>
                <c:pt idx="115">
                  <c:v>44854</c:v>
                </c:pt>
                <c:pt idx="116">
                  <c:v>44855</c:v>
                </c:pt>
                <c:pt idx="117">
                  <c:v>44858</c:v>
                </c:pt>
                <c:pt idx="118">
                  <c:v>44859</c:v>
                </c:pt>
                <c:pt idx="119">
                  <c:v>44860</c:v>
                </c:pt>
                <c:pt idx="120">
                  <c:v>44861</c:v>
                </c:pt>
                <c:pt idx="121">
                  <c:v>44862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44872</c:v>
                </c:pt>
                <c:pt idx="128">
                  <c:v>44873</c:v>
                </c:pt>
                <c:pt idx="129">
                  <c:v>44874</c:v>
                </c:pt>
                <c:pt idx="130">
                  <c:v>44875</c:v>
                </c:pt>
                <c:pt idx="131">
                  <c:v>44876</c:v>
                </c:pt>
                <c:pt idx="132">
                  <c:v>44879</c:v>
                </c:pt>
                <c:pt idx="133">
                  <c:v>44880</c:v>
                </c:pt>
                <c:pt idx="134">
                  <c:v>44881</c:v>
                </c:pt>
                <c:pt idx="135">
                  <c:v>44882</c:v>
                </c:pt>
                <c:pt idx="136">
                  <c:v>44883</c:v>
                </c:pt>
                <c:pt idx="137">
                  <c:v>44886</c:v>
                </c:pt>
                <c:pt idx="138">
                  <c:v>44887</c:v>
                </c:pt>
                <c:pt idx="139">
                  <c:v>44888</c:v>
                </c:pt>
                <c:pt idx="140">
                  <c:v>44889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</c:numCache>
            </c:numRef>
          </c:cat>
          <c:val>
            <c:numRef>
              <c:f>Sheet2!$T$2:$T$155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5.3414743441385859E-2</c:v>
                </c:pt>
                <c:pt idx="118">
                  <c:v>6.147034095047843E-2</c:v>
                </c:pt>
                <c:pt idx="119">
                  <c:v>5.3544980074031301E-2</c:v>
                </c:pt>
                <c:pt idx="120">
                  <c:v>7.3633629484929575E-2</c:v>
                </c:pt>
                <c:pt idx="121">
                  <c:v>0.1277439737234296</c:v>
                </c:pt>
                <c:pt idx="122">
                  <c:v>0.16009244570529457</c:v>
                </c:pt>
                <c:pt idx="123">
                  <c:v>5.7191996835276981E-2</c:v>
                </c:pt>
                <c:pt idx="124">
                  <c:v>3.730365821295667E-2</c:v>
                </c:pt>
                <c:pt idx="125">
                  <c:v>6.8423078315086983E-2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1.5956385084377356E-2</c:v>
                </c:pt>
                <c:pt idx="130">
                  <c:v>1.1978364769983596E-2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D-4DAB-94B1-F50C331B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26000"/>
        <c:axId val="242625584"/>
      </c:lineChart>
      <c:dateAx>
        <c:axId val="242626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25584"/>
        <c:crosses val="autoZero"/>
        <c:auto val="1"/>
        <c:lblOffset val="100"/>
        <c:baseTimeUnit val="days"/>
      </c:dateAx>
      <c:valAx>
        <c:axId val="2426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1282700</xdr:colOff>
      <xdr:row>14</xdr:row>
      <xdr:rowOff>44450</xdr:rowOff>
    </xdr:from>
    <xdr:to>
      <xdr:col>12</xdr:col>
      <xdr:colOff>952500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88B779-57A7-448B-1324-A70A684A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850900</xdr:colOff>
      <xdr:row>14</xdr:row>
      <xdr:rowOff>44450</xdr:rowOff>
    </xdr:from>
    <xdr:to>
      <xdr:col>6</xdr:col>
      <xdr:colOff>1289050</xdr:colOff>
      <xdr:row>28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C4FB9-38B0-1E4A-0800-B534E2CA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952500</xdr:colOff>
      <xdr:row>14</xdr:row>
      <xdr:rowOff>44450</xdr:rowOff>
    </xdr:from>
    <xdr:to>
      <xdr:col>17</xdr:col>
      <xdr:colOff>260350</xdr:colOff>
      <xdr:row>31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D28002-94C4-A3AA-4824-7EE4D66A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254000</xdr:colOff>
      <xdr:row>14</xdr:row>
      <xdr:rowOff>44450</xdr:rowOff>
    </xdr:from>
    <xdr:to>
      <xdr:col>25</xdr:col>
      <xdr:colOff>0</xdr:colOff>
      <xdr:row>31</xdr:row>
      <xdr:rowOff>31750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26077B8-5522-F553-8BB2-58CCBDA3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14</xdr:row>
      <xdr:rowOff>38100</xdr:rowOff>
    </xdr:from>
    <xdr:to>
      <xdr:col>32</xdr:col>
      <xdr:colOff>374650</xdr:colOff>
      <xdr:row>31</xdr:row>
      <xdr:rowOff>44450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F0CB72-441D-0575-EF6F-E886A88A4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307"/>
  <sheetViews>
    <sheetView workbookViewId="0">
      <pane xSplit="6" ySplit="1" topLeftCell="J2" activePane="bottomRight" state="frozen"/>
      <selection pane="topRight"/>
      <selection pane="bottomLeft"/>
      <selection pane="bottomRight" activeCell="E1" activeCellId="3" sqref="F1:F1048576 M1:M1048576 N1:N1048576 E1:E1048576"/>
    </sheetView>
  </sheetViews>
  <sheetFormatPr defaultRowHeight="15.5" x14ac:dyDescent="0.35"/>
  <cols>
    <col min="1" max="1" width="7.75" customWidth="1"/>
    <col min="2" max="2" width="14.75" customWidth="1"/>
    <col min="3" max="3" width="8.75" customWidth="1"/>
    <col min="4" max="4" width="17.75" customWidth="1"/>
    <col min="5" max="5" width="7.75" customWidth="1"/>
    <col min="6" max="6" width="16.75" customWidth="1"/>
    <col min="7" max="7" width="12.75" customWidth="1"/>
    <col min="8" max="8" width="18.75" customWidth="1"/>
    <col min="9" max="9" width="8.75" customWidth="1"/>
    <col min="10" max="23" width="7.75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idden="1" x14ac:dyDescent="0.35">
      <c r="A2" s="1" t="s">
        <v>23</v>
      </c>
      <c r="B2" s="2">
        <v>44904</v>
      </c>
      <c r="C2" s="3" t="s">
        <v>24</v>
      </c>
      <c r="D2" s="3" t="s">
        <v>25</v>
      </c>
      <c r="E2" s="4">
        <v>2.4649999999999999</v>
      </c>
      <c r="F2" s="3" t="s">
        <v>26</v>
      </c>
      <c r="G2" s="5">
        <v>12.574031890000001</v>
      </c>
      <c r="H2" s="5">
        <v>8449592</v>
      </c>
      <c r="I2" s="4">
        <v>0.2195</v>
      </c>
      <c r="J2" s="4">
        <v>0.22320000000000001</v>
      </c>
      <c r="K2" s="4">
        <v>0.25779999999999997</v>
      </c>
      <c r="L2" s="4">
        <v>0.20810000000000001</v>
      </c>
      <c r="M2" s="4">
        <v>0.24709999999999999</v>
      </c>
      <c r="N2" s="4">
        <v>0.24709999999999999</v>
      </c>
      <c r="O2" s="6">
        <v>3562</v>
      </c>
      <c r="P2" s="6">
        <v>17797</v>
      </c>
      <c r="Q2" s="4">
        <v>0.48720000000000002</v>
      </c>
      <c r="R2" s="4">
        <v>1E-4</v>
      </c>
      <c r="S2" s="4">
        <v>0.99</v>
      </c>
      <c r="T2" s="4">
        <v>0.22900000000000001</v>
      </c>
      <c r="U2" s="4">
        <v>1.6E-2</v>
      </c>
      <c r="V2" s="4">
        <v>-9.9000000000000005E-2</v>
      </c>
      <c r="W2" s="4">
        <v>0.127</v>
      </c>
    </row>
    <row r="3" spans="1:23" x14ac:dyDescent="0.35">
      <c r="A3" s="1" t="s">
        <v>27</v>
      </c>
      <c r="B3" s="2">
        <v>44904</v>
      </c>
      <c r="C3" s="3" t="s">
        <v>28</v>
      </c>
      <c r="D3" s="3" t="s">
        <v>29</v>
      </c>
      <c r="E3" s="4">
        <v>2.4649999999999999</v>
      </c>
      <c r="F3" s="3" t="s">
        <v>30</v>
      </c>
      <c r="G3" s="5">
        <v>-24.242424239999998</v>
      </c>
      <c r="H3" s="5">
        <v>378370</v>
      </c>
      <c r="I3" s="4">
        <v>3.3E-3</v>
      </c>
      <c r="J3" s="4">
        <v>3.2000000000000002E-3</v>
      </c>
      <c r="K3" s="4">
        <v>3.3999999999999998E-3</v>
      </c>
      <c r="L3" s="4">
        <v>2E-3</v>
      </c>
      <c r="M3" s="4">
        <v>2.5000000000000001E-3</v>
      </c>
      <c r="N3" s="4">
        <v>2.5000000000000001E-3</v>
      </c>
      <c r="O3" s="6">
        <v>14655</v>
      </c>
      <c r="P3" s="6">
        <v>86577</v>
      </c>
      <c r="Q3" s="4">
        <v>0.2286</v>
      </c>
      <c r="R3" s="4">
        <v>1E-4</v>
      </c>
      <c r="S3" s="4">
        <v>-3.9E-2</v>
      </c>
      <c r="T3" s="4">
        <v>0.56899999999999995</v>
      </c>
      <c r="U3" s="4">
        <v>5.2999999999999999E-2</v>
      </c>
      <c r="V3" s="4">
        <v>-0.11899999999999999</v>
      </c>
      <c r="W3" s="4">
        <v>-6.0000000000000001E-3</v>
      </c>
    </row>
    <row r="4" spans="1:23" hidden="1" x14ac:dyDescent="0.35">
      <c r="A4" s="1" t="s">
        <v>31</v>
      </c>
      <c r="B4" s="2">
        <v>44903</v>
      </c>
      <c r="C4" s="3" t="s">
        <v>24</v>
      </c>
      <c r="D4" s="3" t="s">
        <v>25</v>
      </c>
      <c r="E4" s="4">
        <v>2.4649999999999999</v>
      </c>
      <c r="F4" s="3" t="s">
        <v>26</v>
      </c>
      <c r="G4" s="5">
        <v>2.0930232599999998</v>
      </c>
      <c r="H4" s="5">
        <v>5556876</v>
      </c>
      <c r="I4" s="4">
        <v>0.215</v>
      </c>
      <c r="J4" s="4">
        <v>0.21340000000000001</v>
      </c>
      <c r="K4" s="4">
        <v>0.2263</v>
      </c>
      <c r="L4" s="4">
        <v>0.20760000000000001</v>
      </c>
      <c r="M4" s="4">
        <v>0.2195</v>
      </c>
      <c r="N4" s="4">
        <v>0.2195</v>
      </c>
      <c r="O4" s="6">
        <v>2531</v>
      </c>
      <c r="P4" s="6">
        <v>18574</v>
      </c>
      <c r="Q4" s="4">
        <v>0.48209999999999997</v>
      </c>
      <c r="R4" s="4">
        <v>1E-4</v>
      </c>
      <c r="S4" s="4">
        <v>0.94499999999999995</v>
      </c>
      <c r="T4" s="4">
        <v>0.77600000000000002</v>
      </c>
      <c r="U4" s="4">
        <v>7.0000000000000007E-2</v>
      </c>
      <c r="V4" s="4">
        <v>-0.21299999999999999</v>
      </c>
      <c r="W4" s="4">
        <v>0.127</v>
      </c>
    </row>
    <row r="5" spans="1:23" x14ac:dyDescent="0.35">
      <c r="A5" s="1" t="s">
        <v>32</v>
      </c>
      <c r="B5" s="2">
        <v>44903</v>
      </c>
      <c r="C5" s="3" t="s">
        <v>28</v>
      </c>
      <c r="D5" s="3" t="s">
        <v>29</v>
      </c>
      <c r="E5" s="4">
        <v>2.4649999999999999</v>
      </c>
      <c r="F5" s="3" t="s">
        <v>30</v>
      </c>
      <c r="G5" s="5">
        <v>-25</v>
      </c>
      <c r="H5" s="5">
        <v>455227.99999999994</v>
      </c>
      <c r="I5" s="4">
        <v>4.4000000000000003E-3</v>
      </c>
      <c r="J5" s="4">
        <v>4.4999999999999997E-3</v>
      </c>
      <c r="K5" s="4">
        <v>4.4999999999999997E-3</v>
      </c>
      <c r="L5" s="4">
        <v>3.3E-3</v>
      </c>
      <c r="M5" s="4">
        <v>3.3E-3</v>
      </c>
      <c r="N5" s="4">
        <v>3.3E-3</v>
      </c>
      <c r="O5" s="6">
        <v>12135</v>
      </c>
      <c r="P5" s="6">
        <v>85817</v>
      </c>
      <c r="Q5" s="4">
        <v>0.2303</v>
      </c>
      <c r="R5" s="4">
        <v>1E-4</v>
      </c>
      <c r="S5" s="4">
        <v>-5.2999999999999999E-2</v>
      </c>
      <c r="T5" s="4">
        <v>0.76600000000000001</v>
      </c>
      <c r="U5" s="4">
        <v>6.8000000000000005E-2</v>
      </c>
      <c r="V5" s="4">
        <v>-0.13700000000000001</v>
      </c>
      <c r="W5" s="4">
        <v>-8.0000000000000002E-3</v>
      </c>
    </row>
    <row r="6" spans="1:23" hidden="1" x14ac:dyDescent="0.35">
      <c r="A6" s="1" t="s">
        <v>33</v>
      </c>
      <c r="B6" s="2">
        <v>44902</v>
      </c>
      <c r="C6" s="3" t="s">
        <v>24</v>
      </c>
      <c r="D6" s="3" t="s">
        <v>25</v>
      </c>
      <c r="E6" s="4">
        <v>2.4649999999999999</v>
      </c>
      <c r="F6" s="3" t="s">
        <v>26</v>
      </c>
      <c r="G6" s="5">
        <v>-5.1913770299999999</v>
      </c>
      <c r="H6" s="5">
        <v>8710960</v>
      </c>
      <c r="I6" s="4">
        <v>0.2273</v>
      </c>
      <c r="J6" s="4">
        <v>0.2233</v>
      </c>
      <c r="K6" s="4">
        <v>0.25380000000000003</v>
      </c>
      <c r="L6" s="4">
        <v>0.2041</v>
      </c>
      <c r="M6" s="4">
        <v>0.2155</v>
      </c>
      <c r="N6" s="4">
        <v>0.215</v>
      </c>
      <c r="O6" s="6">
        <v>3832</v>
      </c>
      <c r="P6" s="6">
        <v>19400</v>
      </c>
      <c r="Q6" s="4">
        <v>0.49609999999999999</v>
      </c>
      <c r="R6" s="4">
        <v>1E-4</v>
      </c>
      <c r="S6" s="4">
        <v>0.93100000000000005</v>
      </c>
      <c r="T6" s="4">
        <v>0.88100000000000001</v>
      </c>
      <c r="U6" s="4">
        <v>8.5000000000000006E-2</v>
      </c>
      <c r="V6" s="4">
        <v>-0.23899999999999999</v>
      </c>
      <c r="W6" s="4">
        <v>0.13100000000000001</v>
      </c>
    </row>
    <row r="7" spans="1:23" x14ac:dyDescent="0.35">
      <c r="A7" s="1" t="s">
        <v>34</v>
      </c>
      <c r="B7" s="2">
        <v>44902</v>
      </c>
      <c r="C7" s="3" t="s">
        <v>28</v>
      </c>
      <c r="D7" s="3" t="s">
        <v>29</v>
      </c>
      <c r="E7" s="4">
        <v>2.4649999999999999</v>
      </c>
      <c r="F7" s="3" t="s">
        <v>30</v>
      </c>
      <c r="G7" s="5">
        <v>2.3255813999999999</v>
      </c>
      <c r="H7" s="5">
        <v>733037.00000000012</v>
      </c>
      <c r="I7" s="4">
        <v>4.3E-3</v>
      </c>
      <c r="J7" s="4">
        <v>4.1999999999999997E-3</v>
      </c>
      <c r="K7" s="4">
        <v>4.7000000000000002E-3</v>
      </c>
      <c r="L7" s="4">
        <v>3.0000000000000001E-3</v>
      </c>
      <c r="M7" s="4">
        <v>4.4000000000000003E-3</v>
      </c>
      <c r="N7" s="4">
        <v>4.4000000000000003E-3</v>
      </c>
      <c r="O7" s="6">
        <v>18872</v>
      </c>
      <c r="P7" s="6">
        <v>86542</v>
      </c>
      <c r="Q7" s="4">
        <v>0.22850000000000001</v>
      </c>
      <c r="R7" s="4">
        <v>1E-4</v>
      </c>
      <c r="S7" s="4">
        <v>-6.5000000000000002E-2</v>
      </c>
      <c r="T7" s="4">
        <v>0.86399999999999999</v>
      </c>
      <c r="U7" s="4">
        <v>8.2000000000000003E-2</v>
      </c>
      <c r="V7" s="4">
        <v>-0.158</v>
      </c>
      <c r="W7" s="4">
        <v>-0.01</v>
      </c>
    </row>
    <row r="8" spans="1:23" hidden="1" x14ac:dyDescent="0.35">
      <c r="A8" s="1" t="s">
        <v>35</v>
      </c>
      <c r="B8" s="2">
        <v>44901</v>
      </c>
      <c r="C8" s="3" t="s">
        <v>24</v>
      </c>
      <c r="D8" s="3" t="s">
        <v>25</v>
      </c>
      <c r="E8" s="4">
        <v>2.4649999999999999</v>
      </c>
      <c r="F8" s="3" t="s">
        <v>26</v>
      </c>
      <c r="G8" s="5">
        <v>3.78995434</v>
      </c>
      <c r="H8" s="5">
        <v>12508799</v>
      </c>
      <c r="I8" s="4">
        <v>0.219</v>
      </c>
      <c r="J8" s="4">
        <v>0.2112</v>
      </c>
      <c r="K8" s="4">
        <v>0.2472</v>
      </c>
      <c r="L8" s="4">
        <v>0.2051</v>
      </c>
      <c r="M8" s="4">
        <v>0.2273</v>
      </c>
      <c r="N8" s="4">
        <v>0.2273</v>
      </c>
      <c r="O8" s="6">
        <v>5363</v>
      </c>
      <c r="P8" s="6">
        <v>20954</v>
      </c>
      <c r="Q8" s="4">
        <v>0.48699999999999999</v>
      </c>
      <c r="R8" s="4">
        <v>1E-4</v>
      </c>
      <c r="S8" s="4">
        <v>1</v>
      </c>
      <c r="T8" s="4">
        <v>0</v>
      </c>
      <c r="U8" s="4">
        <v>0</v>
      </c>
      <c r="V8" s="4">
        <v>-7.1999999999999995E-2</v>
      </c>
      <c r="W8" s="4">
        <v>0.14799999999999999</v>
      </c>
    </row>
    <row r="9" spans="1:23" x14ac:dyDescent="0.35">
      <c r="A9" s="1" t="s">
        <v>36</v>
      </c>
      <c r="B9" s="2">
        <v>44901</v>
      </c>
      <c r="C9" s="3" t="s">
        <v>28</v>
      </c>
      <c r="D9" s="3" t="s">
        <v>29</v>
      </c>
      <c r="E9" s="4">
        <v>2.4649999999999999</v>
      </c>
      <c r="F9" s="3" t="s">
        <v>30</v>
      </c>
      <c r="G9" s="5">
        <v>-8.5106383000000001</v>
      </c>
      <c r="H9" s="5">
        <v>1314223</v>
      </c>
      <c r="I9" s="4">
        <v>4.7000000000000002E-3</v>
      </c>
      <c r="J9" s="4">
        <v>5.0000000000000001E-3</v>
      </c>
      <c r="K9" s="4">
        <v>5.4999999999999997E-3</v>
      </c>
      <c r="L9" s="4">
        <v>3.5999999999999999E-3</v>
      </c>
      <c r="M9" s="4">
        <v>4.3E-3</v>
      </c>
      <c r="N9" s="4">
        <v>4.3E-3</v>
      </c>
      <c r="O9" s="6">
        <v>30811</v>
      </c>
      <c r="P9" s="6">
        <v>91628</v>
      </c>
      <c r="Q9" s="4">
        <v>0.22969999999999999</v>
      </c>
      <c r="R9" s="4">
        <v>1E-4</v>
      </c>
      <c r="S9" s="4">
        <v>-0.06</v>
      </c>
      <c r="T9" s="4">
        <v>0.76700000000000002</v>
      </c>
      <c r="U9" s="4">
        <v>7.9000000000000001E-2</v>
      </c>
      <c r="V9" s="4">
        <v>-0.15</v>
      </c>
      <c r="W9" s="4">
        <v>-0.01</v>
      </c>
    </row>
    <row r="10" spans="1:23" hidden="1" x14ac:dyDescent="0.35">
      <c r="A10" s="1" t="s">
        <v>37</v>
      </c>
      <c r="B10" s="2">
        <v>44900</v>
      </c>
      <c r="C10" s="3" t="s">
        <v>24</v>
      </c>
      <c r="D10" s="3" t="s">
        <v>25</v>
      </c>
      <c r="E10" s="4">
        <v>2.4649999999999999</v>
      </c>
      <c r="F10" s="3" t="s">
        <v>26</v>
      </c>
      <c r="G10" s="5">
        <v>28.975265019999998</v>
      </c>
      <c r="H10" s="5">
        <v>17242939</v>
      </c>
      <c r="I10" s="4">
        <v>0.16980000000000001</v>
      </c>
      <c r="J10" s="4">
        <v>0.2049</v>
      </c>
      <c r="K10" s="4">
        <v>0.22389999999999999</v>
      </c>
      <c r="L10" s="4">
        <v>0.18310000000000001</v>
      </c>
      <c r="M10" s="4">
        <v>0.219</v>
      </c>
      <c r="N10" s="4">
        <v>0.219</v>
      </c>
      <c r="O10" s="6">
        <v>8116</v>
      </c>
      <c r="P10" s="6">
        <v>22412</v>
      </c>
      <c r="Q10" s="4">
        <v>0.43149999999999999</v>
      </c>
      <c r="R10" s="4">
        <v>1E-4</v>
      </c>
      <c r="S10" s="4">
        <v>1</v>
      </c>
      <c r="T10" s="4">
        <v>0</v>
      </c>
      <c r="U10" s="4">
        <v>0</v>
      </c>
      <c r="V10" s="4">
        <v>-7.1999999999999995E-2</v>
      </c>
      <c r="W10" s="4">
        <v>0.155</v>
      </c>
    </row>
    <row r="11" spans="1:23" x14ac:dyDescent="0.35">
      <c r="A11" s="1" t="s">
        <v>38</v>
      </c>
      <c r="B11" s="2">
        <v>44900</v>
      </c>
      <c r="C11" s="3" t="s">
        <v>28</v>
      </c>
      <c r="D11" s="3" t="s">
        <v>29</v>
      </c>
      <c r="E11" s="4">
        <v>2.4649999999999999</v>
      </c>
      <c r="F11" s="3" t="s">
        <v>30</v>
      </c>
      <c r="G11" s="5">
        <v>-52.040816329999998</v>
      </c>
      <c r="H11" s="5">
        <v>2361487</v>
      </c>
      <c r="I11" s="4">
        <v>9.7999999999999997E-3</v>
      </c>
      <c r="J11" s="4">
        <v>5.3E-3</v>
      </c>
      <c r="K11" s="4">
        <v>7.6E-3</v>
      </c>
      <c r="L11" s="4">
        <v>4.7000000000000002E-3</v>
      </c>
      <c r="M11" s="4">
        <v>4.7000000000000002E-3</v>
      </c>
      <c r="N11" s="4">
        <v>4.7000000000000002E-3</v>
      </c>
      <c r="O11" s="6">
        <v>41592</v>
      </c>
      <c r="P11" s="6">
        <v>89954</v>
      </c>
      <c r="Q11" s="4">
        <v>0.24110000000000001</v>
      </c>
      <c r="R11" s="4">
        <v>1E-4</v>
      </c>
      <c r="S11" s="4">
        <v>-6.6000000000000003E-2</v>
      </c>
      <c r="T11" s="4">
        <v>0.82699999999999996</v>
      </c>
      <c r="U11" s="4">
        <v>8.5999999999999993E-2</v>
      </c>
      <c r="V11" s="4">
        <v>-0.152</v>
      </c>
      <c r="W11" s="4">
        <v>-1.0999999999999999E-2</v>
      </c>
    </row>
    <row r="12" spans="1:23" hidden="1" x14ac:dyDescent="0.35">
      <c r="A12" s="1" t="s">
        <v>39</v>
      </c>
      <c r="B12" s="2">
        <v>44897</v>
      </c>
      <c r="C12" s="3" t="s">
        <v>24</v>
      </c>
      <c r="D12" s="3" t="s">
        <v>25</v>
      </c>
      <c r="E12" s="4">
        <v>2.4649999999999999</v>
      </c>
      <c r="F12" s="3" t="s">
        <v>26</v>
      </c>
      <c r="G12" s="5">
        <v>-6.0840708000000001</v>
      </c>
      <c r="H12" s="5">
        <v>10265661</v>
      </c>
      <c r="I12" s="4">
        <v>0.18079999999999999</v>
      </c>
      <c r="J12" s="4">
        <v>0.18010000000000001</v>
      </c>
      <c r="K12" s="4">
        <v>0.18659999999999999</v>
      </c>
      <c r="L12" s="4">
        <v>0.16700000000000001</v>
      </c>
      <c r="M12" s="4">
        <v>0.16980000000000001</v>
      </c>
      <c r="N12" s="4">
        <v>0.16980000000000001</v>
      </c>
      <c r="O12" s="6">
        <v>5795</v>
      </c>
      <c r="P12" s="6">
        <v>25131</v>
      </c>
      <c r="Q12" s="4">
        <v>0.44400000000000001</v>
      </c>
      <c r="R12" s="4">
        <v>1E-4</v>
      </c>
      <c r="S12" s="4">
        <v>0.85299999999999998</v>
      </c>
      <c r="T12" s="4">
        <v>1.446</v>
      </c>
      <c r="U12" s="4">
        <v>0.161</v>
      </c>
      <c r="V12" s="4">
        <v>-0.317</v>
      </c>
      <c r="W12" s="4">
        <v>0.14699999999999999</v>
      </c>
    </row>
    <row r="13" spans="1:23" x14ac:dyDescent="0.35">
      <c r="A13" s="1" t="s">
        <v>40</v>
      </c>
      <c r="B13" s="2">
        <v>44897</v>
      </c>
      <c r="C13" s="3" t="s">
        <v>28</v>
      </c>
      <c r="D13" s="3" t="s">
        <v>29</v>
      </c>
      <c r="E13" s="4">
        <v>2.4649999999999999</v>
      </c>
      <c r="F13" s="3" t="s">
        <v>30</v>
      </c>
      <c r="G13" s="5">
        <v>-10.09174312</v>
      </c>
      <c r="H13" s="5">
        <v>3225225</v>
      </c>
      <c r="I13" s="4">
        <v>1.09E-2</v>
      </c>
      <c r="J13" s="4">
        <v>1.2E-2</v>
      </c>
      <c r="K13" s="4">
        <v>1.2E-2</v>
      </c>
      <c r="L13" s="4">
        <v>8.9999999999999993E-3</v>
      </c>
      <c r="M13" s="4">
        <v>9.7999999999999997E-3</v>
      </c>
      <c r="N13" s="4">
        <v>9.7999999999999997E-3</v>
      </c>
      <c r="O13" s="6">
        <v>31842</v>
      </c>
      <c r="P13" s="6">
        <v>96048</v>
      </c>
      <c r="Q13" s="4">
        <v>0.2407</v>
      </c>
      <c r="R13" s="4">
        <v>1E-4</v>
      </c>
      <c r="S13" s="4">
        <v>-0.128</v>
      </c>
      <c r="T13" s="4">
        <v>1.431</v>
      </c>
      <c r="U13" s="4">
        <v>0.14599999999999999</v>
      </c>
      <c r="V13" s="4">
        <v>-0.20399999999999999</v>
      </c>
      <c r="W13" s="4">
        <v>-2.4E-2</v>
      </c>
    </row>
    <row r="14" spans="1:23" hidden="1" x14ac:dyDescent="0.35">
      <c r="A14" s="1" t="s">
        <v>41</v>
      </c>
      <c r="B14" s="2">
        <v>44896</v>
      </c>
      <c r="C14" s="3" t="s">
        <v>24</v>
      </c>
      <c r="D14" s="3" t="s">
        <v>25</v>
      </c>
      <c r="E14" s="4">
        <v>2.4649999999999999</v>
      </c>
      <c r="F14" s="3" t="s">
        <v>26</v>
      </c>
      <c r="G14" s="5">
        <v>10.784313729999999</v>
      </c>
      <c r="H14" s="5">
        <v>42500265</v>
      </c>
      <c r="I14" s="4">
        <v>0.16320000000000001</v>
      </c>
      <c r="J14" s="4">
        <v>0.20630000000000001</v>
      </c>
      <c r="K14" s="4">
        <v>0.2331</v>
      </c>
      <c r="L14" s="4">
        <v>0.18079999999999999</v>
      </c>
      <c r="M14" s="4">
        <v>0.18079999999999999</v>
      </c>
      <c r="N14" s="4">
        <v>0.18079999999999999</v>
      </c>
      <c r="O14" s="6">
        <v>20809</v>
      </c>
      <c r="P14" s="6">
        <v>26234</v>
      </c>
      <c r="Q14" s="4">
        <v>0.42399999999999999</v>
      </c>
      <c r="R14" s="4">
        <v>1E-4</v>
      </c>
      <c r="S14" s="4">
        <v>0.88900000000000001</v>
      </c>
      <c r="T14" s="4">
        <v>1.268</v>
      </c>
      <c r="U14" s="4">
        <v>0.13600000000000001</v>
      </c>
      <c r="V14" s="4">
        <v>-0.255</v>
      </c>
      <c r="W14" s="4">
        <v>0.16</v>
      </c>
    </row>
    <row r="15" spans="1:23" x14ac:dyDescent="0.35">
      <c r="A15" s="1" t="s">
        <v>42</v>
      </c>
      <c r="B15" s="2">
        <v>44896</v>
      </c>
      <c r="C15" s="3" t="s">
        <v>28</v>
      </c>
      <c r="D15" s="3" t="s">
        <v>29</v>
      </c>
      <c r="E15" s="4">
        <v>2.4649999999999999</v>
      </c>
      <c r="F15" s="3" t="s">
        <v>30</v>
      </c>
      <c r="G15" s="5">
        <v>-33.536585369999997</v>
      </c>
      <c r="H15" s="5">
        <v>6502056</v>
      </c>
      <c r="I15" s="4">
        <v>1.6400000000000001E-2</v>
      </c>
      <c r="J15" s="4">
        <v>8.0999999999999996E-3</v>
      </c>
      <c r="K15" s="4">
        <v>1.12E-2</v>
      </c>
      <c r="L15" s="4">
        <v>8.0000000000000002E-3</v>
      </c>
      <c r="M15" s="4">
        <v>1.09E-2</v>
      </c>
      <c r="N15" s="4">
        <v>1.09E-2</v>
      </c>
      <c r="O15" s="6">
        <v>62359</v>
      </c>
      <c r="P15" s="6">
        <v>103243</v>
      </c>
      <c r="Q15" s="4">
        <v>0.24859999999999999</v>
      </c>
      <c r="R15" s="4">
        <v>1E-4</v>
      </c>
      <c r="S15" s="4">
        <v>-0.128</v>
      </c>
      <c r="T15" s="4">
        <v>1.298</v>
      </c>
      <c r="U15" s="4">
        <v>0.15</v>
      </c>
      <c r="V15" s="4">
        <v>-0.219</v>
      </c>
      <c r="W15" s="4">
        <v>-2.5999999999999999E-2</v>
      </c>
    </row>
    <row r="16" spans="1:23" hidden="1" x14ac:dyDescent="0.35">
      <c r="A16" s="1" t="s">
        <v>43</v>
      </c>
      <c r="B16" s="2">
        <v>44895</v>
      </c>
      <c r="C16" s="3" t="s">
        <v>24</v>
      </c>
      <c r="D16" s="3" t="s">
        <v>25</v>
      </c>
      <c r="E16" s="4">
        <v>2.5</v>
      </c>
      <c r="F16" s="3" t="s">
        <v>26</v>
      </c>
      <c r="G16" s="5">
        <v>-2.3022432099999999</v>
      </c>
      <c r="H16" s="5">
        <v>36460569</v>
      </c>
      <c r="I16" s="4">
        <v>0.1694</v>
      </c>
      <c r="J16" s="4">
        <v>0.16270000000000001</v>
      </c>
      <c r="K16" s="4">
        <v>0.183</v>
      </c>
      <c r="L16" s="4">
        <v>0.158</v>
      </c>
      <c r="M16" s="4">
        <v>0.16550000000000001</v>
      </c>
      <c r="N16" s="4">
        <v>0.16550000000000001</v>
      </c>
      <c r="O16" s="6">
        <v>21589</v>
      </c>
      <c r="P16" s="6">
        <v>33027</v>
      </c>
      <c r="Q16" s="4">
        <v>0.43419999999999997</v>
      </c>
      <c r="R16" s="4">
        <v>1E-4</v>
      </c>
      <c r="S16" s="4">
        <v>0.83699999999999997</v>
      </c>
      <c r="T16" s="4">
        <v>1.5109999999999999</v>
      </c>
      <c r="U16" s="4">
        <v>0.18099999999999999</v>
      </c>
      <c r="V16" s="4">
        <v>-0.32200000000000001</v>
      </c>
      <c r="W16" s="4">
        <v>0.157</v>
      </c>
    </row>
    <row r="17" spans="1:23" x14ac:dyDescent="0.35">
      <c r="A17" s="1" t="s">
        <v>44</v>
      </c>
      <c r="B17" s="2">
        <v>44895</v>
      </c>
      <c r="C17" s="3" t="s">
        <v>28</v>
      </c>
      <c r="D17" s="3" t="s">
        <v>29</v>
      </c>
      <c r="E17" s="4">
        <v>2.5</v>
      </c>
      <c r="F17" s="3" t="s">
        <v>30</v>
      </c>
      <c r="G17" s="5">
        <v>-3.4883720899999999</v>
      </c>
      <c r="H17" s="5">
        <v>10548367</v>
      </c>
      <c r="I17" s="4">
        <v>1.72E-2</v>
      </c>
      <c r="J17" s="4">
        <v>1.9099999999999999E-2</v>
      </c>
      <c r="K17" s="4">
        <v>1.95E-2</v>
      </c>
      <c r="L17" s="4">
        <v>1.52E-2</v>
      </c>
      <c r="M17" s="4">
        <v>1.66E-2</v>
      </c>
      <c r="N17" s="4">
        <v>1.66E-2</v>
      </c>
      <c r="O17" s="6">
        <v>64053</v>
      </c>
      <c r="P17" s="6">
        <v>107790</v>
      </c>
      <c r="Q17" s="4">
        <v>0.25240000000000001</v>
      </c>
      <c r="R17" s="4">
        <v>1E-4</v>
      </c>
      <c r="S17" s="4">
        <v>-0.17299999999999999</v>
      </c>
      <c r="T17" s="4">
        <v>1.502</v>
      </c>
      <c r="U17" s="4">
        <v>0.187</v>
      </c>
      <c r="V17" s="4">
        <v>-0.27</v>
      </c>
      <c r="W17" s="4">
        <v>-3.5999999999999997E-2</v>
      </c>
    </row>
    <row r="18" spans="1:23" hidden="1" x14ac:dyDescent="0.35">
      <c r="A18" s="1" t="s">
        <v>45</v>
      </c>
      <c r="B18" s="2">
        <v>44894</v>
      </c>
      <c r="C18" s="3" t="s">
        <v>24</v>
      </c>
      <c r="D18" s="3" t="s">
        <v>25</v>
      </c>
      <c r="E18" s="4">
        <v>2.5</v>
      </c>
      <c r="F18" s="3" t="s">
        <v>26</v>
      </c>
      <c r="G18" s="5">
        <v>84.934497820000004</v>
      </c>
      <c r="H18" s="5">
        <v>138199591</v>
      </c>
      <c r="I18" s="4">
        <v>9.1600000000000001E-2</v>
      </c>
      <c r="J18" s="4">
        <v>0.1084</v>
      </c>
      <c r="K18" s="4">
        <v>0.17460000000000001</v>
      </c>
      <c r="L18" s="4">
        <v>0.1084</v>
      </c>
      <c r="M18" s="4">
        <v>0.1694</v>
      </c>
      <c r="N18" s="4">
        <v>0.1694</v>
      </c>
      <c r="O18" s="6">
        <v>97635</v>
      </c>
      <c r="P18" s="6">
        <v>35399</v>
      </c>
      <c r="Q18" s="4">
        <v>0.34560000000000002</v>
      </c>
      <c r="R18" s="4">
        <v>1E-4</v>
      </c>
      <c r="S18" s="4">
        <v>0.83499999999999996</v>
      </c>
      <c r="T18" s="4">
        <v>1.476</v>
      </c>
      <c r="U18" s="4">
        <v>0.186</v>
      </c>
      <c r="V18" s="4">
        <v>-0.32300000000000001</v>
      </c>
      <c r="W18" s="4">
        <v>0.16200000000000001</v>
      </c>
    </row>
    <row r="19" spans="1:23" x14ac:dyDescent="0.35">
      <c r="A19" s="1" t="s">
        <v>46</v>
      </c>
      <c r="B19" s="2">
        <v>44894</v>
      </c>
      <c r="C19" s="3" t="s">
        <v>28</v>
      </c>
      <c r="D19" s="3" t="s">
        <v>29</v>
      </c>
      <c r="E19" s="4">
        <v>2.5</v>
      </c>
      <c r="F19" s="3" t="s">
        <v>30</v>
      </c>
      <c r="G19" s="5">
        <v>-59.047619050000002</v>
      </c>
      <c r="H19" s="5">
        <v>44775779</v>
      </c>
      <c r="I19" s="4">
        <v>4.2000000000000003E-2</v>
      </c>
      <c r="J19" s="4">
        <v>3.39E-2</v>
      </c>
      <c r="K19" s="4">
        <v>3.39E-2</v>
      </c>
      <c r="L19" s="4">
        <v>1.7000000000000001E-2</v>
      </c>
      <c r="M19" s="4">
        <v>1.72E-2</v>
      </c>
      <c r="N19" s="4">
        <v>1.72E-2</v>
      </c>
      <c r="O19" s="6">
        <v>192653</v>
      </c>
      <c r="P19" s="6">
        <v>104892</v>
      </c>
      <c r="Q19" s="4">
        <v>0.28799999999999998</v>
      </c>
      <c r="R19" s="4">
        <v>1E-4</v>
      </c>
      <c r="S19" s="4">
        <v>-0.17399999999999999</v>
      </c>
      <c r="T19" s="4">
        <v>1.468</v>
      </c>
      <c r="U19" s="4">
        <v>0.192</v>
      </c>
      <c r="V19" s="4">
        <v>-0.26900000000000002</v>
      </c>
      <c r="W19" s="4">
        <v>-3.7999999999999999E-2</v>
      </c>
    </row>
    <row r="20" spans="1:23" hidden="1" x14ac:dyDescent="0.35">
      <c r="A20" s="1" t="s">
        <v>47</v>
      </c>
      <c r="B20" s="2">
        <v>44893</v>
      </c>
      <c r="C20" s="3" t="s">
        <v>24</v>
      </c>
      <c r="D20" s="3" t="s">
        <v>25</v>
      </c>
      <c r="E20" s="4">
        <v>2.5</v>
      </c>
      <c r="F20" s="3" t="s">
        <v>26</v>
      </c>
      <c r="G20" s="5">
        <v>-24.234904879999998</v>
      </c>
      <c r="H20" s="5">
        <v>126905301.99999999</v>
      </c>
      <c r="I20" s="4">
        <v>0.12089999999999999</v>
      </c>
      <c r="J20" s="4">
        <v>9.06E-2</v>
      </c>
      <c r="K20" s="4">
        <v>9.5699999999999993E-2</v>
      </c>
      <c r="L20" s="4">
        <v>6.9800000000000001E-2</v>
      </c>
      <c r="M20" s="4">
        <v>9.1600000000000001E-2</v>
      </c>
      <c r="N20" s="4">
        <v>9.1600000000000001E-2</v>
      </c>
      <c r="O20" s="6">
        <v>159575</v>
      </c>
      <c r="P20" s="6">
        <v>53980</v>
      </c>
      <c r="Q20" s="4">
        <v>0.37940000000000002</v>
      </c>
      <c r="R20" s="4">
        <v>1E-4</v>
      </c>
      <c r="S20" s="4">
        <v>0.623</v>
      </c>
      <c r="T20" s="4">
        <v>2.2930000000000001</v>
      </c>
      <c r="U20" s="4">
        <v>0.27700000000000002</v>
      </c>
      <c r="V20" s="4">
        <v>-0.42599999999999999</v>
      </c>
      <c r="W20" s="4">
        <v>0.123</v>
      </c>
    </row>
    <row r="21" spans="1:23" x14ac:dyDescent="0.35">
      <c r="A21" s="1" t="s">
        <v>48</v>
      </c>
      <c r="B21" s="2">
        <v>44893</v>
      </c>
      <c r="C21" s="3" t="s">
        <v>28</v>
      </c>
      <c r="D21" s="3" t="s">
        <v>29</v>
      </c>
      <c r="E21" s="4">
        <v>2.5</v>
      </c>
      <c r="F21" s="3" t="s">
        <v>30</v>
      </c>
      <c r="G21" s="5">
        <v>56.716417909999997</v>
      </c>
      <c r="H21" s="5">
        <v>150656280</v>
      </c>
      <c r="I21" s="4">
        <v>2.6800000000000001E-2</v>
      </c>
      <c r="J21" s="4">
        <v>3.9E-2</v>
      </c>
      <c r="K21" s="4">
        <v>6.3500000000000001E-2</v>
      </c>
      <c r="L21" s="4">
        <v>3.9E-2</v>
      </c>
      <c r="M21" s="4">
        <v>4.2000000000000003E-2</v>
      </c>
      <c r="N21" s="4">
        <v>4.2000000000000003E-2</v>
      </c>
      <c r="O21" s="6">
        <v>287582</v>
      </c>
      <c r="P21" s="6">
        <v>93389</v>
      </c>
      <c r="Q21" s="4">
        <v>0.26829999999999998</v>
      </c>
      <c r="R21" s="4">
        <v>1E-4</v>
      </c>
      <c r="S21" s="4">
        <v>-0.372</v>
      </c>
      <c r="T21" s="4">
        <v>2.4159999999999999</v>
      </c>
      <c r="U21" s="4">
        <v>0.27500000000000002</v>
      </c>
      <c r="V21" s="4">
        <v>-0.33100000000000002</v>
      </c>
      <c r="W21" s="4">
        <v>-8.1000000000000003E-2</v>
      </c>
    </row>
    <row r="22" spans="1:23" hidden="1" x14ac:dyDescent="0.35">
      <c r="A22" s="1" t="s">
        <v>49</v>
      </c>
      <c r="B22" s="2">
        <v>44890</v>
      </c>
      <c r="C22" s="3" t="s">
        <v>24</v>
      </c>
      <c r="D22" s="3" t="s">
        <v>25</v>
      </c>
      <c r="E22" s="4">
        <v>2.5</v>
      </c>
      <c r="F22" s="3" t="s">
        <v>26</v>
      </c>
      <c r="G22" s="5">
        <v>18.879056049999999</v>
      </c>
      <c r="H22" s="5">
        <v>59586506</v>
      </c>
      <c r="I22" s="4">
        <v>0.1017</v>
      </c>
      <c r="J22" s="4">
        <v>0.1022</v>
      </c>
      <c r="K22" s="4">
        <v>0.12870000000000001</v>
      </c>
      <c r="L22" s="4">
        <v>9.8400000000000001E-2</v>
      </c>
      <c r="M22" s="4">
        <v>0.12089999999999999</v>
      </c>
      <c r="N22" s="4">
        <v>0.12089999999999999</v>
      </c>
      <c r="O22" s="6">
        <v>51066</v>
      </c>
      <c r="P22" s="6">
        <v>37078</v>
      </c>
      <c r="Q22" s="4">
        <v>0.35749999999999998</v>
      </c>
      <c r="R22" s="4">
        <v>1E-4</v>
      </c>
      <c r="S22" s="4">
        <v>0.72499999999999998</v>
      </c>
      <c r="T22" s="4">
        <v>2.024</v>
      </c>
      <c r="U22" s="4">
        <v>0.25900000000000001</v>
      </c>
      <c r="V22" s="4">
        <v>-0.35499999999999998</v>
      </c>
      <c r="W22" s="4">
        <v>0.159</v>
      </c>
    </row>
    <row r="23" spans="1:23" x14ac:dyDescent="0.35">
      <c r="A23" s="1" t="s">
        <v>50</v>
      </c>
      <c r="B23" s="2">
        <v>44890</v>
      </c>
      <c r="C23" s="3" t="s">
        <v>28</v>
      </c>
      <c r="D23" s="3" t="s">
        <v>29</v>
      </c>
      <c r="E23" s="4">
        <v>2.5</v>
      </c>
      <c r="F23" s="3" t="s">
        <v>30</v>
      </c>
      <c r="G23" s="5">
        <v>-27.567567570000001</v>
      </c>
      <c r="H23" s="5">
        <v>29739929.000000004</v>
      </c>
      <c r="I23" s="4">
        <v>3.6999999999999998E-2</v>
      </c>
      <c r="J23" s="4">
        <v>3.8199999999999998E-2</v>
      </c>
      <c r="K23" s="4">
        <v>3.9199999999999999E-2</v>
      </c>
      <c r="L23" s="4">
        <v>2.58E-2</v>
      </c>
      <c r="M23" s="4">
        <v>2.6800000000000001E-2</v>
      </c>
      <c r="N23" s="4">
        <v>2.6800000000000001E-2</v>
      </c>
      <c r="O23" s="6">
        <v>96145</v>
      </c>
      <c r="P23" s="6">
        <v>101219</v>
      </c>
      <c r="Q23" s="4">
        <v>0.28120000000000001</v>
      </c>
      <c r="R23" s="4">
        <v>1E-4</v>
      </c>
      <c r="S23" s="4">
        <v>-0.26700000000000002</v>
      </c>
      <c r="T23" s="4">
        <v>2.085</v>
      </c>
      <c r="U23" s="4">
        <v>0.25600000000000001</v>
      </c>
      <c r="V23" s="4">
        <v>-0.26600000000000001</v>
      </c>
      <c r="W23" s="4">
        <v>-6.5000000000000002E-2</v>
      </c>
    </row>
    <row r="24" spans="1:23" hidden="1" x14ac:dyDescent="0.35">
      <c r="A24" s="1" t="s">
        <v>51</v>
      </c>
      <c r="B24" s="2">
        <v>44889</v>
      </c>
      <c r="C24" s="3" t="s">
        <v>24</v>
      </c>
      <c r="D24" s="3" t="s">
        <v>25</v>
      </c>
      <c r="E24" s="4">
        <v>2.5</v>
      </c>
      <c r="F24" s="3" t="s">
        <v>26</v>
      </c>
      <c r="G24" s="5">
        <v>-11.71875</v>
      </c>
      <c r="H24" s="5">
        <v>51140955</v>
      </c>
      <c r="I24" s="4">
        <v>0.1152</v>
      </c>
      <c r="J24" s="4">
        <v>0.1298</v>
      </c>
      <c r="K24" s="4">
        <v>0.1363</v>
      </c>
      <c r="L24" s="4">
        <v>9.98E-2</v>
      </c>
      <c r="M24" s="4">
        <v>0.1017</v>
      </c>
      <c r="N24" s="4">
        <v>0.1017</v>
      </c>
      <c r="O24" s="6">
        <v>45112</v>
      </c>
      <c r="P24" s="6">
        <v>41627</v>
      </c>
      <c r="Q24" s="4">
        <v>0.37269999999999998</v>
      </c>
      <c r="R24" s="4">
        <v>1E-4</v>
      </c>
      <c r="S24" s="4">
        <v>0.66900000000000004</v>
      </c>
      <c r="T24" s="4">
        <v>2.2410000000000001</v>
      </c>
      <c r="U24" s="4">
        <v>0.28299999999999997</v>
      </c>
      <c r="V24" s="4">
        <v>-0.36199999999999999</v>
      </c>
      <c r="W24" s="4">
        <v>0.15</v>
      </c>
    </row>
    <row r="25" spans="1:23" x14ac:dyDescent="0.35">
      <c r="A25" s="1" t="s">
        <v>52</v>
      </c>
      <c r="B25" s="2">
        <v>44889</v>
      </c>
      <c r="C25" s="3" t="s">
        <v>28</v>
      </c>
      <c r="D25" s="3" t="s">
        <v>29</v>
      </c>
      <c r="E25" s="4">
        <v>2.5</v>
      </c>
      <c r="F25" s="3" t="s">
        <v>30</v>
      </c>
      <c r="G25" s="5">
        <v>11.445783130000001</v>
      </c>
      <c r="H25" s="5">
        <v>37742684</v>
      </c>
      <c r="I25" s="4">
        <v>3.32E-2</v>
      </c>
      <c r="J25" s="4">
        <v>2.7799999999999998E-2</v>
      </c>
      <c r="K25" s="4">
        <v>3.9199999999999999E-2</v>
      </c>
      <c r="L25" s="4">
        <v>2.4899999999999999E-2</v>
      </c>
      <c r="M25" s="4">
        <v>3.6999999999999998E-2</v>
      </c>
      <c r="N25" s="4">
        <v>3.6999999999999998E-2</v>
      </c>
      <c r="O25" s="6">
        <v>115324</v>
      </c>
      <c r="P25" s="6">
        <v>97025</v>
      </c>
      <c r="Q25" s="4">
        <v>0.2757</v>
      </c>
      <c r="R25" s="4">
        <v>1E-4</v>
      </c>
      <c r="S25" s="4">
        <v>-0.33100000000000002</v>
      </c>
      <c r="T25" s="4">
        <v>2.2370000000000001</v>
      </c>
      <c r="U25" s="4">
        <v>0.28299999999999997</v>
      </c>
      <c r="V25" s="4">
        <v>-0.28999999999999998</v>
      </c>
      <c r="W25" s="4">
        <v>-8.2000000000000003E-2</v>
      </c>
    </row>
    <row r="26" spans="1:23" hidden="1" x14ac:dyDescent="0.35">
      <c r="A26" s="1" t="s">
        <v>53</v>
      </c>
      <c r="B26" s="2">
        <v>44888</v>
      </c>
      <c r="C26" s="3" t="s">
        <v>24</v>
      </c>
      <c r="D26" s="3" t="s">
        <v>25</v>
      </c>
      <c r="E26" s="4">
        <v>2.5</v>
      </c>
      <c r="F26" s="3" t="s">
        <v>26</v>
      </c>
      <c r="G26" s="5">
        <v>3.7837837799999998</v>
      </c>
      <c r="H26" s="5">
        <v>67033683</v>
      </c>
      <c r="I26" s="4">
        <v>0.111</v>
      </c>
      <c r="J26" s="4">
        <v>0.10340000000000001</v>
      </c>
      <c r="K26" s="4">
        <v>0.1313</v>
      </c>
      <c r="L26" s="4">
        <v>0.10299999999999999</v>
      </c>
      <c r="M26" s="4">
        <v>0.1152</v>
      </c>
      <c r="N26" s="4">
        <v>0.1152</v>
      </c>
      <c r="O26" s="6">
        <v>56377</v>
      </c>
      <c r="P26" s="6">
        <v>38170</v>
      </c>
      <c r="Q26" s="4">
        <v>0.36799999999999999</v>
      </c>
      <c r="R26" s="4">
        <v>1E-4</v>
      </c>
      <c r="S26" s="4">
        <v>0.70199999999999996</v>
      </c>
      <c r="T26" s="4">
        <v>2.069</v>
      </c>
      <c r="U26" s="4">
        <v>0.27600000000000002</v>
      </c>
      <c r="V26" s="4">
        <v>-0.35199999999999998</v>
      </c>
      <c r="W26" s="4">
        <v>0.16200000000000001</v>
      </c>
    </row>
    <row r="27" spans="1:23" x14ac:dyDescent="0.35">
      <c r="A27" s="1" t="s">
        <v>54</v>
      </c>
      <c r="B27" s="2">
        <v>44888</v>
      </c>
      <c r="C27" s="3" t="s">
        <v>28</v>
      </c>
      <c r="D27" s="3" t="s">
        <v>29</v>
      </c>
      <c r="E27" s="4">
        <v>2.5</v>
      </c>
      <c r="F27" s="3" t="s">
        <v>30</v>
      </c>
      <c r="G27" s="5">
        <v>-6.7415730299999996</v>
      </c>
      <c r="H27" s="5">
        <v>34383007</v>
      </c>
      <c r="I27" s="4">
        <v>3.56E-2</v>
      </c>
      <c r="J27" s="4">
        <v>3.6299999999999999E-2</v>
      </c>
      <c r="K27" s="4">
        <v>3.8100000000000002E-2</v>
      </c>
      <c r="L27" s="4">
        <v>2.7900000000000001E-2</v>
      </c>
      <c r="M27" s="4">
        <v>3.32E-2</v>
      </c>
      <c r="N27" s="4">
        <v>3.32E-2</v>
      </c>
      <c r="O27" s="6">
        <v>107615</v>
      </c>
      <c r="P27" s="6">
        <v>95895</v>
      </c>
      <c r="Q27" s="4">
        <v>0.27860000000000001</v>
      </c>
      <c r="R27" s="4">
        <v>1E-4</v>
      </c>
      <c r="S27" s="4">
        <v>-0.29799999999999999</v>
      </c>
      <c r="T27" s="4">
        <v>2.069</v>
      </c>
      <c r="U27" s="4">
        <v>0.27600000000000002</v>
      </c>
      <c r="V27" s="4">
        <v>-0.27900000000000003</v>
      </c>
      <c r="W27" s="4">
        <v>-7.6999999999999999E-2</v>
      </c>
    </row>
    <row r="28" spans="1:23" hidden="1" x14ac:dyDescent="0.35">
      <c r="A28" s="1" t="s">
        <v>55</v>
      </c>
      <c r="B28" s="2">
        <v>44887</v>
      </c>
      <c r="C28" s="3" t="s">
        <v>24</v>
      </c>
      <c r="D28" s="3" t="s">
        <v>25</v>
      </c>
      <c r="E28" s="4">
        <v>2.5</v>
      </c>
      <c r="F28" s="3" t="s">
        <v>26</v>
      </c>
      <c r="G28" s="5">
        <v>9.3596059100000009</v>
      </c>
      <c r="H28" s="5">
        <v>56946017</v>
      </c>
      <c r="I28" s="4">
        <v>0.10150000000000001</v>
      </c>
      <c r="J28" s="4">
        <v>0.1008</v>
      </c>
      <c r="K28" s="4">
        <v>0.13109999999999999</v>
      </c>
      <c r="L28" s="4">
        <v>9.4399999999999998E-2</v>
      </c>
      <c r="M28" s="4">
        <v>0.111</v>
      </c>
      <c r="N28" s="4">
        <v>0.111</v>
      </c>
      <c r="O28" s="6">
        <v>51530</v>
      </c>
      <c r="P28" s="6">
        <v>33757</v>
      </c>
      <c r="Q28" s="4">
        <v>0.35720000000000002</v>
      </c>
      <c r="R28" s="4">
        <v>1E-4</v>
      </c>
      <c r="S28" s="4">
        <v>0.69399999999999995</v>
      </c>
      <c r="T28" s="4">
        <v>2.1269999999999998</v>
      </c>
      <c r="U28" s="4">
        <v>0.28299999999999997</v>
      </c>
      <c r="V28" s="4">
        <v>-0.34200000000000003</v>
      </c>
      <c r="W28" s="4">
        <v>0.16500000000000001</v>
      </c>
    </row>
    <row r="29" spans="1:23" x14ac:dyDescent="0.35">
      <c r="A29" s="1" t="s">
        <v>56</v>
      </c>
      <c r="B29" s="2">
        <v>44887</v>
      </c>
      <c r="C29" s="3" t="s">
        <v>28</v>
      </c>
      <c r="D29" s="3" t="s">
        <v>29</v>
      </c>
      <c r="E29" s="4">
        <v>2.5</v>
      </c>
      <c r="F29" s="3" t="s">
        <v>30</v>
      </c>
      <c r="G29" s="5">
        <v>-6.8062827199999996</v>
      </c>
      <c r="H29" s="5">
        <v>30632986</v>
      </c>
      <c r="I29" s="4">
        <v>3.8199999999999998E-2</v>
      </c>
      <c r="J29" s="4">
        <v>3.7699999999999997E-2</v>
      </c>
      <c r="K29" s="4">
        <v>4.1000000000000002E-2</v>
      </c>
      <c r="L29" s="4">
        <v>2.53E-2</v>
      </c>
      <c r="M29" s="4">
        <v>3.56E-2</v>
      </c>
      <c r="N29" s="4">
        <v>3.56E-2</v>
      </c>
      <c r="O29" s="6">
        <v>88187</v>
      </c>
      <c r="P29" s="6">
        <v>92796</v>
      </c>
      <c r="Q29" s="4">
        <v>0.28249999999999997</v>
      </c>
      <c r="R29" s="4">
        <v>1E-4</v>
      </c>
      <c r="S29" s="4">
        <v>-0.311</v>
      </c>
      <c r="T29" s="4">
        <v>2.073</v>
      </c>
      <c r="U29" s="4">
        <v>0.28499999999999998</v>
      </c>
      <c r="V29" s="4">
        <v>-0.28100000000000003</v>
      </c>
      <c r="W29" s="4">
        <v>-8.2000000000000003E-2</v>
      </c>
    </row>
    <row r="30" spans="1:23" hidden="1" x14ac:dyDescent="0.35">
      <c r="A30" s="1" t="s">
        <v>57</v>
      </c>
      <c r="B30" s="2">
        <v>44886</v>
      </c>
      <c r="C30" s="3" t="s">
        <v>24</v>
      </c>
      <c r="D30" s="3" t="s">
        <v>25</v>
      </c>
      <c r="E30" s="4">
        <v>2.5</v>
      </c>
      <c r="F30" s="3" t="s">
        <v>26</v>
      </c>
      <c r="G30" s="5">
        <v>-21.25678821</v>
      </c>
      <c r="H30" s="5">
        <v>34090876</v>
      </c>
      <c r="I30" s="4">
        <v>0.12889999999999999</v>
      </c>
      <c r="J30" s="4">
        <v>0.11799999999999999</v>
      </c>
      <c r="K30" s="4">
        <v>0.11840000000000001</v>
      </c>
      <c r="L30" s="4">
        <v>8.3199999999999996E-2</v>
      </c>
      <c r="M30" s="4">
        <v>0.10150000000000001</v>
      </c>
      <c r="N30" s="4">
        <v>0.10150000000000001</v>
      </c>
      <c r="O30" s="6">
        <v>36794</v>
      </c>
      <c r="P30" s="6">
        <v>29538</v>
      </c>
      <c r="Q30" s="4">
        <v>0.38790000000000002</v>
      </c>
      <c r="R30" s="4">
        <v>1E-4</v>
      </c>
      <c r="S30" s="4">
        <v>0.66800000000000004</v>
      </c>
      <c r="T30" s="4">
        <v>2.2450000000000001</v>
      </c>
      <c r="U30" s="4">
        <v>0.29499999999999998</v>
      </c>
      <c r="V30" s="4">
        <v>-0.33600000000000002</v>
      </c>
      <c r="W30" s="4">
        <v>0.16300000000000001</v>
      </c>
    </row>
    <row r="31" spans="1:23" x14ac:dyDescent="0.35">
      <c r="A31" s="1" t="s">
        <v>58</v>
      </c>
      <c r="B31" s="2">
        <v>44886</v>
      </c>
      <c r="C31" s="3" t="s">
        <v>28</v>
      </c>
      <c r="D31" s="3" t="s">
        <v>29</v>
      </c>
      <c r="E31" s="4">
        <v>2.5</v>
      </c>
      <c r="F31" s="3" t="s">
        <v>30</v>
      </c>
      <c r="G31" s="5">
        <v>24.836601309999999</v>
      </c>
      <c r="H31" s="5">
        <v>33308013</v>
      </c>
      <c r="I31" s="4">
        <v>3.0599999999999999E-2</v>
      </c>
      <c r="J31" s="4">
        <v>3.56E-2</v>
      </c>
      <c r="K31" s="4">
        <v>5.0799999999999998E-2</v>
      </c>
      <c r="L31" s="4">
        <v>3.5200000000000002E-2</v>
      </c>
      <c r="M31" s="4">
        <v>3.8199999999999998E-2</v>
      </c>
      <c r="N31" s="4">
        <v>3.8199999999999998E-2</v>
      </c>
      <c r="O31" s="6">
        <v>75156</v>
      </c>
      <c r="P31" s="6">
        <v>84447</v>
      </c>
      <c r="Q31" s="4">
        <v>0.27160000000000001</v>
      </c>
      <c r="R31" s="4">
        <v>1E-4</v>
      </c>
      <c r="S31" s="4">
        <v>-0.33500000000000002</v>
      </c>
      <c r="T31" s="4">
        <v>2.2050000000000001</v>
      </c>
      <c r="U31" s="4">
        <v>0.29599999999999999</v>
      </c>
      <c r="V31" s="4">
        <v>-0.27100000000000002</v>
      </c>
      <c r="W31" s="4">
        <v>-9.0999999999999998E-2</v>
      </c>
    </row>
    <row r="32" spans="1:23" hidden="1" x14ac:dyDescent="0.35">
      <c r="A32" s="1" t="s">
        <v>59</v>
      </c>
      <c r="B32" s="2">
        <v>44883</v>
      </c>
      <c r="C32" s="3" t="s">
        <v>24</v>
      </c>
      <c r="D32" s="3" t="s">
        <v>25</v>
      </c>
      <c r="E32" s="4">
        <v>2.5</v>
      </c>
      <c r="F32" s="3" t="s">
        <v>26</v>
      </c>
      <c r="G32" s="5">
        <v>-5.4292002899999998</v>
      </c>
      <c r="H32" s="5">
        <v>17319562</v>
      </c>
      <c r="I32" s="4">
        <v>0.1363</v>
      </c>
      <c r="J32" s="4">
        <v>0.13980000000000001</v>
      </c>
      <c r="K32" s="4">
        <v>0.14499999999999999</v>
      </c>
      <c r="L32" s="4">
        <v>0.122</v>
      </c>
      <c r="M32" s="4">
        <v>0.12889999999999999</v>
      </c>
      <c r="N32" s="4">
        <v>0.12889999999999999</v>
      </c>
      <c r="O32" s="6">
        <v>13006</v>
      </c>
      <c r="P32" s="6">
        <v>25280</v>
      </c>
      <c r="Q32" s="4">
        <v>0.39629999999999999</v>
      </c>
      <c r="R32" s="4">
        <v>1E-4</v>
      </c>
      <c r="S32" s="4">
        <v>0.72699999999999998</v>
      </c>
      <c r="T32" s="4">
        <v>1.897</v>
      </c>
      <c r="U32" s="4">
        <v>0.28499999999999998</v>
      </c>
      <c r="V32" s="4">
        <v>-0.317</v>
      </c>
      <c r="W32" s="4">
        <v>0.192</v>
      </c>
    </row>
    <row r="33" spans="1:23" x14ac:dyDescent="0.35">
      <c r="A33" s="1" t="s">
        <v>60</v>
      </c>
      <c r="B33" s="2">
        <v>44883</v>
      </c>
      <c r="C33" s="3" t="s">
        <v>28</v>
      </c>
      <c r="D33" s="3" t="s">
        <v>29</v>
      </c>
      <c r="E33" s="4">
        <v>2.5</v>
      </c>
      <c r="F33" s="3" t="s">
        <v>30</v>
      </c>
      <c r="G33" s="5">
        <v>2.34113712</v>
      </c>
      <c r="H33" s="5">
        <v>11780585.000000002</v>
      </c>
      <c r="I33" s="4">
        <v>2.9899999999999999E-2</v>
      </c>
      <c r="J33" s="4">
        <v>2.8400000000000002E-2</v>
      </c>
      <c r="K33" s="4">
        <v>3.27E-2</v>
      </c>
      <c r="L33" s="4">
        <v>2.47E-2</v>
      </c>
      <c r="M33" s="4">
        <v>3.0599999999999999E-2</v>
      </c>
      <c r="N33" s="4">
        <v>3.0599999999999999E-2</v>
      </c>
      <c r="O33" s="6">
        <v>40329</v>
      </c>
      <c r="P33" s="6">
        <v>78181</v>
      </c>
      <c r="Q33" s="4">
        <v>0.26989999999999997</v>
      </c>
      <c r="R33" s="4">
        <v>1E-4</v>
      </c>
      <c r="S33" s="4">
        <v>-0.27200000000000002</v>
      </c>
      <c r="T33" s="4">
        <v>1.9</v>
      </c>
      <c r="U33" s="4">
        <v>0.28499999999999998</v>
      </c>
      <c r="V33" s="4">
        <v>-0.24299999999999999</v>
      </c>
      <c r="W33" s="4">
        <v>-8.1000000000000003E-2</v>
      </c>
    </row>
    <row r="34" spans="1:23" hidden="1" x14ac:dyDescent="0.35">
      <c r="A34" s="1" t="s">
        <v>61</v>
      </c>
      <c r="B34" s="2">
        <v>44882</v>
      </c>
      <c r="C34" s="3" t="s">
        <v>24</v>
      </c>
      <c r="D34" s="3" t="s">
        <v>25</v>
      </c>
      <c r="E34" s="4">
        <v>2.5</v>
      </c>
      <c r="F34" s="3" t="s">
        <v>26</v>
      </c>
      <c r="G34" s="5">
        <v>-9.9735799200000006</v>
      </c>
      <c r="H34" s="5">
        <v>15825008</v>
      </c>
      <c r="I34" s="4">
        <v>0.15140000000000001</v>
      </c>
      <c r="J34" s="4">
        <v>0.1462</v>
      </c>
      <c r="K34" s="4">
        <v>0.1479</v>
      </c>
      <c r="L34" s="4">
        <v>0.11600000000000001</v>
      </c>
      <c r="M34" s="4">
        <v>0.1363</v>
      </c>
      <c r="N34" s="4">
        <v>0.1363</v>
      </c>
      <c r="O34" s="6">
        <v>12165</v>
      </c>
      <c r="P34" s="6">
        <v>23890</v>
      </c>
      <c r="Q34" s="4">
        <v>0.41289999999999999</v>
      </c>
      <c r="R34" s="4">
        <v>1E-4</v>
      </c>
      <c r="S34" s="4">
        <v>0.746</v>
      </c>
      <c r="T34" s="4">
        <v>1.8240000000000001</v>
      </c>
      <c r="U34" s="4">
        <v>0.27900000000000003</v>
      </c>
      <c r="V34" s="4">
        <v>-0.30299999999999999</v>
      </c>
      <c r="W34" s="4">
        <v>0.20300000000000001</v>
      </c>
    </row>
    <row r="35" spans="1:23" x14ac:dyDescent="0.35">
      <c r="A35" s="1" t="s">
        <v>62</v>
      </c>
      <c r="B35" s="2">
        <v>44882</v>
      </c>
      <c r="C35" s="3" t="s">
        <v>28</v>
      </c>
      <c r="D35" s="3" t="s">
        <v>29</v>
      </c>
      <c r="E35" s="4">
        <v>2.5</v>
      </c>
      <c r="F35" s="3" t="s">
        <v>30</v>
      </c>
      <c r="G35" s="5">
        <v>4.1811846700000004</v>
      </c>
      <c r="H35" s="5">
        <v>17038563</v>
      </c>
      <c r="I35" s="4">
        <v>2.87E-2</v>
      </c>
      <c r="J35" s="4">
        <v>3.2800000000000003E-2</v>
      </c>
      <c r="K35" s="4">
        <v>3.85E-2</v>
      </c>
      <c r="L35" s="4">
        <v>2.8199999999999999E-2</v>
      </c>
      <c r="M35" s="4">
        <v>2.9899999999999999E-2</v>
      </c>
      <c r="N35" s="4">
        <v>2.9899999999999999E-2</v>
      </c>
      <c r="O35" s="6">
        <v>52159</v>
      </c>
      <c r="P35" s="6">
        <v>72374</v>
      </c>
      <c r="Q35" s="4">
        <v>0.26719999999999999</v>
      </c>
      <c r="R35" s="4">
        <v>1E-4</v>
      </c>
      <c r="S35" s="4">
        <v>-0.26</v>
      </c>
      <c r="T35" s="4">
        <v>1.7869999999999999</v>
      </c>
      <c r="U35" s="4">
        <v>0.28299999999999997</v>
      </c>
      <c r="V35" s="4">
        <v>-0.24099999999999999</v>
      </c>
      <c r="W35" s="4">
        <v>-7.9000000000000001E-2</v>
      </c>
    </row>
    <row r="36" spans="1:23" hidden="1" x14ac:dyDescent="0.35">
      <c r="A36" s="1" t="s">
        <v>63</v>
      </c>
      <c r="B36" s="2">
        <v>44881</v>
      </c>
      <c r="C36" s="3" t="s">
        <v>24</v>
      </c>
      <c r="D36" s="3" t="s">
        <v>25</v>
      </c>
      <c r="E36" s="4">
        <v>2.5</v>
      </c>
      <c r="F36" s="3" t="s">
        <v>26</v>
      </c>
      <c r="G36" s="5">
        <v>-4.5998739799999999</v>
      </c>
      <c r="H36" s="5">
        <v>9592939</v>
      </c>
      <c r="I36" s="4">
        <v>0.15870000000000001</v>
      </c>
      <c r="J36" s="4">
        <v>0.156</v>
      </c>
      <c r="K36" s="4">
        <v>0.16880000000000001</v>
      </c>
      <c r="L36" s="4">
        <v>0.14599999999999999</v>
      </c>
      <c r="M36" s="4">
        <v>0.15140000000000001</v>
      </c>
      <c r="N36" s="4">
        <v>0.15140000000000001</v>
      </c>
      <c r="O36" s="6">
        <v>6220</v>
      </c>
      <c r="P36" s="6">
        <v>21956</v>
      </c>
      <c r="Q36" s="4">
        <v>0.42120000000000002</v>
      </c>
      <c r="R36" s="4">
        <v>1E-4</v>
      </c>
      <c r="S36" s="4">
        <v>0.76100000000000001</v>
      </c>
      <c r="T36" s="4">
        <v>1.651</v>
      </c>
      <c r="U36" s="4">
        <v>0.27500000000000002</v>
      </c>
      <c r="V36" s="4">
        <v>-0.308</v>
      </c>
      <c r="W36" s="4">
        <v>0.21099999999999999</v>
      </c>
    </row>
    <row r="37" spans="1:23" x14ac:dyDescent="0.35">
      <c r="A37" s="1" t="s">
        <v>64</v>
      </c>
      <c r="B37" s="2">
        <v>44881</v>
      </c>
      <c r="C37" s="3" t="s">
        <v>28</v>
      </c>
      <c r="D37" s="3" t="s">
        <v>29</v>
      </c>
      <c r="E37" s="4">
        <v>2.5</v>
      </c>
      <c r="F37" s="3" t="s">
        <v>30</v>
      </c>
      <c r="G37" s="5">
        <v>3.2374100700000001</v>
      </c>
      <c r="H37" s="5">
        <v>6122764</v>
      </c>
      <c r="I37" s="4">
        <v>2.7799999999999998E-2</v>
      </c>
      <c r="J37" s="4">
        <v>2.8000000000000001E-2</v>
      </c>
      <c r="K37" s="4">
        <v>3.0700000000000002E-2</v>
      </c>
      <c r="L37" s="4">
        <v>2.5000000000000001E-2</v>
      </c>
      <c r="M37" s="4">
        <v>2.87E-2</v>
      </c>
      <c r="N37" s="4">
        <v>2.87E-2</v>
      </c>
      <c r="O37" s="6">
        <v>22291</v>
      </c>
      <c r="P37" s="6">
        <v>64152</v>
      </c>
      <c r="Q37" s="4">
        <v>0.26529999999999998</v>
      </c>
      <c r="R37" s="4">
        <v>1E-4</v>
      </c>
      <c r="S37" s="4">
        <v>-0.24199999999999999</v>
      </c>
      <c r="T37" s="4">
        <v>1.6379999999999999</v>
      </c>
      <c r="U37" s="4">
        <v>0.27700000000000002</v>
      </c>
      <c r="V37" s="4">
        <v>-0.23899999999999999</v>
      </c>
      <c r="W37" s="4">
        <v>-7.5999999999999998E-2</v>
      </c>
    </row>
    <row r="38" spans="1:23" hidden="1" x14ac:dyDescent="0.35">
      <c r="A38" s="1" t="s">
        <v>65</v>
      </c>
      <c r="B38" s="2">
        <v>44880</v>
      </c>
      <c r="C38" s="3" t="s">
        <v>24</v>
      </c>
      <c r="D38" s="3" t="s">
        <v>25</v>
      </c>
      <c r="E38" s="4">
        <v>2.5</v>
      </c>
      <c r="F38" s="3" t="s">
        <v>26</v>
      </c>
      <c r="G38" s="5">
        <v>28.606158829999998</v>
      </c>
      <c r="H38" s="5">
        <v>24776640.000000004</v>
      </c>
      <c r="I38" s="4">
        <v>0.1234</v>
      </c>
      <c r="J38" s="4">
        <v>0.1144</v>
      </c>
      <c r="K38" s="4">
        <v>0.16919999999999999</v>
      </c>
      <c r="L38" s="4">
        <v>0.112</v>
      </c>
      <c r="M38" s="4">
        <v>0.15870000000000001</v>
      </c>
      <c r="N38" s="4">
        <v>0.15870000000000001</v>
      </c>
      <c r="O38" s="6">
        <v>16696</v>
      </c>
      <c r="P38" s="6">
        <v>21675</v>
      </c>
      <c r="Q38" s="4">
        <v>0.38100000000000001</v>
      </c>
      <c r="R38" s="4">
        <v>1E-4</v>
      </c>
      <c r="S38" s="4">
        <v>0.77900000000000003</v>
      </c>
      <c r="T38" s="4">
        <v>1.587</v>
      </c>
      <c r="U38" s="4">
        <v>0.26800000000000002</v>
      </c>
      <c r="V38" s="4">
        <v>-0.29099999999999998</v>
      </c>
      <c r="W38" s="4">
        <v>0.222</v>
      </c>
    </row>
    <row r="39" spans="1:23" x14ac:dyDescent="0.35">
      <c r="A39" s="1" t="s">
        <v>66</v>
      </c>
      <c r="B39" s="2">
        <v>44880</v>
      </c>
      <c r="C39" s="3" t="s">
        <v>28</v>
      </c>
      <c r="D39" s="3" t="s">
        <v>29</v>
      </c>
      <c r="E39" s="4">
        <v>2.5</v>
      </c>
      <c r="F39" s="3" t="s">
        <v>30</v>
      </c>
      <c r="G39" s="5">
        <v>-33.809523810000002</v>
      </c>
      <c r="H39" s="5">
        <v>12794239</v>
      </c>
      <c r="I39" s="4">
        <v>4.2000000000000003E-2</v>
      </c>
      <c r="J39" s="4">
        <v>4.3999999999999997E-2</v>
      </c>
      <c r="K39" s="4">
        <v>4.4600000000000001E-2</v>
      </c>
      <c r="L39" s="4">
        <v>2.64E-2</v>
      </c>
      <c r="M39" s="4">
        <v>2.7799999999999998E-2</v>
      </c>
      <c r="N39" s="4">
        <v>2.7799999999999998E-2</v>
      </c>
      <c r="O39" s="6">
        <v>40539</v>
      </c>
      <c r="P39" s="6">
        <v>59237</v>
      </c>
      <c r="Q39" s="4">
        <v>0.28439999999999999</v>
      </c>
      <c r="R39" s="4">
        <v>1E-4</v>
      </c>
      <c r="S39" s="4">
        <v>-0.23100000000000001</v>
      </c>
      <c r="T39" s="4">
        <v>1.55</v>
      </c>
      <c r="U39" s="4">
        <v>0.27400000000000002</v>
      </c>
      <c r="V39" s="4">
        <v>-0.23499999999999999</v>
      </c>
      <c r="W39" s="4">
        <v>-7.4999999999999997E-2</v>
      </c>
    </row>
    <row r="40" spans="1:23" hidden="1" x14ac:dyDescent="0.35">
      <c r="A40" s="1" t="s">
        <v>67</v>
      </c>
      <c r="B40" s="2">
        <v>44879</v>
      </c>
      <c r="C40" s="3" t="s">
        <v>24</v>
      </c>
      <c r="D40" s="3" t="s">
        <v>25</v>
      </c>
      <c r="E40" s="4">
        <v>2.5</v>
      </c>
      <c r="F40" s="3" t="s">
        <v>26</v>
      </c>
      <c r="G40" s="5">
        <v>12.900274469999999</v>
      </c>
      <c r="H40" s="5">
        <v>93523254</v>
      </c>
      <c r="I40" s="4">
        <v>0.10929999999999999</v>
      </c>
      <c r="J40" s="4">
        <v>0.1263</v>
      </c>
      <c r="K40" s="4">
        <v>0.15459999999999999</v>
      </c>
      <c r="L40" s="4">
        <v>0.1206</v>
      </c>
      <c r="M40" s="4">
        <v>0.1234</v>
      </c>
      <c r="N40" s="4">
        <v>0.1234</v>
      </c>
      <c r="O40" s="6">
        <v>66830</v>
      </c>
      <c r="P40" s="6">
        <v>24957</v>
      </c>
      <c r="Q40" s="4">
        <v>0.36480000000000001</v>
      </c>
      <c r="R40" s="4">
        <v>1E-4</v>
      </c>
      <c r="S40" s="4">
        <v>0.69199999999999995</v>
      </c>
      <c r="T40" s="4">
        <v>1.8979999999999999</v>
      </c>
      <c r="U40" s="4">
        <v>0.315</v>
      </c>
      <c r="V40" s="4">
        <v>-0.31900000000000001</v>
      </c>
      <c r="W40" s="4">
        <v>0.2</v>
      </c>
    </row>
    <row r="41" spans="1:23" x14ac:dyDescent="0.35">
      <c r="A41" s="1" t="s">
        <v>68</v>
      </c>
      <c r="B41" s="2">
        <v>44879</v>
      </c>
      <c r="C41" s="3" t="s">
        <v>28</v>
      </c>
      <c r="D41" s="3" t="s">
        <v>29</v>
      </c>
      <c r="E41" s="4">
        <v>2.5</v>
      </c>
      <c r="F41" s="3" t="s">
        <v>30</v>
      </c>
      <c r="G41" s="5">
        <v>-10.06423983</v>
      </c>
      <c r="H41" s="5">
        <v>19883474</v>
      </c>
      <c r="I41" s="4">
        <v>4.6699999999999998E-2</v>
      </c>
      <c r="J41" s="4">
        <v>0.04</v>
      </c>
      <c r="K41" s="4">
        <v>4.2000000000000003E-2</v>
      </c>
      <c r="L41" s="4">
        <v>2.9399999999999999E-2</v>
      </c>
      <c r="M41" s="4">
        <v>4.2000000000000003E-2</v>
      </c>
      <c r="N41" s="4">
        <v>4.2000000000000003E-2</v>
      </c>
      <c r="O41" s="6">
        <v>55616</v>
      </c>
      <c r="P41" s="6">
        <v>56941</v>
      </c>
      <c r="Q41" s="4">
        <v>0.29120000000000001</v>
      </c>
      <c r="R41" s="4">
        <v>1E-4</v>
      </c>
      <c r="S41" s="4">
        <v>-0.316</v>
      </c>
      <c r="T41" s="4">
        <v>1.821</v>
      </c>
      <c r="U41" s="4">
        <v>0.318</v>
      </c>
      <c r="V41" s="4">
        <v>-0.26300000000000001</v>
      </c>
      <c r="W41" s="4">
        <v>-0.10299999999999999</v>
      </c>
    </row>
    <row r="42" spans="1:23" hidden="1" x14ac:dyDescent="0.35">
      <c r="A42" s="1" t="s">
        <v>69</v>
      </c>
      <c r="B42" s="2">
        <v>44876</v>
      </c>
      <c r="C42" s="3" t="s">
        <v>24</v>
      </c>
      <c r="D42" s="3" t="s">
        <v>25</v>
      </c>
      <c r="E42" s="4">
        <v>2.5</v>
      </c>
      <c r="F42" s="3" t="s">
        <v>26</v>
      </c>
      <c r="G42" s="5">
        <v>57.492795389999998</v>
      </c>
      <c r="H42" s="5">
        <v>47532341</v>
      </c>
      <c r="I42" s="4">
        <v>6.9400000000000003E-2</v>
      </c>
      <c r="J42" s="4">
        <v>9.9500000000000005E-2</v>
      </c>
      <c r="K42" s="4">
        <v>0.1358</v>
      </c>
      <c r="L42" s="4">
        <v>9.1200000000000003E-2</v>
      </c>
      <c r="M42" s="4">
        <v>0.10929999999999999</v>
      </c>
      <c r="N42" s="4">
        <v>0.10929999999999999</v>
      </c>
      <c r="O42" s="6">
        <v>43419</v>
      </c>
      <c r="P42" s="6">
        <v>51501</v>
      </c>
      <c r="Q42" s="4">
        <v>0.31580000000000003</v>
      </c>
      <c r="R42" s="4">
        <v>1E-4</v>
      </c>
      <c r="S42" s="4">
        <v>0.65300000000000002</v>
      </c>
      <c r="T42" s="4">
        <v>2.02</v>
      </c>
      <c r="U42" s="4">
        <v>0.33900000000000002</v>
      </c>
      <c r="V42" s="4">
        <v>-0.308</v>
      </c>
      <c r="W42" s="4">
        <v>0.20100000000000001</v>
      </c>
    </row>
    <row r="43" spans="1:23" x14ac:dyDescent="0.35">
      <c r="A43" s="1" t="s">
        <v>70</v>
      </c>
      <c r="B43" s="2">
        <v>44876</v>
      </c>
      <c r="C43" s="3" t="s">
        <v>28</v>
      </c>
      <c r="D43" s="3" t="s">
        <v>29</v>
      </c>
      <c r="E43" s="4">
        <v>2.5</v>
      </c>
      <c r="F43" s="3" t="s">
        <v>30</v>
      </c>
      <c r="G43" s="5">
        <v>-40.051347880000002</v>
      </c>
      <c r="H43" s="5">
        <v>23415940</v>
      </c>
      <c r="I43" s="4">
        <v>7.7899999999999997E-2</v>
      </c>
      <c r="J43" s="4">
        <v>5.0099999999999999E-2</v>
      </c>
      <c r="K43" s="4">
        <v>6.0299999999999999E-2</v>
      </c>
      <c r="L43" s="4">
        <v>3.8399999999999997E-2</v>
      </c>
      <c r="M43" s="4">
        <v>4.6699999999999998E-2</v>
      </c>
      <c r="N43" s="4">
        <v>4.6699999999999998E-2</v>
      </c>
      <c r="O43" s="6">
        <v>47785</v>
      </c>
      <c r="P43" s="6">
        <v>49719</v>
      </c>
      <c r="Q43" s="4">
        <v>0.3261</v>
      </c>
      <c r="R43" s="4">
        <v>1E-4</v>
      </c>
      <c r="S43" s="4">
        <v>-0.35099999999999998</v>
      </c>
      <c r="T43" s="4">
        <v>1.9690000000000001</v>
      </c>
      <c r="U43" s="4">
        <v>0.34</v>
      </c>
      <c r="V43" s="4">
        <v>-0.24299999999999999</v>
      </c>
      <c r="W43" s="4">
        <v>-0.121</v>
      </c>
    </row>
    <row r="44" spans="1:23" hidden="1" x14ac:dyDescent="0.35">
      <c r="A44" s="1" t="s">
        <v>71</v>
      </c>
      <c r="B44" s="2">
        <v>44875</v>
      </c>
      <c r="C44" s="3" t="s">
        <v>24</v>
      </c>
      <c r="D44" s="3" t="s">
        <v>25</v>
      </c>
      <c r="E44" s="4">
        <v>2.5</v>
      </c>
      <c r="F44" s="3" t="s">
        <v>26</v>
      </c>
      <c r="G44" s="5">
        <v>1.9089574199999999</v>
      </c>
      <c r="H44" s="5">
        <v>20907202.000000004</v>
      </c>
      <c r="I44" s="4">
        <v>6.8099999999999994E-2</v>
      </c>
      <c r="J44" s="4">
        <v>6.25E-2</v>
      </c>
      <c r="K44" s="4">
        <v>7.5999999999999998E-2</v>
      </c>
      <c r="L44" s="4">
        <v>5.8000000000000003E-2</v>
      </c>
      <c r="M44" s="4">
        <v>6.9400000000000003E-2</v>
      </c>
      <c r="N44" s="4">
        <v>6.9400000000000003E-2</v>
      </c>
      <c r="O44" s="6">
        <v>31703</v>
      </c>
      <c r="P44" s="6">
        <v>56742</v>
      </c>
      <c r="Q44" s="4">
        <v>0.31369999999999998</v>
      </c>
      <c r="R44" s="4">
        <v>1E-4</v>
      </c>
      <c r="S44" s="4">
        <v>0.496</v>
      </c>
      <c r="T44" s="4">
        <v>2.1850000000000001</v>
      </c>
      <c r="U44" s="4">
        <v>0.35899999999999999</v>
      </c>
      <c r="V44" s="4">
        <v>-0.311</v>
      </c>
      <c r="W44" s="4">
        <v>0.153</v>
      </c>
    </row>
    <row r="45" spans="1:23" x14ac:dyDescent="0.35">
      <c r="A45" s="1" t="s">
        <v>72</v>
      </c>
      <c r="B45" s="2">
        <v>44875</v>
      </c>
      <c r="C45" s="3" t="s">
        <v>28</v>
      </c>
      <c r="D45" s="3" t="s">
        <v>29</v>
      </c>
      <c r="E45" s="4">
        <v>2.5</v>
      </c>
      <c r="F45" s="3" t="s">
        <v>30</v>
      </c>
      <c r="G45" s="5">
        <v>-4.88400488</v>
      </c>
      <c r="H45" s="5">
        <v>15021860</v>
      </c>
      <c r="I45" s="4">
        <v>8.1900000000000001E-2</v>
      </c>
      <c r="J45" s="4">
        <v>8.7999999999999995E-2</v>
      </c>
      <c r="K45" s="4">
        <v>9.6000000000000002E-2</v>
      </c>
      <c r="L45" s="4">
        <v>7.2599999999999998E-2</v>
      </c>
      <c r="M45" s="4">
        <v>7.7899999999999997E-2</v>
      </c>
      <c r="N45" s="4">
        <v>7.7899999999999997E-2</v>
      </c>
      <c r="O45" s="6">
        <v>18184</v>
      </c>
      <c r="P45" s="6">
        <v>42545</v>
      </c>
      <c r="Q45" s="4">
        <v>0.32969999999999999</v>
      </c>
      <c r="R45" s="4">
        <v>1E-4</v>
      </c>
      <c r="S45" s="4">
        <v>-0.504</v>
      </c>
      <c r="T45" s="4">
        <v>2.1800000000000002</v>
      </c>
      <c r="U45" s="4">
        <v>0.35899999999999999</v>
      </c>
      <c r="V45" s="4">
        <v>-0.23899999999999999</v>
      </c>
      <c r="W45" s="4">
        <v>-0.17499999999999999</v>
      </c>
    </row>
    <row r="46" spans="1:23" hidden="1" x14ac:dyDescent="0.35">
      <c r="A46" s="1" t="s">
        <v>73</v>
      </c>
      <c r="B46" s="2">
        <v>44874</v>
      </c>
      <c r="C46" s="3" t="s">
        <v>24</v>
      </c>
      <c r="D46" s="3" t="s">
        <v>25</v>
      </c>
      <c r="E46" s="4">
        <v>2.5</v>
      </c>
      <c r="F46" s="3" t="s">
        <v>26</v>
      </c>
      <c r="G46" s="5">
        <v>-13.578680200000001</v>
      </c>
      <c r="H46" s="5">
        <v>16838502</v>
      </c>
      <c r="I46" s="4">
        <v>7.8799999999999995E-2</v>
      </c>
      <c r="J46" s="4">
        <v>7.9600000000000004E-2</v>
      </c>
      <c r="K46" s="4">
        <v>8.5500000000000007E-2</v>
      </c>
      <c r="L46" s="4">
        <v>6.4000000000000001E-2</v>
      </c>
      <c r="M46" s="4">
        <v>6.8099999999999994E-2</v>
      </c>
      <c r="N46" s="4">
        <v>6.8099999999999994E-2</v>
      </c>
      <c r="O46" s="6">
        <v>23385</v>
      </c>
      <c r="P46" s="6">
        <v>53070</v>
      </c>
      <c r="Q46" s="4">
        <v>0.32819999999999999</v>
      </c>
      <c r="R46" s="4">
        <v>1E-4</v>
      </c>
      <c r="S46" s="4">
        <v>0.48799999999999999</v>
      </c>
      <c r="T46" s="4">
        <v>2.17</v>
      </c>
      <c r="U46" s="4">
        <v>0.36199999999999999</v>
      </c>
      <c r="V46" s="4">
        <v>-0.30599999999999999</v>
      </c>
      <c r="W46" s="4">
        <v>0.153</v>
      </c>
    </row>
    <row r="47" spans="1:23" x14ac:dyDescent="0.35">
      <c r="A47" s="1" t="s">
        <v>74</v>
      </c>
      <c r="B47" s="2">
        <v>44874</v>
      </c>
      <c r="C47" s="3" t="s">
        <v>28</v>
      </c>
      <c r="D47" s="3" t="s">
        <v>29</v>
      </c>
      <c r="E47" s="4">
        <v>2.5</v>
      </c>
      <c r="F47" s="3" t="s">
        <v>30</v>
      </c>
      <c r="G47" s="5">
        <v>13.2780083</v>
      </c>
      <c r="H47" s="5">
        <v>13391457</v>
      </c>
      <c r="I47" s="4">
        <v>7.2300000000000003E-2</v>
      </c>
      <c r="J47" s="4">
        <v>7.4399999999999994E-2</v>
      </c>
      <c r="K47" s="4">
        <v>8.5000000000000006E-2</v>
      </c>
      <c r="L47" s="4">
        <v>6.4899999999999999E-2</v>
      </c>
      <c r="M47" s="4">
        <v>8.1900000000000001E-2</v>
      </c>
      <c r="N47" s="4">
        <v>8.1900000000000001E-2</v>
      </c>
      <c r="O47" s="6">
        <v>17504</v>
      </c>
      <c r="P47" s="6">
        <v>41571</v>
      </c>
      <c r="Q47" s="4">
        <v>0.32200000000000001</v>
      </c>
      <c r="R47" s="4">
        <v>1E-4</v>
      </c>
      <c r="S47" s="4">
        <v>-0.51100000000000001</v>
      </c>
      <c r="T47" s="4">
        <v>2.12</v>
      </c>
      <c r="U47" s="4">
        <v>0.36199999999999999</v>
      </c>
      <c r="V47" s="4">
        <v>-0.24</v>
      </c>
      <c r="W47" s="4">
        <v>-0.18099999999999999</v>
      </c>
    </row>
    <row r="48" spans="1:23" hidden="1" x14ac:dyDescent="0.35">
      <c r="A48" s="1" t="s">
        <v>75</v>
      </c>
      <c r="B48" s="2">
        <v>44873</v>
      </c>
      <c r="C48" s="3" t="s">
        <v>24</v>
      </c>
      <c r="D48" s="3" t="s">
        <v>25</v>
      </c>
      <c r="E48" s="4">
        <v>2.5</v>
      </c>
      <c r="F48" s="3" t="s">
        <v>26</v>
      </c>
      <c r="G48" s="5">
        <v>-12.151616499999999</v>
      </c>
      <c r="H48" s="5">
        <v>19337570</v>
      </c>
      <c r="I48" s="4">
        <v>8.9700000000000002E-2</v>
      </c>
      <c r="J48" s="4">
        <v>9.0800000000000006E-2</v>
      </c>
      <c r="K48" s="4">
        <v>9.5500000000000002E-2</v>
      </c>
      <c r="L48" s="4">
        <v>7.0499999999999993E-2</v>
      </c>
      <c r="M48" s="4">
        <v>7.8799999999999995E-2</v>
      </c>
      <c r="N48" s="4">
        <v>7.8799999999999995E-2</v>
      </c>
      <c r="O48" s="6">
        <v>24577</v>
      </c>
      <c r="P48" s="6">
        <v>50455</v>
      </c>
      <c r="Q48" s="4">
        <v>0.3412</v>
      </c>
      <c r="R48" s="4">
        <v>1E-4</v>
      </c>
      <c r="S48" s="4">
        <v>0.53</v>
      </c>
      <c r="T48" s="4">
        <v>2.1219999999999999</v>
      </c>
      <c r="U48" s="4">
        <v>0.36799999999999999</v>
      </c>
      <c r="V48" s="4">
        <v>-0.309</v>
      </c>
      <c r="W48" s="4">
        <v>0.17100000000000001</v>
      </c>
    </row>
    <row r="49" spans="1:23" x14ac:dyDescent="0.35">
      <c r="A49" s="1" t="s">
        <v>76</v>
      </c>
      <c r="B49" s="2">
        <v>44873</v>
      </c>
      <c r="C49" s="3" t="s">
        <v>28</v>
      </c>
      <c r="D49" s="3" t="s">
        <v>29</v>
      </c>
      <c r="E49" s="4">
        <v>2.5</v>
      </c>
      <c r="F49" s="3" t="s">
        <v>30</v>
      </c>
      <c r="G49" s="5">
        <v>4.02877698</v>
      </c>
      <c r="H49" s="5">
        <v>17038033</v>
      </c>
      <c r="I49" s="4">
        <v>6.9500000000000006E-2</v>
      </c>
      <c r="J49" s="4">
        <v>6.9500000000000006E-2</v>
      </c>
      <c r="K49" s="4">
        <v>7.9600000000000004E-2</v>
      </c>
      <c r="L49" s="4">
        <v>6.6000000000000003E-2</v>
      </c>
      <c r="M49" s="4">
        <v>7.2300000000000003E-2</v>
      </c>
      <c r="N49" s="4">
        <v>7.2300000000000003E-2</v>
      </c>
      <c r="O49" s="6">
        <v>22883</v>
      </c>
      <c r="P49" s="6">
        <v>40263</v>
      </c>
      <c r="Q49" s="4">
        <v>0.318</v>
      </c>
      <c r="R49" s="4">
        <v>1E-4</v>
      </c>
      <c r="S49" s="4">
        <v>-0.47</v>
      </c>
      <c r="T49" s="4">
        <v>2.1070000000000002</v>
      </c>
      <c r="U49" s="4">
        <v>0.36799999999999999</v>
      </c>
      <c r="V49" s="4">
        <v>-0.23799999999999999</v>
      </c>
      <c r="W49" s="4">
        <v>-0.17100000000000001</v>
      </c>
    </row>
    <row r="50" spans="1:23" hidden="1" x14ac:dyDescent="0.35">
      <c r="A50" s="1" t="s">
        <v>77</v>
      </c>
      <c r="B50" s="2">
        <v>44872</v>
      </c>
      <c r="C50" s="3" t="s">
        <v>24</v>
      </c>
      <c r="D50" s="3" t="s">
        <v>25</v>
      </c>
      <c r="E50" s="4">
        <v>2.5</v>
      </c>
      <c r="F50" s="3" t="s">
        <v>26</v>
      </c>
      <c r="G50" s="5">
        <v>0.78651685000000005</v>
      </c>
      <c r="H50" s="5">
        <v>57186225.000000007</v>
      </c>
      <c r="I50" s="4">
        <v>8.8999999999999996E-2</v>
      </c>
      <c r="J50" s="4">
        <v>8.4900000000000003E-2</v>
      </c>
      <c r="K50" s="4">
        <v>0.1048</v>
      </c>
      <c r="L50" s="4">
        <v>7.9699999999999993E-2</v>
      </c>
      <c r="M50" s="4">
        <v>8.9700000000000002E-2</v>
      </c>
      <c r="N50" s="4">
        <v>8.9700000000000002E-2</v>
      </c>
      <c r="O50" s="6">
        <v>64575</v>
      </c>
      <c r="P50" s="6">
        <v>48810</v>
      </c>
      <c r="Q50" s="4">
        <v>0.33960000000000001</v>
      </c>
      <c r="R50" s="4">
        <v>1E-4</v>
      </c>
      <c r="S50" s="4">
        <v>0.56799999999999995</v>
      </c>
      <c r="T50" s="4">
        <v>2.0569999999999999</v>
      </c>
      <c r="U50" s="4">
        <v>0.37</v>
      </c>
      <c r="V50" s="4">
        <v>-0.308</v>
      </c>
      <c r="W50" s="4">
        <v>0.187</v>
      </c>
    </row>
    <row r="51" spans="1:23" x14ac:dyDescent="0.35">
      <c r="A51" s="1" t="s">
        <v>78</v>
      </c>
      <c r="B51" s="2">
        <v>44872</v>
      </c>
      <c r="C51" s="3" t="s">
        <v>28</v>
      </c>
      <c r="D51" s="3" t="s">
        <v>29</v>
      </c>
      <c r="E51" s="4">
        <v>2.5</v>
      </c>
      <c r="F51" s="3" t="s">
        <v>30</v>
      </c>
      <c r="G51" s="5">
        <v>-7.3333333300000003</v>
      </c>
      <c r="H51" s="5">
        <v>19424053</v>
      </c>
      <c r="I51" s="4">
        <v>7.4999999999999997E-2</v>
      </c>
      <c r="J51" s="4">
        <v>7.6999999999999999E-2</v>
      </c>
      <c r="K51" s="4">
        <v>8.1799999999999998E-2</v>
      </c>
      <c r="L51" s="4">
        <v>6.4500000000000002E-2</v>
      </c>
      <c r="M51" s="4">
        <v>6.9500000000000006E-2</v>
      </c>
      <c r="N51" s="4">
        <v>6.9500000000000006E-2</v>
      </c>
      <c r="O51" s="6">
        <v>27260</v>
      </c>
      <c r="P51" s="6">
        <v>37886</v>
      </c>
      <c r="Q51" s="4">
        <v>0.32440000000000002</v>
      </c>
      <c r="R51" s="4">
        <v>1E-4</v>
      </c>
      <c r="S51" s="4">
        <v>-0.435</v>
      </c>
      <c r="T51" s="4">
        <v>1.93</v>
      </c>
      <c r="U51" s="4">
        <v>0.37</v>
      </c>
      <c r="V51" s="4">
        <v>-0.253</v>
      </c>
      <c r="W51" s="4">
        <v>-0.16200000000000001</v>
      </c>
    </row>
    <row r="52" spans="1:23" hidden="1" x14ac:dyDescent="0.35">
      <c r="A52" s="1" t="s">
        <v>79</v>
      </c>
      <c r="B52" s="2">
        <v>44869</v>
      </c>
      <c r="C52" s="3" t="s">
        <v>24</v>
      </c>
      <c r="D52" s="3" t="s">
        <v>25</v>
      </c>
      <c r="E52" s="4">
        <v>2.5</v>
      </c>
      <c r="F52" s="3" t="s">
        <v>26</v>
      </c>
      <c r="G52" s="5">
        <v>76.587301589999996</v>
      </c>
      <c r="H52" s="5">
        <v>27946230</v>
      </c>
      <c r="I52" s="4">
        <v>5.04E-2</v>
      </c>
      <c r="J52" s="4">
        <v>4.9200000000000001E-2</v>
      </c>
      <c r="K52" s="4">
        <v>9.8599999999999993E-2</v>
      </c>
      <c r="L52" s="4">
        <v>4.9000000000000002E-2</v>
      </c>
      <c r="M52" s="4">
        <v>8.8999999999999996E-2</v>
      </c>
      <c r="N52" s="4">
        <v>8.8999999999999996E-2</v>
      </c>
      <c r="O52" s="6">
        <v>35165</v>
      </c>
      <c r="P52" s="6">
        <v>22619</v>
      </c>
      <c r="Q52" s="4">
        <v>0.28539999999999999</v>
      </c>
      <c r="R52" s="4">
        <v>1E-4</v>
      </c>
      <c r="S52" s="4">
        <v>0.54900000000000004</v>
      </c>
      <c r="T52" s="4">
        <v>1.9730000000000001</v>
      </c>
      <c r="U52" s="4">
        <v>0.38200000000000001</v>
      </c>
      <c r="V52" s="4">
        <v>-0.30599999999999999</v>
      </c>
      <c r="W52" s="4">
        <v>0.191</v>
      </c>
    </row>
    <row r="53" spans="1:23" x14ac:dyDescent="0.35">
      <c r="A53" s="1" t="s">
        <v>80</v>
      </c>
      <c r="B53" s="2">
        <v>44869</v>
      </c>
      <c r="C53" s="3" t="s">
        <v>28</v>
      </c>
      <c r="D53" s="3" t="s">
        <v>29</v>
      </c>
      <c r="E53" s="4">
        <v>2.5</v>
      </c>
      <c r="F53" s="3" t="s">
        <v>30</v>
      </c>
      <c r="G53" s="5">
        <v>-36.061381070000003</v>
      </c>
      <c r="H53" s="5">
        <v>15849378.999999998</v>
      </c>
      <c r="I53" s="4">
        <v>0.1173</v>
      </c>
      <c r="J53" s="4">
        <v>0.11840000000000001</v>
      </c>
      <c r="K53" s="4">
        <v>0.121</v>
      </c>
      <c r="L53" s="4">
        <v>6.8500000000000005E-2</v>
      </c>
      <c r="M53" s="4">
        <v>7.4999999999999997E-2</v>
      </c>
      <c r="N53" s="4">
        <v>7.4999999999999997E-2</v>
      </c>
      <c r="O53" s="6">
        <v>20564</v>
      </c>
      <c r="P53" s="6">
        <v>34070</v>
      </c>
      <c r="Q53" s="4">
        <v>0.35980000000000001</v>
      </c>
      <c r="R53" s="4">
        <v>1E-4</v>
      </c>
      <c r="S53" s="4">
        <v>-0.45100000000000001</v>
      </c>
      <c r="T53" s="4">
        <v>1.907</v>
      </c>
      <c r="U53" s="4">
        <v>0.38200000000000001</v>
      </c>
      <c r="V53" s="4">
        <v>-0.24299999999999999</v>
      </c>
      <c r="W53" s="4">
        <v>-0.17799999999999999</v>
      </c>
    </row>
    <row r="54" spans="1:23" hidden="1" x14ac:dyDescent="0.35">
      <c r="A54" s="1" t="s">
        <v>81</v>
      </c>
      <c r="B54" s="2">
        <v>44868</v>
      </c>
      <c r="C54" s="3" t="s">
        <v>24</v>
      </c>
      <c r="D54" s="3" t="s">
        <v>25</v>
      </c>
      <c r="E54" s="4">
        <v>2.5</v>
      </c>
      <c r="F54" s="3" t="s">
        <v>26</v>
      </c>
      <c r="G54" s="5">
        <v>-19.745222930000001</v>
      </c>
      <c r="H54" s="5">
        <v>6505302</v>
      </c>
      <c r="I54" s="4">
        <v>6.2799999999999995E-2</v>
      </c>
      <c r="J54" s="4">
        <v>5.7099999999999998E-2</v>
      </c>
      <c r="K54" s="4">
        <v>5.9200000000000003E-2</v>
      </c>
      <c r="L54" s="4">
        <v>4.7199999999999999E-2</v>
      </c>
      <c r="M54" s="4">
        <v>5.04E-2</v>
      </c>
      <c r="N54" s="4">
        <v>5.04E-2</v>
      </c>
      <c r="O54" s="6">
        <v>12376</v>
      </c>
      <c r="P54" s="6">
        <v>22863</v>
      </c>
      <c r="Q54" s="4">
        <v>0.30399999999999999</v>
      </c>
      <c r="R54" s="4">
        <v>1E-4</v>
      </c>
      <c r="S54" s="4">
        <v>0.38600000000000001</v>
      </c>
      <c r="T54" s="4">
        <v>1.9890000000000001</v>
      </c>
      <c r="U54" s="4">
        <v>0.36</v>
      </c>
      <c r="V54" s="4">
        <v>-0.27</v>
      </c>
      <c r="W54" s="4">
        <v>0.13400000000000001</v>
      </c>
    </row>
    <row r="55" spans="1:23" x14ac:dyDescent="0.35">
      <c r="A55" s="1" t="s">
        <v>82</v>
      </c>
      <c r="B55" s="2">
        <v>44868</v>
      </c>
      <c r="C55" s="3" t="s">
        <v>28</v>
      </c>
      <c r="D55" s="3" t="s">
        <v>29</v>
      </c>
      <c r="E55" s="4">
        <v>2.5</v>
      </c>
      <c r="F55" s="3" t="s">
        <v>30</v>
      </c>
      <c r="G55" s="5">
        <v>19.325153369999999</v>
      </c>
      <c r="H55" s="5">
        <v>4279791</v>
      </c>
      <c r="I55" s="4">
        <v>9.7799999999999998E-2</v>
      </c>
      <c r="J55" s="4">
        <v>0.105</v>
      </c>
      <c r="K55" s="4">
        <v>0.1265</v>
      </c>
      <c r="L55" s="4">
        <v>0.10249999999999999</v>
      </c>
      <c r="M55" s="4">
        <v>0.1167</v>
      </c>
      <c r="N55" s="4">
        <v>0.1173</v>
      </c>
      <c r="O55" s="6">
        <v>3728</v>
      </c>
      <c r="P55" s="6">
        <v>30715</v>
      </c>
      <c r="Q55" s="4">
        <v>0.34339999999999998</v>
      </c>
      <c r="R55" s="4">
        <v>1E-4</v>
      </c>
      <c r="S55" s="4">
        <v>-0.60799999999999998</v>
      </c>
      <c r="T55" s="4">
        <v>1.92</v>
      </c>
      <c r="U55" s="4">
        <v>0.36199999999999999</v>
      </c>
      <c r="V55" s="4">
        <v>-0.20899999999999999</v>
      </c>
      <c r="W55" s="4">
        <v>-0.24</v>
      </c>
    </row>
    <row r="56" spans="1:23" hidden="1" x14ac:dyDescent="0.35">
      <c r="A56" s="1" t="s">
        <v>83</v>
      </c>
      <c r="B56" s="2">
        <v>44867</v>
      </c>
      <c r="C56" s="3" t="s">
        <v>24</v>
      </c>
      <c r="D56" s="3" t="s">
        <v>25</v>
      </c>
      <c r="E56" s="4">
        <v>2.5</v>
      </c>
      <c r="F56" s="3" t="s">
        <v>26</v>
      </c>
      <c r="G56" s="5">
        <v>10.369068540000001</v>
      </c>
      <c r="H56" s="5">
        <v>14561153</v>
      </c>
      <c r="I56" s="4">
        <v>5.6899999999999999E-2</v>
      </c>
      <c r="J56" s="4">
        <v>5.2900000000000003E-2</v>
      </c>
      <c r="K56" s="4">
        <v>7.2599999999999998E-2</v>
      </c>
      <c r="L56" s="4">
        <v>0.05</v>
      </c>
      <c r="M56" s="4">
        <v>6.2799999999999995E-2</v>
      </c>
      <c r="N56" s="4">
        <v>6.2799999999999995E-2</v>
      </c>
      <c r="O56" s="6">
        <v>23615</v>
      </c>
      <c r="P56" s="6">
        <v>19897</v>
      </c>
      <c r="Q56" s="4">
        <v>0.29409999999999997</v>
      </c>
      <c r="R56" s="4">
        <v>1E-4</v>
      </c>
      <c r="S56" s="4">
        <v>0.44800000000000001</v>
      </c>
      <c r="T56" s="4">
        <v>2.052</v>
      </c>
      <c r="U56" s="4">
        <v>0.38100000000000001</v>
      </c>
      <c r="V56" s="4">
        <v>-0.27900000000000003</v>
      </c>
      <c r="W56" s="4">
        <v>0.159</v>
      </c>
    </row>
    <row r="57" spans="1:23" x14ac:dyDescent="0.35">
      <c r="A57" s="1" t="s">
        <v>84</v>
      </c>
      <c r="B57" s="2">
        <v>44867</v>
      </c>
      <c r="C57" s="3" t="s">
        <v>28</v>
      </c>
      <c r="D57" s="3" t="s">
        <v>29</v>
      </c>
      <c r="E57" s="4">
        <v>2.5</v>
      </c>
      <c r="F57" s="3" t="s">
        <v>30</v>
      </c>
      <c r="G57" s="5">
        <v>-12.67857143</v>
      </c>
      <c r="H57" s="5">
        <v>6811594</v>
      </c>
      <c r="I57" s="4">
        <v>0.112</v>
      </c>
      <c r="J57" s="4">
        <v>0.1169</v>
      </c>
      <c r="K57" s="4">
        <v>0.12429999999999999</v>
      </c>
      <c r="L57" s="4">
        <v>8.7300000000000003E-2</v>
      </c>
      <c r="M57" s="4">
        <v>9.7799999999999998E-2</v>
      </c>
      <c r="N57" s="4">
        <v>9.7799999999999998E-2</v>
      </c>
      <c r="O57" s="6">
        <v>6761</v>
      </c>
      <c r="P57" s="6">
        <v>30957</v>
      </c>
      <c r="Q57" s="4">
        <v>0.35560000000000003</v>
      </c>
      <c r="R57" s="4">
        <v>1E-4</v>
      </c>
      <c r="S57" s="4">
        <v>-0.54900000000000004</v>
      </c>
      <c r="T57" s="4">
        <v>1.9910000000000001</v>
      </c>
      <c r="U57" s="4">
        <v>0.38100000000000001</v>
      </c>
      <c r="V57" s="4">
        <v>-0.214</v>
      </c>
      <c r="W57" s="4">
        <v>-0.222</v>
      </c>
    </row>
    <row r="58" spans="1:23" hidden="1" x14ac:dyDescent="0.35">
      <c r="A58" s="1" t="s">
        <v>85</v>
      </c>
      <c r="B58" s="2">
        <v>44866</v>
      </c>
      <c r="C58" s="3" t="s">
        <v>24</v>
      </c>
      <c r="D58" s="3" t="s">
        <v>25</v>
      </c>
      <c r="E58" s="4">
        <v>2.5</v>
      </c>
      <c r="F58" s="3" t="s">
        <v>26</v>
      </c>
      <c r="G58" s="5">
        <v>82.958199359999995</v>
      </c>
      <c r="H58" s="5">
        <v>10589465</v>
      </c>
      <c r="I58" s="4">
        <v>3.1099999999999999E-2</v>
      </c>
      <c r="J58" s="4">
        <v>3.3000000000000002E-2</v>
      </c>
      <c r="K58" s="4">
        <v>5.9499999999999997E-2</v>
      </c>
      <c r="L58" s="4">
        <v>3.3000000000000002E-2</v>
      </c>
      <c r="M58" s="4">
        <v>5.6899999999999999E-2</v>
      </c>
      <c r="N58" s="4">
        <v>5.6899999999999999E-2</v>
      </c>
      <c r="O58" s="6">
        <v>23766</v>
      </c>
      <c r="P58" s="6">
        <v>18011</v>
      </c>
      <c r="Q58" s="4">
        <v>0.2477</v>
      </c>
      <c r="R58" s="4">
        <v>1E-4</v>
      </c>
      <c r="S58" s="4">
        <v>0.41199999999999998</v>
      </c>
      <c r="T58" s="4">
        <v>1.9650000000000001</v>
      </c>
      <c r="U58" s="4">
        <v>0.375</v>
      </c>
      <c r="V58" s="4">
        <v>-0.27500000000000002</v>
      </c>
      <c r="W58" s="4">
        <v>0.14799999999999999</v>
      </c>
    </row>
    <row r="59" spans="1:23" x14ac:dyDescent="0.35">
      <c r="A59" s="1" t="s">
        <v>86</v>
      </c>
      <c r="B59" s="2">
        <v>44866</v>
      </c>
      <c r="C59" s="3" t="s">
        <v>28</v>
      </c>
      <c r="D59" s="3" t="s">
        <v>29</v>
      </c>
      <c r="E59" s="4">
        <v>2.5</v>
      </c>
      <c r="F59" s="3" t="s">
        <v>30</v>
      </c>
      <c r="G59" s="5">
        <v>-41.483803549999998</v>
      </c>
      <c r="H59" s="5">
        <v>9447281</v>
      </c>
      <c r="I59" s="4">
        <v>0.19139999999999999</v>
      </c>
      <c r="J59" s="4">
        <v>0.18279999999999999</v>
      </c>
      <c r="K59" s="4">
        <v>0.18279999999999999</v>
      </c>
      <c r="L59" s="4">
        <v>0.1101</v>
      </c>
      <c r="M59" s="4">
        <v>0.112</v>
      </c>
      <c r="N59" s="4">
        <v>0.112</v>
      </c>
      <c r="O59" s="6">
        <v>6562</v>
      </c>
      <c r="P59" s="6">
        <v>30788</v>
      </c>
      <c r="Q59" s="4">
        <v>0.42470000000000002</v>
      </c>
      <c r="R59" s="4">
        <v>1E-4</v>
      </c>
      <c r="S59" s="4">
        <v>-0.58399999999999996</v>
      </c>
      <c r="T59" s="4">
        <v>1.9019999999999999</v>
      </c>
      <c r="U59" s="4">
        <v>0.376</v>
      </c>
      <c r="V59" s="4">
        <v>-0.21099999999999999</v>
      </c>
      <c r="W59" s="4">
        <v>-0.24</v>
      </c>
    </row>
    <row r="60" spans="1:23" hidden="1" x14ac:dyDescent="0.35">
      <c r="A60" s="1" t="s">
        <v>87</v>
      </c>
      <c r="B60" s="2">
        <v>44865</v>
      </c>
      <c r="C60" s="3" t="s">
        <v>24</v>
      </c>
      <c r="D60" s="3" t="s">
        <v>25</v>
      </c>
      <c r="E60" s="4">
        <v>2.5</v>
      </c>
      <c r="F60" s="3" t="s">
        <v>26</v>
      </c>
      <c r="G60" s="5">
        <v>-19.010416670000001</v>
      </c>
      <c r="H60" s="5">
        <v>5187904</v>
      </c>
      <c r="I60" s="4">
        <v>3.8399999999999997E-2</v>
      </c>
      <c r="J60" s="4">
        <v>3.5900000000000001E-2</v>
      </c>
      <c r="K60" s="4">
        <v>3.73E-2</v>
      </c>
      <c r="L60" s="4">
        <v>2.92E-2</v>
      </c>
      <c r="M60" s="4">
        <v>3.1099999999999999E-2</v>
      </c>
      <c r="N60" s="4">
        <v>3.1099999999999999E-2</v>
      </c>
      <c r="O60" s="6">
        <v>15543</v>
      </c>
      <c r="P60" s="6">
        <v>19954</v>
      </c>
      <c r="Q60" s="4">
        <v>0.26140000000000002</v>
      </c>
      <c r="R60" s="4">
        <v>1E-4</v>
      </c>
      <c r="S60" s="4">
        <v>0.253</v>
      </c>
      <c r="T60" s="4">
        <v>1.5109999999999999</v>
      </c>
      <c r="U60" s="4">
        <v>0.29699999999999999</v>
      </c>
      <c r="V60" s="4">
        <v>-0.22900000000000001</v>
      </c>
      <c r="W60" s="4">
        <v>8.8999999999999996E-2</v>
      </c>
    </row>
    <row r="61" spans="1:23" x14ac:dyDescent="0.35">
      <c r="A61" s="1" t="s">
        <v>88</v>
      </c>
      <c r="B61" s="2">
        <v>44865</v>
      </c>
      <c r="C61" s="3" t="s">
        <v>28</v>
      </c>
      <c r="D61" s="3" t="s">
        <v>29</v>
      </c>
      <c r="E61" s="4">
        <v>2.5</v>
      </c>
      <c r="F61" s="3" t="s">
        <v>30</v>
      </c>
      <c r="G61" s="5">
        <v>18.294190360000002</v>
      </c>
      <c r="H61" s="5">
        <v>20389593</v>
      </c>
      <c r="I61" s="4">
        <v>0.1618</v>
      </c>
      <c r="J61" s="4">
        <v>0.17269999999999999</v>
      </c>
      <c r="K61" s="4">
        <v>0.19789999999999999</v>
      </c>
      <c r="L61" s="4">
        <v>0.16070000000000001</v>
      </c>
      <c r="M61" s="4">
        <v>0.19139999999999999</v>
      </c>
      <c r="N61" s="4">
        <v>0.19139999999999999</v>
      </c>
      <c r="O61" s="6">
        <v>11178</v>
      </c>
      <c r="P61" s="6">
        <v>30963</v>
      </c>
      <c r="Q61" s="4">
        <v>0.39829999999999999</v>
      </c>
      <c r="R61" s="4">
        <v>1E-4</v>
      </c>
      <c r="S61" s="4">
        <v>-0.73099999999999998</v>
      </c>
      <c r="T61" s="4">
        <v>1.456</v>
      </c>
      <c r="U61" s="4">
        <v>0.307</v>
      </c>
      <c r="V61" s="4">
        <v>-0.18</v>
      </c>
      <c r="W61" s="4">
        <v>-0.30099999999999999</v>
      </c>
    </row>
    <row r="62" spans="1:23" hidden="1" x14ac:dyDescent="0.35">
      <c r="A62" s="1" t="s">
        <v>89</v>
      </c>
      <c r="B62" s="2">
        <v>44862</v>
      </c>
      <c r="C62" s="3" t="s">
        <v>24</v>
      </c>
      <c r="D62" s="3" t="s">
        <v>25</v>
      </c>
      <c r="E62" s="4">
        <v>2.5</v>
      </c>
      <c r="F62" s="3" t="s">
        <v>26</v>
      </c>
      <c r="G62" s="5">
        <v>-29.670329670000001</v>
      </c>
      <c r="H62" s="5">
        <v>7668612.0000000009</v>
      </c>
      <c r="I62" s="4">
        <v>5.4600000000000003E-2</v>
      </c>
      <c r="J62" s="4">
        <v>5.04E-2</v>
      </c>
      <c r="K62" s="4">
        <v>5.4199999999999998E-2</v>
      </c>
      <c r="L62" s="4">
        <v>3.7999999999999999E-2</v>
      </c>
      <c r="M62" s="4">
        <v>3.8399999999999997E-2</v>
      </c>
      <c r="N62" s="4">
        <v>3.8399999999999997E-2</v>
      </c>
      <c r="O62" s="6">
        <v>17004</v>
      </c>
      <c r="P62" s="6">
        <v>17204</v>
      </c>
      <c r="Q62" s="4">
        <v>0.28839999999999999</v>
      </c>
      <c r="R62" s="4">
        <v>1E-4</v>
      </c>
      <c r="S62" s="4">
        <v>0.29899999999999999</v>
      </c>
      <c r="T62" s="4">
        <v>1.659</v>
      </c>
      <c r="U62" s="4">
        <v>0.33600000000000002</v>
      </c>
      <c r="V62" s="4">
        <v>-0.23699999999999999</v>
      </c>
      <c r="W62" s="4">
        <v>0.112</v>
      </c>
    </row>
    <row r="63" spans="1:23" x14ac:dyDescent="0.35">
      <c r="A63" s="1" t="s">
        <v>90</v>
      </c>
      <c r="B63" s="2">
        <v>44862</v>
      </c>
      <c r="C63" s="3" t="s">
        <v>28</v>
      </c>
      <c r="D63" s="3" t="s">
        <v>29</v>
      </c>
      <c r="E63" s="4">
        <v>2.5</v>
      </c>
      <c r="F63" s="3" t="s">
        <v>30</v>
      </c>
      <c r="G63" s="5">
        <v>30.906148869999999</v>
      </c>
      <c r="H63" s="5">
        <v>24513323</v>
      </c>
      <c r="I63" s="4">
        <v>0.1236</v>
      </c>
      <c r="J63" s="4">
        <v>0.12920000000000001</v>
      </c>
      <c r="K63" s="4">
        <v>0.16889999999999999</v>
      </c>
      <c r="L63" s="4">
        <v>0.1229</v>
      </c>
      <c r="M63" s="4">
        <v>0.1618</v>
      </c>
      <c r="N63" s="4">
        <v>0.1618</v>
      </c>
      <c r="O63" s="6">
        <v>17246</v>
      </c>
      <c r="P63" s="6">
        <v>30795</v>
      </c>
      <c r="Q63" s="4">
        <v>0.36549999999999999</v>
      </c>
      <c r="R63" s="4">
        <v>1E-4</v>
      </c>
      <c r="S63" s="4">
        <v>-0.69899999999999995</v>
      </c>
      <c r="T63" s="4">
        <v>1.6459999999999999</v>
      </c>
      <c r="U63" s="4">
        <v>0.33700000000000002</v>
      </c>
      <c r="V63" s="4">
        <v>-0.16700000000000001</v>
      </c>
      <c r="W63" s="4">
        <v>-0.30299999999999999</v>
      </c>
    </row>
    <row r="64" spans="1:23" hidden="1" x14ac:dyDescent="0.35">
      <c r="A64" s="1" t="s">
        <v>91</v>
      </c>
      <c r="B64" s="2">
        <v>44861</v>
      </c>
      <c r="C64" s="3" t="s">
        <v>24</v>
      </c>
      <c r="D64" s="3" t="s">
        <v>25</v>
      </c>
      <c r="E64" s="4">
        <v>2.5</v>
      </c>
      <c r="F64" s="3" t="s">
        <v>26</v>
      </c>
      <c r="G64" s="5">
        <v>-13.74407583</v>
      </c>
      <c r="H64" s="5">
        <v>8121319</v>
      </c>
      <c r="I64" s="4">
        <v>6.3299999999999995E-2</v>
      </c>
      <c r="J64" s="4">
        <v>6.83E-2</v>
      </c>
      <c r="K64" s="4">
        <v>7.7899999999999997E-2</v>
      </c>
      <c r="L64" s="4">
        <v>5.4199999999999998E-2</v>
      </c>
      <c r="M64" s="4">
        <v>5.4600000000000003E-2</v>
      </c>
      <c r="N64" s="4">
        <v>5.4600000000000003E-2</v>
      </c>
      <c r="O64" s="6">
        <v>12718</v>
      </c>
      <c r="P64" s="6">
        <v>15001</v>
      </c>
      <c r="Q64" s="4">
        <v>0.30109999999999998</v>
      </c>
      <c r="R64" s="4">
        <v>1E-4</v>
      </c>
      <c r="S64" s="4">
        <v>0.38900000000000001</v>
      </c>
      <c r="T64" s="4">
        <v>1.847</v>
      </c>
      <c r="U64" s="4">
        <v>0.38200000000000001</v>
      </c>
      <c r="V64" s="4">
        <v>-0.26</v>
      </c>
      <c r="W64" s="4">
        <v>0.15</v>
      </c>
    </row>
    <row r="65" spans="1:23" x14ac:dyDescent="0.35">
      <c r="A65" s="1" t="s">
        <v>92</v>
      </c>
      <c r="B65" s="2">
        <v>44861</v>
      </c>
      <c r="C65" s="3" t="s">
        <v>28</v>
      </c>
      <c r="D65" s="3" t="s">
        <v>29</v>
      </c>
      <c r="E65" s="4">
        <v>2.5</v>
      </c>
      <c r="F65" s="3" t="s">
        <v>30</v>
      </c>
      <c r="G65" s="5">
        <v>7.1986123199999996</v>
      </c>
      <c r="H65" s="5">
        <v>13649422</v>
      </c>
      <c r="I65" s="4">
        <v>0.1153</v>
      </c>
      <c r="J65" s="4">
        <v>0.1101</v>
      </c>
      <c r="K65" s="4">
        <v>0.1244</v>
      </c>
      <c r="L65" s="4">
        <v>8.9399999999999993E-2</v>
      </c>
      <c r="M65" s="4">
        <v>0.1236</v>
      </c>
      <c r="N65" s="4">
        <v>0.1236</v>
      </c>
      <c r="O65" s="6">
        <v>12737</v>
      </c>
      <c r="P65" s="6">
        <v>31836</v>
      </c>
      <c r="Q65" s="4">
        <v>0.35920000000000002</v>
      </c>
      <c r="R65" s="4">
        <v>1E-4</v>
      </c>
      <c r="S65" s="4">
        <v>-0.61</v>
      </c>
      <c r="T65" s="4">
        <v>1.835</v>
      </c>
      <c r="U65" s="4">
        <v>0.38200000000000001</v>
      </c>
      <c r="V65" s="4">
        <v>-0.189</v>
      </c>
      <c r="W65" s="4">
        <v>-0.27200000000000002</v>
      </c>
    </row>
    <row r="66" spans="1:23" hidden="1" x14ac:dyDescent="0.35">
      <c r="A66" s="1" t="s">
        <v>93</v>
      </c>
      <c r="B66" s="2">
        <v>44860</v>
      </c>
      <c r="C66" s="3" t="s">
        <v>24</v>
      </c>
      <c r="D66" s="3" t="s">
        <v>25</v>
      </c>
      <c r="E66" s="4">
        <v>2.5</v>
      </c>
      <c r="F66" s="3" t="s">
        <v>26</v>
      </c>
      <c r="G66" s="5">
        <v>-5.2395209600000001</v>
      </c>
      <c r="H66" s="5">
        <v>10950571</v>
      </c>
      <c r="I66" s="4">
        <v>6.6799999999999998E-2</v>
      </c>
      <c r="J66" s="4">
        <v>6.9199999999999998E-2</v>
      </c>
      <c r="K66" s="4">
        <v>8.2699999999999996E-2</v>
      </c>
      <c r="L66" s="4">
        <v>6.1600000000000002E-2</v>
      </c>
      <c r="M66" s="4">
        <v>6.3299999999999995E-2</v>
      </c>
      <c r="N66" s="4">
        <v>6.3299999999999995E-2</v>
      </c>
      <c r="O66" s="6">
        <v>15582</v>
      </c>
      <c r="P66" s="6">
        <v>14285</v>
      </c>
      <c r="Q66" s="4">
        <v>0.30299999999999999</v>
      </c>
      <c r="R66" s="4">
        <v>1E-4</v>
      </c>
      <c r="S66" s="4">
        <v>0.42699999999999999</v>
      </c>
      <c r="T66" s="4">
        <v>1.8680000000000001</v>
      </c>
      <c r="U66" s="4">
        <v>0.39700000000000002</v>
      </c>
      <c r="V66" s="4">
        <v>-0.26700000000000002</v>
      </c>
      <c r="W66" s="4">
        <v>0.16900000000000001</v>
      </c>
    </row>
    <row r="67" spans="1:23" x14ac:dyDescent="0.35">
      <c r="A67" s="1" t="s">
        <v>94</v>
      </c>
      <c r="B67" s="2">
        <v>44860</v>
      </c>
      <c r="C67" s="3" t="s">
        <v>28</v>
      </c>
      <c r="D67" s="3" t="s">
        <v>29</v>
      </c>
      <c r="E67" s="4">
        <v>2.5</v>
      </c>
      <c r="F67" s="3" t="s">
        <v>30</v>
      </c>
      <c r="G67" s="5">
        <v>-4.2358804000000001</v>
      </c>
      <c r="H67" s="5">
        <v>18964786</v>
      </c>
      <c r="I67" s="4">
        <v>0.12039999999999999</v>
      </c>
      <c r="J67" s="4">
        <v>0.1203</v>
      </c>
      <c r="K67" s="4">
        <v>0.121</v>
      </c>
      <c r="L67" s="4">
        <v>8.7900000000000006E-2</v>
      </c>
      <c r="M67" s="4">
        <v>0.1153</v>
      </c>
      <c r="N67" s="4">
        <v>0.1153</v>
      </c>
      <c r="O67" s="6">
        <v>17686</v>
      </c>
      <c r="P67" s="6">
        <v>32155</v>
      </c>
      <c r="Q67" s="4">
        <v>0.36349999999999999</v>
      </c>
      <c r="R67" s="4">
        <v>1E-4</v>
      </c>
      <c r="S67" s="4">
        <v>-0.56899999999999995</v>
      </c>
      <c r="T67" s="4">
        <v>1.788</v>
      </c>
      <c r="U67" s="4">
        <v>0.39800000000000002</v>
      </c>
      <c r="V67" s="4">
        <v>-0.20599999999999999</v>
      </c>
      <c r="W67" s="4">
        <v>-0.25900000000000001</v>
      </c>
    </row>
    <row r="68" spans="1:23" hidden="1" x14ac:dyDescent="0.35">
      <c r="A68" s="1" t="s">
        <v>95</v>
      </c>
      <c r="B68" s="2">
        <v>44859</v>
      </c>
      <c r="C68" s="3" t="s">
        <v>24</v>
      </c>
      <c r="D68" s="3" t="s">
        <v>25</v>
      </c>
      <c r="E68" s="4">
        <v>2.5</v>
      </c>
      <c r="F68" s="3" t="s">
        <v>26</v>
      </c>
      <c r="G68" s="5">
        <v>-3.8848920900000001</v>
      </c>
      <c r="H68" s="5">
        <v>8599060</v>
      </c>
      <c r="I68" s="4">
        <v>6.9500000000000006E-2</v>
      </c>
      <c r="J68" s="4">
        <v>6.7900000000000002E-2</v>
      </c>
      <c r="K68" s="4">
        <v>8.3799999999999999E-2</v>
      </c>
      <c r="L68" s="4">
        <v>6.6199999999999995E-2</v>
      </c>
      <c r="M68" s="4">
        <v>6.6799999999999998E-2</v>
      </c>
      <c r="N68" s="4">
        <v>6.6799999999999998E-2</v>
      </c>
      <c r="O68" s="6">
        <v>11795</v>
      </c>
      <c r="P68" s="6">
        <v>13356</v>
      </c>
      <c r="Q68" s="4">
        <v>0.30730000000000002</v>
      </c>
      <c r="R68" s="4">
        <v>1E-4</v>
      </c>
      <c r="S68" s="4">
        <v>0.42099999999999999</v>
      </c>
      <c r="T68" s="4">
        <v>1.726</v>
      </c>
      <c r="U68" s="4">
        <v>0.39800000000000002</v>
      </c>
      <c r="V68" s="4">
        <v>-0.28100000000000003</v>
      </c>
      <c r="W68" s="4">
        <v>0.16800000000000001</v>
      </c>
    </row>
    <row r="69" spans="1:23" x14ac:dyDescent="0.35">
      <c r="A69" s="1" t="s">
        <v>96</v>
      </c>
      <c r="B69" s="2">
        <v>44859</v>
      </c>
      <c r="C69" s="3" t="s">
        <v>28</v>
      </c>
      <c r="D69" s="3" t="s">
        <v>29</v>
      </c>
      <c r="E69" s="4">
        <v>2.5</v>
      </c>
      <c r="F69" s="3" t="s">
        <v>30</v>
      </c>
      <c r="G69" s="5">
        <v>-9.6096096099999997</v>
      </c>
      <c r="H69" s="5">
        <v>20489448.000000004</v>
      </c>
      <c r="I69" s="4">
        <v>0.13320000000000001</v>
      </c>
      <c r="J69" s="4">
        <v>0.1346</v>
      </c>
      <c r="K69" s="4">
        <v>0.14000000000000001</v>
      </c>
      <c r="L69" s="4">
        <v>9.7199999999999995E-2</v>
      </c>
      <c r="M69" s="4">
        <v>0.12039999999999999</v>
      </c>
      <c r="N69" s="4">
        <v>0.12039999999999999</v>
      </c>
      <c r="O69" s="6">
        <v>17096</v>
      </c>
      <c r="P69" s="6">
        <v>30835</v>
      </c>
      <c r="Q69" s="4">
        <v>0.37709999999999999</v>
      </c>
      <c r="R69" s="4">
        <v>1E-4</v>
      </c>
      <c r="S69" s="4">
        <v>-0.58199999999999996</v>
      </c>
      <c r="T69" s="4">
        <v>1.7689999999999999</v>
      </c>
      <c r="U69" s="4">
        <v>0.39800000000000002</v>
      </c>
      <c r="V69" s="4">
        <v>-0.20100000000000001</v>
      </c>
      <c r="W69" s="4">
        <v>-0.26900000000000002</v>
      </c>
    </row>
    <row r="70" spans="1:23" hidden="1" x14ac:dyDescent="0.35">
      <c r="A70" s="1" t="s">
        <v>97</v>
      </c>
      <c r="B70" s="2">
        <v>44858</v>
      </c>
      <c r="C70" s="3" t="s">
        <v>24</v>
      </c>
      <c r="D70" s="3" t="s">
        <v>25</v>
      </c>
      <c r="E70" s="4">
        <v>2.5</v>
      </c>
      <c r="F70" s="3" t="s">
        <v>26</v>
      </c>
      <c r="G70" s="5">
        <v>-36.605504590000002</v>
      </c>
      <c r="H70" s="5">
        <v>16042591</v>
      </c>
      <c r="I70" s="4">
        <v>0.109</v>
      </c>
      <c r="J70" s="4">
        <v>0.1023</v>
      </c>
      <c r="K70" s="4">
        <v>0.11600000000000001</v>
      </c>
      <c r="L70" s="4">
        <v>6.6900000000000001E-2</v>
      </c>
      <c r="M70" s="4">
        <v>6.9099999999999995E-2</v>
      </c>
      <c r="N70" s="4">
        <v>6.9500000000000006E-2</v>
      </c>
      <c r="O70" s="6">
        <v>20493</v>
      </c>
      <c r="P70" s="6">
        <v>12995</v>
      </c>
      <c r="Q70" s="4">
        <v>0.36170000000000002</v>
      </c>
      <c r="R70" s="4">
        <v>1E-4</v>
      </c>
      <c r="S70" s="4">
        <v>0.435</v>
      </c>
      <c r="T70" s="4">
        <v>1.744</v>
      </c>
      <c r="U70" s="4">
        <v>0.40500000000000003</v>
      </c>
      <c r="V70" s="4">
        <v>-0.27800000000000002</v>
      </c>
      <c r="W70" s="4">
        <v>0.17699999999999999</v>
      </c>
    </row>
    <row r="71" spans="1:23" x14ac:dyDescent="0.35">
      <c r="A71" s="1" t="s">
        <v>98</v>
      </c>
      <c r="B71" s="2">
        <v>44858</v>
      </c>
      <c r="C71" s="3" t="s">
        <v>28</v>
      </c>
      <c r="D71" s="3" t="s">
        <v>29</v>
      </c>
      <c r="E71" s="4">
        <v>2.5</v>
      </c>
      <c r="F71" s="3" t="s">
        <v>30</v>
      </c>
      <c r="G71" s="5">
        <v>91.104734579999999</v>
      </c>
      <c r="H71" s="5">
        <v>39309122</v>
      </c>
      <c r="I71" s="4">
        <v>6.9699999999999998E-2</v>
      </c>
      <c r="J71" s="4">
        <v>6.9000000000000006E-2</v>
      </c>
      <c r="K71" s="4">
        <v>0.1391</v>
      </c>
      <c r="L71" s="4">
        <v>6.3399999999999998E-2</v>
      </c>
      <c r="M71" s="4">
        <v>0.13320000000000001</v>
      </c>
      <c r="N71" s="4">
        <v>0.13320000000000001</v>
      </c>
      <c r="O71" s="6">
        <v>36236</v>
      </c>
      <c r="P71" s="6">
        <v>31180</v>
      </c>
      <c r="Q71" s="4">
        <v>0.317</v>
      </c>
      <c r="R71" s="4">
        <v>1E-4</v>
      </c>
      <c r="S71" s="4">
        <v>-0.55000000000000004</v>
      </c>
      <c r="T71" s="4">
        <v>1.4910000000000001</v>
      </c>
      <c r="U71" s="4">
        <v>0.40699999999999997</v>
      </c>
      <c r="V71" s="4">
        <v>-0.252</v>
      </c>
      <c r="W71" s="4">
        <v>-0.26200000000000001</v>
      </c>
    </row>
    <row r="72" spans="1:23" hidden="1" x14ac:dyDescent="0.35">
      <c r="A72" s="1" t="s">
        <v>99</v>
      </c>
      <c r="B72" s="2">
        <v>44855</v>
      </c>
      <c r="C72" s="3" t="s">
        <v>24</v>
      </c>
      <c r="D72" s="3" t="s">
        <v>25</v>
      </c>
      <c r="E72" s="4">
        <v>2.5</v>
      </c>
      <c r="F72" s="3" t="s">
        <v>26</v>
      </c>
      <c r="G72" s="5">
        <v>-8.17186184</v>
      </c>
      <c r="H72" s="5">
        <v>3439922.0000000005</v>
      </c>
      <c r="I72" s="4">
        <v>0.1187</v>
      </c>
      <c r="J72" s="4">
        <v>0.125</v>
      </c>
      <c r="K72" s="4">
        <v>0.128</v>
      </c>
      <c r="L72" s="4">
        <v>0.10340000000000001</v>
      </c>
      <c r="M72" s="4">
        <v>0.109</v>
      </c>
      <c r="N72" s="4">
        <v>0.109</v>
      </c>
      <c r="O72" s="6">
        <v>2963</v>
      </c>
      <c r="P72" s="6">
        <v>9609</v>
      </c>
      <c r="Q72" s="4">
        <v>0.37309999999999999</v>
      </c>
      <c r="R72" s="4">
        <v>1E-4</v>
      </c>
      <c r="S72" s="4">
        <v>0.59099999999999997</v>
      </c>
      <c r="T72" s="4">
        <v>1.7769999999999999</v>
      </c>
      <c r="U72" s="4">
        <v>0.42399999999999999</v>
      </c>
      <c r="V72" s="4">
        <v>-0.26800000000000002</v>
      </c>
      <c r="W72" s="4">
        <v>0.25800000000000001</v>
      </c>
    </row>
    <row r="73" spans="1:23" x14ac:dyDescent="0.35">
      <c r="A73" s="1" t="s">
        <v>100</v>
      </c>
      <c r="B73" s="2">
        <v>44855</v>
      </c>
      <c r="C73" s="3" t="s">
        <v>28</v>
      </c>
      <c r="D73" s="3" t="s">
        <v>29</v>
      </c>
      <c r="E73" s="4">
        <v>2.5</v>
      </c>
      <c r="F73" s="3" t="s">
        <v>30</v>
      </c>
      <c r="G73" s="5">
        <v>12.58064516</v>
      </c>
      <c r="H73" s="5">
        <v>11795969</v>
      </c>
      <c r="I73" s="4">
        <v>6.2E-2</v>
      </c>
      <c r="J73" s="4">
        <v>5.9499999999999997E-2</v>
      </c>
      <c r="K73" s="4">
        <v>7.7399999999999997E-2</v>
      </c>
      <c r="L73" s="4">
        <v>5.6599999999999998E-2</v>
      </c>
      <c r="M73" s="4">
        <v>6.9800000000000001E-2</v>
      </c>
      <c r="N73" s="4">
        <v>6.9699999999999998E-2</v>
      </c>
      <c r="O73" s="6">
        <v>17976</v>
      </c>
      <c r="P73" s="6">
        <v>32303</v>
      </c>
      <c r="Q73" s="4">
        <v>0.30759999999999998</v>
      </c>
      <c r="R73" s="4">
        <v>1E-4</v>
      </c>
      <c r="S73" s="4">
        <v>-0.41</v>
      </c>
      <c r="T73" s="4">
        <v>1.748</v>
      </c>
      <c r="U73" s="4">
        <v>0.42399999999999999</v>
      </c>
      <c r="V73" s="4">
        <v>-0.2</v>
      </c>
      <c r="W73" s="4">
        <v>-0.20599999999999999</v>
      </c>
    </row>
    <row r="74" spans="1:23" hidden="1" x14ac:dyDescent="0.35">
      <c r="A74" s="1" t="s">
        <v>101</v>
      </c>
      <c r="B74" s="2">
        <v>44854</v>
      </c>
      <c r="C74" s="3" t="s">
        <v>24</v>
      </c>
      <c r="D74" s="3" t="s">
        <v>25</v>
      </c>
      <c r="E74" s="4">
        <v>2.5</v>
      </c>
      <c r="F74" s="3" t="s">
        <v>26</v>
      </c>
      <c r="G74" s="5">
        <v>-6.4668769700000004</v>
      </c>
      <c r="H74" s="5">
        <v>4753378</v>
      </c>
      <c r="I74" s="4">
        <v>0.1268</v>
      </c>
      <c r="J74" s="4">
        <v>0.1158</v>
      </c>
      <c r="K74" s="4">
        <v>0.13950000000000001</v>
      </c>
      <c r="L74" s="4">
        <v>0.114</v>
      </c>
      <c r="M74" s="4">
        <v>0.1186</v>
      </c>
      <c r="N74" s="4">
        <v>0.1187</v>
      </c>
      <c r="O74" s="6">
        <v>3912</v>
      </c>
      <c r="P74" s="6">
        <v>9423</v>
      </c>
      <c r="Q74" s="4">
        <v>0.38250000000000001</v>
      </c>
      <c r="R74" s="4">
        <v>1E-4</v>
      </c>
      <c r="S74" s="4">
        <v>0.622</v>
      </c>
      <c r="T74" s="4">
        <v>1.742</v>
      </c>
      <c r="U74" s="4">
        <v>0.42</v>
      </c>
      <c r="V74" s="4">
        <v>-0.26200000000000001</v>
      </c>
      <c r="W74" s="4">
        <v>0.27700000000000002</v>
      </c>
    </row>
    <row r="75" spans="1:23" x14ac:dyDescent="0.35">
      <c r="A75" s="1" t="s">
        <v>102</v>
      </c>
      <c r="B75" s="2">
        <v>44854</v>
      </c>
      <c r="C75" s="3" t="s">
        <v>28</v>
      </c>
      <c r="D75" s="3" t="s">
        <v>29</v>
      </c>
      <c r="E75" s="4">
        <v>2.5</v>
      </c>
      <c r="F75" s="3" t="s">
        <v>30</v>
      </c>
      <c r="G75" s="5">
        <v>14.6025878</v>
      </c>
      <c r="H75" s="5">
        <v>13920494.000000002</v>
      </c>
      <c r="I75" s="4">
        <v>5.4100000000000002E-2</v>
      </c>
      <c r="J75" s="4">
        <v>5.8000000000000003E-2</v>
      </c>
      <c r="K75" s="4">
        <v>6.4600000000000005E-2</v>
      </c>
      <c r="L75" s="4">
        <v>4.65E-2</v>
      </c>
      <c r="M75" s="4">
        <v>6.2E-2</v>
      </c>
      <c r="N75" s="4">
        <v>6.2E-2</v>
      </c>
      <c r="O75" s="6">
        <v>24002</v>
      </c>
      <c r="P75" s="6">
        <v>32685</v>
      </c>
      <c r="Q75" s="4">
        <v>0.2984</v>
      </c>
      <c r="R75" s="4">
        <v>1E-4</v>
      </c>
      <c r="S75" s="4">
        <v>-0.379</v>
      </c>
      <c r="T75" s="4">
        <v>1.716</v>
      </c>
      <c r="U75" s="4">
        <v>0.42099999999999999</v>
      </c>
      <c r="V75" s="4">
        <v>-0.193</v>
      </c>
      <c r="W75" s="4">
        <v>-0.19400000000000001</v>
      </c>
    </row>
    <row r="76" spans="1:23" hidden="1" x14ac:dyDescent="0.35">
      <c r="A76" s="1" t="s">
        <v>103</v>
      </c>
      <c r="B76" s="2">
        <v>44853</v>
      </c>
      <c r="C76" s="3" t="s">
        <v>24</v>
      </c>
      <c r="D76" s="3" t="s">
        <v>25</v>
      </c>
      <c r="E76" s="4">
        <v>2.5</v>
      </c>
      <c r="F76" s="3" t="s">
        <v>26</v>
      </c>
      <c r="G76" s="5">
        <v>-22.017220170000002</v>
      </c>
      <c r="H76" s="5">
        <v>1918559</v>
      </c>
      <c r="I76" s="4">
        <v>0.16259999999999999</v>
      </c>
      <c r="J76" s="4">
        <v>0.16</v>
      </c>
      <c r="K76" s="4">
        <v>0.16600000000000001</v>
      </c>
      <c r="L76" s="4">
        <v>0.1255</v>
      </c>
      <c r="M76" s="4">
        <v>0.1268</v>
      </c>
      <c r="N76" s="4">
        <v>0.1268</v>
      </c>
      <c r="O76" s="6">
        <v>1419</v>
      </c>
      <c r="P76" s="6">
        <v>8136</v>
      </c>
      <c r="Q76" s="4">
        <v>0.4234</v>
      </c>
      <c r="R76" s="4">
        <v>1E-4</v>
      </c>
      <c r="S76" s="4">
        <v>0.64500000000000002</v>
      </c>
      <c r="T76" s="4">
        <v>1.704</v>
      </c>
      <c r="U76" s="4">
        <v>0.41699999999999998</v>
      </c>
      <c r="V76" s="4">
        <v>-0.25700000000000001</v>
      </c>
      <c r="W76" s="4">
        <v>0.29199999999999998</v>
      </c>
    </row>
    <row r="77" spans="1:23" x14ac:dyDescent="0.35">
      <c r="A77" s="1" t="s">
        <v>104</v>
      </c>
      <c r="B77" s="2">
        <v>44853</v>
      </c>
      <c r="C77" s="3" t="s">
        <v>28</v>
      </c>
      <c r="D77" s="3" t="s">
        <v>29</v>
      </c>
      <c r="E77" s="4">
        <v>2.5</v>
      </c>
      <c r="F77" s="3" t="s">
        <v>30</v>
      </c>
      <c r="G77" s="5">
        <v>41.994750660000001</v>
      </c>
      <c r="H77" s="5">
        <v>10100354</v>
      </c>
      <c r="I77" s="4">
        <v>3.8100000000000002E-2</v>
      </c>
      <c r="J77" s="4">
        <v>0.04</v>
      </c>
      <c r="K77" s="4">
        <v>5.4199999999999998E-2</v>
      </c>
      <c r="L77" s="4">
        <v>3.5400000000000001E-2</v>
      </c>
      <c r="M77" s="4">
        <v>5.4100000000000002E-2</v>
      </c>
      <c r="N77" s="4">
        <v>5.4100000000000002E-2</v>
      </c>
      <c r="O77" s="6">
        <v>20682</v>
      </c>
      <c r="P77" s="6">
        <v>33148</v>
      </c>
      <c r="Q77" s="4">
        <v>0.27729999999999999</v>
      </c>
      <c r="R77" s="4">
        <v>1E-4</v>
      </c>
      <c r="S77" s="4">
        <v>-0.35299999999999998</v>
      </c>
      <c r="T77" s="4">
        <v>1.73</v>
      </c>
      <c r="U77" s="4">
        <v>0.41599999999999998</v>
      </c>
      <c r="V77" s="4">
        <v>-0.18</v>
      </c>
      <c r="W77" s="4">
        <v>-0.183</v>
      </c>
    </row>
    <row r="78" spans="1:23" hidden="1" x14ac:dyDescent="0.35">
      <c r="A78" s="1" t="s">
        <v>105</v>
      </c>
      <c r="B78" s="2">
        <v>44852</v>
      </c>
      <c r="C78" s="3" t="s">
        <v>24</v>
      </c>
      <c r="D78" s="3" t="s">
        <v>25</v>
      </c>
      <c r="E78" s="4">
        <v>2.5</v>
      </c>
      <c r="F78" s="3" t="s">
        <v>26</v>
      </c>
      <c r="G78" s="5">
        <v>-6.0571428599999999</v>
      </c>
      <c r="H78" s="5">
        <v>1182401</v>
      </c>
      <c r="I78" s="4">
        <v>0.17499999999999999</v>
      </c>
      <c r="J78" s="4">
        <v>0.185</v>
      </c>
      <c r="K78" s="4">
        <v>0.185</v>
      </c>
      <c r="L78" s="4">
        <v>0.161</v>
      </c>
      <c r="M78" s="4">
        <v>0.16439999999999999</v>
      </c>
      <c r="N78" s="4">
        <v>0.16259999999999999</v>
      </c>
      <c r="O78" s="6">
        <v>694</v>
      </c>
      <c r="P78" s="6">
        <v>7628</v>
      </c>
      <c r="Q78" s="4">
        <v>0.43730000000000002</v>
      </c>
      <c r="R78" s="4">
        <v>1E-4</v>
      </c>
      <c r="S78" s="4">
        <v>0.72599999999999998</v>
      </c>
      <c r="T78" s="4">
        <v>1.482</v>
      </c>
      <c r="U78" s="4">
        <v>0.38300000000000001</v>
      </c>
      <c r="V78" s="4">
        <v>-0.24299999999999999</v>
      </c>
      <c r="W78" s="4">
        <v>0.33700000000000002</v>
      </c>
    </row>
    <row r="79" spans="1:23" x14ac:dyDescent="0.35">
      <c r="A79" s="1" t="s">
        <v>106</v>
      </c>
      <c r="B79" s="2">
        <v>44852</v>
      </c>
      <c r="C79" s="3" t="s">
        <v>28</v>
      </c>
      <c r="D79" s="3" t="s">
        <v>29</v>
      </c>
      <c r="E79" s="4">
        <v>2.5</v>
      </c>
      <c r="F79" s="3" t="s">
        <v>30</v>
      </c>
      <c r="G79" s="5">
        <v>0.79365079000000005</v>
      </c>
      <c r="H79" s="5">
        <v>4280389</v>
      </c>
      <c r="I79" s="4">
        <v>3.78E-2</v>
      </c>
      <c r="J79" s="4">
        <v>3.4799999999999998E-2</v>
      </c>
      <c r="K79" s="4">
        <v>4.0300000000000002E-2</v>
      </c>
      <c r="L79" s="4">
        <v>3.2399999999999998E-2</v>
      </c>
      <c r="M79" s="4">
        <v>3.8100000000000002E-2</v>
      </c>
      <c r="N79" s="4">
        <v>3.8100000000000002E-2</v>
      </c>
      <c r="O79" s="6">
        <v>11351</v>
      </c>
      <c r="P79" s="6">
        <v>31319</v>
      </c>
      <c r="Q79" s="4">
        <v>0.27550000000000002</v>
      </c>
      <c r="R79" s="4">
        <v>1E-4</v>
      </c>
      <c r="S79" s="4">
        <v>-0.27</v>
      </c>
      <c r="T79" s="4">
        <v>1.51</v>
      </c>
      <c r="U79" s="4">
        <v>0.38</v>
      </c>
      <c r="V79" s="4">
        <v>-0.16400000000000001</v>
      </c>
      <c r="W79" s="4">
        <v>-0.14399999999999999</v>
      </c>
    </row>
    <row r="80" spans="1:23" hidden="1" x14ac:dyDescent="0.35">
      <c r="A80" s="1" t="s">
        <v>107</v>
      </c>
      <c r="B80" s="2">
        <v>44851</v>
      </c>
      <c r="C80" s="3" t="s">
        <v>24</v>
      </c>
      <c r="D80" s="3" t="s">
        <v>25</v>
      </c>
      <c r="E80" s="4">
        <v>2.5</v>
      </c>
      <c r="F80" s="3" t="s">
        <v>26</v>
      </c>
      <c r="G80" s="5">
        <v>-3.0050083500000002</v>
      </c>
      <c r="H80" s="5">
        <v>1577387</v>
      </c>
      <c r="I80" s="4">
        <v>0.1797</v>
      </c>
      <c r="J80" s="4">
        <v>0.17199999999999999</v>
      </c>
      <c r="K80" s="4">
        <v>0.17929999999999999</v>
      </c>
      <c r="L80" s="4">
        <v>0.1643</v>
      </c>
      <c r="M80" s="4">
        <v>0.17430000000000001</v>
      </c>
      <c r="N80" s="4">
        <v>0.17499999999999999</v>
      </c>
      <c r="O80" s="6">
        <v>916</v>
      </c>
      <c r="P80" s="6">
        <v>7590</v>
      </c>
      <c r="Q80" s="4">
        <v>0.44219999999999998</v>
      </c>
      <c r="R80" s="4">
        <v>1E-4</v>
      </c>
      <c r="S80" s="4">
        <v>0.74399999999999999</v>
      </c>
      <c r="T80" s="4">
        <v>1.397</v>
      </c>
      <c r="U80" s="4">
        <v>0.375</v>
      </c>
      <c r="V80" s="4">
        <v>-0.24</v>
      </c>
      <c r="W80" s="4">
        <v>0.35099999999999998</v>
      </c>
    </row>
    <row r="81" spans="1:23" x14ac:dyDescent="0.35">
      <c r="A81" s="1" t="s">
        <v>108</v>
      </c>
      <c r="B81" s="2">
        <v>44851</v>
      </c>
      <c r="C81" s="3" t="s">
        <v>28</v>
      </c>
      <c r="D81" s="3" t="s">
        <v>29</v>
      </c>
      <c r="E81" s="4">
        <v>2.5</v>
      </c>
      <c r="F81" s="3" t="s">
        <v>30</v>
      </c>
      <c r="G81" s="5">
        <v>-3.0769230799999998</v>
      </c>
      <c r="H81" s="5">
        <v>2377444</v>
      </c>
      <c r="I81" s="4">
        <v>3.9E-2</v>
      </c>
      <c r="J81" s="4">
        <v>4.1500000000000002E-2</v>
      </c>
      <c r="K81" s="4">
        <v>4.5699999999999998E-2</v>
      </c>
      <c r="L81" s="4">
        <v>3.73E-2</v>
      </c>
      <c r="M81" s="4">
        <v>3.78E-2</v>
      </c>
      <c r="N81" s="4">
        <v>3.78E-2</v>
      </c>
      <c r="O81" s="6">
        <v>5776</v>
      </c>
      <c r="P81" s="6">
        <v>31052</v>
      </c>
      <c r="Q81" s="4">
        <v>0.27650000000000002</v>
      </c>
      <c r="R81" s="4">
        <v>1E-4</v>
      </c>
      <c r="S81" s="4">
        <v>-0.25600000000000001</v>
      </c>
      <c r="T81" s="4">
        <v>1.393</v>
      </c>
      <c r="U81" s="4">
        <v>0.375</v>
      </c>
      <c r="V81" s="4">
        <v>-0.16800000000000001</v>
      </c>
      <c r="W81" s="4">
        <v>-0.14000000000000001</v>
      </c>
    </row>
    <row r="82" spans="1:23" hidden="1" x14ac:dyDescent="0.35">
      <c r="A82" s="1" t="s">
        <v>109</v>
      </c>
      <c r="B82" s="2">
        <v>44848</v>
      </c>
      <c r="C82" s="3" t="s">
        <v>24</v>
      </c>
      <c r="D82" s="3" t="s">
        <v>25</v>
      </c>
      <c r="E82" s="4">
        <v>2.5</v>
      </c>
      <c r="F82" s="3" t="s">
        <v>26</v>
      </c>
      <c r="G82" s="5">
        <v>23.975409840000001</v>
      </c>
      <c r="H82" s="5">
        <v>2051918</v>
      </c>
      <c r="I82" s="4">
        <v>0.1464</v>
      </c>
      <c r="J82" s="4">
        <v>0.15909999999999999</v>
      </c>
      <c r="K82" s="4">
        <v>0.192</v>
      </c>
      <c r="L82" s="4">
        <v>0.1578</v>
      </c>
      <c r="M82" s="4">
        <v>0.18149999999999999</v>
      </c>
      <c r="N82" s="4">
        <v>0.1797</v>
      </c>
      <c r="O82" s="6">
        <v>1162</v>
      </c>
      <c r="P82" s="6">
        <v>7411</v>
      </c>
      <c r="Q82" s="4"/>
      <c r="R82" s="4"/>
      <c r="S82" s="4">
        <v>0.74099999999999999</v>
      </c>
      <c r="T82" s="4">
        <v>1.353</v>
      </c>
      <c r="U82" s="4">
        <v>0.38500000000000001</v>
      </c>
      <c r="V82" s="4">
        <v>-0.24</v>
      </c>
      <c r="W82" s="4">
        <v>0.36299999999999999</v>
      </c>
    </row>
    <row r="83" spans="1:23" x14ac:dyDescent="0.35">
      <c r="A83" s="1" t="s">
        <v>110</v>
      </c>
      <c r="B83" s="2">
        <v>44848</v>
      </c>
      <c r="C83" s="3" t="s">
        <v>28</v>
      </c>
      <c r="D83" s="3" t="s">
        <v>29</v>
      </c>
      <c r="E83" s="4">
        <v>2.5</v>
      </c>
      <c r="F83" s="3" t="s">
        <v>30</v>
      </c>
      <c r="G83" s="5">
        <v>-37.702265369999999</v>
      </c>
      <c r="H83" s="5">
        <v>7720009</v>
      </c>
      <c r="I83" s="4">
        <v>6.1800000000000001E-2</v>
      </c>
      <c r="J83" s="4">
        <v>5.6500000000000002E-2</v>
      </c>
      <c r="K83" s="4">
        <v>5.6500000000000002E-2</v>
      </c>
      <c r="L83" s="4">
        <v>3.5999999999999997E-2</v>
      </c>
      <c r="M83" s="4">
        <v>3.85E-2</v>
      </c>
      <c r="N83" s="4">
        <v>3.9E-2</v>
      </c>
      <c r="O83" s="6">
        <v>18947</v>
      </c>
      <c r="P83" s="6">
        <v>30500</v>
      </c>
      <c r="Q83" s="4"/>
      <c r="R83" s="4"/>
      <c r="S83" s="4">
        <v>-0.25700000000000001</v>
      </c>
      <c r="T83" s="4">
        <v>1.36</v>
      </c>
      <c r="U83" s="4">
        <v>0.38400000000000001</v>
      </c>
      <c r="V83" s="4">
        <v>-0.16600000000000001</v>
      </c>
      <c r="W83" s="4">
        <v>-0.14699999999999999</v>
      </c>
    </row>
    <row r="84" spans="1:23" hidden="1" x14ac:dyDescent="0.35">
      <c r="A84" s="1" t="s">
        <v>111</v>
      </c>
      <c r="B84" s="2">
        <v>44847</v>
      </c>
      <c r="C84" s="3" t="s">
        <v>24</v>
      </c>
      <c r="D84" s="3" t="s">
        <v>25</v>
      </c>
      <c r="E84" s="4">
        <v>2.5</v>
      </c>
      <c r="F84" s="3" t="s">
        <v>26</v>
      </c>
      <c r="G84" s="5">
        <v>-11.966325919999999</v>
      </c>
      <c r="H84" s="5">
        <v>1788978</v>
      </c>
      <c r="I84" s="4">
        <v>0.1663</v>
      </c>
      <c r="J84" s="4">
        <v>0.15409999999999999</v>
      </c>
      <c r="K84" s="4">
        <v>0.15479999999999999</v>
      </c>
      <c r="L84" s="4">
        <v>0.14019999999999999</v>
      </c>
      <c r="M84" s="4">
        <v>0.1464</v>
      </c>
      <c r="N84" s="4">
        <v>0.1464</v>
      </c>
      <c r="O84" s="6">
        <v>1217</v>
      </c>
      <c r="P84" s="6">
        <v>7474</v>
      </c>
      <c r="Q84" s="4">
        <v>0.42570000000000002</v>
      </c>
      <c r="R84" s="4">
        <v>1E-4</v>
      </c>
      <c r="S84" s="4">
        <v>0.64100000000000001</v>
      </c>
      <c r="T84" s="4">
        <v>1.45</v>
      </c>
      <c r="U84" s="4">
        <v>0.437</v>
      </c>
      <c r="V84" s="4">
        <v>-0.27500000000000002</v>
      </c>
      <c r="W84" s="4">
        <v>0.312</v>
      </c>
    </row>
    <row r="85" spans="1:23" x14ac:dyDescent="0.35">
      <c r="A85" s="1" t="s">
        <v>112</v>
      </c>
      <c r="B85" s="2">
        <v>44847</v>
      </c>
      <c r="C85" s="3" t="s">
        <v>28</v>
      </c>
      <c r="D85" s="3" t="s">
        <v>29</v>
      </c>
      <c r="E85" s="4">
        <v>2.5</v>
      </c>
      <c r="F85" s="3" t="s">
        <v>30</v>
      </c>
      <c r="G85" s="5">
        <v>19.767441860000002</v>
      </c>
      <c r="H85" s="5">
        <v>20017171</v>
      </c>
      <c r="I85" s="4">
        <v>5.16E-2</v>
      </c>
      <c r="J85" s="4">
        <v>5.1700000000000003E-2</v>
      </c>
      <c r="K85" s="4">
        <v>6.7000000000000004E-2</v>
      </c>
      <c r="L85" s="4">
        <v>5.1700000000000003E-2</v>
      </c>
      <c r="M85" s="4">
        <v>6.1800000000000001E-2</v>
      </c>
      <c r="N85" s="4">
        <v>6.1800000000000001E-2</v>
      </c>
      <c r="O85" s="6">
        <v>32255</v>
      </c>
      <c r="P85" s="6">
        <v>32166</v>
      </c>
      <c r="Q85" s="4">
        <v>0.29220000000000002</v>
      </c>
      <c r="R85" s="4">
        <v>1E-4</v>
      </c>
      <c r="S85" s="4">
        <v>-0.35299999999999998</v>
      </c>
      <c r="T85" s="4">
        <v>1.5249999999999999</v>
      </c>
      <c r="U85" s="4">
        <v>0.435</v>
      </c>
      <c r="V85" s="4">
        <v>-0.189</v>
      </c>
      <c r="W85" s="4">
        <v>-0.20100000000000001</v>
      </c>
    </row>
    <row r="86" spans="1:23" hidden="1" x14ac:dyDescent="0.35">
      <c r="A86" s="1" t="s">
        <v>113</v>
      </c>
      <c r="B86" s="2">
        <v>44846</v>
      </c>
      <c r="C86" s="3" t="s">
        <v>24</v>
      </c>
      <c r="D86" s="3" t="s">
        <v>25</v>
      </c>
      <c r="E86" s="4">
        <v>2.5</v>
      </c>
      <c r="F86" s="3" t="s">
        <v>26</v>
      </c>
      <c r="G86" s="5">
        <v>8.4801043699999994</v>
      </c>
      <c r="H86" s="5">
        <v>4704750</v>
      </c>
      <c r="I86" s="4">
        <v>0.15329999999999999</v>
      </c>
      <c r="J86" s="4">
        <v>0.15329999999999999</v>
      </c>
      <c r="K86" s="4">
        <v>0.1663</v>
      </c>
      <c r="L86" s="4">
        <v>0.11899999999999999</v>
      </c>
      <c r="M86" s="4">
        <v>0.1663</v>
      </c>
      <c r="N86" s="4">
        <v>0.1663</v>
      </c>
      <c r="O86" s="6">
        <v>3549</v>
      </c>
      <c r="P86" s="6">
        <v>7500</v>
      </c>
      <c r="Q86" s="4">
        <v>0.41110000000000002</v>
      </c>
      <c r="R86" s="4">
        <v>1E-4</v>
      </c>
      <c r="S86" s="4">
        <v>0.68400000000000005</v>
      </c>
      <c r="T86" s="4">
        <v>1.367</v>
      </c>
      <c r="U86" s="4">
        <v>0.42399999999999999</v>
      </c>
      <c r="V86" s="4">
        <v>-0.26600000000000001</v>
      </c>
      <c r="W86" s="4">
        <v>0.34</v>
      </c>
    </row>
    <row r="87" spans="1:23" x14ac:dyDescent="0.35">
      <c r="A87" s="1" t="s">
        <v>114</v>
      </c>
      <c r="B87" s="2">
        <v>44846</v>
      </c>
      <c r="C87" s="3" t="s">
        <v>28</v>
      </c>
      <c r="D87" s="3" t="s">
        <v>29</v>
      </c>
      <c r="E87" s="4">
        <v>2.5</v>
      </c>
      <c r="F87" s="3" t="s">
        <v>30</v>
      </c>
      <c r="G87" s="5">
        <v>-6.5217391300000003</v>
      </c>
      <c r="H87" s="5">
        <v>36277867</v>
      </c>
      <c r="I87" s="4">
        <v>5.5199999999999999E-2</v>
      </c>
      <c r="J87" s="4">
        <v>5.5500000000000001E-2</v>
      </c>
      <c r="K87" s="4">
        <v>8.1900000000000001E-2</v>
      </c>
      <c r="L87" s="4">
        <v>5.0500000000000003E-2</v>
      </c>
      <c r="M87" s="4">
        <v>5.16E-2</v>
      </c>
      <c r="N87" s="4">
        <v>5.16E-2</v>
      </c>
      <c r="O87" s="6">
        <v>52118</v>
      </c>
      <c r="P87" s="6">
        <v>32284</v>
      </c>
      <c r="Q87" s="4">
        <v>0.2974</v>
      </c>
      <c r="R87" s="4">
        <v>1E-4</v>
      </c>
      <c r="S87" s="4">
        <v>-0.308</v>
      </c>
      <c r="T87" s="4">
        <v>1.431</v>
      </c>
      <c r="U87" s="4">
        <v>0.41899999999999998</v>
      </c>
      <c r="V87" s="4">
        <v>-0.18</v>
      </c>
      <c r="W87" s="4">
        <v>-0.17899999999999999</v>
      </c>
    </row>
    <row r="88" spans="1:23" hidden="1" x14ac:dyDescent="0.35">
      <c r="A88" s="1" t="s">
        <v>115</v>
      </c>
      <c r="B88" s="2">
        <v>44845</v>
      </c>
      <c r="C88" s="3" t="s">
        <v>24</v>
      </c>
      <c r="D88" s="3" t="s">
        <v>25</v>
      </c>
      <c r="E88" s="4">
        <v>2.5</v>
      </c>
      <c r="F88" s="3" t="s">
        <v>26</v>
      </c>
      <c r="G88" s="5">
        <v>-2.2944550700000002</v>
      </c>
      <c r="H88" s="5">
        <v>1983536</v>
      </c>
      <c r="I88" s="4">
        <v>0.15690000000000001</v>
      </c>
      <c r="J88" s="4">
        <v>0.16</v>
      </c>
      <c r="K88" s="4">
        <v>0.16370000000000001</v>
      </c>
      <c r="L88" s="4">
        <v>0.15110000000000001</v>
      </c>
      <c r="M88" s="4">
        <v>0.15329999999999999</v>
      </c>
      <c r="N88" s="4">
        <v>0.15329999999999999</v>
      </c>
      <c r="O88" s="6">
        <v>1259</v>
      </c>
      <c r="P88" s="6">
        <v>6741</v>
      </c>
      <c r="Q88" s="4">
        <v>0.41549999999999998</v>
      </c>
      <c r="R88" s="4">
        <v>1E-4</v>
      </c>
      <c r="S88" s="4">
        <v>0.66500000000000004</v>
      </c>
      <c r="T88" s="4">
        <v>1.444</v>
      </c>
      <c r="U88" s="4">
        <v>0.434</v>
      </c>
      <c r="V88" s="4">
        <v>-0.26100000000000001</v>
      </c>
      <c r="W88" s="4">
        <v>0.33400000000000002</v>
      </c>
    </row>
    <row r="89" spans="1:23" x14ac:dyDescent="0.35">
      <c r="A89" s="1" t="s">
        <v>116</v>
      </c>
      <c r="B89" s="2">
        <v>44845</v>
      </c>
      <c r="C89" s="3" t="s">
        <v>28</v>
      </c>
      <c r="D89" s="3" t="s">
        <v>29</v>
      </c>
      <c r="E89" s="4">
        <v>2.5</v>
      </c>
      <c r="F89" s="3" t="s">
        <v>30</v>
      </c>
      <c r="G89" s="5">
        <v>-0.71942446000000004</v>
      </c>
      <c r="H89" s="5">
        <v>19887990</v>
      </c>
      <c r="I89" s="4">
        <v>5.5599999999999997E-2</v>
      </c>
      <c r="J89" s="4">
        <v>5.45E-2</v>
      </c>
      <c r="K89" s="4">
        <v>5.8900000000000001E-2</v>
      </c>
      <c r="L89" s="4">
        <v>5.1299999999999998E-2</v>
      </c>
      <c r="M89" s="4">
        <v>5.5199999999999999E-2</v>
      </c>
      <c r="N89" s="4">
        <v>5.5199999999999999E-2</v>
      </c>
      <c r="O89" s="6">
        <v>36250</v>
      </c>
      <c r="P89" s="6">
        <v>33935</v>
      </c>
      <c r="Q89" s="4">
        <v>0.29699999999999999</v>
      </c>
      <c r="R89" s="4">
        <v>1E-4</v>
      </c>
      <c r="S89" s="4">
        <v>-0.32900000000000001</v>
      </c>
      <c r="T89" s="4">
        <v>1.5029999999999999</v>
      </c>
      <c r="U89" s="4">
        <v>0.43099999999999999</v>
      </c>
      <c r="V89" s="4">
        <v>-0.17699999999999999</v>
      </c>
      <c r="W89" s="4">
        <v>-0.193</v>
      </c>
    </row>
    <row r="90" spans="1:23" hidden="1" x14ac:dyDescent="0.35">
      <c r="A90" s="1" t="s">
        <v>117</v>
      </c>
      <c r="B90" s="2">
        <v>44844</v>
      </c>
      <c r="C90" s="3" t="s">
        <v>24</v>
      </c>
      <c r="D90" s="3" t="s">
        <v>25</v>
      </c>
      <c r="E90" s="4">
        <v>2.5</v>
      </c>
      <c r="F90" s="3" t="s">
        <v>26</v>
      </c>
      <c r="G90" s="5">
        <v>-25</v>
      </c>
      <c r="H90" s="5">
        <v>1489327</v>
      </c>
      <c r="I90" s="4">
        <v>0.2092</v>
      </c>
      <c r="J90" s="4">
        <v>0.20499999999999999</v>
      </c>
      <c r="K90" s="4">
        <v>0.20499999999999999</v>
      </c>
      <c r="L90" s="4">
        <v>0.15609999999999999</v>
      </c>
      <c r="M90" s="4">
        <v>0.15690000000000001</v>
      </c>
      <c r="N90" s="4">
        <v>0.15690000000000001</v>
      </c>
      <c r="O90" s="6">
        <v>853</v>
      </c>
      <c r="P90" s="6">
        <v>6249</v>
      </c>
      <c r="Q90" s="4">
        <v>0.47420000000000001</v>
      </c>
      <c r="R90" s="4">
        <v>1E-4</v>
      </c>
      <c r="S90" s="4">
        <v>0.68</v>
      </c>
      <c r="T90" s="4">
        <v>1.4450000000000001</v>
      </c>
      <c r="U90" s="4">
        <v>0.43</v>
      </c>
      <c r="V90" s="4">
        <v>-0.251</v>
      </c>
      <c r="W90" s="4">
        <v>0.34699999999999998</v>
      </c>
    </row>
    <row r="91" spans="1:23" x14ac:dyDescent="0.35">
      <c r="A91" s="1" t="s">
        <v>118</v>
      </c>
      <c r="B91" s="2">
        <v>44844</v>
      </c>
      <c r="C91" s="3" t="s">
        <v>28</v>
      </c>
      <c r="D91" s="3" t="s">
        <v>29</v>
      </c>
      <c r="E91" s="4">
        <v>2.5</v>
      </c>
      <c r="F91" s="3" t="s">
        <v>30</v>
      </c>
      <c r="G91" s="5">
        <v>42.19948849</v>
      </c>
      <c r="H91" s="5">
        <v>14677320</v>
      </c>
      <c r="I91" s="4">
        <v>3.9100000000000003E-2</v>
      </c>
      <c r="J91" s="4">
        <v>3.7999999999999999E-2</v>
      </c>
      <c r="K91" s="4">
        <v>5.7000000000000002E-2</v>
      </c>
      <c r="L91" s="4">
        <v>3.5999999999999997E-2</v>
      </c>
      <c r="M91" s="4">
        <v>5.5599999999999997E-2</v>
      </c>
      <c r="N91" s="4">
        <v>5.5599999999999997E-2</v>
      </c>
      <c r="O91" s="6">
        <v>32580</v>
      </c>
      <c r="P91" s="6">
        <v>34148</v>
      </c>
      <c r="Q91" s="4">
        <v>0.27410000000000001</v>
      </c>
      <c r="R91" s="4">
        <v>1E-4</v>
      </c>
      <c r="S91" s="4">
        <v>-0.32100000000000001</v>
      </c>
      <c r="T91" s="4">
        <v>1.4339999999999999</v>
      </c>
      <c r="U91" s="4">
        <v>0.43099999999999999</v>
      </c>
      <c r="V91" s="4">
        <v>-0.18099999999999999</v>
      </c>
      <c r="W91" s="4">
        <v>-0.192</v>
      </c>
    </row>
    <row r="92" spans="1:23" hidden="1" x14ac:dyDescent="0.35">
      <c r="A92" s="1" t="s">
        <v>119</v>
      </c>
      <c r="B92" s="2">
        <v>44834</v>
      </c>
      <c r="C92" s="3" t="s">
        <v>24</v>
      </c>
      <c r="D92" s="3" t="s">
        <v>25</v>
      </c>
      <c r="E92" s="4">
        <v>2.5</v>
      </c>
      <c r="F92" s="3" t="s">
        <v>26</v>
      </c>
      <c r="G92" s="5">
        <v>-0.85308057000000004</v>
      </c>
      <c r="H92" s="5">
        <v>314767</v>
      </c>
      <c r="I92" s="4">
        <v>0.21099999999999999</v>
      </c>
      <c r="J92" s="4">
        <v>0.21490000000000001</v>
      </c>
      <c r="K92" s="4">
        <v>0.22900000000000001</v>
      </c>
      <c r="L92" s="4">
        <v>0.20830000000000001</v>
      </c>
      <c r="M92" s="4">
        <v>0.2092</v>
      </c>
      <c r="N92" s="4">
        <v>0.2092</v>
      </c>
      <c r="O92" s="6">
        <v>144</v>
      </c>
      <c r="P92" s="6">
        <v>5814</v>
      </c>
      <c r="Q92" s="4">
        <v>0.47610000000000002</v>
      </c>
      <c r="R92" s="4">
        <v>1E-4</v>
      </c>
      <c r="S92" s="4">
        <v>0.75700000000000001</v>
      </c>
      <c r="T92" s="4">
        <v>1.1659999999999999</v>
      </c>
      <c r="U92" s="4">
        <v>0.41</v>
      </c>
      <c r="V92" s="4">
        <v>-0.22500000000000001</v>
      </c>
      <c r="W92" s="4">
        <v>0.438</v>
      </c>
    </row>
    <row r="93" spans="1:23" x14ac:dyDescent="0.35">
      <c r="A93" s="1" t="s">
        <v>120</v>
      </c>
      <c r="B93" s="2">
        <v>44834</v>
      </c>
      <c r="C93" s="3" t="s">
        <v>28</v>
      </c>
      <c r="D93" s="3" t="s">
        <v>29</v>
      </c>
      <c r="E93" s="4">
        <v>2.5</v>
      </c>
      <c r="F93" s="3" t="s">
        <v>30</v>
      </c>
      <c r="G93" s="5">
        <v>-6.2350119900000003</v>
      </c>
      <c r="H93" s="5">
        <v>10292998</v>
      </c>
      <c r="I93" s="4">
        <v>4.1700000000000001E-2</v>
      </c>
      <c r="J93" s="4">
        <v>3.9E-2</v>
      </c>
      <c r="K93" s="4">
        <v>4.3200000000000002E-2</v>
      </c>
      <c r="L93" s="4">
        <v>3.49E-2</v>
      </c>
      <c r="M93" s="4">
        <v>3.9100000000000003E-2</v>
      </c>
      <c r="N93" s="4">
        <v>3.9100000000000003E-2</v>
      </c>
      <c r="O93" s="6">
        <v>26013</v>
      </c>
      <c r="P93" s="6">
        <v>35207</v>
      </c>
      <c r="Q93" s="4">
        <v>0.27660000000000001</v>
      </c>
      <c r="R93" s="4">
        <v>1E-4</v>
      </c>
      <c r="S93" s="4">
        <v>-0.23799999999999999</v>
      </c>
      <c r="T93" s="4">
        <v>1.1830000000000001</v>
      </c>
      <c r="U93" s="4">
        <v>0.40500000000000003</v>
      </c>
      <c r="V93" s="4">
        <v>-0.14699999999999999</v>
      </c>
      <c r="W93" s="4">
        <v>-0.16300000000000001</v>
      </c>
    </row>
    <row r="94" spans="1:23" hidden="1" x14ac:dyDescent="0.35">
      <c r="A94" s="1" t="s">
        <v>121</v>
      </c>
      <c r="B94" s="2">
        <v>44833</v>
      </c>
      <c r="C94" s="3" t="s">
        <v>24</v>
      </c>
      <c r="D94" s="3" t="s">
        <v>25</v>
      </c>
      <c r="E94" s="4">
        <v>2.5</v>
      </c>
      <c r="F94" s="3" t="s">
        <v>26</v>
      </c>
      <c r="G94" s="5">
        <v>-3.3440219899999999</v>
      </c>
      <c r="H94" s="5">
        <v>608436</v>
      </c>
      <c r="I94" s="4">
        <v>0.21829999999999999</v>
      </c>
      <c r="J94" s="4">
        <v>0.23250000000000001</v>
      </c>
      <c r="K94" s="4">
        <v>0.2384</v>
      </c>
      <c r="L94" s="4">
        <v>0.20519999999999999</v>
      </c>
      <c r="M94" s="4">
        <v>0.21099999999999999</v>
      </c>
      <c r="N94" s="4">
        <v>0.21099999999999999</v>
      </c>
      <c r="O94" s="6">
        <v>278</v>
      </c>
      <c r="P94" s="6">
        <v>5768</v>
      </c>
      <c r="Q94" s="4">
        <v>0.4834</v>
      </c>
      <c r="R94" s="4">
        <v>1E-4</v>
      </c>
      <c r="S94" s="4">
        <v>0.75600000000000001</v>
      </c>
      <c r="T94" s="4">
        <v>1.155</v>
      </c>
      <c r="U94" s="4">
        <v>0.41299999999999998</v>
      </c>
      <c r="V94" s="4">
        <v>-0.22500000000000001</v>
      </c>
      <c r="W94" s="4">
        <v>0.442</v>
      </c>
    </row>
    <row r="95" spans="1:23" x14ac:dyDescent="0.35">
      <c r="A95" s="1" t="s">
        <v>122</v>
      </c>
      <c r="B95" s="2">
        <v>44833</v>
      </c>
      <c r="C95" s="3" t="s">
        <v>28</v>
      </c>
      <c r="D95" s="3" t="s">
        <v>29</v>
      </c>
      <c r="E95" s="4">
        <v>2.5</v>
      </c>
      <c r="F95" s="3" t="s">
        <v>30</v>
      </c>
      <c r="G95" s="5">
        <v>0.48192771000000001</v>
      </c>
      <c r="H95" s="5">
        <v>9050080</v>
      </c>
      <c r="I95" s="4">
        <v>4.1500000000000002E-2</v>
      </c>
      <c r="J95" s="4">
        <v>3.7100000000000001E-2</v>
      </c>
      <c r="K95" s="4">
        <v>4.6399999999999997E-2</v>
      </c>
      <c r="L95" s="4">
        <v>3.3300000000000003E-2</v>
      </c>
      <c r="M95" s="4">
        <v>4.1700000000000001E-2</v>
      </c>
      <c r="N95" s="4">
        <v>4.1700000000000001E-2</v>
      </c>
      <c r="O95" s="6">
        <v>23227</v>
      </c>
      <c r="P95" s="6">
        <v>36844</v>
      </c>
      <c r="Q95" s="4">
        <v>0.27639999999999998</v>
      </c>
      <c r="R95" s="4">
        <v>1E-4</v>
      </c>
      <c r="S95" s="4">
        <v>-0.24399999999999999</v>
      </c>
      <c r="T95" s="4">
        <v>1.155</v>
      </c>
      <c r="U95" s="4">
        <v>0.41299999999999998</v>
      </c>
      <c r="V95" s="4">
        <v>-0.152</v>
      </c>
      <c r="W95" s="4">
        <v>-0.17</v>
      </c>
    </row>
    <row r="96" spans="1:23" hidden="1" x14ac:dyDescent="0.35">
      <c r="A96" s="1" t="s">
        <v>123</v>
      </c>
      <c r="B96" s="2">
        <v>44832</v>
      </c>
      <c r="C96" s="3" t="s">
        <v>24</v>
      </c>
      <c r="D96" s="3" t="s">
        <v>25</v>
      </c>
      <c r="E96" s="4">
        <v>2.5</v>
      </c>
      <c r="F96" s="3" t="s">
        <v>26</v>
      </c>
      <c r="G96" s="5">
        <v>-9.2307692299999999</v>
      </c>
      <c r="H96" s="5">
        <v>593002</v>
      </c>
      <c r="I96" s="4">
        <v>0.24049999999999999</v>
      </c>
      <c r="J96" s="4">
        <v>0.23</v>
      </c>
      <c r="K96" s="4">
        <v>0.23250000000000001</v>
      </c>
      <c r="L96" s="4">
        <v>0.215</v>
      </c>
      <c r="M96" s="4">
        <v>0.21829999999999999</v>
      </c>
      <c r="N96" s="4">
        <v>0.21829999999999999</v>
      </c>
      <c r="O96" s="6">
        <v>265</v>
      </c>
      <c r="P96" s="6">
        <v>5731</v>
      </c>
      <c r="Q96" s="4">
        <v>0.50860000000000005</v>
      </c>
      <c r="R96" s="4">
        <v>1E-4</v>
      </c>
      <c r="S96" s="4">
        <v>0.74199999999999999</v>
      </c>
      <c r="T96" s="4">
        <v>1.1000000000000001</v>
      </c>
      <c r="U96" s="4">
        <v>0.42699999999999999</v>
      </c>
      <c r="V96" s="4">
        <v>-0.24099999999999999</v>
      </c>
      <c r="W96" s="4">
        <v>0.437</v>
      </c>
    </row>
    <row r="97" spans="1:23" x14ac:dyDescent="0.35">
      <c r="A97" s="1" t="s">
        <v>124</v>
      </c>
      <c r="B97" s="2">
        <v>44832</v>
      </c>
      <c r="C97" s="3" t="s">
        <v>28</v>
      </c>
      <c r="D97" s="3" t="s">
        <v>29</v>
      </c>
      <c r="E97" s="4">
        <v>2.5</v>
      </c>
      <c r="F97" s="3" t="s">
        <v>30</v>
      </c>
      <c r="G97" s="5">
        <v>19.197707739999998</v>
      </c>
      <c r="H97" s="5">
        <v>6227060</v>
      </c>
      <c r="I97" s="4">
        <v>3.49E-2</v>
      </c>
      <c r="J97" s="4">
        <v>3.7400000000000003E-2</v>
      </c>
      <c r="K97" s="4">
        <v>4.2099999999999999E-2</v>
      </c>
      <c r="L97" s="4">
        <v>3.5099999999999999E-2</v>
      </c>
      <c r="M97" s="4">
        <v>4.1599999999999998E-2</v>
      </c>
      <c r="N97" s="4">
        <v>4.1500000000000002E-2</v>
      </c>
      <c r="O97" s="6">
        <v>16149</v>
      </c>
      <c r="P97" s="6">
        <v>36551</v>
      </c>
      <c r="Q97" s="4">
        <v>0.26679999999999998</v>
      </c>
      <c r="R97" s="4">
        <v>1E-4</v>
      </c>
      <c r="S97" s="4">
        <v>-0.24299999999999999</v>
      </c>
      <c r="T97" s="4">
        <v>1.155</v>
      </c>
      <c r="U97" s="4">
        <v>0.41399999999999998</v>
      </c>
      <c r="V97" s="4">
        <v>-0.15</v>
      </c>
      <c r="W97" s="4">
        <v>-0.17100000000000001</v>
      </c>
    </row>
    <row r="98" spans="1:23" hidden="1" x14ac:dyDescent="0.35">
      <c r="A98" s="1" t="s">
        <v>125</v>
      </c>
      <c r="B98" s="2">
        <v>44831</v>
      </c>
      <c r="C98" s="3" t="s">
        <v>24</v>
      </c>
      <c r="D98" s="3" t="s">
        <v>25</v>
      </c>
      <c r="E98" s="4">
        <v>2.5</v>
      </c>
      <c r="F98" s="3" t="s">
        <v>26</v>
      </c>
      <c r="G98" s="5">
        <v>9.0702947799999993</v>
      </c>
      <c r="H98" s="5">
        <v>983062</v>
      </c>
      <c r="I98" s="4">
        <v>0.2205</v>
      </c>
      <c r="J98" s="4">
        <v>0.2253</v>
      </c>
      <c r="K98" s="4">
        <v>0.2419</v>
      </c>
      <c r="L98" s="4">
        <v>0.21560000000000001</v>
      </c>
      <c r="M98" s="4">
        <v>0.24049999999999999</v>
      </c>
      <c r="N98" s="4">
        <v>0.24049999999999999</v>
      </c>
      <c r="O98" s="6">
        <v>432</v>
      </c>
      <c r="P98" s="6">
        <v>5618</v>
      </c>
      <c r="Q98" s="4">
        <v>0.4859</v>
      </c>
      <c r="R98" s="4">
        <v>1E-4</v>
      </c>
      <c r="S98" s="4">
        <v>0.77500000000000002</v>
      </c>
      <c r="T98" s="4">
        <v>1.0149999999999999</v>
      </c>
      <c r="U98" s="4">
        <v>0.40300000000000002</v>
      </c>
      <c r="V98" s="4">
        <v>-0.22900000000000001</v>
      </c>
      <c r="W98" s="4">
        <v>0.46400000000000002</v>
      </c>
    </row>
    <row r="99" spans="1:23" x14ac:dyDescent="0.35">
      <c r="A99" s="1" t="s">
        <v>126</v>
      </c>
      <c r="B99" s="2">
        <v>44831</v>
      </c>
      <c r="C99" s="3" t="s">
        <v>28</v>
      </c>
      <c r="D99" s="3" t="s">
        <v>29</v>
      </c>
      <c r="E99" s="4">
        <v>2.5</v>
      </c>
      <c r="F99" s="3" t="s">
        <v>30</v>
      </c>
      <c r="G99" s="5">
        <v>-17.882352940000001</v>
      </c>
      <c r="H99" s="5">
        <v>10007323</v>
      </c>
      <c r="I99" s="4">
        <v>4.2500000000000003E-2</v>
      </c>
      <c r="J99" s="4">
        <v>0.04</v>
      </c>
      <c r="K99" s="4">
        <v>4.4200000000000003E-2</v>
      </c>
      <c r="L99" s="4">
        <v>3.3799999999999997E-2</v>
      </c>
      <c r="M99" s="4">
        <v>3.49E-2</v>
      </c>
      <c r="N99" s="4">
        <v>3.49E-2</v>
      </c>
      <c r="O99" s="6">
        <v>24672</v>
      </c>
      <c r="P99" s="6">
        <v>37744</v>
      </c>
      <c r="Q99" s="4">
        <v>0.27710000000000001</v>
      </c>
      <c r="R99" s="4">
        <v>1E-4</v>
      </c>
      <c r="S99" s="4">
        <v>-0.21099999999999999</v>
      </c>
      <c r="T99" s="4">
        <v>1.05</v>
      </c>
      <c r="U99" s="4">
        <v>0.38800000000000001</v>
      </c>
      <c r="V99" s="4">
        <v>-0.14000000000000001</v>
      </c>
      <c r="W99" s="4">
        <v>-0.151</v>
      </c>
    </row>
    <row r="100" spans="1:23" hidden="1" x14ac:dyDescent="0.35">
      <c r="A100" s="1" t="s">
        <v>127</v>
      </c>
      <c r="B100" s="2">
        <v>44830</v>
      </c>
      <c r="C100" s="3" t="s">
        <v>24</v>
      </c>
      <c r="D100" s="3" t="s">
        <v>25</v>
      </c>
      <c r="E100" s="4">
        <v>2.5</v>
      </c>
      <c r="F100" s="3" t="s">
        <v>26</v>
      </c>
      <c r="G100" s="5">
        <v>-5.6482670099999996</v>
      </c>
      <c r="H100" s="5">
        <v>2839554</v>
      </c>
      <c r="I100" s="4">
        <v>0.23369999999999999</v>
      </c>
      <c r="J100" s="4">
        <v>0.2301</v>
      </c>
      <c r="K100" s="4">
        <v>0.248</v>
      </c>
      <c r="L100" s="4">
        <v>0.22</v>
      </c>
      <c r="M100" s="4">
        <v>0.2205</v>
      </c>
      <c r="N100" s="4">
        <v>0.2205</v>
      </c>
      <c r="O100" s="6">
        <v>1192</v>
      </c>
      <c r="P100" s="6">
        <v>5386</v>
      </c>
      <c r="Q100" s="4">
        <v>0.50090000000000001</v>
      </c>
      <c r="R100" s="4">
        <v>1E-4</v>
      </c>
      <c r="S100" s="4">
        <v>0.747</v>
      </c>
      <c r="T100" s="4">
        <v>1.0920000000000001</v>
      </c>
      <c r="U100" s="4">
        <v>0.42899999999999999</v>
      </c>
      <c r="V100" s="4">
        <v>-0.23599999999999999</v>
      </c>
      <c r="W100" s="4">
        <v>0.44900000000000001</v>
      </c>
    </row>
    <row r="101" spans="1:23" x14ac:dyDescent="0.35">
      <c r="A101" s="1" t="s">
        <v>128</v>
      </c>
      <c r="B101" s="2">
        <v>44830</v>
      </c>
      <c r="C101" s="3" t="s">
        <v>28</v>
      </c>
      <c r="D101" s="3" t="s">
        <v>29</v>
      </c>
      <c r="E101" s="4">
        <v>2.5</v>
      </c>
      <c r="F101" s="3" t="s">
        <v>30</v>
      </c>
      <c r="G101" s="5">
        <v>9.25449871</v>
      </c>
      <c r="H101" s="5">
        <v>5674005</v>
      </c>
      <c r="I101" s="4">
        <v>3.8899999999999997E-2</v>
      </c>
      <c r="J101" s="4">
        <v>4.1000000000000002E-2</v>
      </c>
      <c r="K101" s="4">
        <v>4.3700000000000003E-2</v>
      </c>
      <c r="L101" s="4">
        <v>3.3799999999999997E-2</v>
      </c>
      <c r="M101" s="4">
        <v>4.2500000000000003E-2</v>
      </c>
      <c r="N101" s="4">
        <v>4.2500000000000003E-2</v>
      </c>
      <c r="O101" s="6">
        <v>14853</v>
      </c>
      <c r="P101" s="6">
        <v>41497</v>
      </c>
      <c r="Q101" s="4">
        <v>0.2717</v>
      </c>
      <c r="R101" s="4">
        <v>1E-4</v>
      </c>
      <c r="S101" s="4">
        <v>-0.24299999999999999</v>
      </c>
      <c r="T101" s="4">
        <v>1.1299999999999999</v>
      </c>
      <c r="U101" s="4">
        <v>0.41899999999999998</v>
      </c>
      <c r="V101" s="4">
        <v>-0.15</v>
      </c>
      <c r="W101" s="4">
        <v>-0.17499999999999999</v>
      </c>
    </row>
    <row r="102" spans="1:23" hidden="1" x14ac:dyDescent="0.35">
      <c r="A102" s="1" t="s">
        <v>129</v>
      </c>
      <c r="B102" s="2">
        <v>44827</v>
      </c>
      <c r="C102" s="3" t="s">
        <v>24</v>
      </c>
      <c r="D102" s="3" t="s">
        <v>25</v>
      </c>
      <c r="E102" s="4">
        <v>2.5</v>
      </c>
      <c r="F102" s="3" t="s">
        <v>26</v>
      </c>
      <c r="G102" s="5">
        <v>-0.63775510000000002</v>
      </c>
      <c r="H102" s="5">
        <v>1576553</v>
      </c>
      <c r="I102" s="4">
        <v>0.23519999999999999</v>
      </c>
      <c r="J102" s="4">
        <v>0.2369</v>
      </c>
      <c r="K102" s="4">
        <v>0.24840000000000001</v>
      </c>
      <c r="L102" s="4">
        <v>0.2266</v>
      </c>
      <c r="M102" s="4">
        <v>0.23369999999999999</v>
      </c>
      <c r="N102" s="4">
        <v>0.23369999999999999</v>
      </c>
      <c r="O102" s="6">
        <v>663</v>
      </c>
      <c r="P102" s="6">
        <v>4885</v>
      </c>
      <c r="Q102" s="4">
        <v>0.50219999999999998</v>
      </c>
      <c r="R102" s="4">
        <v>1E-4</v>
      </c>
      <c r="S102" s="4">
        <v>0.76800000000000002</v>
      </c>
      <c r="T102" s="4">
        <v>1.0429999999999999</v>
      </c>
      <c r="U102" s="4">
        <v>0.41799999999999998</v>
      </c>
      <c r="V102" s="4">
        <v>-0.223</v>
      </c>
      <c r="W102" s="4">
        <v>0.47899999999999998</v>
      </c>
    </row>
    <row r="103" spans="1:23" x14ac:dyDescent="0.35">
      <c r="A103" s="1" t="s">
        <v>130</v>
      </c>
      <c r="B103" s="2">
        <v>44827</v>
      </c>
      <c r="C103" s="3" t="s">
        <v>28</v>
      </c>
      <c r="D103" s="3" t="s">
        <v>29</v>
      </c>
      <c r="E103" s="4">
        <v>2.5</v>
      </c>
      <c r="F103" s="3" t="s">
        <v>30</v>
      </c>
      <c r="G103" s="5">
        <v>3.18302387</v>
      </c>
      <c r="H103" s="5">
        <v>10446604</v>
      </c>
      <c r="I103" s="4">
        <v>3.7699999999999997E-2</v>
      </c>
      <c r="J103" s="4">
        <v>3.7999999999999999E-2</v>
      </c>
      <c r="K103" s="4">
        <v>4.3099999999999999E-2</v>
      </c>
      <c r="L103" s="4">
        <v>3.3799999999999997E-2</v>
      </c>
      <c r="M103" s="4">
        <v>3.8899999999999997E-2</v>
      </c>
      <c r="N103" s="4">
        <v>3.8899999999999997E-2</v>
      </c>
      <c r="O103" s="6">
        <v>27464</v>
      </c>
      <c r="P103" s="6">
        <v>41914</v>
      </c>
      <c r="Q103" s="4">
        <v>0.2707</v>
      </c>
      <c r="R103" s="4">
        <v>1E-4</v>
      </c>
      <c r="S103" s="4">
        <v>-0.224</v>
      </c>
      <c r="T103" s="4">
        <v>1.0640000000000001</v>
      </c>
      <c r="U103" s="4">
        <v>0.41</v>
      </c>
      <c r="V103" s="4">
        <v>-0.14099999999999999</v>
      </c>
      <c r="W103" s="4">
        <v>-0.16800000000000001</v>
      </c>
    </row>
    <row r="104" spans="1:23" hidden="1" x14ac:dyDescent="0.35">
      <c r="A104" s="1" t="s">
        <v>131</v>
      </c>
      <c r="B104" s="2">
        <v>44826</v>
      </c>
      <c r="C104" s="3" t="s">
        <v>24</v>
      </c>
      <c r="D104" s="3" t="s">
        <v>25</v>
      </c>
      <c r="E104" s="4">
        <v>2.5</v>
      </c>
      <c r="F104" s="3" t="s">
        <v>26</v>
      </c>
      <c r="G104" s="5">
        <v>-6.4811133200000004</v>
      </c>
      <c r="H104" s="5">
        <v>1810209.0000000002</v>
      </c>
      <c r="I104" s="4">
        <v>0.2515</v>
      </c>
      <c r="J104" s="4">
        <v>0.2424</v>
      </c>
      <c r="K104" s="4">
        <v>0.24540000000000001</v>
      </c>
      <c r="L104" s="4">
        <v>0.22939999999999999</v>
      </c>
      <c r="M104" s="4">
        <v>0.23519999999999999</v>
      </c>
      <c r="N104" s="4">
        <v>0.23519999999999999</v>
      </c>
      <c r="O104" s="6">
        <v>764</v>
      </c>
      <c r="P104" s="6">
        <v>4616</v>
      </c>
      <c r="Q104" s="4">
        <v>0.52059999999999995</v>
      </c>
      <c r="R104" s="4">
        <v>1E-4</v>
      </c>
      <c r="S104" s="4">
        <v>0.76100000000000001</v>
      </c>
      <c r="T104" s="4">
        <v>1.0309999999999999</v>
      </c>
      <c r="U104" s="4">
        <v>0.42699999999999999</v>
      </c>
      <c r="V104" s="4">
        <v>-0.22800000000000001</v>
      </c>
      <c r="W104" s="4">
        <v>0.47699999999999998</v>
      </c>
    </row>
    <row r="105" spans="1:23" x14ac:dyDescent="0.35">
      <c r="A105" s="1" t="s">
        <v>132</v>
      </c>
      <c r="B105" s="2">
        <v>44826</v>
      </c>
      <c r="C105" s="3" t="s">
        <v>28</v>
      </c>
      <c r="D105" s="3" t="s">
        <v>29</v>
      </c>
      <c r="E105" s="4">
        <v>2.5</v>
      </c>
      <c r="F105" s="3" t="s">
        <v>30</v>
      </c>
      <c r="G105" s="5">
        <v>11.436950149999999</v>
      </c>
      <c r="H105" s="5">
        <v>11057954</v>
      </c>
      <c r="I105" s="4">
        <v>3.4099999999999998E-2</v>
      </c>
      <c r="J105" s="4">
        <v>3.5999999999999997E-2</v>
      </c>
      <c r="K105" s="4">
        <v>4.1799999999999997E-2</v>
      </c>
      <c r="L105" s="4">
        <v>3.3799999999999997E-2</v>
      </c>
      <c r="M105" s="4">
        <v>3.7999999999999999E-2</v>
      </c>
      <c r="N105" s="4">
        <v>3.7699999999999997E-2</v>
      </c>
      <c r="O105" s="6">
        <v>28669</v>
      </c>
      <c r="P105" s="6">
        <v>40044</v>
      </c>
      <c r="Q105" s="4">
        <v>0.26500000000000001</v>
      </c>
      <c r="R105" s="4">
        <v>1E-4</v>
      </c>
      <c r="S105" s="4">
        <v>-0.223</v>
      </c>
      <c r="T105" s="4">
        <v>1.08</v>
      </c>
      <c r="U105" s="4">
        <v>0.41</v>
      </c>
      <c r="V105" s="4">
        <v>-0.13600000000000001</v>
      </c>
      <c r="W105" s="4">
        <v>-0.16800000000000001</v>
      </c>
    </row>
    <row r="106" spans="1:23" hidden="1" x14ac:dyDescent="0.35">
      <c r="A106" s="1" t="s">
        <v>133</v>
      </c>
      <c r="B106" s="2">
        <v>44825</v>
      </c>
      <c r="C106" s="3" t="s">
        <v>24</v>
      </c>
      <c r="D106" s="3" t="s">
        <v>25</v>
      </c>
      <c r="E106" s="4">
        <v>2.5</v>
      </c>
      <c r="F106" s="3" t="s">
        <v>26</v>
      </c>
      <c r="G106" s="5">
        <v>-4.3575419000000002</v>
      </c>
      <c r="H106" s="5">
        <v>1247048</v>
      </c>
      <c r="I106" s="4">
        <v>0.26850000000000002</v>
      </c>
      <c r="J106" s="4">
        <v>0.26500000000000001</v>
      </c>
      <c r="K106" s="4">
        <v>0.26500000000000001</v>
      </c>
      <c r="L106" s="4">
        <v>0.24260000000000001</v>
      </c>
      <c r="M106" s="4">
        <v>0.25679999999999997</v>
      </c>
      <c r="N106" s="4">
        <v>0.2515</v>
      </c>
      <c r="O106" s="6">
        <v>487</v>
      </c>
      <c r="P106" s="6">
        <v>4201</v>
      </c>
      <c r="Q106" s="4">
        <v>0.53990000000000005</v>
      </c>
      <c r="R106" s="4">
        <v>1E-4</v>
      </c>
      <c r="S106" s="4">
        <v>0.78200000000000003</v>
      </c>
      <c r="T106" s="4">
        <v>0.97</v>
      </c>
      <c r="U106" s="4">
        <v>0.41099999999999998</v>
      </c>
      <c r="V106" s="4">
        <v>-0.221</v>
      </c>
      <c r="W106" s="4">
        <v>0.498</v>
      </c>
    </row>
    <row r="107" spans="1:23" x14ac:dyDescent="0.35">
      <c r="A107" s="1" t="s">
        <v>134</v>
      </c>
      <c r="B107" s="2">
        <v>44825</v>
      </c>
      <c r="C107" s="3" t="s">
        <v>28</v>
      </c>
      <c r="D107" s="3" t="s">
        <v>29</v>
      </c>
      <c r="E107" s="4">
        <v>2.5</v>
      </c>
      <c r="F107" s="3" t="s">
        <v>30</v>
      </c>
      <c r="G107" s="5">
        <v>22.661870499999999</v>
      </c>
      <c r="H107" s="5">
        <v>7275298</v>
      </c>
      <c r="I107" s="4">
        <v>2.7799999999999998E-2</v>
      </c>
      <c r="J107" s="4">
        <v>2.9600000000000001E-2</v>
      </c>
      <c r="K107" s="4">
        <v>3.6200000000000003E-2</v>
      </c>
      <c r="L107" s="4">
        <v>2.8000000000000001E-2</v>
      </c>
      <c r="M107" s="4">
        <v>3.4099999999999998E-2</v>
      </c>
      <c r="N107" s="4">
        <v>3.4099999999999998E-2</v>
      </c>
      <c r="O107" s="6">
        <v>22617</v>
      </c>
      <c r="P107" s="6">
        <v>39280</v>
      </c>
      <c r="Q107" s="4">
        <v>0.25640000000000002</v>
      </c>
      <c r="R107" s="4">
        <v>1E-4</v>
      </c>
      <c r="S107" s="4">
        <v>-0.20300000000000001</v>
      </c>
      <c r="T107" s="4">
        <v>1.0029999999999999</v>
      </c>
      <c r="U107" s="4">
        <v>0.39400000000000002</v>
      </c>
      <c r="V107" s="4">
        <v>-0.13100000000000001</v>
      </c>
      <c r="W107" s="4">
        <v>-0.156</v>
      </c>
    </row>
    <row r="108" spans="1:23" hidden="1" x14ac:dyDescent="0.35">
      <c r="A108" s="1" t="s">
        <v>135</v>
      </c>
      <c r="B108" s="2">
        <v>44824</v>
      </c>
      <c r="C108" s="3" t="s">
        <v>24</v>
      </c>
      <c r="D108" s="3" t="s">
        <v>25</v>
      </c>
      <c r="E108" s="4">
        <v>2.5</v>
      </c>
      <c r="F108" s="3" t="s">
        <v>26</v>
      </c>
      <c r="G108" s="5">
        <v>-0.95764273</v>
      </c>
      <c r="H108" s="5">
        <v>551017</v>
      </c>
      <c r="I108" s="4">
        <v>0.27150000000000002</v>
      </c>
      <c r="J108" s="4">
        <v>0.28000000000000003</v>
      </c>
      <c r="K108" s="4">
        <v>0.28399999999999997</v>
      </c>
      <c r="L108" s="4">
        <v>0.26219999999999999</v>
      </c>
      <c r="M108" s="4">
        <v>0.26889999999999997</v>
      </c>
      <c r="N108" s="4">
        <v>0.26850000000000002</v>
      </c>
      <c r="O108" s="6">
        <v>202</v>
      </c>
      <c r="P108" s="6">
        <v>3924</v>
      </c>
      <c r="Q108" s="4">
        <v>0.54339999999999999</v>
      </c>
      <c r="R108" s="4">
        <v>1E-4</v>
      </c>
      <c r="S108" s="4">
        <v>0.80700000000000005</v>
      </c>
      <c r="T108" s="4">
        <v>0.90900000000000003</v>
      </c>
      <c r="U108" s="4">
        <v>0.38800000000000001</v>
      </c>
      <c r="V108" s="4">
        <v>-0.20899999999999999</v>
      </c>
      <c r="W108" s="4">
        <v>0.52100000000000002</v>
      </c>
    </row>
    <row r="109" spans="1:23" x14ac:dyDescent="0.35">
      <c r="A109" s="1" t="s">
        <v>136</v>
      </c>
      <c r="B109" s="2">
        <v>44824</v>
      </c>
      <c r="C109" s="3" t="s">
        <v>28</v>
      </c>
      <c r="D109" s="3" t="s">
        <v>29</v>
      </c>
      <c r="E109" s="4">
        <v>2.5</v>
      </c>
      <c r="F109" s="3" t="s">
        <v>30</v>
      </c>
      <c r="G109" s="5">
        <v>-4.4673539499999997</v>
      </c>
      <c r="H109" s="5">
        <v>3103111</v>
      </c>
      <c r="I109" s="4">
        <v>2.9100000000000001E-2</v>
      </c>
      <c r="J109" s="4">
        <v>2.6499999999999999E-2</v>
      </c>
      <c r="K109" s="4">
        <v>2.98E-2</v>
      </c>
      <c r="L109" s="4">
        <v>2.53E-2</v>
      </c>
      <c r="M109" s="4">
        <v>2.7799999999999998E-2</v>
      </c>
      <c r="N109" s="4">
        <v>2.7799999999999998E-2</v>
      </c>
      <c r="O109" s="6">
        <v>11285</v>
      </c>
      <c r="P109" s="6">
        <v>37725</v>
      </c>
      <c r="Q109" s="4">
        <v>0.25719999999999998</v>
      </c>
      <c r="R109" s="4">
        <v>1E-4</v>
      </c>
      <c r="S109" s="4">
        <v>-0.17499999999999999</v>
      </c>
      <c r="T109" s="4">
        <v>0.93200000000000005</v>
      </c>
      <c r="U109" s="4">
        <v>0.36399999999999999</v>
      </c>
      <c r="V109" s="4">
        <v>-0.11700000000000001</v>
      </c>
      <c r="W109" s="4">
        <v>-0.13600000000000001</v>
      </c>
    </row>
    <row r="110" spans="1:23" hidden="1" x14ac:dyDescent="0.35">
      <c r="A110" s="1" t="s">
        <v>137</v>
      </c>
      <c r="B110" s="2">
        <v>44823</v>
      </c>
      <c r="C110" s="3" t="s">
        <v>24</v>
      </c>
      <c r="D110" s="3" t="s">
        <v>25</v>
      </c>
      <c r="E110" s="4">
        <v>2.5</v>
      </c>
      <c r="F110" s="3" t="s">
        <v>26</v>
      </c>
      <c r="G110" s="5">
        <v>-3.1394934000000001</v>
      </c>
      <c r="H110" s="5">
        <v>1159818</v>
      </c>
      <c r="I110" s="4">
        <v>0.28029999999999999</v>
      </c>
      <c r="J110" s="4">
        <v>0.28029999999999999</v>
      </c>
      <c r="K110" s="4">
        <v>0.2908</v>
      </c>
      <c r="L110" s="4">
        <v>0.26910000000000001</v>
      </c>
      <c r="M110" s="4">
        <v>0.27150000000000002</v>
      </c>
      <c r="N110" s="4">
        <v>0.27150000000000002</v>
      </c>
      <c r="O110" s="6">
        <v>414</v>
      </c>
      <c r="P110" s="6">
        <v>3795</v>
      </c>
      <c r="Q110" s="4">
        <v>0.55269999999999997</v>
      </c>
      <c r="R110" s="4">
        <v>7.9000000000000008E-3</v>
      </c>
      <c r="S110" s="4">
        <v>0.81499999999999995</v>
      </c>
      <c r="T110" s="4">
        <v>0.89800000000000002</v>
      </c>
      <c r="U110" s="4">
        <v>0.38</v>
      </c>
      <c r="V110" s="4">
        <v>-0.20200000000000001</v>
      </c>
      <c r="W110" s="4">
        <v>0.53300000000000003</v>
      </c>
    </row>
    <row r="111" spans="1:23" x14ac:dyDescent="0.35">
      <c r="A111" s="1" t="s">
        <v>138</v>
      </c>
      <c r="B111" s="2">
        <v>44823</v>
      </c>
      <c r="C111" s="3" t="s">
        <v>28</v>
      </c>
      <c r="D111" s="3" t="s">
        <v>29</v>
      </c>
      <c r="E111" s="4">
        <v>2.5</v>
      </c>
      <c r="F111" s="3" t="s">
        <v>30</v>
      </c>
      <c r="G111" s="5">
        <v>-3</v>
      </c>
      <c r="H111" s="5">
        <v>6038658</v>
      </c>
      <c r="I111" s="4">
        <v>0.03</v>
      </c>
      <c r="J111" s="4">
        <v>2.98E-2</v>
      </c>
      <c r="K111" s="4">
        <v>3.1699999999999999E-2</v>
      </c>
      <c r="L111" s="4">
        <v>2.5899999999999999E-2</v>
      </c>
      <c r="M111" s="4">
        <v>2.9100000000000001E-2</v>
      </c>
      <c r="N111" s="4">
        <v>2.9100000000000001E-2</v>
      </c>
      <c r="O111" s="6">
        <v>21239</v>
      </c>
      <c r="P111" s="6">
        <v>37533</v>
      </c>
      <c r="Q111" s="4">
        <v>0.2576</v>
      </c>
      <c r="R111" s="4">
        <v>1E-4</v>
      </c>
      <c r="S111" s="4">
        <v>-0.17699999999999999</v>
      </c>
      <c r="T111" s="4">
        <v>0.90800000000000003</v>
      </c>
      <c r="U111" s="4">
        <v>0.36899999999999999</v>
      </c>
      <c r="V111" s="4">
        <v>-0.121</v>
      </c>
      <c r="W111" s="4">
        <v>-0.14000000000000001</v>
      </c>
    </row>
    <row r="112" spans="1:23" hidden="1" x14ac:dyDescent="0.35">
      <c r="A112" s="1" t="s">
        <v>139</v>
      </c>
      <c r="B112" s="2">
        <v>44820</v>
      </c>
      <c r="C112" s="3" t="s">
        <v>24</v>
      </c>
      <c r="D112" s="3" t="s">
        <v>25</v>
      </c>
      <c r="E112" s="4">
        <v>2.5</v>
      </c>
      <c r="F112" s="3" t="s">
        <v>26</v>
      </c>
      <c r="G112" s="5">
        <v>-14.516620919999999</v>
      </c>
      <c r="H112" s="5">
        <v>5365115</v>
      </c>
      <c r="I112" s="4">
        <v>0.32790000000000002</v>
      </c>
      <c r="J112" s="4">
        <v>0.32500000000000001</v>
      </c>
      <c r="K112" s="4">
        <v>0.32500000000000001</v>
      </c>
      <c r="L112" s="4">
        <v>0.28029999999999999</v>
      </c>
      <c r="M112" s="4">
        <v>0.28029999999999999</v>
      </c>
      <c r="N112" s="4">
        <v>0.28029999999999999</v>
      </c>
      <c r="O112" s="6">
        <v>1797</v>
      </c>
      <c r="P112" s="6">
        <v>3868</v>
      </c>
      <c r="Q112" s="4">
        <v>0.60629999999999995</v>
      </c>
      <c r="R112" s="4">
        <v>4.9500000000000002E-2</v>
      </c>
      <c r="S112" s="4">
        <v>0.80900000000000005</v>
      </c>
      <c r="T112" s="4">
        <v>0.86799999999999999</v>
      </c>
      <c r="U112" s="4">
        <v>0.39400000000000002</v>
      </c>
      <c r="V112" s="4">
        <v>-0.20799999999999999</v>
      </c>
      <c r="W112" s="4">
        <v>0.54300000000000004</v>
      </c>
    </row>
    <row r="113" spans="1:23" x14ac:dyDescent="0.35">
      <c r="A113" s="1" t="s">
        <v>140</v>
      </c>
      <c r="B113" s="2">
        <v>44820</v>
      </c>
      <c r="C113" s="3" t="s">
        <v>28</v>
      </c>
      <c r="D113" s="3" t="s">
        <v>29</v>
      </c>
      <c r="E113" s="4">
        <v>2.5</v>
      </c>
      <c r="F113" s="3" t="s">
        <v>30</v>
      </c>
      <c r="G113" s="5">
        <v>58.730158729999999</v>
      </c>
      <c r="H113" s="5">
        <v>7939018</v>
      </c>
      <c r="I113" s="4">
        <v>1.89E-2</v>
      </c>
      <c r="J113" s="4">
        <v>1.9099999999999999E-2</v>
      </c>
      <c r="K113" s="4">
        <v>3.0599999999999999E-2</v>
      </c>
      <c r="L113" s="4">
        <v>1.89E-2</v>
      </c>
      <c r="M113" s="4">
        <v>0.03</v>
      </c>
      <c r="N113" s="4">
        <v>0.03</v>
      </c>
      <c r="O113" s="6">
        <v>30438</v>
      </c>
      <c r="P113" s="6">
        <v>37378</v>
      </c>
      <c r="Q113" s="4">
        <v>0.24049999999999999</v>
      </c>
      <c r="R113" s="4">
        <v>1E-4</v>
      </c>
      <c r="S113" s="4">
        <v>-0.17699999999999999</v>
      </c>
      <c r="T113" s="4">
        <v>0.88500000000000001</v>
      </c>
      <c r="U113" s="4">
        <v>0.376</v>
      </c>
      <c r="V113" s="4">
        <v>-0.12</v>
      </c>
      <c r="W113" s="4">
        <v>-0.14399999999999999</v>
      </c>
    </row>
    <row r="114" spans="1:23" hidden="1" x14ac:dyDescent="0.35">
      <c r="A114" s="1" t="s">
        <v>141</v>
      </c>
      <c r="B114" s="2">
        <v>44819</v>
      </c>
      <c r="C114" s="3" t="s">
        <v>24</v>
      </c>
      <c r="D114" s="3" t="s">
        <v>25</v>
      </c>
      <c r="E114" s="4">
        <v>2.5</v>
      </c>
      <c r="F114" s="3" t="s">
        <v>26</v>
      </c>
      <c r="G114" s="5">
        <v>-0.90661831000000004</v>
      </c>
      <c r="H114" s="5">
        <v>1488843</v>
      </c>
      <c r="I114" s="4">
        <v>0.33090000000000003</v>
      </c>
      <c r="J114" s="4">
        <v>0.33500000000000002</v>
      </c>
      <c r="K114" s="4">
        <v>0.34610000000000002</v>
      </c>
      <c r="L114" s="4">
        <v>0.3196</v>
      </c>
      <c r="M114" s="4">
        <v>0.32790000000000002</v>
      </c>
      <c r="N114" s="4">
        <v>0.32790000000000002</v>
      </c>
      <c r="O114" s="6">
        <v>447</v>
      </c>
      <c r="P114" s="6">
        <v>3222</v>
      </c>
      <c r="Q114" s="4">
        <v>0.60970000000000002</v>
      </c>
      <c r="R114" s="4">
        <v>5.21E-2</v>
      </c>
      <c r="S114" s="4">
        <v>0.86399999999999999</v>
      </c>
      <c r="T114" s="4">
        <v>0.70499999999999996</v>
      </c>
      <c r="U114" s="4">
        <v>0.32400000000000001</v>
      </c>
      <c r="V114" s="4">
        <v>-0.17899999999999999</v>
      </c>
      <c r="W114" s="4">
        <v>0.59199999999999997</v>
      </c>
    </row>
    <row r="115" spans="1:23" x14ac:dyDescent="0.35">
      <c r="A115" s="1" t="s">
        <v>142</v>
      </c>
      <c r="B115" s="2">
        <v>44819</v>
      </c>
      <c r="C115" s="3" t="s">
        <v>28</v>
      </c>
      <c r="D115" s="3" t="s">
        <v>29</v>
      </c>
      <c r="E115" s="4">
        <v>2.5</v>
      </c>
      <c r="F115" s="3" t="s">
        <v>30</v>
      </c>
      <c r="G115" s="5">
        <v>8.0924855499999993</v>
      </c>
      <c r="H115" s="5">
        <v>5210343</v>
      </c>
      <c r="I115" s="4">
        <v>1.7299999999999999E-2</v>
      </c>
      <c r="J115" s="4">
        <v>1.6899999999999998E-2</v>
      </c>
      <c r="K115" s="4">
        <v>2.12E-2</v>
      </c>
      <c r="L115" s="4">
        <v>1.44E-2</v>
      </c>
      <c r="M115" s="4">
        <v>1.8700000000000001E-2</v>
      </c>
      <c r="N115" s="4">
        <v>1.89E-2</v>
      </c>
      <c r="O115" s="6">
        <v>28971</v>
      </c>
      <c r="P115" s="6">
        <v>33377</v>
      </c>
      <c r="Q115" s="4">
        <v>0.23849999999999999</v>
      </c>
      <c r="R115" s="4">
        <v>1E-4</v>
      </c>
      <c r="S115" s="4">
        <v>-0.123</v>
      </c>
      <c r="T115" s="4">
        <v>0.69899999999999995</v>
      </c>
      <c r="U115" s="4">
        <v>0.30299999999999999</v>
      </c>
      <c r="V115" s="4">
        <v>-9.4E-2</v>
      </c>
      <c r="W115" s="4">
        <v>-0.10299999999999999</v>
      </c>
    </row>
    <row r="116" spans="1:23" hidden="1" x14ac:dyDescent="0.35">
      <c r="A116" s="1" t="s">
        <v>143</v>
      </c>
      <c r="B116" s="2">
        <v>44818</v>
      </c>
      <c r="C116" s="3" t="s">
        <v>24</v>
      </c>
      <c r="D116" s="3" t="s">
        <v>25</v>
      </c>
      <c r="E116" s="4">
        <v>2.5</v>
      </c>
      <c r="F116" s="3" t="s">
        <v>26</v>
      </c>
      <c r="G116" s="5">
        <v>-5.0502152100000002</v>
      </c>
      <c r="H116" s="5">
        <v>749786</v>
      </c>
      <c r="I116" s="4">
        <v>0.34849999999999998</v>
      </c>
      <c r="J116" s="4">
        <v>0.33350000000000002</v>
      </c>
      <c r="K116" s="4">
        <v>0.34</v>
      </c>
      <c r="L116" s="4">
        <v>0.32500000000000001</v>
      </c>
      <c r="M116" s="4">
        <v>0.33090000000000003</v>
      </c>
      <c r="N116" s="4">
        <v>0.33090000000000003</v>
      </c>
      <c r="O116" s="6">
        <v>226</v>
      </c>
      <c r="P116" s="6">
        <v>3068</v>
      </c>
      <c r="Q116" s="4">
        <v>0.62929999999999997</v>
      </c>
      <c r="R116" s="4">
        <v>6.7699999999999996E-2</v>
      </c>
      <c r="S116" s="4">
        <v>0.86899999999999999</v>
      </c>
      <c r="T116" s="4">
        <v>0.69299999999999995</v>
      </c>
      <c r="U116" s="4">
        <v>0.318</v>
      </c>
      <c r="V116" s="4">
        <v>-0.17499999999999999</v>
      </c>
      <c r="W116" s="4">
        <v>0.60199999999999998</v>
      </c>
    </row>
    <row r="117" spans="1:23" x14ac:dyDescent="0.35">
      <c r="A117" s="1" t="s">
        <v>144</v>
      </c>
      <c r="B117" s="2">
        <v>44818</v>
      </c>
      <c r="C117" s="3" t="s">
        <v>28</v>
      </c>
      <c r="D117" s="3" t="s">
        <v>29</v>
      </c>
      <c r="E117" s="4">
        <v>2.5</v>
      </c>
      <c r="F117" s="3" t="s">
        <v>30</v>
      </c>
      <c r="G117" s="5">
        <v>16.107382550000001</v>
      </c>
      <c r="H117" s="5">
        <v>2764336</v>
      </c>
      <c r="I117" s="4">
        <v>1.49E-2</v>
      </c>
      <c r="J117" s="4">
        <v>1.6500000000000001E-2</v>
      </c>
      <c r="K117" s="4">
        <v>1.9300000000000001E-2</v>
      </c>
      <c r="L117" s="4">
        <v>1.6199999999999999E-2</v>
      </c>
      <c r="M117" s="4">
        <v>1.7299999999999999E-2</v>
      </c>
      <c r="N117" s="4">
        <v>1.7299999999999999E-2</v>
      </c>
      <c r="O117" s="6">
        <v>15450</v>
      </c>
      <c r="P117" s="6">
        <v>31726</v>
      </c>
      <c r="Q117" s="4">
        <v>0.2341</v>
      </c>
      <c r="R117" s="4">
        <v>1E-4</v>
      </c>
      <c r="S117" s="4">
        <v>-0.11600000000000001</v>
      </c>
      <c r="T117" s="4">
        <v>0.68200000000000005</v>
      </c>
      <c r="U117" s="4">
        <v>0.29199999999999998</v>
      </c>
      <c r="V117" s="4">
        <v>-8.6999999999999994E-2</v>
      </c>
      <c r="W117" s="4">
        <v>-9.8000000000000004E-2</v>
      </c>
    </row>
    <row r="118" spans="1:23" hidden="1" x14ac:dyDescent="0.35">
      <c r="A118" s="1" t="s">
        <v>145</v>
      </c>
      <c r="B118" s="2">
        <v>44817</v>
      </c>
      <c r="C118" s="3" t="s">
        <v>24</v>
      </c>
      <c r="D118" s="3" t="s">
        <v>25</v>
      </c>
      <c r="E118" s="4">
        <v>2.5</v>
      </c>
      <c r="F118" s="3" t="s">
        <v>26</v>
      </c>
      <c r="G118" s="5">
        <v>3.36946967</v>
      </c>
      <c r="H118" s="5">
        <v>974866</v>
      </c>
      <c r="I118" s="4">
        <v>0.34129999999999999</v>
      </c>
      <c r="J118" s="4">
        <v>0.34799999999999998</v>
      </c>
      <c r="K118" s="4">
        <v>0.36</v>
      </c>
      <c r="L118" s="4">
        <v>0.33839999999999998</v>
      </c>
      <c r="M118" s="4">
        <v>0.3528</v>
      </c>
      <c r="N118" s="4">
        <v>0.34849999999999998</v>
      </c>
      <c r="O118" s="6">
        <v>279</v>
      </c>
      <c r="P118" s="6">
        <v>3082</v>
      </c>
      <c r="Q118" s="4">
        <v>0.62129999999999996</v>
      </c>
      <c r="R118" s="4">
        <v>6.13E-2</v>
      </c>
      <c r="S118" s="4">
        <v>0.88200000000000001</v>
      </c>
      <c r="T118" s="4">
        <v>0.63800000000000001</v>
      </c>
      <c r="U118" s="4">
        <v>0.29799999999999999</v>
      </c>
      <c r="V118" s="4">
        <v>-0.16700000000000001</v>
      </c>
      <c r="W118" s="4">
        <v>0.61899999999999999</v>
      </c>
    </row>
    <row r="119" spans="1:23" x14ac:dyDescent="0.35">
      <c r="A119" s="1" t="s">
        <v>146</v>
      </c>
      <c r="B119" s="2">
        <v>44817</v>
      </c>
      <c r="C119" s="3" t="s">
        <v>28</v>
      </c>
      <c r="D119" s="3" t="s">
        <v>29</v>
      </c>
      <c r="E119" s="4">
        <v>2.5</v>
      </c>
      <c r="F119" s="3" t="s">
        <v>30</v>
      </c>
      <c r="G119" s="5">
        <v>-24.365482230000001</v>
      </c>
      <c r="H119" s="5">
        <v>4109345</v>
      </c>
      <c r="I119" s="4">
        <v>1.9699999999999999E-2</v>
      </c>
      <c r="J119" s="4">
        <v>1.8599999999999998E-2</v>
      </c>
      <c r="K119" s="4">
        <v>1.9099999999999999E-2</v>
      </c>
      <c r="L119" s="4">
        <v>1.4E-2</v>
      </c>
      <c r="M119" s="4">
        <v>1.49E-2</v>
      </c>
      <c r="N119" s="4">
        <v>1.49E-2</v>
      </c>
      <c r="O119" s="6">
        <v>26397</v>
      </c>
      <c r="P119" s="6">
        <v>31302</v>
      </c>
      <c r="Q119" s="4">
        <v>0.2397</v>
      </c>
      <c r="R119" s="4">
        <v>1E-4</v>
      </c>
      <c r="S119" s="4">
        <v>-0.10199999999999999</v>
      </c>
      <c r="T119" s="4">
        <v>0.62</v>
      </c>
      <c r="U119" s="4">
        <v>0.27</v>
      </c>
      <c r="V119" s="4">
        <v>-7.9000000000000001E-2</v>
      </c>
      <c r="W119" s="4">
        <v>-8.6999999999999994E-2</v>
      </c>
    </row>
    <row r="120" spans="1:23" hidden="1" x14ac:dyDescent="0.35">
      <c r="A120" s="1" t="s">
        <v>147</v>
      </c>
      <c r="B120" s="2">
        <v>44813</v>
      </c>
      <c r="C120" s="3" t="s">
        <v>24</v>
      </c>
      <c r="D120" s="3" t="s">
        <v>25</v>
      </c>
      <c r="E120" s="4">
        <v>2.5</v>
      </c>
      <c r="F120" s="3" t="s">
        <v>26</v>
      </c>
      <c r="G120" s="5">
        <v>16.121416530000001</v>
      </c>
      <c r="H120" s="5">
        <v>1212161</v>
      </c>
      <c r="I120" s="4">
        <v>0.29649999999999999</v>
      </c>
      <c r="J120" s="4">
        <v>0.31069999999999998</v>
      </c>
      <c r="K120" s="4">
        <v>0.34649999999999997</v>
      </c>
      <c r="L120" s="4">
        <v>0.31069999999999998</v>
      </c>
      <c r="M120" s="4">
        <v>0.34429999999999999</v>
      </c>
      <c r="N120" s="4">
        <v>0.34129999999999999</v>
      </c>
      <c r="O120" s="6">
        <v>363</v>
      </c>
      <c r="P120" s="6">
        <v>3199</v>
      </c>
      <c r="Q120" s="4">
        <v>0.57130000000000003</v>
      </c>
      <c r="R120" s="4">
        <v>2.1700000000000001E-2</v>
      </c>
      <c r="S120" s="4">
        <v>0.88100000000000001</v>
      </c>
      <c r="T120" s="4">
        <v>0.65500000000000003</v>
      </c>
      <c r="U120" s="4">
        <v>0.30499999999999999</v>
      </c>
      <c r="V120" s="4">
        <v>-0.16200000000000001</v>
      </c>
      <c r="W120" s="4">
        <v>0.64100000000000001</v>
      </c>
    </row>
    <row r="121" spans="1:23" x14ac:dyDescent="0.35">
      <c r="A121" s="1" t="s">
        <v>148</v>
      </c>
      <c r="B121" s="2">
        <v>44813</v>
      </c>
      <c r="C121" s="3" t="s">
        <v>28</v>
      </c>
      <c r="D121" s="3" t="s">
        <v>29</v>
      </c>
      <c r="E121" s="4">
        <v>2.5</v>
      </c>
      <c r="F121" s="3" t="s">
        <v>30</v>
      </c>
      <c r="G121" s="5">
        <v>-25.09505703</v>
      </c>
      <c r="H121" s="5">
        <v>2918843</v>
      </c>
      <c r="I121" s="4">
        <v>2.63E-2</v>
      </c>
      <c r="J121" s="4">
        <v>2.4799999999999999E-2</v>
      </c>
      <c r="K121" s="4">
        <v>2.5100000000000001E-2</v>
      </c>
      <c r="L121" s="4">
        <v>1.9E-2</v>
      </c>
      <c r="M121" s="4">
        <v>1.9699999999999999E-2</v>
      </c>
      <c r="N121" s="4">
        <v>1.9699999999999999E-2</v>
      </c>
      <c r="O121" s="6">
        <v>14246</v>
      </c>
      <c r="P121" s="6">
        <v>27610</v>
      </c>
      <c r="Q121" s="4">
        <v>0.2515</v>
      </c>
      <c r="R121" s="4">
        <v>1E-4</v>
      </c>
      <c r="S121" s="4">
        <v>-0.121</v>
      </c>
      <c r="T121" s="4">
        <v>0.65700000000000003</v>
      </c>
      <c r="U121" s="4">
        <v>0.31</v>
      </c>
      <c r="V121" s="4">
        <v>-9.1999999999999998E-2</v>
      </c>
      <c r="W121" s="4">
        <v>-0.108</v>
      </c>
    </row>
    <row r="122" spans="1:23" hidden="1" x14ac:dyDescent="0.35">
      <c r="A122" s="1" t="s">
        <v>149</v>
      </c>
      <c r="B122" s="2">
        <v>44812</v>
      </c>
      <c r="C122" s="3" t="s">
        <v>24</v>
      </c>
      <c r="D122" s="3" t="s">
        <v>25</v>
      </c>
      <c r="E122" s="4">
        <v>2.5</v>
      </c>
      <c r="F122" s="3" t="s">
        <v>26</v>
      </c>
      <c r="G122" s="5">
        <v>-2.7750247799999999</v>
      </c>
      <c r="H122" s="5">
        <v>198540</v>
      </c>
      <c r="I122" s="4">
        <v>0.30270000000000002</v>
      </c>
      <c r="J122" s="4">
        <v>0.31269999999999998</v>
      </c>
      <c r="K122" s="4">
        <v>0.31269999999999998</v>
      </c>
      <c r="L122" s="4">
        <v>0.29430000000000001</v>
      </c>
      <c r="M122" s="4">
        <v>0.29430000000000001</v>
      </c>
      <c r="N122" s="4">
        <v>0.29649999999999999</v>
      </c>
      <c r="O122" s="6">
        <v>66</v>
      </c>
      <c r="P122" s="6">
        <v>3263</v>
      </c>
      <c r="Q122" s="4">
        <v>0.57809999999999995</v>
      </c>
      <c r="R122" s="4">
        <v>2.7300000000000001E-2</v>
      </c>
      <c r="S122" s="4">
        <v>0.84299999999999997</v>
      </c>
      <c r="T122" s="4">
        <v>0.80500000000000005</v>
      </c>
      <c r="U122" s="4">
        <v>0.36299999999999999</v>
      </c>
      <c r="V122" s="4">
        <v>-0.17699999999999999</v>
      </c>
      <c r="W122" s="4">
        <v>0.61499999999999999</v>
      </c>
    </row>
    <row r="123" spans="1:23" x14ac:dyDescent="0.35">
      <c r="A123" s="1" t="s">
        <v>150</v>
      </c>
      <c r="B123" s="2">
        <v>44812</v>
      </c>
      <c r="C123" s="3" t="s">
        <v>28</v>
      </c>
      <c r="D123" s="3" t="s">
        <v>29</v>
      </c>
      <c r="E123" s="4">
        <v>2.5</v>
      </c>
      <c r="F123" s="3" t="s">
        <v>30</v>
      </c>
      <c r="G123" s="5">
        <v>-4.3636363600000001</v>
      </c>
      <c r="H123" s="5">
        <v>1695745</v>
      </c>
      <c r="I123" s="4">
        <v>2.75E-2</v>
      </c>
      <c r="J123" s="4">
        <v>2.5600000000000001E-2</v>
      </c>
      <c r="K123" s="4">
        <v>2.6499999999999999E-2</v>
      </c>
      <c r="L123" s="4">
        <v>2.3900000000000001E-2</v>
      </c>
      <c r="M123" s="4">
        <v>2.63E-2</v>
      </c>
      <c r="N123" s="4">
        <v>2.63E-2</v>
      </c>
      <c r="O123" s="6">
        <v>6756</v>
      </c>
      <c r="P123" s="6">
        <v>27629</v>
      </c>
      <c r="Q123" s="4">
        <v>0.25209999999999999</v>
      </c>
      <c r="R123" s="4">
        <v>1E-4</v>
      </c>
      <c r="S123" s="4">
        <v>-0.157</v>
      </c>
      <c r="T123" s="4">
        <v>0.80500000000000005</v>
      </c>
      <c r="U123" s="4">
        <v>0.36399999999999999</v>
      </c>
      <c r="V123" s="4">
        <v>-0.105</v>
      </c>
      <c r="W123" s="4">
        <v>-0.13900000000000001</v>
      </c>
    </row>
    <row r="124" spans="1:23" hidden="1" x14ac:dyDescent="0.35">
      <c r="A124" s="1" t="s">
        <v>151</v>
      </c>
      <c r="B124" s="2">
        <v>44811</v>
      </c>
      <c r="C124" s="3" t="s">
        <v>24</v>
      </c>
      <c r="D124" s="3" t="s">
        <v>25</v>
      </c>
      <c r="E124" s="4">
        <v>2.5</v>
      </c>
      <c r="F124" s="3" t="s">
        <v>26</v>
      </c>
      <c r="G124" s="5">
        <v>-2.8028350500000001</v>
      </c>
      <c r="H124" s="5">
        <v>129167</v>
      </c>
      <c r="I124" s="4">
        <v>0.31040000000000001</v>
      </c>
      <c r="J124" s="4">
        <v>0.30299999999999999</v>
      </c>
      <c r="K124" s="4">
        <v>0.30449999999999999</v>
      </c>
      <c r="L124" s="4">
        <v>0.29759999999999998</v>
      </c>
      <c r="M124" s="4">
        <v>0.30170000000000002</v>
      </c>
      <c r="N124" s="4">
        <v>0.30270000000000002</v>
      </c>
      <c r="O124" s="6">
        <v>43</v>
      </c>
      <c r="P124" s="6">
        <v>3236</v>
      </c>
      <c r="Q124" s="4">
        <v>0.58679999999999999</v>
      </c>
      <c r="R124" s="4">
        <v>3.4000000000000002E-2</v>
      </c>
      <c r="S124" s="4">
        <v>0.84599999999999997</v>
      </c>
      <c r="T124" s="4">
        <v>0.78600000000000003</v>
      </c>
      <c r="U124" s="4">
        <v>0.36199999999999999</v>
      </c>
      <c r="V124" s="4">
        <v>-0.17599999999999999</v>
      </c>
      <c r="W124" s="4">
        <v>0.622</v>
      </c>
    </row>
    <row r="125" spans="1:23" x14ac:dyDescent="0.35">
      <c r="A125" s="1" t="s">
        <v>152</v>
      </c>
      <c r="B125" s="2">
        <v>44811</v>
      </c>
      <c r="C125" s="3" t="s">
        <v>28</v>
      </c>
      <c r="D125" s="3" t="s">
        <v>29</v>
      </c>
      <c r="E125" s="4">
        <v>2.5</v>
      </c>
      <c r="F125" s="3" t="s">
        <v>30</v>
      </c>
      <c r="G125" s="5">
        <v>6.1776061799999997</v>
      </c>
      <c r="H125" s="5">
        <v>2661812</v>
      </c>
      <c r="I125" s="4">
        <v>2.5899999999999999E-2</v>
      </c>
      <c r="J125" s="4">
        <v>2.5999999999999999E-2</v>
      </c>
      <c r="K125" s="4">
        <v>2.8899999999999999E-2</v>
      </c>
      <c r="L125" s="4">
        <v>2.58E-2</v>
      </c>
      <c r="M125" s="4">
        <v>2.75E-2</v>
      </c>
      <c r="N125" s="4">
        <v>2.75E-2</v>
      </c>
      <c r="O125" s="6">
        <v>9668</v>
      </c>
      <c r="P125" s="6">
        <v>27481</v>
      </c>
      <c r="Q125" s="4">
        <v>0.2495</v>
      </c>
      <c r="R125" s="4">
        <v>1E-4</v>
      </c>
      <c r="S125" s="4">
        <v>-0.159</v>
      </c>
      <c r="T125" s="4">
        <v>0.78400000000000003</v>
      </c>
      <c r="U125" s="4">
        <v>0.36899999999999999</v>
      </c>
      <c r="V125" s="4">
        <v>-0.108</v>
      </c>
      <c r="W125" s="4">
        <v>-0.14299999999999999</v>
      </c>
    </row>
    <row r="126" spans="1:23" hidden="1" x14ac:dyDescent="0.35">
      <c r="A126" s="1" t="s">
        <v>153</v>
      </c>
      <c r="B126" s="2">
        <v>44810</v>
      </c>
      <c r="C126" s="3" t="s">
        <v>24</v>
      </c>
      <c r="D126" s="3" t="s">
        <v>25</v>
      </c>
      <c r="E126" s="4">
        <v>2.5</v>
      </c>
      <c r="F126" s="3" t="s">
        <v>26</v>
      </c>
      <c r="G126" s="5">
        <v>6.3013698600000003</v>
      </c>
      <c r="H126" s="5">
        <v>322972</v>
      </c>
      <c r="I126" s="4">
        <v>0.29199999999999998</v>
      </c>
      <c r="J126" s="4">
        <v>0.30570000000000003</v>
      </c>
      <c r="K126" s="4">
        <v>0.31290000000000001</v>
      </c>
      <c r="L126" s="4">
        <v>0.29759999999999998</v>
      </c>
      <c r="M126" s="4">
        <v>0.31040000000000001</v>
      </c>
      <c r="N126" s="4">
        <v>0.31040000000000001</v>
      </c>
      <c r="O126" s="6">
        <v>105</v>
      </c>
      <c r="P126" s="6">
        <v>3215</v>
      </c>
      <c r="Q126" s="4">
        <v>0.56610000000000005</v>
      </c>
      <c r="R126" s="4">
        <v>1.7899999999999999E-2</v>
      </c>
      <c r="S126" s="4">
        <v>0.85599999999999998</v>
      </c>
      <c r="T126" s="4">
        <v>0.75600000000000001</v>
      </c>
      <c r="U126" s="4">
        <v>0.34799999999999998</v>
      </c>
      <c r="V126" s="4">
        <v>-0.17</v>
      </c>
      <c r="W126" s="4">
        <v>0.63700000000000001</v>
      </c>
    </row>
    <row r="127" spans="1:23" x14ac:dyDescent="0.35">
      <c r="A127" s="1" t="s">
        <v>154</v>
      </c>
      <c r="B127" s="2">
        <v>44810</v>
      </c>
      <c r="C127" s="3" t="s">
        <v>28</v>
      </c>
      <c r="D127" s="3" t="s">
        <v>29</v>
      </c>
      <c r="E127" s="4">
        <v>2.5</v>
      </c>
      <c r="F127" s="3" t="s">
        <v>30</v>
      </c>
      <c r="G127" s="5">
        <v>-14.80263158</v>
      </c>
      <c r="H127" s="5">
        <v>3476607</v>
      </c>
      <c r="I127" s="4">
        <v>3.04E-2</v>
      </c>
      <c r="J127" s="4">
        <v>2.98E-2</v>
      </c>
      <c r="K127" s="4">
        <v>2.9899999999999999E-2</v>
      </c>
      <c r="L127" s="4">
        <v>2.5499999999999998E-2</v>
      </c>
      <c r="M127" s="4">
        <v>2.5899999999999999E-2</v>
      </c>
      <c r="N127" s="4">
        <v>2.5899999999999999E-2</v>
      </c>
      <c r="O127" s="6">
        <v>12595</v>
      </c>
      <c r="P127" s="6">
        <v>26133</v>
      </c>
      <c r="Q127" s="4">
        <v>0.25629999999999997</v>
      </c>
      <c r="R127" s="4">
        <v>1E-4</v>
      </c>
      <c r="S127" s="4">
        <v>-0.151</v>
      </c>
      <c r="T127" s="4">
        <v>0.75600000000000001</v>
      </c>
      <c r="U127" s="4">
        <v>0.36</v>
      </c>
      <c r="V127" s="4">
        <v>-0.104</v>
      </c>
      <c r="W127" s="4">
        <v>-0.13700000000000001</v>
      </c>
    </row>
    <row r="128" spans="1:23" hidden="1" x14ac:dyDescent="0.35">
      <c r="A128" s="1" t="s">
        <v>155</v>
      </c>
      <c r="B128" s="2">
        <v>44809</v>
      </c>
      <c r="C128" s="3" t="s">
        <v>24</v>
      </c>
      <c r="D128" s="3" t="s">
        <v>25</v>
      </c>
      <c r="E128" s="4">
        <v>2.5</v>
      </c>
      <c r="F128" s="3" t="s">
        <v>26</v>
      </c>
      <c r="G128" s="5">
        <v>-7.5602509099999997</v>
      </c>
      <c r="H128" s="5">
        <v>350380</v>
      </c>
      <c r="I128" s="4">
        <v>0.3029</v>
      </c>
      <c r="J128" s="4">
        <v>0.29559999999999997</v>
      </c>
      <c r="K128" s="4">
        <v>0.30520000000000003</v>
      </c>
      <c r="L128" s="4">
        <v>0.27800000000000002</v>
      </c>
      <c r="M128" s="4">
        <v>0.28000000000000003</v>
      </c>
      <c r="N128" s="4">
        <v>0.29199999999999998</v>
      </c>
      <c r="O128" s="6">
        <v>124</v>
      </c>
      <c r="P128" s="6">
        <v>3215</v>
      </c>
      <c r="Q128" s="4">
        <v>0.57809999999999995</v>
      </c>
      <c r="R128" s="4">
        <v>2.7699999999999999E-2</v>
      </c>
      <c r="S128" s="4">
        <v>0.83599999999999997</v>
      </c>
      <c r="T128" s="4">
        <v>0.82299999999999995</v>
      </c>
      <c r="U128" s="4">
        <v>0.379</v>
      </c>
      <c r="V128" s="4">
        <v>-0.17699999999999999</v>
      </c>
      <c r="W128" s="4">
        <v>0.625</v>
      </c>
    </row>
    <row r="129" spans="1:23" x14ac:dyDescent="0.35">
      <c r="A129" s="1" t="s">
        <v>156</v>
      </c>
      <c r="B129" s="2">
        <v>44809</v>
      </c>
      <c r="C129" s="3" t="s">
        <v>28</v>
      </c>
      <c r="D129" s="3" t="s">
        <v>29</v>
      </c>
      <c r="E129" s="4">
        <v>2.5</v>
      </c>
      <c r="F129" s="3" t="s">
        <v>30</v>
      </c>
      <c r="G129" s="5">
        <v>7.0671378100000002</v>
      </c>
      <c r="H129" s="5">
        <v>6744580.9999999991</v>
      </c>
      <c r="I129" s="4">
        <v>2.8299999999999999E-2</v>
      </c>
      <c r="J129" s="4">
        <v>2.86E-2</v>
      </c>
      <c r="K129" s="4">
        <v>3.7600000000000001E-2</v>
      </c>
      <c r="L129" s="4">
        <v>2.86E-2</v>
      </c>
      <c r="M129" s="4">
        <v>3.0300000000000001E-2</v>
      </c>
      <c r="N129" s="4">
        <v>3.04E-2</v>
      </c>
      <c r="O129" s="6">
        <v>19772</v>
      </c>
      <c r="P129" s="6">
        <v>25560</v>
      </c>
      <c r="Q129" s="4">
        <v>0.25309999999999999</v>
      </c>
      <c r="R129" s="4">
        <v>1E-4</v>
      </c>
      <c r="S129" s="4">
        <v>-0.17100000000000001</v>
      </c>
      <c r="T129" s="4">
        <v>0.81899999999999995</v>
      </c>
      <c r="U129" s="4">
        <v>0.38900000000000001</v>
      </c>
      <c r="V129" s="4">
        <v>-0.111</v>
      </c>
      <c r="W129" s="4">
        <v>-0.156</v>
      </c>
    </row>
    <row r="130" spans="1:23" hidden="1" x14ac:dyDescent="0.35">
      <c r="A130" s="1" t="s">
        <v>157</v>
      </c>
      <c r="B130" s="2">
        <v>44806</v>
      </c>
      <c r="C130" s="3" t="s">
        <v>24</v>
      </c>
      <c r="D130" s="3" t="s">
        <v>25</v>
      </c>
      <c r="E130" s="4">
        <v>2.5</v>
      </c>
      <c r="F130" s="3" t="s">
        <v>26</v>
      </c>
      <c r="G130" s="5">
        <v>-4.9348230900000001</v>
      </c>
      <c r="H130" s="5">
        <v>973884.99999999988</v>
      </c>
      <c r="I130" s="4">
        <v>0.32219999999999999</v>
      </c>
      <c r="J130" s="4">
        <v>0.33350000000000002</v>
      </c>
      <c r="K130" s="4">
        <v>0.33350000000000002</v>
      </c>
      <c r="L130" s="4">
        <v>0.2923</v>
      </c>
      <c r="M130" s="4">
        <v>0.30630000000000002</v>
      </c>
      <c r="N130" s="4">
        <v>0.3029</v>
      </c>
      <c r="O130" s="6">
        <v>318</v>
      </c>
      <c r="P130" s="6">
        <v>3154</v>
      </c>
      <c r="Q130" s="4">
        <v>0.59970000000000001</v>
      </c>
      <c r="R130" s="4">
        <v>4.4699999999999997E-2</v>
      </c>
      <c r="S130" s="4">
        <v>0.84199999999999997</v>
      </c>
      <c r="T130" s="4">
        <v>0.78800000000000003</v>
      </c>
      <c r="U130" s="4">
        <v>0.376</v>
      </c>
      <c r="V130" s="4">
        <v>-0.17399999999999999</v>
      </c>
      <c r="W130" s="4">
        <v>0.64600000000000002</v>
      </c>
    </row>
    <row r="131" spans="1:23" x14ac:dyDescent="0.35">
      <c r="A131" s="1" t="s">
        <v>158</v>
      </c>
      <c r="B131" s="2">
        <v>44806</v>
      </c>
      <c r="C131" s="3" t="s">
        <v>28</v>
      </c>
      <c r="D131" s="3" t="s">
        <v>29</v>
      </c>
      <c r="E131" s="4">
        <v>2.5</v>
      </c>
      <c r="F131" s="3" t="s">
        <v>30</v>
      </c>
      <c r="G131" s="5">
        <v>20.42553191</v>
      </c>
      <c r="H131" s="5">
        <v>5467326.0000000009</v>
      </c>
      <c r="I131" s="4">
        <v>2.35E-2</v>
      </c>
      <c r="J131" s="4">
        <v>2.24E-2</v>
      </c>
      <c r="K131" s="4">
        <v>3.1899999999999998E-2</v>
      </c>
      <c r="L131" s="4">
        <v>2.1899999999999999E-2</v>
      </c>
      <c r="M131" s="4">
        <v>2.8299999999999999E-2</v>
      </c>
      <c r="N131" s="4">
        <v>2.8299999999999999E-2</v>
      </c>
      <c r="O131" s="6">
        <v>20112</v>
      </c>
      <c r="P131" s="6">
        <v>24344</v>
      </c>
      <c r="Q131" s="4">
        <v>0.246</v>
      </c>
      <c r="R131" s="4">
        <v>1E-4</v>
      </c>
      <c r="S131" s="4">
        <v>-0.161</v>
      </c>
      <c r="T131" s="4">
        <v>0.78600000000000003</v>
      </c>
      <c r="U131" s="4">
        <v>0.38100000000000001</v>
      </c>
      <c r="V131" s="4">
        <v>-0.105</v>
      </c>
      <c r="W131" s="4">
        <v>-0.151</v>
      </c>
    </row>
    <row r="132" spans="1:23" hidden="1" x14ac:dyDescent="0.35">
      <c r="A132" s="1" t="s">
        <v>159</v>
      </c>
      <c r="B132" s="2">
        <v>44805</v>
      </c>
      <c r="C132" s="3" t="s">
        <v>24</v>
      </c>
      <c r="D132" s="3" t="s">
        <v>25</v>
      </c>
      <c r="E132" s="4">
        <v>2.5</v>
      </c>
      <c r="F132" s="3" t="s">
        <v>26</v>
      </c>
      <c r="G132" s="5">
        <v>-6.6086956499999996</v>
      </c>
      <c r="H132" s="5">
        <v>301867</v>
      </c>
      <c r="I132" s="4">
        <v>0.34499999999999997</v>
      </c>
      <c r="J132" s="4">
        <v>0.3468</v>
      </c>
      <c r="K132" s="4">
        <v>0.3468</v>
      </c>
      <c r="L132" s="4">
        <v>0.31879999999999997</v>
      </c>
      <c r="M132" s="4">
        <v>0.32219999999999999</v>
      </c>
      <c r="N132" s="4">
        <v>0.32219999999999999</v>
      </c>
      <c r="O132" s="6">
        <v>91</v>
      </c>
      <c r="P132" s="6">
        <v>2879</v>
      </c>
      <c r="Q132" s="4">
        <v>0.62509999999999999</v>
      </c>
      <c r="R132" s="4">
        <v>6.4899999999999999E-2</v>
      </c>
      <c r="S132" s="4">
        <v>0.86099999999999999</v>
      </c>
      <c r="T132" s="4">
        <v>0.72199999999999998</v>
      </c>
      <c r="U132" s="4">
        <v>0.35</v>
      </c>
      <c r="V132" s="4">
        <v>-0.16600000000000001</v>
      </c>
      <c r="W132" s="4">
        <v>0.66800000000000004</v>
      </c>
    </row>
    <row r="133" spans="1:23" x14ac:dyDescent="0.35">
      <c r="A133" s="1" t="s">
        <v>160</v>
      </c>
      <c r="B133" s="2">
        <v>44805</v>
      </c>
      <c r="C133" s="3" t="s">
        <v>28</v>
      </c>
      <c r="D133" s="3" t="s">
        <v>29</v>
      </c>
      <c r="E133" s="4">
        <v>2.5</v>
      </c>
      <c r="F133" s="3" t="s">
        <v>30</v>
      </c>
      <c r="G133" s="5">
        <v>15.19607843</v>
      </c>
      <c r="H133" s="5">
        <v>3047179</v>
      </c>
      <c r="I133" s="4">
        <v>2.0400000000000001E-2</v>
      </c>
      <c r="J133" s="4">
        <v>2.0400000000000001E-2</v>
      </c>
      <c r="K133" s="4">
        <v>2.46E-2</v>
      </c>
      <c r="L133" s="4">
        <v>1.9800000000000002E-2</v>
      </c>
      <c r="M133" s="4">
        <v>2.35E-2</v>
      </c>
      <c r="N133" s="4">
        <v>2.35E-2</v>
      </c>
      <c r="O133" s="6">
        <v>14112</v>
      </c>
      <c r="P133" s="6">
        <v>23597</v>
      </c>
      <c r="Q133" s="4">
        <v>0.24030000000000001</v>
      </c>
      <c r="R133" s="4">
        <v>1E-4</v>
      </c>
      <c r="S133" s="4">
        <v>-0.14000000000000001</v>
      </c>
      <c r="T133" s="4">
        <v>0.72199999999999998</v>
      </c>
      <c r="U133" s="4">
        <v>0.35099999999999998</v>
      </c>
      <c r="V133" s="4">
        <v>-9.4E-2</v>
      </c>
      <c r="W133" s="4">
        <v>-0.13300000000000001</v>
      </c>
    </row>
    <row r="134" spans="1:23" hidden="1" x14ac:dyDescent="0.35">
      <c r="A134" s="1" t="s">
        <v>161</v>
      </c>
      <c r="B134" s="2">
        <v>44804</v>
      </c>
      <c r="C134" s="3" t="s">
        <v>24</v>
      </c>
      <c r="D134" s="3" t="s">
        <v>25</v>
      </c>
      <c r="E134" s="4">
        <v>2.5</v>
      </c>
      <c r="F134" s="3" t="s">
        <v>26</v>
      </c>
      <c r="G134" s="5">
        <v>9.3155893499999998</v>
      </c>
      <c r="H134" s="5">
        <v>610035</v>
      </c>
      <c r="I134" s="4">
        <v>0.31559999999999999</v>
      </c>
      <c r="J134" s="4">
        <v>0.31919999999999998</v>
      </c>
      <c r="K134" s="4">
        <v>0.36180000000000001</v>
      </c>
      <c r="L134" s="4">
        <v>0.31919999999999998</v>
      </c>
      <c r="M134" s="4">
        <v>0.34499999999999997</v>
      </c>
      <c r="N134" s="4">
        <v>0.34499999999999997</v>
      </c>
      <c r="O134" s="6">
        <v>178</v>
      </c>
      <c r="P134" s="6">
        <v>2808</v>
      </c>
      <c r="Q134" s="4">
        <v>0.59240000000000004</v>
      </c>
      <c r="R134" s="4">
        <v>3.8800000000000001E-2</v>
      </c>
      <c r="S134" s="4">
        <v>0.878</v>
      </c>
      <c r="T134" s="4">
        <v>0.65</v>
      </c>
      <c r="U134" s="4">
        <v>0.32300000000000001</v>
      </c>
      <c r="V134" s="4">
        <v>-0.158</v>
      </c>
      <c r="W134" s="4">
        <v>0.69</v>
      </c>
    </row>
    <row r="135" spans="1:23" x14ac:dyDescent="0.35">
      <c r="A135" s="1" t="s">
        <v>162</v>
      </c>
      <c r="B135" s="2">
        <v>44804</v>
      </c>
      <c r="C135" s="3" t="s">
        <v>28</v>
      </c>
      <c r="D135" s="3" t="s">
        <v>29</v>
      </c>
      <c r="E135" s="4">
        <v>2.5</v>
      </c>
      <c r="F135" s="3" t="s">
        <v>30</v>
      </c>
      <c r="G135" s="5">
        <v>-17.741935479999999</v>
      </c>
      <c r="H135" s="5">
        <v>3944957.9999999995</v>
      </c>
      <c r="I135" s="4">
        <v>2.4799999999999999E-2</v>
      </c>
      <c r="J135" s="4">
        <v>2.5999999999999999E-2</v>
      </c>
      <c r="K135" s="4">
        <v>2.5999999999999999E-2</v>
      </c>
      <c r="L135" s="4">
        <v>1.78E-2</v>
      </c>
      <c r="M135" s="4">
        <v>2.0400000000000001E-2</v>
      </c>
      <c r="N135" s="4">
        <v>2.0400000000000001E-2</v>
      </c>
      <c r="O135" s="6">
        <v>18086</v>
      </c>
      <c r="P135" s="6">
        <v>23795</v>
      </c>
      <c r="Q135" s="4">
        <v>0.248</v>
      </c>
      <c r="R135" s="4">
        <v>1E-4</v>
      </c>
      <c r="S135" s="4">
        <v>-0.123</v>
      </c>
      <c r="T135" s="4">
        <v>0.65100000000000002</v>
      </c>
      <c r="U135" s="4">
        <v>0.32600000000000001</v>
      </c>
      <c r="V135" s="4">
        <v>-8.6999999999999994E-2</v>
      </c>
      <c r="W135" s="4">
        <v>-0.11899999999999999</v>
      </c>
    </row>
    <row r="136" spans="1:23" hidden="1" x14ac:dyDescent="0.35">
      <c r="A136" s="1" t="s">
        <v>163</v>
      </c>
      <c r="B136" s="2">
        <v>44803</v>
      </c>
      <c r="C136" s="3" t="s">
        <v>24</v>
      </c>
      <c r="D136" s="3" t="s">
        <v>25</v>
      </c>
      <c r="E136" s="4">
        <v>2.5</v>
      </c>
      <c r="F136" s="3" t="s">
        <v>26</v>
      </c>
      <c r="G136" s="5">
        <v>-1.9362898200000001</v>
      </c>
      <c r="H136" s="5">
        <v>574321</v>
      </c>
      <c r="I136" s="4">
        <v>0.32019999999999998</v>
      </c>
      <c r="J136" s="4">
        <v>0.31879999999999997</v>
      </c>
      <c r="K136" s="4">
        <v>0.31879999999999997</v>
      </c>
      <c r="L136" s="4">
        <v>0.29959999999999998</v>
      </c>
      <c r="M136" s="4">
        <v>0.314</v>
      </c>
      <c r="N136" s="4">
        <v>0.31559999999999999</v>
      </c>
      <c r="O136" s="6">
        <v>187</v>
      </c>
      <c r="P136" s="6">
        <v>2874</v>
      </c>
      <c r="Q136" s="4">
        <v>0.59740000000000004</v>
      </c>
      <c r="R136" s="4">
        <v>4.2999999999999997E-2</v>
      </c>
      <c r="S136" s="4">
        <v>0.85799999999999998</v>
      </c>
      <c r="T136" s="4">
        <v>0.74</v>
      </c>
      <c r="U136" s="4">
        <v>0.35599999999999998</v>
      </c>
      <c r="V136" s="4">
        <v>-0.16400000000000001</v>
      </c>
      <c r="W136" s="4">
        <v>0.67800000000000005</v>
      </c>
    </row>
    <row r="137" spans="1:23" x14ac:dyDescent="0.35">
      <c r="A137" s="1" t="s">
        <v>164</v>
      </c>
      <c r="B137" s="2">
        <v>44803</v>
      </c>
      <c r="C137" s="3" t="s">
        <v>28</v>
      </c>
      <c r="D137" s="3" t="s">
        <v>29</v>
      </c>
      <c r="E137" s="4">
        <v>2.5</v>
      </c>
      <c r="F137" s="3" t="s">
        <v>30</v>
      </c>
      <c r="G137" s="5">
        <v>2.0576131700000002</v>
      </c>
      <c r="H137" s="5">
        <v>3680033.0000000005</v>
      </c>
      <c r="I137" s="4">
        <v>2.4299999999999999E-2</v>
      </c>
      <c r="J137" s="4">
        <v>2.3199999999999998E-2</v>
      </c>
      <c r="K137" s="4">
        <v>2.87E-2</v>
      </c>
      <c r="L137" s="4">
        <v>2.3E-2</v>
      </c>
      <c r="M137" s="4">
        <v>2.4799999999999999E-2</v>
      </c>
      <c r="N137" s="4">
        <v>2.4799999999999999E-2</v>
      </c>
      <c r="O137" s="6">
        <v>14031</v>
      </c>
      <c r="P137" s="6">
        <v>24628</v>
      </c>
      <c r="Q137" s="4">
        <v>0.24709999999999999</v>
      </c>
      <c r="R137" s="4">
        <v>1E-4</v>
      </c>
      <c r="S137" s="4">
        <v>-0.14599999999999999</v>
      </c>
      <c r="T137" s="4">
        <v>0.74099999999999999</v>
      </c>
      <c r="U137" s="4">
        <v>0.36299999999999999</v>
      </c>
      <c r="V137" s="4">
        <v>-9.5000000000000001E-2</v>
      </c>
      <c r="W137" s="4">
        <v>-0.14099999999999999</v>
      </c>
    </row>
    <row r="138" spans="1:23" hidden="1" x14ac:dyDescent="0.35">
      <c r="A138" s="1" t="s">
        <v>165</v>
      </c>
      <c r="B138" s="2">
        <v>44802</v>
      </c>
      <c r="C138" s="3" t="s">
        <v>24</v>
      </c>
      <c r="D138" s="3" t="s">
        <v>25</v>
      </c>
      <c r="E138" s="4">
        <v>2.5</v>
      </c>
      <c r="F138" s="3" t="s">
        <v>26</v>
      </c>
      <c r="G138" s="5">
        <v>-6.7234292399999998</v>
      </c>
      <c r="H138" s="5">
        <v>521905</v>
      </c>
      <c r="I138" s="4">
        <v>0.34060000000000001</v>
      </c>
      <c r="J138" s="4">
        <v>0.3231</v>
      </c>
      <c r="K138" s="4">
        <v>0.32729999999999998</v>
      </c>
      <c r="L138" s="4">
        <v>0.31519999999999998</v>
      </c>
      <c r="M138" s="4">
        <v>0.31769999999999998</v>
      </c>
      <c r="N138" s="4">
        <v>0.32019999999999998</v>
      </c>
      <c r="O138" s="6">
        <v>163</v>
      </c>
      <c r="P138" s="6">
        <v>2804</v>
      </c>
      <c r="Q138" s="4">
        <v>0.62</v>
      </c>
      <c r="R138" s="4">
        <v>6.1199999999999997E-2</v>
      </c>
      <c r="S138" s="4">
        <v>0.85899999999999999</v>
      </c>
      <c r="T138" s="4">
        <v>0.72899999999999998</v>
      </c>
      <c r="U138" s="4">
        <v>0.35799999999999998</v>
      </c>
      <c r="V138" s="4">
        <v>-0.16400000000000001</v>
      </c>
      <c r="W138" s="4">
        <v>0.68300000000000005</v>
      </c>
    </row>
    <row r="139" spans="1:23" x14ac:dyDescent="0.35">
      <c r="A139" s="1" t="s">
        <v>166</v>
      </c>
      <c r="B139" s="2">
        <v>44802</v>
      </c>
      <c r="C139" s="3" t="s">
        <v>28</v>
      </c>
      <c r="D139" s="3" t="s">
        <v>29</v>
      </c>
      <c r="E139" s="4">
        <v>2.5</v>
      </c>
      <c r="F139" s="3" t="s">
        <v>30</v>
      </c>
      <c r="G139" s="5">
        <v>14.08450704</v>
      </c>
      <c r="H139" s="5">
        <v>4347562</v>
      </c>
      <c r="I139" s="4">
        <v>2.1299999999999999E-2</v>
      </c>
      <c r="J139" s="4">
        <v>2.2599999999999999E-2</v>
      </c>
      <c r="K139" s="4">
        <v>2.75E-2</v>
      </c>
      <c r="L139" s="4">
        <v>2.2599999999999999E-2</v>
      </c>
      <c r="M139" s="4">
        <v>2.4299999999999999E-2</v>
      </c>
      <c r="N139" s="4">
        <v>2.4299999999999999E-2</v>
      </c>
      <c r="O139" s="6">
        <v>16980</v>
      </c>
      <c r="P139" s="6">
        <v>24544</v>
      </c>
      <c r="Q139" s="4">
        <v>0.2419</v>
      </c>
      <c r="R139" s="4">
        <v>1E-4</v>
      </c>
      <c r="S139" s="4">
        <v>-0.14299999999999999</v>
      </c>
      <c r="T139" s="4">
        <v>0.72899999999999998</v>
      </c>
      <c r="U139" s="4">
        <v>0.36099999999999999</v>
      </c>
      <c r="V139" s="4">
        <v>-9.2999999999999999E-2</v>
      </c>
      <c r="W139" s="4">
        <v>-0.13900000000000001</v>
      </c>
    </row>
    <row r="140" spans="1:23" hidden="1" x14ac:dyDescent="0.35">
      <c r="A140" s="1" t="s">
        <v>167</v>
      </c>
      <c r="B140" s="2">
        <v>44799</v>
      </c>
      <c r="C140" s="3" t="s">
        <v>24</v>
      </c>
      <c r="D140" s="3" t="s">
        <v>25</v>
      </c>
      <c r="E140" s="4">
        <v>2.5</v>
      </c>
      <c r="F140" s="3" t="s">
        <v>26</v>
      </c>
      <c r="G140" s="5">
        <v>0.68432013999999997</v>
      </c>
      <c r="H140" s="5">
        <v>658695</v>
      </c>
      <c r="I140" s="4">
        <v>0.33610000000000001</v>
      </c>
      <c r="J140" s="4">
        <v>0.34</v>
      </c>
      <c r="K140" s="4">
        <v>0.35</v>
      </c>
      <c r="L140" s="4">
        <v>0.33839999999999998</v>
      </c>
      <c r="M140" s="4">
        <v>0.33839999999999998</v>
      </c>
      <c r="N140" s="4">
        <v>0.34060000000000001</v>
      </c>
      <c r="O140" s="6">
        <v>193</v>
      </c>
      <c r="P140" s="6">
        <v>2709</v>
      </c>
      <c r="Q140" s="4">
        <v>0.61539999999999995</v>
      </c>
      <c r="R140" s="4">
        <v>5.6800000000000003E-2</v>
      </c>
      <c r="S140" s="4">
        <v>0.872</v>
      </c>
      <c r="T140" s="4">
        <v>0.66800000000000004</v>
      </c>
      <c r="U140" s="4">
        <v>0.34100000000000003</v>
      </c>
      <c r="V140" s="4">
        <v>-0.158</v>
      </c>
      <c r="W140" s="4">
        <v>0.71199999999999997</v>
      </c>
    </row>
    <row r="141" spans="1:23" x14ac:dyDescent="0.35">
      <c r="A141" s="1" t="s">
        <v>168</v>
      </c>
      <c r="B141" s="2">
        <v>44799</v>
      </c>
      <c r="C141" s="3" t="s">
        <v>28</v>
      </c>
      <c r="D141" s="3" t="s">
        <v>29</v>
      </c>
      <c r="E141" s="4">
        <v>2.5</v>
      </c>
      <c r="F141" s="3" t="s">
        <v>30</v>
      </c>
      <c r="G141" s="5">
        <v>-6.9868995600000003</v>
      </c>
      <c r="H141" s="5">
        <v>1772607.0000000002</v>
      </c>
      <c r="I141" s="4">
        <v>2.29E-2</v>
      </c>
      <c r="J141" s="4">
        <v>2.18E-2</v>
      </c>
      <c r="K141" s="4">
        <v>2.35E-2</v>
      </c>
      <c r="L141" s="4">
        <v>2.12E-2</v>
      </c>
      <c r="M141" s="4">
        <v>2.1299999999999999E-2</v>
      </c>
      <c r="N141" s="4">
        <v>2.1299999999999999E-2</v>
      </c>
      <c r="O141" s="6">
        <v>7924</v>
      </c>
      <c r="P141" s="6">
        <v>24023</v>
      </c>
      <c r="Q141" s="4">
        <v>0.24360000000000001</v>
      </c>
      <c r="R141" s="4">
        <v>1E-4</v>
      </c>
      <c r="S141" s="4">
        <v>-0.127</v>
      </c>
      <c r="T141" s="4">
        <v>0.66700000000000004</v>
      </c>
      <c r="U141" s="4">
        <v>0.33900000000000002</v>
      </c>
      <c r="V141" s="4">
        <v>-8.5000000000000006E-2</v>
      </c>
      <c r="W141" s="4">
        <v>-0.128</v>
      </c>
    </row>
    <row r="142" spans="1:23" hidden="1" x14ac:dyDescent="0.35">
      <c r="A142" s="1" t="s">
        <v>169</v>
      </c>
      <c r="B142" s="2">
        <v>44798</v>
      </c>
      <c r="C142" s="3" t="s">
        <v>24</v>
      </c>
      <c r="D142" s="3" t="s">
        <v>25</v>
      </c>
      <c r="E142" s="4">
        <v>2.5</v>
      </c>
      <c r="F142" s="3" t="s">
        <v>26</v>
      </c>
      <c r="G142" s="5">
        <v>12.661584360000001</v>
      </c>
      <c r="H142" s="5">
        <v>259629</v>
      </c>
      <c r="I142" s="4">
        <v>0.30170000000000002</v>
      </c>
      <c r="J142" s="4">
        <v>0.28649999999999998</v>
      </c>
      <c r="K142" s="4">
        <v>0.33989999999999998</v>
      </c>
      <c r="L142" s="4">
        <v>0.28649999999999998</v>
      </c>
      <c r="M142" s="4">
        <v>0.33989999999999998</v>
      </c>
      <c r="N142" s="4">
        <v>0.33610000000000001</v>
      </c>
      <c r="O142" s="6">
        <v>83</v>
      </c>
      <c r="P142" s="6">
        <v>2554</v>
      </c>
      <c r="Q142" s="4">
        <v>0.57630000000000003</v>
      </c>
      <c r="R142" s="4">
        <v>2.7099999999999999E-2</v>
      </c>
      <c r="S142" s="4">
        <v>0.88400000000000001</v>
      </c>
      <c r="T142" s="4">
        <v>0.66100000000000003</v>
      </c>
      <c r="U142" s="4">
        <v>0.31900000000000001</v>
      </c>
      <c r="V142" s="4">
        <v>-0.14699999999999999</v>
      </c>
      <c r="W142" s="4">
        <v>0.73099999999999998</v>
      </c>
    </row>
    <row r="143" spans="1:23" x14ac:dyDescent="0.35">
      <c r="A143" s="1" t="s">
        <v>170</v>
      </c>
      <c r="B143" s="2">
        <v>44798</v>
      </c>
      <c r="C143" s="3" t="s">
        <v>28</v>
      </c>
      <c r="D143" s="3" t="s">
        <v>29</v>
      </c>
      <c r="E143" s="4">
        <v>2.5</v>
      </c>
      <c r="F143" s="3" t="s">
        <v>30</v>
      </c>
      <c r="G143" s="5">
        <v>-22.108843539999999</v>
      </c>
      <c r="H143" s="5">
        <v>3181413.9999999995</v>
      </c>
      <c r="I143" s="4">
        <v>2.9399999999999999E-2</v>
      </c>
      <c r="J143" s="4">
        <v>2.92E-2</v>
      </c>
      <c r="K143" s="4">
        <v>2.9399999999999999E-2</v>
      </c>
      <c r="L143" s="4">
        <v>2.18E-2</v>
      </c>
      <c r="M143" s="4">
        <v>2.29E-2</v>
      </c>
      <c r="N143" s="4">
        <v>2.29E-2</v>
      </c>
      <c r="O143" s="6">
        <v>11944</v>
      </c>
      <c r="P143" s="6">
        <v>23761</v>
      </c>
      <c r="Q143" s="4">
        <v>0.25480000000000003</v>
      </c>
      <c r="R143" s="4">
        <v>1E-4</v>
      </c>
      <c r="S143" s="4">
        <v>-0.13300000000000001</v>
      </c>
      <c r="T143" s="4">
        <v>0.67200000000000004</v>
      </c>
      <c r="U143" s="4">
        <v>0.35099999999999998</v>
      </c>
      <c r="V143" s="4">
        <v>-8.8999999999999996E-2</v>
      </c>
      <c r="W143" s="4">
        <v>-0.13500000000000001</v>
      </c>
    </row>
    <row r="144" spans="1:23" hidden="1" x14ac:dyDescent="0.35">
      <c r="A144" s="1" t="s">
        <v>171</v>
      </c>
      <c r="B144" s="2">
        <v>44797</v>
      </c>
      <c r="C144" s="3" t="s">
        <v>24</v>
      </c>
      <c r="D144" s="3" t="s">
        <v>25</v>
      </c>
      <c r="E144" s="4">
        <v>2.5</v>
      </c>
      <c r="F144" s="3" t="s">
        <v>26</v>
      </c>
      <c r="G144" s="5">
        <v>-7.3502161800000003</v>
      </c>
      <c r="H144" s="5">
        <v>519988</v>
      </c>
      <c r="I144" s="4">
        <v>0.32379999999999998</v>
      </c>
      <c r="J144" s="4">
        <v>0.33350000000000002</v>
      </c>
      <c r="K144" s="4">
        <v>0.33350000000000002</v>
      </c>
      <c r="L144" s="4">
        <v>0.29880000000000001</v>
      </c>
      <c r="M144" s="4">
        <v>0.3</v>
      </c>
      <c r="N144" s="4">
        <v>0.30170000000000002</v>
      </c>
      <c r="O144" s="6">
        <v>169</v>
      </c>
      <c r="P144" s="6">
        <v>2573</v>
      </c>
      <c r="Q144" s="4">
        <v>0.60119999999999996</v>
      </c>
      <c r="R144" s="4">
        <v>4.6399999999999997E-2</v>
      </c>
      <c r="S144" s="4">
        <v>0.83199999999999996</v>
      </c>
      <c r="T144" s="4">
        <v>0.79600000000000004</v>
      </c>
      <c r="U144" s="4">
        <v>0.40500000000000003</v>
      </c>
      <c r="V144" s="4">
        <v>-0.17299999999999999</v>
      </c>
      <c r="W144" s="4">
        <v>0.68500000000000005</v>
      </c>
    </row>
    <row r="145" spans="1:23" x14ac:dyDescent="0.35">
      <c r="A145" s="1" t="s">
        <v>172</v>
      </c>
      <c r="B145" s="2">
        <v>44797</v>
      </c>
      <c r="C145" s="3" t="s">
        <v>28</v>
      </c>
      <c r="D145" s="3" t="s">
        <v>29</v>
      </c>
      <c r="E145" s="4">
        <v>2.5</v>
      </c>
      <c r="F145" s="3" t="s">
        <v>30</v>
      </c>
      <c r="G145" s="5">
        <v>17.600000000000001</v>
      </c>
      <c r="H145" s="5">
        <v>4302231</v>
      </c>
      <c r="I145" s="4">
        <v>2.5000000000000001E-2</v>
      </c>
      <c r="J145" s="4">
        <v>2.3300000000000001E-2</v>
      </c>
      <c r="K145" s="4">
        <v>3.1E-2</v>
      </c>
      <c r="L145" s="4">
        <v>2.0799999999999999E-2</v>
      </c>
      <c r="M145" s="4">
        <v>2.9399999999999999E-2</v>
      </c>
      <c r="N145" s="4">
        <v>2.9399999999999999E-2</v>
      </c>
      <c r="O145" s="6">
        <v>16625</v>
      </c>
      <c r="P145" s="6">
        <v>23333</v>
      </c>
      <c r="Q145" s="4">
        <v>0.24759999999999999</v>
      </c>
      <c r="R145" s="4">
        <v>1E-4</v>
      </c>
      <c r="S145" s="4">
        <v>-0.16500000000000001</v>
      </c>
      <c r="T145" s="4">
        <v>0.79800000000000004</v>
      </c>
      <c r="U145" s="4">
        <v>0.40100000000000002</v>
      </c>
      <c r="V145" s="4">
        <v>-9.8000000000000004E-2</v>
      </c>
      <c r="W145" s="4">
        <v>-0.16700000000000001</v>
      </c>
    </row>
    <row r="146" spans="1:23" hidden="1" x14ac:dyDescent="0.35">
      <c r="A146" s="1" t="s">
        <v>173</v>
      </c>
      <c r="B146" s="2">
        <v>44796</v>
      </c>
      <c r="C146" s="3" t="s">
        <v>24</v>
      </c>
      <c r="D146" s="3" t="s">
        <v>25</v>
      </c>
      <c r="E146" s="4">
        <v>2.5</v>
      </c>
      <c r="F146" s="3" t="s">
        <v>26</v>
      </c>
      <c r="G146" s="5">
        <v>-4.0389150899999997</v>
      </c>
      <c r="H146" s="5">
        <v>733182</v>
      </c>
      <c r="I146" s="4">
        <v>0.3392</v>
      </c>
      <c r="J146" s="4">
        <v>0.32679999999999998</v>
      </c>
      <c r="K146" s="4">
        <v>0.34189999999999998</v>
      </c>
      <c r="L146" s="4">
        <v>0.31709999999999999</v>
      </c>
      <c r="M146" s="4">
        <v>0.32550000000000001</v>
      </c>
      <c r="N146" s="4">
        <v>0.32379999999999998</v>
      </c>
      <c r="O146" s="6">
        <v>220</v>
      </c>
      <c r="P146" s="6">
        <v>2523</v>
      </c>
      <c r="Q146" s="4">
        <v>0.61850000000000005</v>
      </c>
      <c r="R146" s="4">
        <v>5.9900000000000002E-2</v>
      </c>
      <c r="S146" s="4">
        <v>0.85799999999999998</v>
      </c>
      <c r="T146" s="4">
        <v>0.72</v>
      </c>
      <c r="U146" s="4">
        <v>0.36699999999999999</v>
      </c>
      <c r="V146" s="4">
        <v>-0.161</v>
      </c>
      <c r="W146" s="4">
        <v>0.71599999999999997</v>
      </c>
    </row>
    <row r="147" spans="1:23" x14ac:dyDescent="0.35">
      <c r="A147" s="1" t="s">
        <v>174</v>
      </c>
      <c r="B147" s="2">
        <v>44796</v>
      </c>
      <c r="C147" s="3" t="s">
        <v>28</v>
      </c>
      <c r="D147" s="3" t="s">
        <v>29</v>
      </c>
      <c r="E147" s="4">
        <v>2.5</v>
      </c>
      <c r="F147" s="3" t="s">
        <v>30</v>
      </c>
      <c r="G147" s="5">
        <v>6.3829787199999997</v>
      </c>
      <c r="H147" s="5">
        <v>3226827</v>
      </c>
      <c r="I147" s="4">
        <v>2.35E-2</v>
      </c>
      <c r="J147" s="4">
        <v>2.4299999999999999E-2</v>
      </c>
      <c r="K147" s="4">
        <v>2.6800000000000001E-2</v>
      </c>
      <c r="L147" s="4">
        <v>2.1999999999999999E-2</v>
      </c>
      <c r="M147" s="4">
        <v>2.5000000000000001E-2</v>
      </c>
      <c r="N147" s="4">
        <v>2.5000000000000001E-2</v>
      </c>
      <c r="O147" s="6">
        <v>13041</v>
      </c>
      <c r="P147" s="6">
        <v>22991</v>
      </c>
      <c r="Q147" s="4">
        <v>0.2442</v>
      </c>
      <c r="R147" s="4">
        <v>1E-4</v>
      </c>
      <c r="S147" s="4">
        <v>-0.14399999999999999</v>
      </c>
      <c r="T147" s="4">
        <v>0.72</v>
      </c>
      <c r="U147" s="4">
        <v>0.372</v>
      </c>
      <c r="V147" s="4">
        <v>-9.0999999999999998E-2</v>
      </c>
      <c r="W147" s="4">
        <v>-0.14799999999999999</v>
      </c>
    </row>
    <row r="148" spans="1:23" hidden="1" x14ac:dyDescent="0.35">
      <c r="A148" s="1" t="s">
        <v>175</v>
      </c>
      <c r="B148" s="2">
        <v>44795</v>
      </c>
      <c r="C148" s="3" t="s">
        <v>24</v>
      </c>
      <c r="D148" s="3" t="s">
        <v>25</v>
      </c>
      <c r="E148" s="4">
        <v>2.5</v>
      </c>
      <c r="F148" s="3" t="s">
        <v>26</v>
      </c>
      <c r="G148" s="5">
        <v>-0.52708637999999997</v>
      </c>
      <c r="H148" s="5">
        <v>93111</v>
      </c>
      <c r="I148" s="4">
        <v>0.34150000000000003</v>
      </c>
      <c r="J148" s="4">
        <v>0.34</v>
      </c>
      <c r="K148" s="4">
        <v>0.35489999999999999</v>
      </c>
      <c r="L148" s="4">
        <v>0.3397</v>
      </c>
      <c r="M148" s="4">
        <v>0.3397</v>
      </c>
      <c r="N148" s="4">
        <v>0.3392</v>
      </c>
      <c r="O148" s="6">
        <v>27</v>
      </c>
      <c r="P148" s="6">
        <v>2372</v>
      </c>
      <c r="Q148" s="4">
        <v>0.62070000000000003</v>
      </c>
      <c r="R148" s="4">
        <v>6.2300000000000001E-2</v>
      </c>
      <c r="S148" s="4">
        <v>0.876</v>
      </c>
      <c r="T148" s="4">
        <v>0.66600000000000004</v>
      </c>
      <c r="U148" s="4">
        <v>0.33900000000000002</v>
      </c>
      <c r="V148" s="4">
        <v>-0.151</v>
      </c>
      <c r="W148" s="4">
        <v>0.73899999999999999</v>
      </c>
    </row>
    <row r="149" spans="1:23" x14ac:dyDescent="0.35">
      <c r="A149" s="1" t="s">
        <v>176</v>
      </c>
      <c r="B149" s="2">
        <v>44795</v>
      </c>
      <c r="C149" s="3" t="s">
        <v>28</v>
      </c>
      <c r="D149" s="3" t="s">
        <v>29</v>
      </c>
      <c r="E149" s="4">
        <v>2.5</v>
      </c>
      <c r="F149" s="3" t="s">
        <v>30</v>
      </c>
      <c r="G149" s="5">
        <v>-7.1146245099999996</v>
      </c>
      <c r="H149" s="5">
        <v>2843749.0000000005</v>
      </c>
      <c r="I149" s="4">
        <v>2.53E-2</v>
      </c>
      <c r="J149" s="4">
        <v>2.6200000000000001E-2</v>
      </c>
      <c r="K149" s="4">
        <v>2.6599999999999999E-2</v>
      </c>
      <c r="L149" s="4">
        <v>2.1700000000000001E-2</v>
      </c>
      <c r="M149" s="4">
        <v>2.35E-2</v>
      </c>
      <c r="N149" s="4">
        <v>2.35E-2</v>
      </c>
      <c r="O149" s="6">
        <v>12369</v>
      </c>
      <c r="P149" s="6">
        <v>22454</v>
      </c>
      <c r="Q149" s="4">
        <v>0.24610000000000001</v>
      </c>
      <c r="R149" s="4">
        <v>1E-4</v>
      </c>
      <c r="S149" s="4">
        <v>-0.13400000000000001</v>
      </c>
      <c r="T149" s="4">
        <v>0.67100000000000004</v>
      </c>
      <c r="U149" s="4">
        <v>0.35799999999999998</v>
      </c>
      <c r="V149" s="4">
        <v>-8.7999999999999995E-2</v>
      </c>
      <c r="W149" s="4">
        <v>-0.14000000000000001</v>
      </c>
    </row>
    <row r="150" spans="1:23" hidden="1" x14ac:dyDescent="0.35">
      <c r="A150" s="1" t="s">
        <v>177</v>
      </c>
      <c r="B150" s="2">
        <v>44792</v>
      </c>
      <c r="C150" s="3" t="s">
        <v>24</v>
      </c>
      <c r="D150" s="3" t="s">
        <v>25</v>
      </c>
      <c r="E150" s="4">
        <v>2.5</v>
      </c>
      <c r="F150" s="3" t="s">
        <v>26</v>
      </c>
      <c r="G150" s="5">
        <v>-1.83960908</v>
      </c>
      <c r="H150" s="5">
        <v>282489</v>
      </c>
      <c r="I150" s="4">
        <v>0.34789999999999999</v>
      </c>
      <c r="J150" s="4">
        <v>0.34449999999999997</v>
      </c>
      <c r="K150" s="4">
        <v>0.36</v>
      </c>
      <c r="L150" s="4">
        <v>0.34150000000000003</v>
      </c>
      <c r="M150" s="4">
        <v>0.34150000000000003</v>
      </c>
      <c r="N150" s="4">
        <v>0.34150000000000003</v>
      </c>
      <c r="O150" s="6">
        <v>82</v>
      </c>
      <c r="P150" s="6">
        <v>2362</v>
      </c>
      <c r="Q150" s="4">
        <v>0.62760000000000005</v>
      </c>
      <c r="R150" s="4">
        <v>6.8199999999999997E-2</v>
      </c>
      <c r="S150" s="4">
        <v>0.86699999999999999</v>
      </c>
      <c r="T150" s="4">
        <v>0.67100000000000004</v>
      </c>
      <c r="U150" s="4">
        <v>0.36</v>
      </c>
      <c r="V150" s="4">
        <v>-0.157</v>
      </c>
      <c r="W150" s="4">
        <v>0.746</v>
      </c>
    </row>
    <row r="151" spans="1:23" x14ac:dyDescent="0.35">
      <c r="A151" s="1" t="s">
        <v>178</v>
      </c>
      <c r="B151" s="2">
        <v>44792</v>
      </c>
      <c r="C151" s="3" t="s">
        <v>28</v>
      </c>
      <c r="D151" s="3" t="s">
        <v>29</v>
      </c>
      <c r="E151" s="4">
        <v>2.5</v>
      </c>
      <c r="F151" s="3" t="s">
        <v>30</v>
      </c>
      <c r="G151" s="5">
        <v>-1.9379845</v>
      </c>
      <c r="H151" s="5">
        <v>1532086</v>
      </c>
      <c r="I151" s="4">
        <v>2.58E-2</v>
      </c>
      <c r="J151" s="4">
        <v>2.53E-2</v>
      </c>
      <c r="K151" s="4">
        <v>2.5700000000000001E-2</v>
      </c>
      <c r="L151" s="4">
        <v>2.24E-2</v>
      </c>
      <c r="M151" s="4">
        <v>2.53E-2</v>
      </c>
      <c r="N151" s="4">
        <v>2.53E-2</v>
      </c>
      <c r="O151" s="6">
        <v>6388</v>
      </c>
      <c r="P151" s="6">
        <v>22377</v>
      </c>
      <c r="Q151" s="4">
        <v>0.24610000000000001</v>
      </c>
      <c r="R151" s="4">
        <v>1E-4</v>
      </c>
      <c r="S151" s="4">
        <v>-0.14000000000000001</v>
      </c>
      <c r="T151" s="4">
        <v>0.67300000000000004</v>
      </c>
      <c r="U151" s="4">
        <v>0.372</v>
      </c>
      <c r="V151" s="4">
        <v>-0.09</v>
      </c>
      <c r="W151" s="4">
        <v>-0.14899999999999999</v>
      </c>
    </row>
    <row r="152" spans="1:23" hidden="1" x14ac:dyDescent="0.35">
      <c r="A152" s="1" t="s">
        <v>179</v>
      </c>
      <c r="B152" s="2">
        <v>44791</v>
      </c>
      <c r="C152" s="3" t="s">
        <v>24</v>
      </c>
      <c r="D152" s="3" t="s">
        <v>25</v>
      </c>
      <c r="E152" s="4">
        <v>2.5</v>
      </c>
      <c r="F152" s="3" t="s">
        <v>26</v>
      </c>
      <c r="G152" s="5">
        <v>-5.5133079800000004</v>
      </c>
      <c r="H152" s="5">
        <v>491133</v>
      </c>
      <c r="I152" s="4">
        <v>0.36820000000000003</v>
      </c>
      <c r="J152" s="4">
        <v>0.36220000000000002</v>
      </c>
      <c r="K152" s="4">
        <v>0.36499999999999999</v>
      </c>
      <c r="L152" s="4">
        <v>0.34200000000000003</v>
      </c>
      <c r="M152" s="4">
        <v>0.34789999999999999</v>
      </c>
      <c r="N152" s="4">
        <v>0.34789999999999999</v>
      </c>
      <c r="O152" s="6">
        <v>140</v>
      </c>
      <c r="P152" s="6">
        <v>2291</v>
      </c>
      <c r="Q152" s="4">
        <v>0.65049999999999997</v>
      </c>
      <c r="R152" s="4">
        <v>8.5900000000000004E-2</v>
      </c>
      <c r="S152" s="4">
        <v>0.86399999999999999</v>
      </c>
      <c r="T152" s="4">
        <v>0.66</v>
      </c>
      <c r="U152" s="4">
        <v>0.36599999999999999</v>
      </c>
      <c r="V152" s="4">
        <v>-0.16</v>
      </c>
      <c r="W152" s="4">
        <v>0.749</v>
      </c>
    </row>
    <row r="153" spans="1:23" x14ac:dyDescent="0.35">
      <c r="A153" s="1" t="s">
        <v>180</v>
      </c>
      <c r="B153" s="2">
        <v>44791</v>
      </c>
      <c r="C153" s="3" t="s">
        <v>28</v>
      </c>
      <c r="D153" s="3" t="s">
        <v>29</v>
      </c>
      <c r="E153" s="4">
        <v>2.5</v>
      </c>
      <c r="F153" s="3" t="s">
        <v>30</v>
      </c>
      <c r="G153" s="5">
        <v>17.727272729999999</v>
      </c>
      <c r="H153" s="5">
        <v>2892943</v>
      </c>
      <c r="I153" s="4">
        <v>2.1999999999999999E-2</v>
      </c>
      <c r="J153" s="4">
        <v>2.3400000000000001E-2</v>
      </c>
      <c r="K153" s="4">
        <v>2.6499999999999999E-2</v>
      </c>
      <c r="L153" s="4">
        <v>2.1899999999999999E-2</v>
      </c>
      <c r="M153" s="4">
        <v>2.5899999999999999E-2</v>
      </c>
      <c r="N153" s="4">
        <v>2.58E-2</v>
      </c>
      <c r="O153" s="6">
        <v>11558</v>
      </c>
      <c r="P153" s="6">
        <v>22485</v>
      </c>
      <c r="Q153" s="4">
        <v>0.2397</v>
      </c>
      <c r="R153" s="4">
        <v>1E-4</v>
      </c>
      <c r="S153" s="4">
        <v>-0.14000000000000001</v>
      </c>
      <c r="T153" s="4">
        <v>0.66100000000000003</v>
      </c>
      <c r="U153" s="4">
        <v>0.374</v>
      </c>
      <c r="V153" s="4">
        <v>-9.0999999999999998E-2</v>
      </c>
      <c r="W153" s="4">
        <v>-0.15</v>
      </c>
    </row>
    <row r="154" spans="1:23" hidden="1" x14ac:dyDescent="0.35">
      <c r="A154" s="1" t="s">
        <v>181</v>
      </c>
      <c r="B154" s="2">
        <v>44790</v>
      </c>
      <c r="C154" s="3" t="s">
        <v>24</v>
      </c>
      <c r="D154" s="3" t="s">
        <v>25</v>
      </c>
      <c r="E154" s="4">
        <v>2.5</v>
      </c>
      <c r="F154" s="3" t="s">
        <v>26</v>
      </c>
      <c r="G154" s="5">
        <v>4.6201814099999998</v>
      </c>
      <c r="H154" s="5">
        <v>213763</v>
      </c>
      <c r="I154" s="4">
        <v>0.3528</v>
      </c>
      <c r="J154" s="4">
        <v>0.34200000000000003</v>
      </c>
      <c r="K154" s="4">
        <v>0.372</v>
      </c>
      <c r="L154" s="4">
        <v>0.33889999999999998</v>
      </c>
      <c r="M154" s="4">
        <v>0.36909999999999998</v>
      </c>
      <c r="N154" s="4">
        <v>0.36820000000000003</v>
      </c>
      <c r="O154" s="6">
        <v>60</v>
      </c>
      <c r="P154" s="6">
        <v>2181</v>
      </c>
      <c r="Q154" s="4">
        <v>0.63349999999999995</v>
      </c>
      <c r="R154" s="4">
        <v>7.2099999999999997E-2</v>
      </c>
      <c r="S154" s="4">
        <v>0.88900000000000001</v>
      </c>
      <c r="T154" s="4">
        <v>0.59099999999999997</v>
      </c>
      <c r="U154" s="4">
        <v>0.32200000000000001</v>
      </c>
      <c r="V154" s="4">
        <v>-0.14599999999999999</v>
      </c>
      <c r="W154" s="4">
        <v>0.78100000000000003</v>
      </c>
    </row>
    <row r="155" spans="1:23" x14ac:dyDescent="0.35">
      <c r="A155" s="1" t="s">
        <v>182</v>
      </c>
      <c r="B155" s="2">
        <v>44790</v>
      </c>
      <c r="C155" s="3" t="s">
        <v>28</v>
      </c>
      <c r="D155" s="3" t="s">
        <v>29</v>
      </c>
      <c r="E155" s="4">
        <v>2.5</v>
      </c>
      <c r="F155" s="3" t="s">
        <v>30</v>
      </c>
      <c r="G155" s="5">
        <v>-10.569105690000001</v>
      </c>
      <c r="H155" s="5">
        <v>4001620</v>
      </c>
      <c r="I155" s="4">
        <v>2.46E-2</v>
      </c>
      <c r="J155" s="4">
        <v>2.3900000000000001E-2</v>
      </c>
      <c r="K155" s="4">
        <v>2.6599999999999999E-2</v>
      </c>
      <c r="L155" s="4">
        <v>2.1100000000000001E-2</v>
      </c>
      <c r="M155" s="4">
        <v>2.1999999999999999E-2</v>
      </c>
      <c r="N155" s="4">
        <v>2.1999999999999999E-2</v>
      </c>
      <c r="O155" s="6">
        <v>17464</v>
      </c>
      <c r="P155" s="6">
        <v>21909</v>
      </c>
      <c r="Q155" s="4">
        <v>0.24390000000000001</v>
      </c>
      <c r="R155" s="4">
        <v>1E-4</v>
      </c>
      <c r="S155" s="4">
        <v>-0.122</v>
      </c>
      <c r="T155" s="4">
        <v>0.6</v>
      </c>
      <c r="U155" s="4">
        <v>0.34599999999999997</v>
      </c>
      <c r="V155" s="4">
        <v>-8.3000000000000004E-2</v>
      </c>
      <c r="W155" s="4">
        <v>-0.13400000000000001</v>
      </c>
    </row>
    <row r="156" spans="1:23" hidden="1" x14ac:dyDescent="0.35">
      <c r="A156" s="1" t="s">
        <v>183</v>
      </c>
      <c r="B156" s="2">
        <v>44789</v>
      </c>
      <c r="C156" s="3" t="s">
        <v>24</v>
      </c>
      <c r="D156" s="3" t="s">
        <v>25</v>
      </c>
      <c r="E156" s="4">
        <v>2.5</v>
      </c>
      <c r="F156" s="3" t="s">
        <v>26</v>
      </c>
      <c r="G156" s="5">
        <v>-5.0718741500000002</v>
      </c>
      <c r="H156" s="5">
        <v>386409</v>
      </c>
      <c r="I156" s="4">
        <v>0.36870000000000003</v>
      </c>
      <c r="J156" s="4">
        <v>0.3745</v>
      </c>
      <c r="K156" s="4">
        <v>0.37790000000000001</v>
      </c>
      <c r="L156" s="4">
        <v>0.35</v>
      </c>
      <c r="M156" s="4">
        <v>0.35</v>
      </c>
      <c r="N156" s="4">
        <v>0.3528</v>
      </c>
      <c r="O156" s="6">
        <v>107</v>
      </c>
      <c r="P156" s="6">
        <v>2180</v>
      </c>
      <c r="Q156" s="4">
        <v>0.65069999999999995</v>
      </c>
      <c r="R156" s="4">
        <v>8.6699999999999999E-2</v>
      </c>
      <c r="S156" s="4">
        <v>0.88500000000000001</v>
      </c>
      <c r="T156" s="4">
        <v>0.626</v>
      </c>
      <c r="U156" s="4">
        <v>0.33</v>
      </c>
      <c r="V156" s="4">
        <v>-0.14499999999999999</v>
      </c>
      <c r="W156" s="4">
        <v>0.78300000000000003</v>
      </c>
    </row>
    <row r="157" spans="1:23" x14ac:dyDescent="0.35">
      <c r="A157" s="1" t="s">
        <v>184</v>
      </c>
      <c r="B157" s="2">
        <v>44789</v>
      </c>
      <c r="C157" s="3" t="s">
        <v>28</v>
      </c>
      <c r="D157" s="3" t="s">
        <v>29</v>
      </c>
      <c r="E157" s="4">
        <v>2.5</v>
      </c>
      <c r="F157" s="3" t="s">
        <v>30</v>
      </c>
      <c r="G157" s="5">
        <v>-0.80645160999999999</v>
      </c>
      <c r="H157" s="5">
        <v>2518086</v>
      </c>
      <c r="I157" s="4">
        <v>2.4799999999999999E-2</v>
      </c>
      <c r="J157" s="4">
        <v>2.41E-2</v>
      </c>
      <c r="K157" s="4">
        <v>2.5000000000000001E-2</v>
      </c>
      <c r="L157" s="4">
        <v>2.2100000000000002E-2</v>
      </c>
      <c r="M157" s="4">
        <v>2.46E-2</v>
      </c>
      <c r="N157" s="4">
        <v>2.46E-2</v>
      </c>
      <c r="O157" s="6">
        <v>10589</v>
      </c>
      <c r="P157" s="6">
        <v>21505</v>
      </c>
      <c r="Q157" s="4">
        <v>0.24279999999999999</v>
      </c>
      <c r="R157" s="4">
        <v>1E-4</v>
      </c>
      <c r="S157" s="4">
        <v>-0.13400000000000001</v>
      </c>
      <c r="T157" s="4">
        <v>0.63700000000000001</v>
      </c>
      <c r="U157" s="4">
        <v>0.36699999999999999</v>
      </c>
      <c r="V157" s="4">
        <v>-8.7999999999999995E-2</v>
      </c>
      <c r="W157" s="4">
        <v>-0.14699999999999999</v>
      </c>
    </row>
    <row r="158" spans="1:23" hidden="1" x14ac:dyDescent="0.35">
      <c r="A158" s="1" t="s">
        <v>185</v>
      </c>
      <c r="B158" s="2">
        <v>44788</v>
      </c>
      <c r="C158" s="3" t="s">
        <v>24</v>
      </c>
      <c r="D158" s="3" t="s">
        <v>25</v>
      </c>
      <c r="E158" s="4">
        <v>2.5</v>
      </c>
      <c r="F158" s="3" t="s">
        <v>26</v>
      </c>
      <c r="G158" s="5">
        <v>-4.6281851300000003</v>
      </c>
      <c r="H158" s="5">
        <v>537084</v>
      </c>
      <c r="I158" s="4">
        <v>0.3846</v>
      </c>
      <c r="J158" s="4">
        <v>0.39500000000000002</v>
      </c>
      <c r="K158" s="4">
        <v>0.39500000000000002</v>
      </c>
      <c r="L158" s="4">
        <v>0.36530000000000001</v>
      </c>
      <c r="M158" s="4">
        <v>0.36680000000000001</v>
      </c>
      <c r="N158" s="4">
        <v>0.36870000000000003</v>
      </c>
      <c r="O158" s="6">
        <v>138</v>
      </c>
      <c r="P158" s="6">
        <v>2114</v>
      </c>
      <c r="Q158" s="4">
        <v>0.66820000000000002</v>
      </c>
      <c r="R158" s="4">
        <v>0.10100000000000001</v>
      </c>
      <c r="S158" s="4">
        <v>0.879</v>
      </c>
      <c r="T158" s="4">
        <v>0.60399999999999998</v>
      </c>
      <c r="U158" s="4">
        <v>0.34599999999999997</v>
      </c>
      <c r="V158" s="4">
        <v>-0.153</v>
      </c>
      <c r="W158" s="4">
        <v>0.78</v>
      </c>
    </row>
    <row r="159" spans="1:23" x14ac:dyDescent="0.35">
      <c r="A159" s="1" t="s">
        <v>186</v>
      </c>
      <c r="B159" s="2">
        <v>44788</v>
      </c>
      <c r="C159" s="3" t="s">
        <v>28</v>
      </c>
      <c r="D159" s="3" t="s">
        <v>29</v>
      </c>
      <c r="E159" s="4">
        <v>2.5</v>
      </c>
      <c r="F159" s="3" t="s">
        <v>30</v>
      </c>
      <c r="G159" s="5">
        <v>2.47933884</v>
      </c>
      <c r="H159" s="5">
        <v>1664555</v>
      </c>
      <c r="I159" s="4">
        <v>2.4199999999999999E-2</v>
      </c>
      <c r="J159" s="4">
        <v>2.4400000000000002E-2</v>
      </c>
      <c r="K159" s="4">
        <v>2.5600000000000001E-2</v>
      </c>
      <c r="L159" s="4">
        <v>2.1700000000000001E-2</v>
      </c>
      <c r="M159" s="4">
        <v>2.4799999999999999E-2</v>
      </c>
      <c r="N159" s="4">
        <v>2.4799999999999999E-2</v>
      </c>
      <c r="O159" s="6">
        <v>6841</v>
      </c>
      <c r="P159" s="6">
        <v>21647</v>
      </c>
      <c r="Q159" s="4">
        <v>0.24060000000000001</v>
      </c>
      <c r="R159" s="4">
        <v>1E-4</v>
      </c>
      <c r="S159" s="4">
        <v>-0.13100000000000001</v>
      </c>
      <c r="T159" s="4">
        <v>0.60899999999999999</v>
      </c>
      <c r="U159" s="4">
        <v>0.36499999999999999</v>
      </c>
      <c r="V159" s="4">
        <v>-8.8999999999999996E-2</v>
      </c>
      <c r="W159" s="4">
        <v>-0.14599999999999999</v>
      </c>
    </row>
    <row r="160" spans="1:23" hidden="1" x14ac:dyDescent="0.35">
      <c r="A160" s="1" t="s">
        <v>187</v>
      </c>
      <c r="B160" s="2">
        <v>44785</v>
      </c>
      <c r="C160" s="3" t="s">
        <v>24</v>
      </c>
      <c r="D160" s="3" t="s">
        <v>25</v>
      </c>
      <c r="E160" s="4">
        <v>2.5</v>
      </c>
      <c r="F160" s="3" t="s">
        <v>26</v>
      </c>
      <c r="G160" s="5">
        <v>2.3013112100000002</v>
      </c>
      <c r="H160" s="5">
        <v>433025</v>
      </c>
      <c r="I160" s="4">
        <v>0.37369999999999998</v>
      </c>
      <c r="J160" s="4">
        <v>0.372</v>
      </c>
      <c r="K160" s="4">
        <v>0.38800000000000001</v>
      </c>
      <c r="L160" s="4">
        <v>0.3664</v>
      </c>
      <c r="M160" s="4">
        <v>0.38229999999999997</v>
      </c>
      <c r="N160" s="4">
        <v>0.3846</v>
      </c>
      <c r="O160" s="6">
        <v>114</v>
      </c>
      <c r="P160" s="6">
        <v>2206</v>
      </c>
      <c r="Q160" s="4">
        <v>0.65629999999999999</v>
      </c>
      <c r="R160" s="4">
        <v>9.11E-2</v>
      </c>
      <c r="S160" s="4">
        <v>0.88500000000000001</v>
      </c>
      <c r="T160" s="4">
        <v>0.56899999999999995</v>
      </c>
      <c r="U160" s="4">
        <v>0.34</v>
      </c>
      <c r="V160" s="4">
        <v>-0.15</v>
      </c>
      <c r="W160" s="4">
        <v>0.80300000000000005</v>
      </c>
    </row>
    <row r="161" spans="1:23" x14ac:dyDescent="0.35">
      <c r="A161" s="1" t="s">
        <v>188</v>
      </c>
      <c r="B161" s="2">
        <v>44785</v>
      </c>
      <c r="C161" s="3" t="s">
        <v>28</v>
      </c>
      <c r="D161" s="3" t="s">
        <v>29</v>
      </c>
      <c r="E161" s="4">
        <v>2.5</v>
      </c>
      <c r="F161" s="3" t="s">
        <v>30</v>
      </c>
      <c r="G161" s="5">
        <v>-11.35531136</v>
      </c>
      <c r="H161" s="5">
        <v>1403759</v>
      </c>
      <c r="I161" s="4">
        <v>2.7300000000000001E-2</v>
      </c>
      <c r="J161" s="4">
        <v>2.7799999999999998E-2</v>
      </c>
      <c r="K161" s="4">
        <v>2.8500000000000001E-2</v>
      </c>
      <c r="L161" s="4">
        <v>2.3400000000000001E-2</v>
      </c>
      <c r="M161" s="4">
        <v>2.4199999999999999E-2</v>
      </c>
      <c r="N161" s="4">
        <v>2.4199999999999999E-2</v>
      </c>
      <c r="O161" s="6">
        <v>5497</v>
      </c>
      <c r="P161" s="6">
        <v>21453</v>
      </c>
      <c r="Q161" s="4">
        <v>0.2447</v>
      </c>
      <c r="R161" s="4">
        <v>1E-4</v>
      </c>
      <c r="S161" s="4">
        <v>-0.126</v>
      </c>
      <c r="T161" s="4">
        <v>0.57599999999999996</v>
      </c>
      <c r="U161" s="4">
        <v>0.36</v>
      </c>
      <c r="V161" s="4">
        <v>-8.6999999999999994E-2</v>
      </c>
      <c r="W161" s="4">
        <v>-0.14399999999999999</v>
      </c>
    </row>
    <row r="162" spans="1:23" hidden="1" x14ac:dyDescent="0.35">
      <c r="A162" s="1" t="s">
        <v>189</v>
      </c>
      <c r="B162" s="2">
        <v>44784</v>
      </c>
      <c r="C162" s="3" t="s">
        <v>24</v>
      </c>
      <c r="D162" s="3" t="s">
        <v>25</v>
      </c>
      <c r="E162" s="4">
        <v>2.5</v>
      </c>
      <c r="F162" s="3" t="s">
        <v>26</v>
      </c>
      <c r="G162" s="5">
        <v>15.93711467</v>
      </c>
      <c r="H162" s="5">
        <v>456022.00000000006</v>
      </c>
      <c r="I162" s="4">
        <v>0.32440000000000002</v>
      </c>
      <c r="J162" s="4">
        <v>0.32919999999999999</v>
      </c>
      <c r="K162" s="4">
        <v>0.37619999999999998</v>
      </c>
      <c r="L162" s="4">
        <v>0.32919999999999999</v>
      </c>
      <c r="M162" s="4">
        <v>0.37609999999999999</v>
      </c>
      <c r="N162" s="4">
        <v>0.37369999999999998</v>
      </c>
      <c r="O162" s="6">
        <v>126</v>
      </c>
      <c r="P162" s="6">
        <v>2202</v>
      </c>
      <c r="Q162" s="4">
        <v>0.60119999999999996</v>
      </c>
      <c r="R162" s="4">
        <v>4.7600000000000003E-2</v>
      </c>
      <c r="S162" s="4">
        <v>0.88600000000000001</v>
      </c>
      <c r="T162" s="4">
        <v>0.58599999999999997</v>
      </c>
      <c r="U162" s="4">
        <v>0.33600000000000002</v>
      </c>
      <c r="V162" s="4">
        <v>-0.14599999999999999</v>
      </c>
      <c r="W162" s="4">
        <v>0.81200000000000006</v>
      </c>
    </row>
    <row r="163" spans="1:23" x14ac:dyDescent="0.35">
      <c r="A163" s="1" t="s">
        <v>190</v>
      </c>
      <c r="B163" s="2">
        <v>44784</v>
      </c>
      <c r="C163" s="3" t="s">
        <v>28</v>
      </c>
      <c r="D163" s="3" t="s">
        <v>29</v>
      </c>
      <c r="E163" s="4">
        <v>2.5</v>
      </c>
      <c r="F163" s="3" t="s">
        <v>30</v>
      </c>
      <c r="G163" s="5">
        <v>-28.15789474</v>
      </c>
      <c r="H163" s="5">
        <v>3474703</v>
      </c>
      <c r="I163" s="4">
        <v>3.7999999999999999E-2</v>
      </c>
      <c r="J163" s="4">
        <v>3.6499999999999998E-2</v>
      </c>
      <c r="K163" s="4">
        <v>3.6499999999999998E-2</v>
      </c>
      <c r="L163" s="4">
        <v>2.6499999999999999E-2</v>
      </c>
      <c r="M163" s="4">
        <v>2.7300000000000001E-2</v>
      </c>
      <c r="N163" s="4">
        <v>2.7300000000000001E-2</v>
      </c>
      <c r="O163" s="6">
        <v>11795</v>
      </c>
      <c r="P163" s="6">
        <v>22045</v>
      </c>
      <c r="Q163" s="4">
        <v>0.26119999999999999</v>
      </c>
      <c r="R163" s="4">
        <v>1E-4</v>
      </c>
      <c r="S163" s="4">
        <v>-0.13700000000000001</v>
      </c>
      <c r="T163" s="4">
        <v>0.59699999999999998</v>
      </c>
      <c r="U163" s="4">
        <v>0.38200000000000001</v>
      </c>
      <c r="V163" s="4">
        <v>-9.2999999999999999E-2</v>
      </c>
      <c r="W163" s="4">
        <v>-0.157</v>
      </c>
    </row>
    <row r="164" spans="1:23" hidden="1" x14ac:dyDescent="0.35">
      <c r="A164" s="1" t="s">
        <v>191</v>
      </c>
      <c r="B164" s="2">
        <v>44783</v>
      </c>
      <c r="C164" s="3" t="s">
        <v>24</v>
      </c>
      <c r="D164" s="3" t="s">
        <v>25</v>
      </c>
      <c r="E164" s="4">
        <v>2.5</v>
      </c>
      <c r="F164" s="3" t="s">
        <v>26</v>
      </c>
      <c r="G164" s="5">
        <v>-8.0171183999999993</v>
      </c>
      <c r="H164" s="5">
        <v>375342</v>
      </c>
      <c r="I164" s="4">
        <v>0.35049999999999998</v>
      </c>
      <c r="J164" s="4">
        <v>0.35370000000000001</v>
      </c>
      <c r="K164" s="4">
        <v>0.35370000000000001</v>
      </c>
      <c r="L164" s="4">
        <v>0.31730000000000003</v>
      </c>
      <c r="M164" s="4">
        <v>0.32240000000000002</v>
      </c>
      <c r="N164" s="4">
        <v>0.32440000000000002</v>
      </c>
      <c r="O164" s="6">
        <v>114</v>
      </c>
      <c r="P164" s="6">
        <v>2196</v>
      </c>
      <c r="Q164" s="4">
        <v>0.63060000000000005</v>
      </c>
      <c r="R164" s="4">
        <v>7.0400000000000004E-2</v>
      </c>
      <c r="S164" s="4">
        <v>0.84599999999999997</v>
      </c>
      <c r="T164" s="4">
        <v>0.72799999999999998</v>
      </c>
      <c r="U164" s="4">
        <v>0.40699999999999997</v>
      </c>
      <c r="V164" s="4">
        <v>-0.16</v>
      </c>
      <c r="W164" s="4">
        <v>0.77400000000000002</v>
      </c>
    </row>
    <row r="165" spans="1:23" x14ac:dyDescent="0.35">
      <c r="A165" s="1" t="s">
        <v>192</v>
      </c>
      <c r="B165" s="2">
        <v>44783</v>
      </c>
      <c r="C165" s="3" t="s">
        <v>28</v>
      </c>
      <c r="D165" s="3" t="s">
        <v>29</v>
      </c>
      <c r="E165" s="4">
        <v>2.5</v>
      </c>
      <c r="F165" s="3" t="s">
        <v>30</v>
      </c>
      <c r="G165" s="5">
        <v>26</v>
      </c>
      <c r="H165" s="5">
        <v>3450136</v>
      </c>
      <c r="I165" s="4">
        <v>0.03</v>
      </c>
      <c r="J165" s="4">
        <v>3.0300000000000001E-2</v>
      </c>
      <c r="K165" s="4">
        <v>4.02E-2</v>
      </c>
      <c r="L165" s="4">
        <v>2.9600000000000001E-2</v>
      </c>
      <c r="M165" s="4">
        <v>3.78E-2</v>
      </c>
      <c r="N165" s="4">
        <v>3.7999999999999999E-2</v>
      </c>
      <c r="O165" s="6">
        <v>9530</v>
      </c>
      <c r="P165" s="6">
        <v>23250</v>
      </c>
      <c r="Q165" s="4">
        <v>0.24990000000000001</v>
      </c>
      <c r="R165" s="4">
        <v>1E-4</v>
      </c>
      <c r="S165" s="4">
        <v>-0.17799999999999999</v>
      </c>
      <c r="T165" s="4">
        <v>0.71399999999999997</v>
      </c>
      <c r="U165" s="4">
        <v>0.44700000000000001</v>
      </c>
      <c r="V165" s="4">
        <v>-0.109</v>
      </c>
      <c r="W165" s="4">
        <v>-0.20300000000000001</v>
      </c>
    </row>
    <row r="166" spans="1:23" hidden="1" x14ac:dyDescent="0.35">
      <c r="A166" s="1" t="s">
        <v>193</v>
      </c>
      <c r="B166" s="2">
        <v>44782</v>
      </c>
      <c r="C166" s="3" t="s">
        <v>24</v>
      </c>
      <c r="D166" s="3" t="s">
        <v>25</v>
      </c>
      <c r="E166" s="4">
        <v>2.5</v>
      </c>
      <c r="F166" s="3" t="s">
        <v>26</v>
      </c>
      <c r="G166" s="5">
        <v>-0.62678062999999995</v>
      </c>
      <c r="H166" s="5">
        <v>259862</v>
      </c>
      <c r="I166" s="4">
        <v>0.35099999999999998</v>
      </c>
      <c r="J166" s="4">
        <v>0.34989999999999999</v>
      </c>
      <c r="K166" s="4">
        <v>0.35460000000000003</v>
      </c>
      <c r="L166" s="4">
        <v>0.3463</v>
      </c>
      <c r="M166" s="4">
        <v>0.3488</v>
      </c>
      <c r="N166" s="4">
        <v>0.35049999999999998</v>
      </c>
      <c r="O166" s="6">
        <v>74</v>
      </c>
      <c r="P166" s="6">
        <v>2126</v>
      </c>
      <c r="Q166" s="4">
        <v>0.63100000000000001</v>
      </c>
      <c r="R166" s="4">
        <v>7.0999999999999994E-2</v>
      </c>
      <c r="S166" s="4">
        <v>0.876</v>
      </c>
      <c r="T166" s="4">
        <v>0.64200000000000002</v>
      </c>
      <c r="U166" s="4">
        <v>0.35599999999999998</v>
      </c>
      <c r="V166" s="4">
        <v>-0.14599999999999999</v>
      </c>
      <c r="W166" s="4">
        <v>0.81299999999999994</v>
      </c>
    </row>
    <row r="167" spans="1:23" x14ac:dyDescent="0.35">
      <c r="A167" s="1" t="s">
        <v>194</v>
      </c>
      <c r="B167" s="2">
        <v>44782</v>
      </c>
      <c r="C167" s="3" t="s">
        <v>28</v>
      </c>
      <c r="D167" s="3" t="s">
        <v>29</v>
      </c>
      <c r="E167" s="4">
        <v>2.5</v>
      </c>
      <c r="F167" s="3" t="s">
        <v>30</v>
      </c>
      <c r="G167" s="5">
        <v>-3.5369774899999999</v>
      </c>
      <c r="H167" s="5">
        <v>1684514</v>
      </c>
      <c r="I167" s="4">
        <v>3.1099999999999999E-2</v>
      </c>
      <c r="J167" s="4">
        <v>3.2899999999999999E-2</v>
      </c>
      <c r="K167" s="4">
        <v>3.6299999999999999E-2</v>
      </c>
      <c r="L167" s="4">
        <v>2.9899999999999999E-2</v>
      </c>
      <c r="M167" s="4">
        <v>0.03</v>
      </c>
      <c r="N167" s="4">
        <v>0.03</v>
      </c>
      <c r="O167" s="6">
        <v>5312</v>
      </c>
      <c r="P167" s="6">
        <v>22774</v>
      </c>
      <c r="Q167" s="4">
        <v>0.25109999999999999</v>
      </c>
      <c r="R167" s="4">
        <v>1E-4</v>
      </c>
      <c r="S167" s="4">
        <v>-0.14899999999999999</v>
      </c>
      <c r="T167" s="4">
        <v>0.64800000000000002</v>
      </c>
      <c r="U167" s="4">
        <v>0.40500000000000003</v>
      </c>
      <c r="V167" s="4">
        <v>-9.5000000000000001E-2</v>
      </c>
      <c r="W167" s="4">
        <v>-0.17299999999999999</v>
      </c>
    </row>
    <row r="168" spans="1:23" hidden="1" x14ac:dyDescent="0.35">
      <c r="A168" s="1" t="s">
        <v>195</v>
      </c>
      <c r="B168" s="2">
        <v>44781</v>
      </c>
      <c r="C168" s="3" t="s">
        <v>24</v>
      </c>
      <c r="D168" s="3" t="s">
        <v>25</v>
      </c>
      <c r="E168" s="4">
        <v>2.5</v>
      </c>
      <c r="F168" s="3" t="s">
        <v>26</v>
      </c>
      <c r="G168" s="5">
        <v>-2.11935304</v>
      </c>
      <c r="H168" s="5">
        <v>243102</v>
      </c>
      <c r="I168" s="4">
        <v>0.35859999999999997</v>
      </c>
      <c r="J168" s="4">
        <v>0.35959999999999998</v>
      </c>
      <c r="K168" s="4">
        <v>0.36080000000000001</v>
      </c>
      <c r="L168" s="4">
        <v>0.34300000000000003</v>
      </c>
      <c r="M168" s="4">
        <v>0.35099999999999998</v>
      </c>
      <c r="N168" s="4">
        <v>0.35099999999999998</v>
      </c>
      <c r="O168" s="6">
        <v>69</v>
      </c>
      <c r="P168" s="6">
        <v>2074</v>
      </c>
      <c r="Q168" s="4">
        <v>0.6401</v>
      </c>
      <c r="R168" s="4">
        <v>7.7100000000000002E-2</v>
      </c>
      <c r="S168" s="4">
        <v>0.871</v>
      </c>
      <c r="T168" s="4">
        <v>0.64600000000000002</v>
      </c>
      <c r="U168" s="4">
        <v>0.36699999999999999</v>
      </c>
      <c r="V168" s="4">
        <v>-0.14899999999999999</v>
      </c>
      <c r="W168" s="4">
        <v>0.81299999999999994</v>
      </c>
    </row>
    <row r="169" spans="1:23" x14ac:dyDescent="0.35">
      <c r="A169" s="1" t="s">
        <v>196</v>
      </c>
      <c r="B169" s="2">
        <v>44781</v>
      </c>
      <c r="C169" s="3" t="s">
        <v>28</v>
      </c>
      <c r="D169" s="3" t="s">
        <v>29</v>
      </c>
      <c r="E169" s="4">
        <v>2.5</v>
      </c>
      <c r="F169" s="3" t="s">
        <v>30</v>
      </c>
      <c r="G169" s="5">
        <v>2.9801324500000002</v>
      </c>
      <c r="H169" s="5">
        <v>2192465</v>
      </c>
      <c r="I169" s="4">
        <v>3.0200000000000001E-2</v>
      </c>
      <c r="J169" s="4">
        <v>3.1600000000000003E-2</v>
      </c>
      <c r="K169" s="4">
        <v>3.3599999999999998E-2</v>
      </c>
      <c r="L169" s="4">
        <v>2.9100000000000001E-2</v>
      </c>
      <c r="M169" s="4">
        <v>3.1099999999999999E-2</v>
      </c>
      <c r="N169" s="4">
        <v>3.1099999999999999E-2</v>
      </c>
      <c r="O169" s="6">
        <v>7077</v>
      </c>
      <c r="P169" s="6">
        <v>22521</v>
      </c>
      <c r="Q169" s="4">
        <v>0.2487</v>
      </c>
      <c r="R169" s="4">
        <v>1E-4</v>
      </c>
      <c r="S169" s="4">
        <v>-0.153</v>
      </c>
      <c r="T169" s="4">
        <v>0.64900000000000002</v>
      </c>
      <c r="U169" s="4">
        <v>0.41199999999999998</v>
      </c>
      <c r="V169" s="4">
        <v>-9.7000000000000003E-2</v>
      </c>
      <c r="W169" s="4">
        <v>-0.17799999999999999</v>
      </c>
    </row>
    <row r="170" spans="1:23" hidden="1" x14ac:dyDescent="0.35">
      <c r="A170" s="1" t="s">
        <v>197</v>
      </c>
      <c r="B170" s="2">
        <v>44778</v>
      </c>
      <c r="C170" s="3" t="s">
        <v>24</v>
      </c>
      <c r="D170" s="3" t="s">
        <v>25</v>
      </c>
      <c r="E170" s="4">
        <v>2.5</v>
      </c>
      <c r="F170" s="3" t="s">
        <v>26</v>
      </c>
      <c r="G170" s="5">
        <v>6.6944361800000003</v>
      </c>
      <c r="H170" s="5">
        <v>509064</v>
      </c>
      <c r="I170" s="4">
        <v>0.33610000000000001</v>
      </c>
      <c r="J170" s="4">
        <v>0.34699999999999998</v>
      </c>
      <c r="K170" s="4">
        <v>0.36799999999999999</v>
      </c>
      <c r="L170" s="4">
        <v>0.33429999999999999</v>
      </c>
      <c r="M170" s="4">
        <v>0.35859999999999997</v>
      </c>
      <c r="N170" s="4">
        <v>0.35859999999999997</v>
      </c>
      <c r="O170" s="6">
        <v>143</v>
      </c>
      <c r="P170" s="6">
        <v>2051</v>
      </c>
      <c r="Q170" s="4">
        <v>0.61380000000000001</v>
      </c>
      <c r="R170" s="4">
        <v>5.8400000000000001E-2</v>
      </c>
      <c r="S170" s="4">
        <v>0.90300000000000002</v>
      </c>
      <c r="T170" s="4">
        <v>0.58299999999999996</v>
      </c>
      <c r="U170" s="4">
        <v>0.30399999999999999</v>
      </c>
      <c r="V170" s="4">
        <v>-0.127</v>
      </c>
      <c r="W170" s="4">
        <v>0.86799999999999999</v>
      </c>
    </row>
    <row r="171" spans="1:23" x14ac:dyDescent="0.35">
      <c r="A171" s="1" t="s">
        <v>198</v>
      </c>
      <c r="B171" s="2">
        <v>44778</v>
      </c>
      <c r="C171" s="3" t="s">
        <v>28</v>
      </c>
      <c r="D171" s="3" t="s">
        <v>29</v>
      </c>
      <c r="E171" s="4">
        <v>2.5</v>
      </c>
      <c r="F171" s="3" t="s">
        <v>30</v>
      </c>
      <c r="G171" s="5">
        <v>-23.155216280000001</v>
      </c>
      <c r="H171" s="5">
        <v>2841179</v>
      </c>
      <c r="I171" s="4">
        <v>3.9300000000000002E-2</v>
      </c>
      <c r="J171" s="4">
        <v>3.7199999999999997E-2</v>
      </c>
      <c r="K171" s="4">
        <v>3.95E-2</v>
      </c>
      <c r="L171" s="4">
        <v>0.03</v>
      </c>
      <c r="M171" s="4">
        <v>3.0200000000000001E-2</v>
      </c>
      <c r="N171" s="4">
        <v>3.0200000000000001E-2</v>
      </c>
      <c r="O171" s="6">
        <v>8100</v>
      </c>
      <c r="P171" s="6">
        <v>22708</v>
      </c>
      <c r="Q171" s="4">
        <v>0.2616</v>
      </c>
      <c r="R171" s="4">
        <v>1E-4</v>
      </c>
      <c r="S171" s="4">
        <v>-0.14599999999999999</v>
      </c>
      <c r="T171" s="4">
        <v>0.61699999999999999</v>
      </c>
      <c r="U171" s="4">
        <v>0.40699999999999997</v>
      </c>
      <c r="V171" s="4">
        <v>-9.4E-2</v>
      </c>
      <c r="W171" s="4">
        <v>-0.17599999999999999</v>
      </c>
    </row>
    <row r="172" spans="1:23" hidden="1" x14ac:dyDescent="0.35">
      <c r="A172" s="1" t="s">
        <v>199</v>
      </c>
      <c r="B172" s="2">
        <v>44777</v>
      </c>
      <c r="C172" s="3" t="s">
        <v>24</v>
      </c>
      <c r="D172" s="3" t="s">
        <v>25</v>
      </c>
      <c r="E172" s="4">
        <v>2.5</v>
      </c>
      <c r="F172" s="3" t="s">
        <v>26</v>
      </c>
      <c r="G172" s="5">
        <v>5.5972482799999996</v>
      </c>
      <c r="H172" s="5">
        <v>180620</v>
      </c>
      <c r="I172" s="4">
        <v>0.31979999999999997</v>
      </c>
      <c r="J172" s="4">
        <v>0.34329999999999999</v>
      </c>
      <c r="K172" s="4">
        <v>0.34329999999999999</v>
      </c>
      <c r="L172" s="4">
        <v>0.32619999999999999</v>
      </c>
      <c r="M172" s="4">
        <v>0.3377</v>
      </c>
      <c r="N172" s="4">
        <v>0.33610000000000001</v>
      </c>
      <c r="O172" s="6">
        <v>54</v>
      </c>
      <c r="P172" s="6">
        <v>2126</v>
      </c>
      <c r="Q172" s="4">
        <v>0.5948</v>
      </c>
      <c r="R172" s="4">
        <v>4.48E-2</v>
      </c>
      <c r="S172" s="4">
        <v>0.84499999999999997</v>
      </c>
      <c r="T172" s="4">
        <v>0.70099999999999996</v>
      </c>
      <c r="U172" s="4">
        <v>0.41899999999999998</v>
      </c>
      <c r="V172" s="4">
        <v>-0.16</v>
      </c>
      <c r="W172" s="4">
        <v>0.80400000000000005</v>
      </c>
    </row>
    <row r="173" spans="1:23" x14ac:dyDescent="0.35">
      <c r="A173" s="1" t="s">
        <v>200</v>
      </c>
      <c r="B173" s="2">
        <v>44777</v>
      </c>
      <c r="C173" s="3" t="s">
        <v>28</v>
      </c>
      <c r="D173" s="3" t="s">
        <v>29</v>
      </c>
      <c r="E173" s="4">
        <v>2.5</v>
      </c>
      <c r="F173" s="3" t="s">
        <v>30</v>
      </c>
      <c r="G173" s="5">
        <v>-21.55688623</v>
      </c>
      <c r="H173" s="5">
        <v>4540861</v>
      </c>
      <c r="I173" s="4">
        <v>5.0099999999999999E-2</v>
      </c>
      <c r="J173" s="4">
        <v>4.65E-2</v>
      </c>
      <c r="K173" s="4">
        <v>4.7800000000000002E-2</v>
      </c>
      <c r="L173" s="4">
        <v>3.8199999999999998E-2</v>
      </c>
      <c r="M173" s="4">
        <v>3.9300000000000002E-2</v>
      </c>
      <c r="N173" s="4">
        <v>3.9300000000000002E-2</v>
      </c>
      <c r="O173" s="6">
        <v>10787</v>
      </c>
      <c r="P173" s="6">
        <v>23067</v>
      </c>
      <c r="Q173" s="4">
        <v>0.27510000000000001</v>
      </c>
      <c r="R173" s="4">
        <v>1E-4</v>
      </c>
      <c r="S173" s="4">
        <v>-0.17699999999999999</v>
      </c>
      <c r="T173" s="4">
        <v>0.68700000000000006</v>
      </c>
      <c r="U173" s="4">
        <v>0.45700000000000002</v>
      </c>
      <c r="V173" s="4">
        <v>-0.107</v>
      </c>
      <c r="W173" s="4">
        <v>-0.21299999999999999</v>
      </c>
    </row>
    <row r="174" spans="1:23" hidden="1" x14ac:dyDescent="0.35">
      <c r="A174" s="1" t="s">
        <v>201</v>
      </c>
      <c r="B174" s="2">
        <v>44776</v>
      </c>
      <c r="C174" s="3" t="s">
        <v>24</v>
      </c>
      <c r="D174" s="3" t="s">
        <v>25</v>
      </c>
      <c r="E174" s="4">
        <v>2.5</v>
      </c>
      <c r="F174" s="3" t="s">
        <v>26</v>
      </c>
      <c r="G174" s="5">
        <v>-4.6227259199999997</v>
      </c>
      <c r="H174" s="5">
        <v>359040</v>
      </c>
      <c r="I174" s="4">
        <v>0.33529999999999999</v>
      </c>
      <c r="J174" s="4">
        <v>0.34620000000000001</v>
      </c>
      <c r="K174" s="4">
        <v>0.34799999999999998</v>
      </c>
      <c r="L174" s="4">
        <v>0.317</v>
      </c>
      <c r="M174" s="4">
        <v>0.31979999999999997</v>
      </c>
      <c r="N174" s="4">
        <v>0.31979999999999997</v>
      </c>
      <c r="O174" s="6">
        <v>109</v>
      </c>
      <c r="P174" s="6">
        <v>2089</v>
      </c>
      <c r="Q174" s="4">
        <v>0.61229999999999996</v>
      </c>
      <c r="R174" s="4">
        <v>5.8299999999999998E-2</v>
      </c>
      <c r="S174" s="4">
        <v>0.81200000000000006</v>
      </c>
      <c r="T174" s="4">
        <v>0.751</v>
      </c>
      <c r="U174" s="4">
        <v>0.47</v>
      </c>
      <c r="V174" s="4">
        <v>-0.17599999999999999</v>
      </c>
      <c r="W174" s="4">
        <v>0.77100000000000002</v>
      </c>
    </row>
    <row r="175" spans="1:23" x14ac:dyDescent="0.35">
      <c r="A175" s="1" t="s">
        <v>202</v>
      </c>
      <c r="B175" s="2">
        <v>44776</v>
      </c>
      <c r="C175" s="3" t="s">
        <v>28</v>
      </c>
      <c r="D175" s="3" t="s">
        <v>29</v>
      </c>
      <c r="E175" s="4">
        <v>2.5</v>
      </c>
      <c r="F175" s="3" t="s">
        <v>30</v>
      </c>
      <c r="G175" s="5">
        <v>-0.98814228999999998</v>
      </c>
      <c r="H175" s="5">
        <v>5050402</v>
      </c>
      <c r="I175" s="4">
        <v>5.0599999999999999E-2</v>
      </c>
      <c r="J175" s="4">
        <v>4.7E-2</v>
      </c>
      <c r="K175" s="4">
        <v>5.2900000000000003E-2</v>
      </c>
      <c r="L175" s="4">
        <v>4.2000000000000003E-2</v>
      </c>
      <c r="M175" s="4">
        <v>5.0099999999999999E-2</v>
      </c>
      <c r="N175" s="4">
        <v>5.0099999999999999E-2</v>
      </c>
      <c r="O175" s="6">
        <v>10535</v>
      </c>
      <c r="P175" s="6">
        <v>23805</v>
      </c>
      <c r="Q175" s="4">
        <v>0.27360000000000001</v>
      </c>
      <c r="R175" s="4">
        <v>1E-4</v>
      </c>
      <c r="S175" s="4">
        <v>-0.20699999999999999</v>
      </c>
      <c r="T175" s="4">
        <v>0.72299999999999998</v>
      </c>
      <c r="U175" s="4">
        <v>0.498</v>
      </c>
      <c r="V175" s="4">
        <v>-0.122</v>
      </c>
      <c r="W175" s="4">
        <v>-0.249</v>
      </c>
    </row>
    <row r="176" spans="1:23" hidden="1" x14ac:dyDescent="0.35">
      <c r="A176" s="1" t="s">
        <v>203</v>
      </c>
      <c r="B176" s="2">
        <v>44775</v>
      </c>
      <c r="C176" s="3" t="s">
        <v>24</v>
      </c>
      <c r="D176" s="3" t="s">
        <v>25</v>
      </c>
      <c r="E176" s="4">
        <v>2.5</v>
      </c>
      <c r="F176" s="3" t="s">
        <v>26</v>
      </c>
      <c r="G176" s="5">
        <v>-8.62445415</v>
      </c>
      <c r="H176" s="5">
        <v>1668696</v>
      </c>
      <c r="I176" s="4">
        <v>0.3664</v>
      </c>
      <c r="J176" s="4">
        <v>0.35</v>
      </c>
      <c r="K176" s="4">
        <v>0.35060000000000002</v>
      </c>
      <c r="L176" s="4">
        <v>0.317</v>
      </c>
      <c r="M176" s="4">
        <v>0.33479999999999999</v>
      </c>
      <c r="N176" s="4">
        <v>0.33529999999999999</v>
      </c>
      <c r="O176" s="6">
        <v>508</v>
      </c>
      <c r="P176" s="6">
        <v>2018</v>
      </c>
      <c r="Q176" s="4">
        <v>0.6482</v>
      </c>
      <c r="R176" s="4">
        <v>8.4599999999999995E-2</v>
      </c>
      <c r="S176" s="4">
        <v>0.82899999999999996</v>
      </c>
      <c r="T176" s="4">
        <v>0.71</v>
      </c>
      <c r="U176" s="4">
        <v>0.44800000000000001</v>
      </c>
      <c r="V176" s="4">
        <v>-0.16900000000000001</v>
      </c>
      <c r="W176" s="4">
        <v>0.79600000000000004</v>
      </c>
    </row>
    <row r="177" spans="1:23" x14ac:dyDescent="0.35">
      <c r="A177" s="1" t="s">
        <v>204</v>
      </c>
      <c r="B177" s="2">
        <v>44775</v>
      </c>
      <c r="C177" s="3" t="s">
        <v>28</v>
      </c>
      <c r="D177" s="3" t="s">
        <v>29</v>
      </c>
      <c r="E177" s="4">
        <v>2.5</v>
      </c>
      <c r="F177" s="3" t="s">
        <v>30</v>
      </c>
      <c r="G177" s="5">
        <v>51.190476189999998</v>
      </c>
      <c r="H177" s="5">
        <v>7011422</v>
      </c>
      <c r="I177" s="4">
        <v>3.3599999999999998E-2</v>
      </c>
      <c r="J177" s="4">
        <v>3.6499999999999998E-2</v>
      </c>
      <c r="K177" s="4">
        <v>5.3800000000000001E-2</v>
      </c>
      <c r="L177" s="4">
        <v>3.6499999999999998E-2</v>
      </c>
      <c r="M177" s="4">
        <v>5.0799999999999998E-2</v>
      </c>
      <c r="N177" s="4">
        <v>5.0599999999999999E-2</v>
      </c>
      <c r="O177" s="6">
        <v>14397</v>
      </c>
      <c r="P177" s="6">
        <v>22934</v>
      </c>
      <c r="Q177" s="4">
        <v>0.25180000000000002</v>
      </c>
      <c r="R177" s="4">
        <v>1E-4</v>
      </c>
      <c r="S177" s="4">
        <v>-0.2</v>
      </c>
      <c r="T177" s="4">
        <v>0.67700000000000005</v>
      </c>
      <c r="U177" s="4">
        <v>0.49399999999999999</v>
      </c>
      <c r="V177" s="4">
        <v>-0.125</v>
      </c>
      <c r="W177" s="4">
        <v>-0.245</v>
      </c>
    </row>
    <row r="178" spans="1:23" hidden="1" x14ac:dyDescent="0.35">
      <c r="A178" s="1" t="s">
        <v>205</v>
      </c>
      <c r="B178" s="2">
        <v>44774</v>
      </c>
      <c r="C178" s="3" t="s">
        <v>24</v>
      </c>
      <c r="D178" s="3" t="s">
        <v>25</v>
      </c>
      <c r="E178" s="4">
        <v>2.5</v>
      </c>
      <c r="F178" s="3" t="s">
        <v>26</v>
      </c>
      <c r="G178" s="5">
        <v>-3.4010018500000001</v>
      </c>
      <c r="H178" s="5">
        <v>801365</v>
      </c>
      <c r="I178" s="4">
        <v>0.37930000000000003</v>
      </c>
      <c r="J178" s="4">
        <v>0.37</v>
      </c>
      <c r="K178" s="4">
        <v>0.3785</v>
      </c>
      <c r="L178" s="4">
        <v>0.36</v>
      </c>
      <c r="M178" s="4">
        <v>0.3664</v>
      </c>
      <c r="N178" s="4">
        <v>0.3664</v>
      </c>
      <c r="O178" s="6">
        <v>218</v>
      </c>
      <c r="P178" s="6">
        <v>1709</v>
      </c>
      <c r="Q178" s="4">
        <v>0.66210000000000002</v>
      </c>
      <c r="R178" s="4">
        <v>9.6500000000000002E-2</v>
      </c>
      <c r="S178" s="4">
        <v>0.88900000000000001</v>
      </c>
      <c r="T178" s="4">
        <v>0.59399999999999997</v>
      </c>
      <c r="U178" s="4">
        <v>0.34</v>
      </c>
      <c r="V178" s="4">
        <v>-0.13600000000000001</v>
      </c>
      <c r="W178" s="4">
        <v>0.874</v>
      </c>
    </row>
    <row r="179" spans="1:23" x14ac:dyDescent="0.35">
      <c r="A179" s="1" t="s">
        <v>206</v>
      </c>
      <c r="B179" s="2">
        <v>44774</v>
      </c>
      <c r="C179" s="3" t="s">
        <v>28</v>
      </c>
      <c r="D179" s="3" t="s">
        <v>29</v>
      </c>
      <c r="E179" s="4">
        <v>2.5</v>
      </c>
      <c r="F179" s="3" t="s">
        <v>30</v>
      </c>
      <c r="G179" s="5">
        <v>0</v>
      </c>
      <c r="H179" s="5">
        <v>4339141</v>
      </c>
      <c r="I179" s="4">
        <v>3.3599999999999998E-2</v>
      </c>
      <c r="J179" s="4">
        <v>3.5499999999999997E-2</v>
      </c>
      <c r="K179" s="4">
        <v>3.9300000000000002E-2</v>
      </c>
      <c r="L179" s="4">
        <v>3.15E-2</v>
      </c>
      <c r="M179" s="4">
        <v>3.3599999999999998E-2</v>
      </c>
      <c r="N179" s="4">
        <v>3.3599999999999998E-2</v>
      </c>
      <c r="O179" s="6">
        <v>12663</v>
      </c>
      <c r="P179" s="6">
        <v>21289</v>
      </c>
      <c r="Q179" s="4">
        <v>0.25080000000000002</v>
      </c>
      <c r="R179" s="4">
        <v>1E-4</v>
      </c>
      <c r="S179" s="4">
        <v>-0.153</v>
      </c>
      <c r="T179" s="4">
        <v>0.60799999999999998</v>
      </c>
      <c r="U179" s="4">
        <v>0.42499999999999999</v>
      </c>
      <c r="V179" s="4">
        <v>-9.9000000000000005E-2</v>
      </c>
      <c r="W179" s="4">
        <v>-0.19</v>
      </c>
    </row>
    <row r="180" spans="1:23" hidden="1" x14ac:dyDescent="0.35">
      <c r="A180" s="1" t="s">
        <v>207</v>
      </c>
      <c r="B180" s="2">
        <v>44771</v>
      </c>
      <c r="C180" s="3" t="s">
        <v>24</v>
      </c>
      <c r="D180" s="3" t="s">
        <v>25</v>
      </c>
      <c r="E180" s="4">
        <v>2.5</v>
      </c>
      <c r="F180" s="3" t="s">
        <v>26</v>
      </c>
      <c r="G180" s="5">
        <v>-5.5057299500000001</v>
      </c>
      <c r="H180" s="5">
        <v>891461</v>
      </c>
      <c r="I180" s="4">
        <v>0.40139999999999998</v>
      </c>
      <c r="J180" s="4">
        <v>0.41149999999999998</v>
      </c>
      <c r="K180" s="4">
        <v>0.43099999999999999</v>
      </c>
      <c r="L180" s="4">
        <v>0.37359999999999999</v>
      </c>
      <c r="M180" s="4">
        <v>0.37930000000000003</v>
      </c>
      <c r="N180" s="4">
        <v>0.37930000000000003</v>
      </c>
      <c r="O180" s="6">
        <v>228</v>
      </c>
      <c r="P180" s="6">
        <v>1558</v>
      </c>
      <c r="Q180" s="4">
        <v>0.68799999999999994</v>
      </c>
      <c r="R180" s="4">
        <v>0.1148</v>
      </c>
      <c r="S180" s="4">
        <v>0.88400000000000001</v>
      </c>
      <c r="T180" s="4">
        <v>0.57899999999999996</v>
      </c>
      <c r="U180" s="4">
        <v>0.35699999999999998</v>
      </c>
      <c r="V180" s="4">
        <v>-0.14099999999999999</v>
      </c>
      <c r="W180" s="4">
        <v>0.88300000000000001</v>
      </c>
    </row>
    <row r="181" spans="1:23" x14ac:dyDescent="0.35">
      <c r="A181" s="1" t="s">
        <v>208</v>
      </c>
      <c r="B181" s="2">
        <v>44771</v>
      </c>
      <c r="C181" s="3" t="s">
        <v>28</v>
      </c>
      <c r="D181" s="3" t="s">
        <v>29</v>
      </c>
      <c r="E181" s="4">
        <v>2.5</v>
      </c>
      <c r="F181" s="3" t="s">
        <v>30</v>
      </c>
      <c r="G181" s="5">
        <v>28.73563218</v>
      </c>
      <c r="H181" s="5">
        <v>7590783</v>
      </c>
      <c r="I181" s="4">
        <v>2.6100000000000002E-2</v>
      </c>
      <c r="J181" s="4">
        <v>2.3900000000000001E-2</v>
      </c>
      <c r="K181" s="4">
        <v>3.5900000000000001E-2</v>
      </c>
      <c r="L181" s="4">
        <v>2.1600000000000001E-2</v>
      </c>
      <c r="M181" s="4">
        <v>3.3599999999999998E-2</v>
      </c>
      <c r="N181" s="4">
        <v>3.3599999999999998E-2</v>
      </c>
      <c r="O181" s="6">
        <v>24992</v>
      </c>
      <c r="P181" s="6">
        <v>21687</v>
      </c>
      <c r="Q181" s="4">
        <v>0.23949999999999999</v>
      </c>
      <c r="R181" s="4">
        <v>1E-4</v>
      </c>
      <c r="S181" s="4">
        <v>-0.151</v>
      </c>
      <c r="T181" s="4">
        <v>0.58799999999999997</v>
      </c>
      <c r="U181" s="4">
        <v>0.42699999999999999</v>
      </c>
      <c r="V181" s="4">
        <v>-9.8000000000000004E-2</v>
      </c>
      <c r="W181" s="4">
        <v>-0.191</v>
      </c>
    </row>
    <row r="182" spans="1:23" hidden="1" x14ac:dyDescent="0.35">
      <c r="A182" s="1" t="s">
        <v>209</v>
      </c>
      <c r="B182" s="2">
        <v>44770</v>
      </c>
      <c r="C182" s="3" t="s">
        <v>24</v>
      </c>
      <c r="D182" s="3" t="s">
        <v>25</v>
      </c>
      <c r="E182" s="4">
        <v>2.5</v>
      </c>
      <c r="F182" s="3" t="s">
        <v>26</v>
      </c>
      <c r="G182" s="5">
        <v>-1.4067426599999999</v>
      </c>
      <c r="H182" s="5">
        <v>1297399</v>
      </c>
      <c r="I182" s="4">
        <v>0.4123</v>
      </c>
      <c r="J182" s="4">
        <v>0.42680000000000001</v>
      </c>
      <c r="K182" s="4">
        <v>0.443</v>
      </c>
      <c r="L182" s="4">
        <v>0.40649999999999997</v>
      </c>
      <c r="M182" s="4">
        <v>0.40649999999999997</v>
      </c>
      <c r="N182" s="4">
        <v>0.40139999999999998</v>
      </c>
      <c r="O182" s="6">
        <v>305</v>
      </c>
      <c r="P182" s="6">
        <v>1559</v>
      </c>
      <c r="Q182" s="4">
        <v>0.69899999999999995</v>
      </c>
      <c r="R182" s="4">
        <v>0.12559999999999999</v>
      </c>
      <c r="S182" s="4">
        <v>0.95899999999999996</v>
      </c>
      <c r="T182" s="4">
        <v>0.34899999999999998</v>
      </c>
      <c r="U182" s="4">
        <v>0.16300000000000001</v>
      </c>
      <c r="V182" s="4">
        <v>-9.5000000000000001E-2</v>
      </c>
      <c r="W182" s="4">
        <v>0.98399999999999999</v>
      </c>
    </row>
    <row r="183" spans="1:23" x14ac:dyDescent="0.35">
      <c r="A183" s="1" t="s">
        <v>210</v>
      </c>
      <c r="B183" s="2">
        <v>44770</v>
      </c>
      <c r="C183" s="3" t="s">
        <v>28</v>
      </c>
      <c r="D183" s="3" t="s">
        <v>29</v>
      </c>
      <c r="E183" s="4">
        <v>2.5</v>
      </c>
      <c r="F183" s="3" t="s">
        <v>30</v>
      </c>
      <c r="G183" s="5">
        <v>-3.6900369</v>
      </c>
      <c r="H183" s="5">
        <v>1307670</v>
      </c>
      <c r="I183" s="4">
        <v>2.7099999999999999E-2</v>
      </c>
      <c r="J183" s="4">
        <v>2.5600000000000001E-2</v>
      </c>
      <c r="K183" s="4">
        <v>2.63E-2</v>
      </c>
      <c r="L183" s="4">
        <v>2.0500000000000001E-2</v>
      </c>
      <c r="M183" s="4">
        <v>2.6100000000000002E-2</v>
      </c>
      <c r="N183" s="4">
        <v>2.6100000000000002E-2</v>
      </c>
      <c r="O183" s="6">
        <v>5595</v>
      </c>
      <c r="P183" s="6">
        <v>19550</v>
      </c>
      <c r="Q183" s="4">
        <v>0.2404</v>
      </c>
      <c r="R183" s="4">
        <v>1E-4</v>
      </c>
      <c r="S183" s="4">
        <v>-0.124</v>
      </c>
      <c r="T183" s="4">
        <v>0.52100000000000002</v>
      </c>
      <c r="U183" s="4">
        <v>0.38</v>
      </c>
      <c r="V183" s="4">
        <v>-8.5000000000000006E-2</v>
      </c>
      <c r="W183" s="4">
        <v>-0.16</v>
      </c>
    </row>
    <row r="184" spans="1:23" hidden="1" x14ac:dyDescent="0.35">
      <c r="A184" s="1" t="s">
        <v>211</v>
      </c>
      <c r="B184" s="2">
        <v>44769</v>
      </c>
      <c r="C184" s="3" t="s">
        <v>24</v>
      </c>
      <c r="D184" s="3" t="s">
        <v>25</v>
      </c>
      <c r="E184" s="4">
        <v>2.5</v>
      </c>
      <c r="F184" s="3" t="s">
        <v>26</v>
      </c>
      <c r="G184" s="5">
        <v>-5.3364269100000001</v>
      </c>
      <c r="H184" s="5">
        <v>862315</v>
      </c>
      <c r="I184" s="4">
        <v>0.43099999999999999</v>
      </c>
      <c r="J184" s="4">
        <v>0.4224</v>
      </c>
      <c r="K184" s="4">
        <v>0.4224</v>
      </c>
      <c r="L184" s="4">
        <v>0.40799999999999997</v>
      </c>
      <c r="M184" s="4">
        <v>0.40799999999999997</v>
      </c>
      <c r="N184" s="4">
        <v>0.4123</v>
      </c>
      <c r="O184" s="6">
        <v>207</v>
      </c>
      <c r="P184" s="6">
        <v>1564</v>
      </c>
      <c r="Q184" s="4">
        <v>0.72009999999999996</v>
      </c>
      <c r="R184" s="4">
        <v>0.1419</v>
      </c>
      <c r="S184" s="4">
        <v>0.91300000000000003</v>
      </c>
      <c r="T184" s="4">
        <v>0.48199999999999998</v>
      </c>
      <c r="U184" s="4">
        <v>0.29599999999999999</v>
      </c>
      <c r="V184" s="4">
        <v>-0.126</v>
      </c>
      <c r="W184" s="4">
        <v>0.93</v>
      </c>
    </row>
    <row r="185" spans="1:23" x14ac:dyDescent="0.35">
      <c r="A185" s="1" t="s">
        <v>212</v>
      </c>
      <c r="B185" s="2">
        <v>44769</v>
      </c>
      <c r="C185" s="3" t="s">
        <v>28</v>
      </c>
      <c r="D185" s="3" t="s">
        <v>29</v>
      </c>
      <c r="E185" s="4">
        <v>2.5</v>
      </c>
      <c r="F185" s="3" t="s">
        <v>30</v>
      </c>
      <c r="G185" s="5">
        <v>12.91666667</v>
      </c>
      <c r="H185" s="5">
        <v>634975</v>
      </c>
      <c r="I185" s="4">
        <v>2.4E-2</v>
      </c>
      <c r="J185" s="4">
        <v>2.52E-2</v>
      </c>
      <c r="K185" s="4">
        <v>2.7799999999999998E-2</v>
      </c>
      <c r="L185" s="4">
        <v>2.4400000000000002E-2</v>
      </c>
      <c r="M185" s="4">
        <v>2.7099999999999999E-2</v>
      </c>
      <c r="N185" s="4">
        <v>2.7099999999999999E-2</v>
      </c>
      <c r="O185" s="6">
        <v>2420</v>
      </c>
      <c r="P185" s="6">
        <v>19818</v>
      </c>
      <c r="Q185" s="4">
        <v>0.2349</v>
      </c>
      <c r="R185" s="4">
        <v>1E-4</v>
      </c>
      <c r="S185" s="4">
        <v>-0.126</v>
      </c>
      <c r="T185" s="4">
        <v>0.52</v>
      </c>
      <c r="U185" s="4">
        <v>0.38600000000000001</v>
      </c>
      <c r="V185" s="4">
        <v>-8.6999999999999994E-2</v>
      </c>
      <c r="W185" s="4">
        <v>-0.16400000000000001</v>
      </c>
    </row>
    <row r="186" spans="1:23" hidden="1" x14ac:dyDescent="0.35">
      <c r="A186" s="1" t="s">
        <v>213</v>
      </c>
      <c r="B186" s="2">
        <v>44768</v>
      </c>
      <c r="C186" s="3" t="s">
        <v>24</v>
      </c>
      <c r="D186" s="3" t="s">
        <v>25</v>
      </c>
      <c r="E186" s="4">
        <v>2.5</v>
      </c>
      <c r="F186" s="3" t="s">
        <v>26</v>
      </c>
      <c r="G186" s="5">
        <v>2.2748815200000001</v>
      </c>
      <c r="H186" s="5">
        <v>392849</v>
      </c>
      <c r="I186" s="4">
        <v>0.42199999999999999</v>
      </c>
      <c r="J186" s="4">
        <v>0.45</v>
      </c>
      <c r="K186" s="4">
        <v>0.45</v>
      </c>
      <c r="L186" s="4">
        <v>0.42780000000000001</v>
      </c>
      <c r="M186" s="4">
        <v>0.43159999999999998</v>
      </c>
      <c r="N186" s="4">
        <v>0.43099999999999999</v>
      </c>
      <c r="O186" s="6">
        <v>90</v>
      </c>
      <c r="P186" s="6">
        <v>1528</v>
      </c>
      <c r="Q186" s="4">
        <v>0.70979999999999999</v>
      </c>
      <c r="R186" s="4">
        <v>0.13420000000000001</v>
      </c>
      <c r="S186" s="4">
        <v>0.93799999999999994</v>
      </c>
      <c r="T186" s="4">
        <v>0.39700000000000002</v>
      </c>
      <c r="U186" s="4">
        <v>0.23</v>
      </c>
      <c r="V186" s="4">
        <v>-0.111</v>
      </c>
      <c r="W186" s="4">
        <v>0.96899999999999997</v>
      </c>
    </row>
    <row r="187" spans="1:23" x14ac:dyDescent="0.35">
      <c r="A187" s="1" t="s">
        <v>214</v>
      </c>
      <c r="B187" s="2">
        <v>44768</v>
      </c>
      <c r="C187" s="3" t="s">
        <v>28</v>
      </c>
      <c r="D187" s="3" t="s">
        <v>29</v>
      </c>
      <c r="E187" s="4">
        <v>2.5</v>
      </c>
      <c r="F187" s="3" t="s">
        <v>30</v>
      </c>
      <c r="G187" s="5">
        <v>-17.5257732</v>
      </c>
      <c r="H187" s="5">
        <v>644618</v>
      </c>
      <c r="I187" s="4">
        <v>2.9100000000000001E-2</v>
      </c>
      <c r="J187" s="4">
        <v>2.9000000000000001E-2</v>
      </c>
      <c r="K187" s="4">
        <v>2.9000000000000001E-2</v>
      </c>
      <c r="L187" s="4">
        <v>2.35E-2</v>
      </c>
      <c r="M187" s="4">
        <v>2.4E-2</v>
      </c>
      <c r="N187" s="4">
        <v>2.4E-2</v>
      </c>
      <c r="O187" s="6">
        <v>2546</v>
      </c>
      <c r="P187" s="6">
        <v>19309</v>
      </c>
      <c r="Q187" s="4">
        <v>0.24129999999999999</v>
      </c>
      <c r="R187" s="4">
        <v>1E-4</v>
      </c>
      <c r="S187" s="4">
        <v>-0.114</v>
      </c>
      <c r="T187" s="4">
        <v>0.48</v>
      </c>
      <c r="U187" s="4">
        <v>0.36199999999999999</v>
      </c>
      <c r="V187" s="4">
        <v>-0.08</v>
      </c>
      <c r="W187" s="4">
        <v>-0.14899999999999999</v>
      </c>
    </row>
    <row r="188" spans="1:23" hidden="1" x14ac:dyDescent="0.35">
      <c r="A188" s="1" t="s">
        <v>215</v>
      </c>
      <c r="B188" s="2">
        <v>44767</v>
      </c>
      <c r="C188" s="3" t="s">
        <v>24</v>
      </c>
      <c r="D188" s="3" t="s">
        <v>25</v>
      </c>
      <c r="E188" s="4">
        <v>2.5</v>
      </c>
      <c r="F188" s="3" t="s">
        <v>26</v>
      </c>
      <c r="G188" s="5">
        <v>-2.7425674099999999</v>
      </c>
      <c r="H188" s="5">
        <v>640327</v>
      </c>
      <c r="I188" s="4">
        <v>0.43390000000000001</v>
      </c>
      <c r="J188" s="4">
        <v>0.42780000000000001</v>
      </c>
      <c r="K188" s="4">
        <v>0.42780000000000001</v>
      </c>
      <c r="L188" s="4">
        <v>0.41699999999999998</v>
      </c>
      <c r="M188" s="4">
        <v>0.42199999999999999</v>
      </c>
      <c r="N188" s="4">
        <v>0.42199999999999999</v>
      </c>
      <c r="O188" s="6">
        <v>152</v>
      </c>
      <c r="P188" s="6">
        <v>1498</v>
      </c>
      <c r="Q188" s="4">
        <v>0.72260000000000002</v>
      </c>
      <c r="R188" s="4">
        <v>0.1452</v>
      </c>
      <c r="S188" s="4">
        <v>0.92100000000000004</v>
      </c>
      <c r="T188" s="4">
        <v>0.45300000000000001</v>
      </c>
      <c r="U188" s="4">
        <v>0.27800000000000002</v>
      </c>
      <c r="V188" s="4">
        <v>-0.122</v>
      </c>
      <c r="W188" s="4">
        <v>0.95199999999999996</v>
      </c>
    </row>
    <row r="189" spans="1:23" x14ac:dyDescent="0.35">
      <c r="A189" s="1" t="s">
        <v>216</v>
      </c>
      <c r="B189" s="2">
        <v>44767</v>
      </c>
      <c r="C189" s="3" t="s">
        <v>28</v>
      </c>
      <c r="D189" s="3" t="s">
        <v>29</v>
      </c>
      <c r="E189" s="4">
        <v>2.5</v>
      </c>
      <c r="F189" s="3" t="s">
        <v>30</v>
      </c>
      <c r="G189" s="5">
        <v>-0.68259386</v>
      </c>
      <c r="H189" s="5">
        <v>259936</v>
      </c>
      <c r="I189" s="4">
        <v>2.93E-2</v>
      </c>
      <c r="J189" s="4">
        <v>2.9100000000000001E-2</v>
      </c>
      <c r="K189" s="4">
        <v>3.1300000000000001E-2</v>
      </c>
      <c r="L189" s="4">
        <v>2.8899999999999999E-2</v>
      </c>
      <c r="M189" s="4">
        <v>2.9100000000000001E-2</v>
      </c>
      <c r="N189" s="4">
        <v>2.9100000000000001E-2</v>
      </c>
      <c r="O189" s="6">
        <v>862</v>
      </c>
      <c r="P189" s="6">
        <v>18807</v>
      </c>
      <c r="Q189" s="4">
        <v>0.24060000000000001</v>
      </c>
      <c r="R189" s="4">
        <v>1E-4</v>
      </c>
      <c r="S189" s="4">
        <v>-0.129</v>
      </c>
      <c r="T189" s="4">
        <v>0.505</v>
      </c>
      <c r="U189" s="4">
        <v>0.39500000000000002</v>
      </c>
      <c r="V189" s="4">
        <v>-9.0999999999999998E-2</v>
      </c>
      <c r="W189" s="4">
        <v>-0.17100000000000001</v>
      </c>
    </row>
    <row r="190" spans="1:23" hidden="1" x14ac:dyDescent="0.35">
      <c r="A190" s="1" t="s">
        <v>217</v>
      </c>
      <c r="B190" s="2">
        <v>44764</v>
      </c>
      <c r="C190" s="3" t="s">
        <v>24</v>
      </c>
      <c r="D190" s="3" t="s">
        <v>25</v>
      </c>
      <c r="E190" s="4">
        <v>2.5</v>
      </c>
      <c r="F190" s="3" t="s">
        <v>26</v>
      </c>
      <c r="G190" s="5">
        <v>3.3341271699999999</v>
      </c>
      <c r="H190" s="5">
        <v>596175</v>
      </c>
      <c r="I190" s="4">
        <v>0.4199</v>
      </c>
      <c r="J190" s="4">
        <v>0.44</v>
      </c>
      <c r="K190" s="4">
        <v>0.45279999999999998</v>
      </c>
      <c r="L190" s="4">
        <v>0.41699999999999998</v>
      </c>
      <c r="M190" s="4">
        <v>0.43390000000000001</v>
      </c>
      <c r="N190" s="4">
        <v>0.43390000000000001</v>
      </c>
      <c r="O190" s="6">
        <v>136</v>
      </c>
      <c r="P190" s="6">
        <v>1481</v>
      </c>
      <c r="Q190" s="4">
        <v>0.70730000000000004</v>
      </c>
      <c r="R190" s="4">
        <v>0.13250000000000001</v>
      </c>
      <c r="S190" s="4">
        <v>0.91400000000000003</v>
      </c>
      <c r="T190" s="4">
        <v>0.45400000000000001</v>
      </c>
      <c r="U190" s="4">
        <v>0.3</v>
      </c>
      <c r="V190" s="4">
        <v>-0.127</v>
      </c>
      <c r="W190" s="4">
        <v>0.96</v>
      </c>
    </row>
    <row r="191" spans="1:23" x14ac:dyDescent="0.35">
      <c r="A191" s="1" t="s">
        <v>218</v>
      </c>
      <c r="B191" s="2">
        <v>44764</v>
      </c>
      <c r="C191" s="3" t="s">
        <v>28</v>
      </c>
      <c r="D191" s="3" t="s">
        <v>29</v>
      </c>
      <c r="E191" s="4">
        <v>2.5</v>
      </c>
      <c r="F191" s="3" t="s">
        <v>30</v>
      </c>
      <c r="G191" s="5">
        <v>-6.3897763599999999</v>
      </c>
      <c r="H191" s="5">
        <v>816361</v>
      </c>
      <c r="I191" s="4">
        <v>3.1300000000000001E-2</v>
      </c>
      <c r="J191" s="4">
        <v>3.04E-2</v>
      </c>
      <c r="K191" s="4">
        <v>3.3000000000000002E-2</v>
      </c>
      <c r="L191" s="4">
        <v>2.5999999999999999E-2</v>
      </c>
      <c r="M191" s="4">
        <v>2.93E-2</v>
      </c>
      <c r="N191" s="4">
        <v>2.93E-2</v>
      </c>
      <c r="O191" s="6">
        <v>2815</v>
      </c>
      <c r="P191" s="6">
        <v>18584</v>
      </c>
      <c r="Q191" s="4">
        <v>0.24390000000000001</v>
      </c>
      <c r="R191" s="4">
        <v>1E-4</v>
      </c>
      <c r="S191" s="4">
        <v>-0.127</v>
      </c>
      <c r="T191" s="4">
        <v>0.49099999999999999</v>
      </c>
      <c r="U191" s="4">
        <v>0.39700000000000002</v>
      </c>
      <c r="V191" s="4">
        <v>-0.09</v>
      </c>
      <c r="W191" s="4">
        <v>-0.17299999999999999</v>
      </c>
    </row>
    <row r="192" spans="1:23" hidden="1" x14ac:dyDescent="0.35">
      <c r="A192" s="1" t="s">
        <v>219</v>
      </c>
      <c r="B192" s="2">
        <v>44763</v>
      </c>
      <c r="C192" s="3" t="s">
        <v>24</v>
      </c>
      <c r="D192" s="3" t="s">
        <v>25</v>
      </c>
      <c r="E192" s="4">
        <v>2.5</v>
      </c>
      <c r="F192" s="3" t="s">
        <v>26</v>
      </c>
      <c r="G192" s="5">
        <v>-6.3559321999999998</v>
      </c>
      <c r="H192" s="5">
        <v>527305</v>
      </c>
      <c r="I192" s="4">
        <v>0.44840000000000002</v>
      </c>
      <c r="J192" s="4">
        <v>0.4456</v>
      </c>
      <c r="K192" s="4">
        <v>0.4456</v>
      </c>
      <c r="L192" s="4">
        <v>0.4199</v>
      </c>
      <c r="M192" s="4">
        <v>0.4199</v>
      </c>
      <c r="N192" s="4">
        <v>0.4199</v>
      </c>
      <c r="O192" s="6">
        <v>121</v>
      </c>
      <c r="P192" s="6">
        <v>1481</v>
      </c>
      <c r="Q192" s="4">
        <v>0.73919999999999997</v>
      </c>
      <c r="R192" s="4">
        <v>0.15759999999999999</v>
      </c>
      <c r="S192" s="4">
        <v>0.91600000000000004</v>
      </c>
      <c r="T192" s="4">
        <v>0.46500000000000002</v>
      </c>
      <c r="U192" s="4">
        <v>0.29299999999999998</v>
      </c>
      <c r="V192" s="4">
        <v>-0.123</v>
      </c>
      <c r="W192" s="4">
        <v>0.97099999999999997</v>
      </c>
    </row>
    <row r="193" spans="1:23" x14ac:dyDescent="0.35">
      <c r="A193" s="1" t="s">
        <v>220</v>
      </c>
      <c r="B193" s="2">
        <v>44763</v>
      </c>
      <c r="C193" s="3" t="s">
        <v>28</v>
      </c>
      <c r="D193" s="3" t="s">
        <v>29</v>
      </c>
      <c r="E193" s="4">
        <v>2.5</v>
      </c>
      <c r="F193" s="3" t="s">
        <v>30</v>
      </c>
      <c r="G193" s="5">
        <v>10.1754386</v>
      </c>
      <c r="H193" s="5">
        <v>429593</v>
      </c>
      <c r="I193" s="4">
        <v>2.8500000000000001E-2</v>
      </c>
      <c r="J193" s="4">
        <v>2.87E-2</v>
      </c>
      <c r="K193" s="4">
        <v>3.2000000000000001E-2</v>
      </c>
      <c r="L193" s="4">
        <v>2.8299999999999999E-2</v>
      </c>
      <c r="M193" s="4">
        <v>3.1399999999999997E-2</v>
      </c>
      <c r="N193" s="4">
        <v>3.1300000000000001E-2</v>
      </c>
      <c r="O193" s="6">
        <v>1421</v>
      </c>
      <c r="P193" s="6">
        <v>18289</v>
      </c>
      <c r="Q193" s="4">
        <v>0.23769999999999999</v>
      </c>
      <c r="R193" s="4">
        <v>1E-4</v>
      </c>
      <c r="S193" s="4">
        <v>-0.13400000000000001</v>
      </c>
      <c r="T193" s="4">
        <v>0.51100000000000001</v>
      </c>
      <c r="U193" s="4">
        <v>0.41199999999999998</v>
      </c>
      <c r="V193" s="4">
        <v>-9.1999999999999998E-2</v>
      </c>
      <c r="W193" s="4">
        <v>-0.183</v>
      </c>
    </row>
    <row r="194" spans="1:23" hidden="1" x14ac:dyDescent="0.35">
      <c r="A194" s="1" t="s">
        <v>221</v>
      </c>
      <c r="B194" s="2">
        <v>44762</v>
      </c>
      <c r="C194" s="3" t="s">
        <v>24</v>
      </c>
      <c r="D194" s="3" t="s">
        <v>25</v>
      </c>
      <c r="E194" s="4">
        <v>2.5</v>
      </c>
      <c r="F194" s="3" t="s">
        <v>26</v>
      </c>
      <c r="G194" s="5">
        <v>1.26926564</v>
      </c>
      <c r="H194" s="5">
        <v>434040.00000000006</v>
      </c>
      <c r="I194" s="4">
        <v>0.44119999999999998</v>
      </c>
      <c r="J194" s="4">
        <v>0.45800000000000002</v>
      </c>
      <c r="K194" s="4">
        <v>0.46210000000000001</v>
      </c>
      <c r="L194" s="4">
        <v>0.44109999999999999</v>
      </c>
      <c r="M194" s="4">
        <v>0.44679999999999997</v>
      </c>
      <c r="N194" s="4">
        <v>0.44840000000000002</v>
      </c>
      <c r="O194" s="6">
        <v>97</v>
      </c>
      <c r="P194" s="6">
        <v>1533</v>
      </c>
      <c r="Q194" s="4">
        <v>0.73109999999999997</v>
      </c>
      <c r="R194" s="4">
        <v>0.15129999999999999</v>
      </c>
      <c r="S194" s="4">
        <v>0.94399999999999995</v>
      </c>
      <c r="T194" s="4">
        <v>0.36299999999999999</v>
      </c>
      <c r="U194" s="4">
        <v>0.218</v>
      </c>
      <c r="V194" s="4">
        <v>-0.107</v>
      </c>
      <c r="W194" s="4">
        <v>1.0129999999999999</v>
      </c>
    </row>
    <row r="195" spans="1:23" x14ac:dyDescent="0.35">
      <c r="A195" s="1" t="s">
        <v>222</v>
      </c>
      <c r="B195" s="2">
        <v>44762</v>
      </c>
      <c r="C195" s="3" t="s">
        <v>28</v>
      </c>
      <c r="D195" s="3" t="s">
        <v>29</v>
      </c>
      <c r="E195" s="4">
        <v>2.5</v>
      </c>
      <c r="F195" s="3" t="s">
        <v>30</v>
      </c>
      <c r="G195" s="5">
        <v>-8.0645161299999994</v>
      </c>
      <c r="H195" s="5">
        <v>619779</v>
      </c>
      <c r="I195" s="4">
        <v>3.1E-2</v>
      </c>
      <c r="J195" s="4">
        <v>2.8500000000000001E-2</v>
      </c>
      <c r="K195" s="4">
        <v>0.03</v>
      </c>
      <c r="L195" s="4">
        <v>2.7900000000000001E-2</v>
      </c>
      <c r="M195" s="4">
        <v>2.8500000000000001E-2</v>
      </c>
      <c r="N195" s="4">
        <v>2.8500000000000001E-2</v>
      </c>
      <c r="O195" s="6">
        <v>2160</v>
      </c>
      <c r="P195" s="6">
        <v>18196</v>
      </c>
      <c r="Q195" s="4">
        <v>0.24110000000000001</v>
      </c>
      <c r="R195" s="4">
        <v>1E-4</v>
      </c>
      <c r="S195" s="4">
        <v>-0.121</v>
      </c>
      <c r="T195" s="4">
        <v>0.46200000000000002</v>
      </c>
      <c r="U195" s="4">
        <v>0.39</v>
      </c>
      <c r="V195" s="4">
        <v>-8.8999999999999996E-2</v>
      </c>
      <c r="W195" s="4">
        <v>-0.16800000000000001</v>
      </c>
    </row>
    <row r="196" spans="1:23" hidden="1" x14ac:dyDescent="0.35">
      <c r="A196" s="1" t="s">
        <v>223</v>
      </c>
      <c r="B196" s="2">
        <v>44761</v>
      </c>
      <c r="C196" s="3" t="s">
        <v>24</v>
      </c>
      <c r="D196" s="3" t="s">
        <v>25</v>
      </c>
      <c r="E196" s="4">
        <v>2.5</v>
      </c>
      <c r="F196" s="3" t="s">
        <v>26</v>
      </c>
      <c r="G196" s="5">
        <v>-2.1295474699999999</v>
      </c>
      <c r="H196" s="5">
        <v>491153</v>
      </c>
      <c r="I196" s="4">
        <v>0.45079999999999998</v>
      </c>
      <c r="J196" s="4">
        <v>0.44469999999999998</v>
      </c>
      <c r="K196" s="4">
        <v>0.4471</v>
      </c>
      <c r="L196" s="4">
        <v>0.42</v>
      </c>
      <c r="M196" s="4">
        <v>0.44119999999999998</v>
      </c>
      <c r="N196" s="4">
        <v>0.44119999999999998</v>
      </c>
      <c r="O196" s="6">
        <v>114</v>
      </c>
      <c r="P196" s="6">
        <v>1511</v>
      </c>
      <c r="Q196" s="4">
        <v>0.7419</v>
      </c>
      <c r="R196" s="4">
        <v>0.15970000000000001</v>
      </c>
      <c r="S196" s="4">
        <v>0.93600000000000005</v>
      </c>
      <c r="T196" s="4">
        <v>0.39300000000000002</v>
      </c>
      <c r="U196" s="4">
        <v>0.24199999999999999</v>
      </c>
      <c r="V196" s="4">
        <v>-0.111</v>
      </c>
      <c r="W196" s="4">
        <v>1.0089999999999999</v>
      </c>
    </row>
    <row r="197" spans="1:23" x14ac:dyDescent="0.35">
      <c r="A197" s="1" t="s">
        <v>224</v>
      </c>
      <c r="B197" s="2">
        <v>44761</v>
      </c>
      <c r="C197" s="3" t="s">
        <v>28</v>
      </c>
      <c r="D197" s="3" t="s">
        <v>29</v>
      </c>
      <c r="E197" s="4">
        <v>2.5</v>
      </c>
      <c r="F197" s="3" t="s">
        <v>30</v>
      </c>
      <c r="G197" s="5">
        <v>7.2664359899999997</v>
      </c>
      <c r="H197" s="5">
        <v>954802</v>
      </c>
      <c r="I197" s="4">
        <v>2.8899999999999999E-2</v>
      </c>
      <c r="J197" s="4">
        <v>2.8799999999999999E-2</v>
      </c>
      <c r="K197" s="4">
        <v>3.4700000000000002E-2</v>
      </c>
      <c r="L197" s="4">
        <v>2.8799999999999999E-2</v>
      </c>
      <c r="M197" s="4">
        <v>3.1E-2</v>
      </c>
      <c r="N197" s="4">
        <v>3.1E-2</v>
      </c>
      <c r="O197" s="6">
        <v>3037</v>
      </c>
      <c r="P197" s="6">
        <v>17899</v>
      </c>
      <c r="Q197" s="4">
        <v>0.23780000000000001</v>
      </c>
      <c r="R197" s="4">
        <v>1E-4</v>
      </c>
      <c r="S197" s="4">
        <v>-0.129</v>
      </c>
      <c r="T197" s="4">
        <v>0.47499999999999998</v>
      </c>
      <c r="U197" s="4">
        <v>0.40600000000000003</v>
      </c>
      <c r="V197" s="4">
        <v>-9.2999999999999999E-2</v>
      </c>
      <c r="W197" s="4">
        <v>-0.17899999999999999</v>
      </c>
    </row>
    <row r="198" spans="1:23" hidden="1" x14ac:dyDescent="0.35">
      <c r="A198" s="1" t="s">
        <v>225</v>
      </c>
      <c r="B198" s="2">
        <v>44760</v>
      </c>
      <c r="C198" s="3" t="s">
        <v>24</v>
      </c>
      <c r="D198" s="3" t="s">
        <v>25</v>
      </c>
      <c r="E198" s="4">
        <v>2.5</v>
      </c>
      <c r="F198" s="3" t="s">
        <v>26</v>
      </c>
      <c r="G198" s="5">
        <v>8.6602870799999998</v>
      </c>
      <c r="H198" s="5">
        <v>690155</v>
      </c>
      <c r="I198" s="4">
        <v>0.41799999999999998</v>
      </c>
      <c r="J198" s="4">
        <v>0.42799999999999999</v>
      </c>
      <c r="K198" s="4">
        <v>0.46139999999999998</v>
      </c>
      <c r="L198" s="4">
        <v>0.41339999999999999</v>
      </c>
      <c r="M198" s="4">
        <v>0.45419999999999999</v>
      </c>
      <c r="N198" s="4">
        <v>0.45079999999999998</v>
      </c>
      <c r="O198" s="6">
        <v>158</v>
      </c>
      <c r="P198" s="6">
        <v>1523</v>
      </c>
      <c r="Q198" s="4">
        <v>0.70520000000000005</v>
      </c>
      <c r="R198" s="4">
        <v>0.1308</v>
      </c>
      <c r="S198" s="4">
        <v>0.94899999999999995</v>
      </c>
      <c r="T198" s="4">
        <v>0.34399999999999997</v>
      </c>
      <c r="U198" s="4">
        <v>0.20300000000000001</v>
      </c>
      <c r="V198" s="4">
        <v>-0.10299999999999999</v>
      </c>
      <c r="W198" s="4">
        <v>1.0329999999999999</v>
      </c>
    </row>
    <row r="199" spans="1:23" x14ac:dyDescent="0.35">
      <c r="A199" s="1" t="s">
        <v>226</v>
      </c>
      <c r="B199" s="2">
        <v>44760</v>
      </c>
      <c r="C199" s="3" t="s">
        <v>28</v>
      </c>
      <c r="D199" s="3" t="s">
        <v>29</v>
      </c>
      <c r="E199" s="4">
        <v>2.5</v>
      </c>
      <c r="F199" s="3" t="s">
        <v>30</v>
      </c>
      <c r="G199" s="5">
        <v>-14.243323439999999</v>
      </c>
      <c r="H199" s="5">
        <v>580380</v>
      </c>
      <c r="I199" s="4">
        <v>3.3700000000000001E-2</v>
      </c>
      <c r="J199" s="4">
        <v>3.1399999999999997E-2</v>
      </c>
      <c r="K199" s="4">
        <v>3.5499999999999997E-2</v>
      </c>
      <c r="L199" s="4">
        <v>2.7199999999999998E-2</v>
      </c>
      <c r="M199" s="4">
        <v>2.8899999999999999E-2</v>
      </c>
      <c r="N199" s="4">
        <v>2.8899999999999999E-2</v>
      </c>
      <c r="O199" s="6">
        <v>1914</v>
      </c>
      <c r="P199" s="6">
        <v>18412</v>
      </c>
      <c r="Q199" s="4">
        <v>0.2465</v>
      </c>
      <c r="R199" s="4">
        <v>1E-4</v>
      </c>
      <c r="S199" s="4">
        <v>-0.122</v>
      </c>
      <c r="T199" s="4">
        <v>0.45800000000000002</v>
      </c>
      <c r="U199" s="4">
        <v>0.39300000000000002</v>
      </c>
      <c r="V199" s="4">
        <v>-8.7999999999999995E-2</v>
      </c>
      <c r="W199" s="4">
        <v>-0.17100000000000001</v>
      </c>
    </row>
    <row r="200" spans="1:23" hidden="1" x14ac:dyDescent="0.35">
      <c r="A200" s="1" t="s">
        <v>227</v>
      </c>
      <c r="B200" s="2">
        <v>44757</v>
      </c>
      <c r="C200" s="3" t="s">
        <v>24</v>
      </c>
      <c r="D200" s="3" t="s">
        <v>25</v>
      </c>
      <c r="E200" s="4">
        <v>2.5</v>
      </c>
      <c r="F200" s="3" t="s">
        <v>26</v>
      </c>
      <c r="G200" s="5">
        <v>-9.1979075899999998</v>
      </c>
      <c r="H200" s="5">
        <v>1643911</v>
      </c>
      <c r="I200" s="4">
        <v>0.45879999999999999</v>
      </c>
      <c r="J200" s="4">
        <v>0.45750000000000002</v>
      </c>
      <c r="K200" s="4">
        <v>0.49099999999999999</v>
      </c>
      <c r="L200" s="4">
        <v>0.41660000000000003</v>
      </c>
      <c r="M200" s="4">
        <v>0.41660000000000003</v>
      </c>
      <c r="N200" s="4">
        <v>0.41799999999999998</v>
      </c>
      <c r="O200" s="6">
        <v>370</v>
      </c>
      <c r="P200" s="6">
        <v>1504</v>
      </c>
      <c r="Q200" s="4">
        <v>0.75029999999999997</v>
      </c>
      <c r="R200" s="4">
        <v>0.1673</v>
      </c>
      <c r="S200" s="4">
        <v>0.92100000000000004</v>
      </c>
      <c r="T200" s="4">
        <v>0.45800000000000002</v>
      </c>
      <c r="U200" s="4">
        <v>0.28599999999999998</v>
      </c>
      <c r="V200" s="4">
        <v>-0.11799999999999999</v>
      </c>
      <c r="W200" s="4">
        <v>1.0129999999999999</v>
      </c>
    </row>
    <row r="201" spans="1:23" x14ac:dyDescent="0.35">
      <c r="A201" s="1" t="s">
        <v>228</v>
      </c>
      <c r="B201" s="2">
        <v>44757</v>
      </c>
      <c r="C201" s="3" t="s">
        <v>28</v>
      </c>
      <c r="D201" s="3" t="s">
        <v>29</v>
      </c>
      <c r="E201" s="4">
        <v>2.5</v>
      </c>
      <c r="F201" s="3" t="s">
        <v>30</v>
      </c>
      <c r="G201" s="5">
        <v>16.72354949</v>
      </c>
      <c r="H201" s="5">
        <v>754902</v>
      </c>
      <c r="I201" s="4">
        <v>2.93E-2</v>
      </c>
      <c r="J201" s="4">
        <v>2.92E-2</v>
      </c>
      <c r="K201" s="4">
        <v>3.4200000000000001E-2</v>
      </c>
      <c r="L201" s="4">
        <v>2.41E-2</v>
      </c>
      <c r="M201" s="4">
        <v>3.4200000000000001E-2</v>
      </c>
      <c r="N201" s="4">
        <v>3.3700000000000001E-2</v>
      </c>
      <c r="O201" s="6">
        <v>2597</v>
      </c>
      <c r="P201" s="6">
        <v>18277</v>
      </c>
      <c r="Q201" s="4">
        <v>0.23780000000000001</v>
      </c>
      <c r="R201" s="4">
        <v>1E-4</v>
      </c>
      <c r="S201" s="4">
        <v>-0.14000000000000001</v>
      </c>
      <c r="T201" s="4">
        <v>0.51200000000000001</v>
      </c>
      <c r="U201" s="4">
        <v>0.43099999999999999</v>
      </c>
      <c r="V201" s="4">
        <v>-9.2999999999999999E-2</v>
      </c>
      <c r="W201" s="4">
        <v>-0.19800000000000001</v>
      </c>
    </row>
    <row r="202" spans="1:23" hidden="1" x14ac:dyDescent="0.35">
      <c r="A202" s="1" t="s">
        <v>229</v>
      </c>
      <c r="B202" s="2">
        <v>44756</v>
      </c>
      <c r="C202" s="3" t="s">
        <v>24</v>
      </c>
      <c r="D202" s="3" t="s">
        <v>25</v>
      </c>
      <c r="E202" s="4">
        <v>2.5</v>
      </c>
      <c r="F202" s="3" t="s">
        <v>26</v>
      </c>
      <c r="G202" s="5">
        <v>-4.5955500100000002</v>
      </c>
      <c r="H202" s="5">
        <v>988232</v>
      </c>
      <c r="I202" s="4">
        <v>0.48089999999999999</v>
      </c>
      <c r="J202" s="4">
        <v>0.46439999999999998</v>
      </c>
      <c r="K202" s="4">
        <v>0.47899999999999998</v>
      </c>
      <c r="L202" s="4">
        <v>0.45</v>
      </c>
      <c r="M202" s="4">
        <v>0.45879999999999999</v>
      </c>
      <c r="N202" s="4">
        <v>0.45879999999999999</v>
      </c>
      <c r="O202" s="6">
        <v>210</v>
      </c>
      <c r="P202" s="6">
        <v>1398</v>
      </c>
      <c r="Q202" s="4">
        <v>0.77439999999999998</v>
      </c>
      <c r="R202" s="4">
        <v>0.18740000000000001</v>
      </c>
      <c r="S202" s="4">
        <v>0.93500000000000005</v>
      </c>
      <c r="T202" s="4">
        <v>0.38</v>
      </c>
      <c r="U202" s="4">
        <v>0.25</v>
      </c>
      <c r="V202" s="4">
        <v>-0.113</v>
      </c>
      <c r="W202" s="4">
        <v>1.0369999999999999</v>
      </c>
    </row>
    <row r="203" spans="1:23" x14ac:dyDescent="0.35">
      <c r="A203" s="1" t="s">
        <v>230</v>
      </c>
      <c r="B203" s="2">
        <v>44756</v>
      </c>
      <c r="C203" s="3" t="s">
        <v>28</v>
      </c>
      <c r="D203" s="3" t="s">
        <v>29</v>
      </c>
      <c r="E203" s="4">
        <v>2.5</v>
      </c>
      <c r="F203" s="3" t="s">
        <v>30</v>
      </c>
      <c r="G203" s="5">
        <v>8.5185185200000006</v>
      </c>
      <c r="H203" s="5">
        <v>650498</v>
      </c>
      <c r="I203" s="4">
        <v>2.7E-2</v>
      </c>
      <c r="J203" s="4">
        <v>2.8000000000000001E-2</v>
      </c>
      <c r="K203" s="4">
        <v>3.0200000000000001E-2</v>
      </c>
      <c r="L203" s="4">
        <v>2.58E-2</v>
      </c>
      <c r="M203" s="4">
        <v>2.93E-2</v>
      </c>
      <c r="N203" s="4">
        <v>2.93E-2</v>
      </c>
      <c r="O203" s="6">
        <v>2309</v>
      </c>
      <c r="P203" s="6">
        <v>18527</v>
      </c>
      <c r="Q203" s="4">
        <v>0.23350000000000001</v>
      </c>
      <c r="R203" s="4">
        <v>1E-4</v>
      </c>
      <c r="S203" s="4">
        <v>-0.122</v>
      </c>
      <c r="T203" s="4">
        <v>0.45200000000000001</v>
      </c>
      <c r="U203" s="4">
        <v>0.39900000000000002</v>
      </c>
      <c r="V203" s="4">
        <v>-8.6999999999999994E-2</v>
      </c>
      <c r="W203" s="4">
        <v>-0.17599999999999999</v>
      </c>
    </row>
    <row r="204" spans="1:23" hidden="1" x14ac:dyDescent="0.35">
      <c r="A204" s="1" t="s">
        <v>231</v>
      </c>
      <c r="B204" s="2">
        <v>44755</v>
      </c>
      <c r="C204" s="3" t="s">
        <v>24</v>
      </c>
      <c r="D204" s="3" t="s">
        <v>25</v>
      </c>
      <c r="E204" s="4">
        <v>2.5</v>
      </c>
      <c r="F204" s="3" t="s">
        <v>26</v>
      </c>
      <c r="G204" s="5">
        <v>-1.5154618099999999</v>
      </c>
      <c r="H204" s="5">
        <v>333907</v>
      </c>
      <c r="I204" s="4">
        <v>0.48830000000000001</v>
      </c>
      <c r="J204" s="4">
        <v>0.48699999999999999</v>
      </c>
      <c r="K204" s="4">
        <v>0.49220000000000003</v>
      </c>
      <c r="L204" s="4">
        <v>0.47099999999999997</v>
      </c>
      <c r="M204" s="4">
        <v>0.48089999999999999</v>
      </c>
      <c r="N204" s="4">
        <v>0.48089999999999999</v>
      </c>
      <c r="O204" s="6">
        <v>69</v>
      </c>
      <c r="P204" s="6">
        <v>1459</v>
      </c>
      <c r="Q204" s="4">
        <v>0.78269999999999995</v>
      </c>
      <c r="R204" s="4">
        <v>0.19389999999999999</v>
      </c>
      <c r="S204" s="4">
        <v>0.93</v>
      </c>
      <c r="T204" s="4">
        <v>0.372</v>
      </c>
      <c r="U204" s="4">
        <v>0.26700000000000002</v>
      </c>
      <c r="V204" s="4">
        <v>-0.11799999999999999</v>
      </c>
      <c r="W204" s="4">
        <v>1.0349999999999999</v>
      </c>
    </row>
    <row r="205" spans="1:23" x14ac:dyDescent="0.35">
      <c r="A205" s="1" t="s">
        <v>232</v>
      </c>
      <c r="B205" s="2">
        <v>44755</v>
      </c>
      <c r="C205" s="3" t="s">
        <v>28</v>
      </c>
      <c r="D205" s="3" t="s">
        <v>29</v>
      </c>
      <c r="E205" s="4">
        <v>2.5</v>
      </c>
      <c r="F205" s="3" t="s">
        <v>30</v>
      </c>
      <c r="G205" s="5">
        <v>1.5037594000000001</v>
      </c>
      <c r="H205" s="5">
        <v>701665</v>
      </c>
      <c r="I205" s="4">
        <v>2.6599999999999999E-2</v>
      </c>
      <c r="J205" s="4">
        <v>2.5999999999999999E-2</v>
      </c>
      <c r="K205" s="4">
        <v>2.8899999999999999E-2</v>
      </c>
      <c r="L205" s="4">
        <v>2.5000000000000001E-2</v>
      </c>
      <c r="M205" s="4">
        <v>2.7E-2</v>
      </c>
      <c r="N205" s="4">
        <v>2.7E-2</v>
      </c>
      <c r="O205" s="6">
        <v>2609</v>
      </c>
      <c r="P205" s="6">
        <v>18533</v>
      </c>
      <c r="Q205" s="4">
        <v>0.23219999999999999</v>
      </c>
      <c r="R205" s="4">
        <v>1E-4</v>
      </c>
      <c r="S205" s="4">
        <v>-0.113</v>
      </c>
      <c r="T205" s="4">
        <v>0.42599999999999999</v>
      </c>
      <c r="U205" s="4">
        <v>0.38200000000000001</v>
      </c>
      <c r="V205" s="4">
        <v>-8.3000000000000004E-2</v>
      </c>
      <c r="W205" s="4">
        <v>-0.16500000000000001</v>
      </c>
    </row>
    <row r="206" spans="1:23" hidden="1" x14ac:dyDescent="0.35">
      <c r="A206" s="1" t="s">
        <v>233</v>
      </c>
      <c r="B206" s="2">
        <v>44754</v>
      </c>
      <c r="C206" s="3" t="s">
        <v>24</v>
      </c>
      <c r="D206" s="3" t="s">
        <v>25</v>
      </c>
      <c r="E206" s="4">
        <v>2.5</v>
      </c>
      <c r="F206" s="3" t="s">
        <v>26</v>
      </c>
      <c r="G206" s="5">
        <v>-3.4353405700000001</v>
      </c>
      <c r="H206" s="5">
        <v>583015</v>
      </c>
      <c r="I206" s="4">
        <v>0.50649999999999995</v>
      </c>
      <c r="J206" s="4">
        <v>0.51070000000000004</v>
      </c>
      <c r="K206" s="4">
        <v>0.51070000000000004</v>
      </c>
      <c r="L206" s="4">
        <v>0.48299999999999998</v>
      </c>
      <c r="M206" s="4">
        <v>0.48909999999999998</v>
      </c>
      <c r="N206" s="4">
        <v>0.48830000000000001</v>
      </c>
      <c r="O206" s="6">
        <v>118</v>
      </c>
      <c r="P206" s="6">
        <v>1467</v>
      </c>
      <c r="Q206" s="4">
        <v>0.80259999999999998</v>
      </c>
      <c r="R206" s="4">
        <v>0.2104</v>
      </c>
      <c r="S206" s="4">
        <v>0.93799999999999994</v>
      </c>
      <c r="T206" s="4">
        <v>0.34699999999999998</v>
      </c>
      <c r="U206" s="4">
        <v>0.246</v>
      </c>
      <c r="V206" s="4">
        <v>-0.113</v>
      </c>
      <c r="W206" s="4">
        <v>1.052</v>
      </c>
    </row>
    <row r="207" spans="1:23" x14ac:dyDescent="0.35">
      <c r="A207" s="1" t="s">
        <v>234</v>
      </c>
      <c r="B207" s="2">
        <v>44754</v>
      </c>
      <c r="C207" s="3" t="s">
        <v>28</v>
      </c>
      <c r="D207" s="3" t="s">
        <v>29</v>
      </c>
      <c r="E207" s="4">
        <v>2.5</v>
      </c>
      <c r="F207" s="3" t="s">
        <v>30</v>
      </c>
      <c r="G207" s="5">
        <v>0.75757576000000004</v>
      </c>
      <c r="H207" s="5">
        <v>245531</v>
      </c>
      <c r="I207" s="4">
        <v>2.64E-2</v>
      </c>
      <c r="J207" s="4">
        <v>2.5700000000000001E-2</v>
      </c>
      <c r="K207" s="4">
        <v>2.8199999999999999E-2</v>
      </c>
      <c r="L207" s="4">
        <v>2.47E-2</v>
      </c>
      <c r="M207" s="4">
        <v>2.6599999999999999E-2</v>
      </c>
      <c r="N207" s="4">
        <v>2.6599999999999999E-2</v>
      </c>
      <c r="O207" s="6">
        <v>924</v>
      </c>
      <c r="P207" s="6">
        <v>18240</v>
      </c>
      <c r="Q207" s="4">
        <v>0.2303</v>
      </c>
      <c r="R207" s="4">
        <v>1E-4</v>
      </c>
      <c r="S207" s="4">
        <v>-0.111</v>
      </c>
      <c r="T207" s="4">
        <v>0.41499999999999998</v>
      </c>
      <c r="U207" s="4">
        <v>0.378</v>
      </c>
      <c r="V207" s="4">
        <v>-8.2000000000000003E-2</v>
      </c>
      <c r="W207" s="4">
        <v>-0.16300000000000001</v>
      </c>
    </row>
    <row r="208" spans="1:23" hidden="1" x14ac:dyDescent="0.35">
      <c r="A208" s="1" t="s">
        <v>235</v>
      </c>
      <c r="B208" s="2">
        <v>44753</v>
      </c>
      <c r="C208" s="3" t="s">
        <v>24</v>
      </c>
      <c r="D208" s="3" t="s">
        <v>25</v>
      </c>
      <c r="E208" s="4">
        <v>2.5</v>
      </c>
      <c r="F208" s="3" t="s">
        <v>26</v>
      </c>
      <c r="G208" s="5">
        <v>-8.4432234400000006</v>
      </c>
      <c r="H208" s="5">
        <v>2030776</v>
      </c>
      <c r="I208" s="4">
        <v>0.54600000000000004</v>
      </c>
      <c r="J208" s="4">
        <v>0.53</v>
      </c>
      <c r="K208" s="4">
        <v>0.53</v>
      </c>
      <c r="L208" s="4">
        <v>0.49980000000000002</v>
      </c>
      <c r="M208" s="4">
        <v>0.49990000000000001</v>
      </c>
      <c r="N208" s="4">
        <v>0.50649999999999995</v>
      </c>
      <c r="O208" s="6">
        <v>403</v>
      </c>
      <c r="P208" s="6">
        <v>1465</v>
      </c>
      <c r="Q208" s="4">
        <v>0.84660000000000002</v>
      </c>
      <c r="R208" s="4">
        <v>0.24540000000000001</v>
      </c>
      <c r="S208" s="4">
        <v>0.93600000000000005</v>
      </c>
      <c r="T208" s="4">
        <v>0.33900000000000002</v>
      </c>
      <c r="U208" s="4">
        <v>0.254</v>
      </c>
      <c r="V208" s="4">
        <v>-0.11600000000000001</v>
      </c>
      <c r="W208" s="4">
        <v>1.0549999999999999</v>
      </c>
    </row>
    <row r="209" spans="1:23" x14ac:dyDescent="0.35">
      <c r="A209" s="1" t="s">
        <v>236</v>
      </c>
      <c r="B209" s="2">
        <v>44753</v>
      </c>
      <c r="C209" s="3" t="s">
        <v>28</v>
      </c>
      <c r="D209" s="3" t="s">
        <v>29</v>
      </c>
      <c r="E209" s="4">
        <v>2.5</v>
      </c>
      <c r="F209" s="3" t="s">
        <v>30</v>
      </c>
      <c r="G209" s="5">
        <v>19.457013570000001</v>
      </c>
      <c r="H209" s="5">
        <v>352382</v>
      </c>
      <c r="I209" s="4">
        <v>2.2100000000000002E-2</v>
      </c>
      <c r="J209" s="4">
        <v>2.3800000000000002E-2</v>
      </c>
      <c r="K209" s="4">
        <v>2.8000000000000001E-2</v>
      </c>
      <c r="L209" s="4">
        <v>2.3800000000000002E-2</v>
      </c>
      <c r="M209" s="4">
        <v>2.64E-2</v>
      </c>
      <c r="N209" s="4">
        <v>2.64E-2</v>
      </c>
      <c r="O209" s="6">
        <v>1357</v>
      </c>
      <c r="P209" s="6">
        <v>18394</v>
      </c>
      <c r="Q209" s="4">
        <v>0.2215</v>
      </c>
      <c r="R209" s="4">
        <v>1E-4</v>
      </c>
      <c r="S209" s="4">
        <v>-0.108</v>
      </c>
      <c r="T209" s="4">
        <v>0.39700000000000002</v>
      </c>
      <c r="U209" s="4">
        <v>0.374</v>
      </c>
      <c r="V209" s="4">
        <v>-8.3000000000000004E-2</v>
      </c>
      <c r="W209" s="4">
        <v>-0.16</v>
      </c>
    </row>
    <row r="210" spans="1:23" hidden="1" x14ac:dyDescent="0.35">
      <c r="A210" s="1" t="s">
        <v>237</v>
      </c>
      <c r="B210" s="2">
        <v>44750</v>
      </c>
      <c r="C210" s="3" t="s">
        <v>24</v>
      </c>
      <c r="D210" s="3" t="s">
        <v>25</v>
      </c>
      <c r="E210" s="4">
        <v>2.5</v>
      </c>
      <c r="F210" s="3" t="s">
        <v>26</v>
      </c>
      <c r="G210" s="5">
        <v>0.99889011999999999</v>
      </c>
      <c r="H210" s="5">
        <v>889989.00000000012</v>
      </c>
      <c r="I210" s="4">
        <v>0.54059999999999997</v>
      </c>
      <c r="J210" s="4">
        <v>0.57010000000000005</v>
      </c>
      <c r="K210" s="4">
        <v>0.57479999999999998</v>
      </c>
      <c r="L210" s="4">
        <v>0.54559999999999997</v>
      </c>
      <c r="M210" s="4">
        <v>0.54600000000000004</v>
      </c>
      <c r="N210" s="4">
        <v>0.54600000000000004</v>
      </c>
      <c r="O210" s="6">
        <v>160</v>
      </c>
      <c r="P210" s="6">
        <v>1508</v>
      </c>
      <c r="Q210" s="4">
        <v>0.84079999999999999</v>
      </c>
      <c r="R210" s="4">
        <v>0.2404</v>
      </c>
      <c r="S210" s="4">
        <v>0.96399999999999997</v>
      </c>
      <c r="T210" s="4">
        <v>0.23</v>
      </c>
      <c r="U210" s="4">
        <v>0.16200000000000001</v>
      </c>
      <c r="V210" s="4">
        <v>-9.7000000000000003E-2</v>
      </c>
      <c r="W210" s="4">
        <v>1.1160000000000001</v>
      </c>
    </row>
    <row r="211" spans="1:23" x14ac:dyDescent="0.35">
      <c r="A211" s="1" t="s">
        <v>238</v>
      </c>
      <c r="B211" s="2">
        <v>44750</v>
      </c>
      <c r="C211" s="3" t="s">
        <v>28</v>
      </c>
      <c r="D211" s="3" t="s">
        <v>29</v>
      </c>
      <c r="E211" s="4">
        <v>2.5</v>
      </c>
      <c r="F211" s="3" t="s">
        <v>30</v>
      </c>
      <c r="G211" s="5">
        <v>-9.6234309600000003</v>
      </c>
      <c r="H211" s="5">
        <v>270995</v>
      </c>
      <c r="I211" s="4">
        <v>2.3900000000000001E-2</v>
      </c>
      <c r="J211" s="4">
        <v>2.1999999999999999E-2</v>
      </c>
      <c r="K211" s="4">
        <v>2.3300000000000001E-2</v>
      </c>
      <c r="L211" s="4">
        <v>2.01E-2</v>
      </c>
      <c r="M211" s="4">
        <v>2.1600000000000001E-2</v>
      </c>
      <c r="N211" s="4">
        <v>2.2100000000000002E-2</v>
      </c>
      <c r="O211" s="6">
        <v>1257</v>
      </c>
      <c r="P211" s="6">
        <v>18546</v>
      </c>
      <c r="Q211" s="4">
        <v>0.22370000000000001</v>
      </c>
      <c r="R211" s="4">
        <v>1E-4</v>
      </c>
      <c r="S211" s="4">
        <v>-9.1999999999999998E-2</v>
      </c>
      <c r="T211" s="4">
        <v>0.34599999999999997</v>
      </c>
      <c r="U211" s="4">
        <v>0.34</v>
      </c>
      <c r="V211" s="4">
        <v>-7.3999999999999996E-2</v>
      </c>
      <c r="W211" s="4">
        <v>-0.14099999999999999</v>
      </c>
    </row>
    <row r="212" spans="1:23" hidden="1" x14ac:dyDescent="0.35">
      <c r="A212" s="1" t="s">
        <v>239</v>
      </c>
      <c r="B212" s="2">
        <v>44749</v>
      </c>
      <c r="C212" s="3" t="s">
        <v>24</v>
      </c>
      <c r="D212" s="3" t="s">
        <v>25</v>
      </c>
      <c r="E212" s="4">
        <v>2.5</v>
      </c>
      <c r="F212" s="3" t="s">
        <v>26</v>
      </c>
      <c r="G212" s="5">
        <v>-1.0108303199999999</v>
      </c>
      <c r="H212" s="5">
        <v>1425454</v>
      </c>
      <c r="I212" s="4">
        <v>0.55400000000000005</v>
      </c>
      <c r="J212" s="4">
        <v>0.53</v>
      </c>
      <c r="K212" s="4">
        <v>0.55110000000000003</v>
      </c>
      <c r="L212" s="4">
        <v>0.52769999999999995</v>
      </c>
      <c r="M212" s="4">
        <v>0.5484</v>
      </c>
      <c r="N212" s="4">
        <v>0.54059999999999997</v>
      </c>
      <c r="O212" s="6">
        <v>264</v>
      </c>
      <c r="P212" s="6">
        <v>1440</v>
      </c>
      <c r="Q212" s="4">
        <v>0.85509999999999997</v>
      </c>
      <c r="R212" s="4">
        <v>0.25290000000000001</v>
      </c>
      <c r="S212" s="4">
        <v>0.97299999999999998</v>
      </c>
      <c r="T212" s="4">
        <v>0.19700000000000001</v>
      </c>
      <c r="U212" s="4">
        <v>0.129</v>
      </c>
      <c r="V212" s="4">
        <v>-0.09</v>
      </c>
      <c r="W212" s="4">
        <v>1.135</v>
      </c>
    </row>
    <row r="213" spans="1:23" x14ac:dyDescent="0.35">
      <c r="A213" s="1" t="s">
        <v>240</v>
      </c>
      <c r="B213" s="2">
        <v>44749</v>
      </c>
      <c r="C213" s="3" t="s">
        <v>28</v>
      </c>
      <c r="D213" s="3" t="s">
        <v>29</v>
      </c>
      <c r="E213" s="4">
        <v>2.5</v>
      </c>
      <c r="F213" s="3" t="s">
        <v>30</v>
      </c>
      <c r="G213" s="5">
        <v>3.9130434799999998</v>
      </c>
      <c r="H213" s="5">
        <v>399472</v>
      </c>
      <c r="I213" s="4">
        <v>2.3E-2</v>
      </c>
      <c r="J213" s="4">
        <v>2.3E-2</v>
      </c>
      <c r="K213" s="4">
        <v>2.5399999999999999E-2</v>
      </c>
      <c r="L213" s="4">
        <v>2.2200000000000001E-2</v>
      </c>
      <c r="M213" s="4">
        <v>2.3900000000000001E-2</v>
      </c>
      <c r="N213" s="4">
        <v>2.3900000000000001E-2</v>
      </c>
      <c r="O213" s="6">
        <v>1697</v>
      </c>
      <c r="P213" s="6">
        <v>18596</v>
      </c>
      <c r="Q213" s="4">
        <v>0.22189999999999999</v>
      </c>
      <c r="R213" s="4">
        <v>1E-4</v>
      </c>
      <c r="S213" s="4">
        <v>-9.6000000000000002E-2</v>
      </c>
      <c r="T213" s="4">
        <v>0.35299999999999998</v>
      </c>
      <c r="U213" s="4">
        <v>0.35399999999999998</v>
      </c>
      <c r="V213" s="4">
        <v>-7.6999999999999999E-2</v>
      </c>
      <c r="W213" s="4">
        <v>-0.14899999999999999</v>
      </c>
    </row>
    <row r="214" spans="1:23" hidden="1" x14ac:dyDescent="0.35">
      <c r="A214" s="1" t="s">
        <v>241</v>
      </c>
      <c r="B214" s="2">
        <v>44748</v>
      </c>
      <c r="C214" s="3" t="s">
        <v>24</v>
      </c>
      <c r="D214" s="3" t="s">
        <v>25</v>
      </c>
      <c r="E214" s="4">
        <v>2.5</v>
      </c>
      <c r="F214" s="3" t="s">
        <v>26</v>
      </c>
      <c r="G214" s="5">
        <v>-7.6702629800000004</v>
      </c>
      <c r="H214" s="5">
        <v>393451</v>
      </c>
      <c r="I214" s="4">
        <v>0.59319999999999995</v>
      </c>
      <c r="J214" s="4">
        <v>0.58630000000000004</v>
      </c>
      <c r="K214" s="4">
        <v>0.58740000000000003</v>
      </c>
      <c r="L214" s="4">
        <v>0.53649999999999998</v>
      </c>
      <c r="M214" s="4">
        <v>0.54769999999999996</v>
      </c>
      <c r="N214" s="4">
        <v>0.55400000000000005</v>
      </c>
      <c r="O214" s="6">
        <v>71</v>
      </c>
      <c r="P214" s="6">
        <v>1467</v>
      </c>
      <c r="Q214" s="4">
        <v>0.89949999999999997</v>
      </c>
      <c r="R214" s="4">
        <v>0.28689999999999999</v>
      </c>
      <c r="S214" s="4">
        <v>0.95399999999999996</v>
      </c>
      <c r="T214" s="4">
        <v>0.26100000000000001</v>
      </c>
      <c r="U214" s="4">
        <v>0.20200000000000001</v>
      </c>
      <c r="V214" s="4">
        <v>-0.105</v>
      </c>
      <c r="W214" s="4">
        <v>1.1120000000000001</v>
      </c>
    </row>
    <row r="215" spans="1:23" x14ac:dyDescent="0.35">
      <c r="A215" s="1" t="s">
        <v>242</v>
      </c>
      <c r="B215" s="2">
        <v>44748</v>
      </c>
      <c r="C215" s="3" t="s">
        <v>28</v>
      </c>
      <c r="D215" s="3" t="s">
        <v>29</v>
      </c>
      <c r="E215" s="4">
        <v>2.5</v>
      </c>
      <c r="F215" s="3" t="s">
        <v>30</v>
      </c>
      <c r="G215" s="5">
        <v>22.340425530000001</v>
      </c>
      <c r="H215" s="5">
        <v>432953</v>
      </c>
      <c r="I215" s="4">
        <v>1.8800000000000001E-2</v>
      </c>
      <c r="J215" s="4">
        <v>1.9099999999999999E-2</v>
      </c>
      <c r="K215" s="4">
        <v>2.46E-2</v>
      </c>
      <c r="L215" s="4">
        <v>1.9E-2</v>
      </c>
      <c r="M215" s="4">
        <v>2.3E-2</v>
      </c>
      <c r="N215" s="4">
        <v>2.3E-2</v>
      </c>
      <c r="O215" s="6">
        <v>1904</v>
      </c>
      <c r="P215" s="6">
        <v>18407</v>
      </c>
      <c r="Q215" s="4">
        <v>0.21249999999999999</v>
      </c>
      <c r="R215" s="4">
        <v>1E-4</v>
      </c>
      <c r="S215" s="4">
        <v>-9.2999999999999999E-2</v>
      </c>
      <c r="T215" s="4">
        <v>0.34300000000000003</v>
      </c>
      <c r="U215" s="4">
        <v>0.34599999999999997</v>
      </c>
      <c r="V215" s="4">
        <v>-7.4999999999999997E-2</v>
      </c>
      <c r="W215" s="4">
        <v>-0.14499999999999999</v>
      </c>
    </row>
    <row r="216" spans="1:23" hidden="1" x14ac:dyDescent="0.35">
      <c r="A216" s="1" t="s">
        <v>243</v>
      </c>
      <c r="B216" s="2">
        <v>44747</v>
      </c>
      <c r="C216" s="3" t="s">
        <v>24</v>
      </c>
      <c r="D216" s="3" t="s">
        <v>25</v>
      </c>
      <c r="E216" s="4">
        <v>2.5</v>
      </c>
      <c r="F216" s="3" t="s">
        <v>26</v>
      </c>
      <c r="G216" s="5">
        <v>-3.2924575800000002</v>
      </c>
      <c r="H216" s="5">
        <v>572895</v>
      </c>
      <c r="I216" s="4">
        <v>0.59530000000000005</v>
      </c>
      <c r="J216" s="4">
        <v>0.60799999999999998</v>
      </c>
      <c r="K216" s="4">
        <v>0.61819999999999997</v>
      </c>
      <c r="L216" s="4">
        <v>0.57310000000000005</v>
      </c>
      <c r="M216" s="4">
        <v>0.57569999999999999</v>
      </c>
      <c r="N216" s="4">
        <v>0.59319999999999995</v>
      </c>
      <c r="O216" s="6">
        <v>97</v>
      </c>
      <c r="P216" s="6">
        <v>1451</v>
      </c>
      <c r="Q216" s="4">
        <v>0.90159999999999996</v>
      </c>
      <c r="R216" s="4">
        <v>0.28899999999999998</v>
      </c>
      <c r="S216" s="4">
        <v>1</v>
      </c>
      <c r="T216" s="4">
        <v>0</v>
      </c>
      <c r="U216" s="4">
        <v>0</v>
      </c>
      <c r="V216" s="4">
        <v>-7.1999999999999995E-2</v>
      </c>
      <c r="W216" s="4">
        <v>1.1890000000000001</v>
      </c>
    </row>
    <row r="217" spans="1:23" x14ac:dyDescent="0.35">
      <c r="A217" s="1" t="s">
        <v>244</v>
      </c>
      <c r="B217" s="2">
        <v>44747</v>
      </c>
      <c r="C217" s="3" t="s">
        <v>28</v>
      </c>
      <c r="D217" s="3" t="s">
        <v>29</v>
      </c>
      <c r="E217" s="4">
        <v>2.5</v>
      </c>
      <c r="F217" s="3" t="s">
        <v>30</v>
      </c>
      <c r="G217" s="5">
        <v>-2.0833333299999999</v>
      </c>
      <c r="H217" s="5">
        <v>320355</v>
      </c>
      <c r="I217" s="4">
        <v>1.9199999999999998E-2</v>
      </c>
      <c r="J217" s="4">
        <v>1.89E-2</v>
      </c>
      <c r="K217" s="4">
        <v>2.06E-2</v>
      </c>
      <c r="L217" s="4">
        <v>1.7500000000000002E-2</v>
      </c>
      <c r="M217" s="4">
        <v>1.8800000000000001E-2</v>
      </c>
      <c r="N217" s="4">
        <v>1.8800000000000001E-2</v>
      </c>
      <c r="O217" s="6">
        <v>1660</v>
      </c>
      <c r="P217" s="6">
        <v>18486</v>
      </c>
      <c r="Q217" s="4">
        <v>0.21290000000000001</v>
      </c>
      <c r="R217" s="4">
        <v>1E-4</v>
      </c>
      <c r="S217" s="4">
        <v>-7.6999999999999999E-2</v>
      </c>
      <c r="T217" s="4">
        <v>0.29199999999999998</v>
      </c>
      <c r="U217" s="4">
        <v>0.308</v>
      </c>
      <c r="V217" s="4">
        <v>-6.7000000000000004E-2</v>
      </c>
      <c r="W217" s="4">
        <v>-0.123</v>
      </c>
    </row>
    <row r="218" spans="1:23" hidden="1" x14ac:dyDescent="0.35">
      <c r="A218" s="1" t="s">
        <v>245</v>
      </c>
      <c r="B218" s="2">
        <v>44746</v>
      </c>
      <c r="C218" s="3" t="s">
        <v>24</v>
      </c>
      <c r="D218" s="3" t="s">
        <v>25</v>
      </c>
      <c r="E218" s="4">
        <v>2.5</v>
      </c>
      <c r="F218" s="3" t="s">
        <v>26</v>
      </c>
      <c r="G218" s="5">
        <v>-0.15220700000000001</v>
      </c>
      <c r="H218" s="5">
        <v>610635</v>
      </c>
      <c r="I218" s="4">
        <v>0.59130000000000005</v>
      </c>
      <c r="J218" s="4">
        <v>0.56200000000000006</v>
      </c>
      <c r="K218" s="4">
        <v>0.59419999999999995</v>
      </c>
      <c r="L218" s="4">
        <v>0.55830000000000002</v>
      </c>
      <c r="M218" s="4">
        <v>0.59040000000000004</v>
      </c>
      <c r="N218" s="4">
        <v>0.59530000000000005</v>
      </c>
      <c r="O218" s="6">
        <v>106</v>
      </c>
      <c r="P218" s="6">
        <v>1398</v>
      </c>
      <c r="Q218" s="4">
        <v>0.89710000000000001</v>
      </c>
      <c r="R218" s="4">
        <v>0.28549999999999998</v>
      </c>
      <c r="S218" s="4">
        <v>1</v>
      </c>
      <c r="T218" s="4">
        <v>0</v>
      </c>
      <c r="U218" s="4">
        <v>0</v>
      </c>
      <c r="V218" s="4">
        <v>-7.1999999999999995E-2</v>
      </c>
      <c r="W218" s="4">
        <v>1.1950000000000001</v>
      </c>
    </row>
    <row r="219" spans="1:23" x14ac:dyDescent="0.35">
      <c r="A219" s="1" t="s">
        <v>246</v>
      </c>
      <c r="B219" s="2">
        <v>44746</v>
      </c>
      <c r="C219" s="3" t="s">
        <v>28</v>
      </c>
      <c r="D219" s="3" t="s">
        <v>29</v>
      </c>
      <c r="E219" s="4">
        <v>2.5</v>
      </c>
      <c r="F219" s="3" t="s">
        <v>30</v>
      </c>
      <c r="G219" s="5">
        <v>-5.8823529399999996</v>
      </c>
      <c r="H219" s="5">
        <v>283610</v>
      </c>
      <c r="I219" s="4">
        <v>2.0400000000000001E-2</v>
      </c>
      <c r="J219" s="4">
        <v>2.0500000000000001E-2</v>
      </c>
      <c r="K219" s="4">
        <v>2.2499999999999999E-2</v>
      </c>
      <c r="L219" s="4">
        <v>1.9099999999999999E-2</v>
      </c>
      <c r="M219" s="4">
        <v>1.9199999999999998E-2</v>
      </c>
      <c r="N219" s="4">
        <v>1.9199999999999998E-2</v>
      </c>
      <c r="O219" s="6">
        <v>1400</v>
      </c>
      <c r="P219" s="6">
        <v>17921</v>
      </c>
      <c r="Q219" s="4">
        <v>0.21460000000000001</v>
      </c>
      <c r="R219" s="4">
        <v>1E-4</v>
      </c>
      <c r="S219" s="4">
        <v>-7.8E-2</v>
      </c>
      <c r="T219" s="4">
        <v>0.29299999999999998</v>
      </c>
      <c r="U219" s="4">
        <v>0.311</v>
      </c>
      <c r="V219" s="4">
        <v>-6.7000000000000004E-2</v>
      </c>
      <c r="W219" s="4">
        <v>-0.125</v>
      </c>
    </row>
    <row r="220" spans="1:23" hidden="1" x14ac:dyDescent="0.35">
      <c r="A220" s="1" t="s">
        <v>247</v>
      </c>
      <c r="B220" s="2">
        <v>44743</v>
      </c>
      <c r="C220" s="3" t="s">
        <v>24</v>
      </c>
      <c r="D220" s="3" t="s">
        <v>25</v>
      </c>
      <c r="E220" s="4">
        <v>2.5</v>
      </c>
      <c r="F220" s="3" t="s">
        <v>26</v>
      </c>
      <c r="G220" s="5">
        <v>-1.99733688</v>
      </c>
      <c r="H220" s="5">
        <v>835110</v>
      </c>
      <c r="I220" s="4">
        <v>0.6008</v>
      </c>
      <c r="J220" s="4">
        <v>0.5897</v>
      </c>
      <c r="K220" s="4">
        <v>0.60099999999999998</v>
      </c>
      <c r="L220" s="4">
        <v>0.57799999999999996</v>
      </c>
      <c r="M220" s="4">
        <v>0.58879999999999999</v>
      </c>
      <c r="N220" s="4">
        <v>0.59130000000000005</v>
      </c>
      <c r="O220" s="6">
        <v>142</v>
      </c>
      <c r="P220" s="6">
        <v>1304</v>
      </c>
      <c r="Q220" s="4">
        <v>0.90769999999999995</v>
      </c>
      <c r="R220" s="4">
        <v>0.29389999999999999</v>
      </c>
      <c r="S220" s="4">
        <v>1</v>
      </c>
      <c r="T220" s="4">
        <v>0</v>
      </c>
      <c r="U220" s="4">
        <v>0</v>
      </c>
      <c r="V220" s="4">
        <v>-7.1999999999999995E-2</v>
      </c>
      <c r="W220" s="4">
        <v>1.2150000000000001</v>
      </c>
    </row>
    <row r="221" spans="1:23" x14ac:dyDescent="0.35">
      <c r="A221" s="1" t="s">
        <v>248</v>
      </c>
      <c r="B221" s="2">
        <v>44743</v>
      </c>
      <c r="C221" s="3" t="s">
        <v>28</v>
      </c>
      <c r="D221" s="3" t="s">
        <v>29</v>
      </c>
      <c r="E221" s="4">
        <v>2.5</v>
      </c>
      <c r="F221" s="3" t="s">
        <v>30</v>
      </c>
      <c r="G221" s="5">
        <v>-2.8571428600000002</v>
      </c>
      <c r="H221" s="5">
        <v>174136</v>
      </c>
      <c r="I221" s="4">
        <v>2.1000000000000001E-2</v>
      </c>
      <c r="J221" s="4">
        <v>0.02</v>
      </c>
      <c r="K221" s="4">
        <v>2.1600000000000001E-2</v>
      </c>
      <c r="L221" s="4">
        <v>1.9900000000000001E-2</v>
      </c>
      <c r="M221" s="4">
        <v>2.0400000000000001E-2</v>
      </c>
      <c r="N221" s="4">
        <v>2.0400000000000001E-2</v>
      </c>
      <c r="O221" s="6">
        <v>844</v>
      </c>
      <c r="P221" s="6">
        <v>18348</v>
      </c>
      <c r="Q221" s="4">
        <v>0.21410000000000001</v>
      </c>
      <c r="R221" s="4">
        <v>1E-4</v>
      </c>
      <c r="S221" s="4">
        <v>-8.2000000000000003E-2</v>
      </c>
      <c r="T221" s="4">
        <v>0.3</v>
      </c>
      <c r="U221" s="4">
        <v>0.32400000000000001</v>
      </c>
      <c r="V221" s="4">
        <v>-6.9000000000000006E-2</v>
      </c>
      <c r="W221" s="4">
        <v>-0.13300000000000001</v>
      </c>
    </row>
    <row r="222" spans="1:23" hidden="1" x14ac:dyDescent="0.35">
      <c r="A222" s="1" t="s">
        <v>249</v>
      </c>
      <c r="B222" s="2">
        <v>44742</v>
      </c>
      <c r="C222" s="3" t="s">
        <v>24</v>
      </c>
      <c r="D222" s="3" t="s">
        <v>25</v>
      </c>
      <c r="E222" s="4">
        <v>2.5</v>
      </c>
      <c r="F222" s="3" t="s">
        <v>26</v>
      </c>
      <c r="G222" s="5">
        <v>9.7899543399999995</v>
      </c>
      <c r="H222" s="5">
        <v>2697821</v>
      </c>
      <c r="I222" s="4">
        <v>0.54749999999999999</v>
      </c>
      <c r="J222" s="4">
        <v>0.55869999999999997</v>
      </c>
      <c r="K222" s="4">
        <v>0.625</v>
      </c>
      <c r="L222" s="4">
        <v>0.55869999999999997</v>
      </c>
      <c r="M222" s="4">
        <v>0.60109999999999997</v>
      </c>
      <c r="N222" s="4">
        <v>0.6008</v>
      </c>
      <c r="O222" s="6">
        <v>449</v>
      </c>
      <c r="P222" s="6">
        <v>1304</v>
      </c>
      <c r="Q222" s="4">
        <v>0.84930000000000005</v>
      </c>
      <c r="R222" s="4">
        <v>0.2457</v>
      </c>
      <c r="S222" s="4">
        <v>1</v>
      </c>
      <c r="T222" s="4">
        <v>0</v>
      </c>
      <c r="U222" s="4">
        <v>0</v>
      </c>
      <c r="V222" s="4">
        <v>-7.1999999999999995E-2</v>
      </c>
      <c r="W222" s="4">
        <v>1.222</v>
      </c>
    </row>
    <row r="223" spans="1:23" x14ac:dyDescent="0.35">
      <c r="A223" s="1" t="s">
        <v>250</v>
      </c>
      <c r="B223" s="2">
        <v>44742</v>
      </c>
      <c r="C223" s="3" t="s">
        <v>28</v>
      </c>
      <c r="D223" s="3" t="s">
        <v>29</v>
      </c>
      <c r="E223" s="4">
        <v>2.5</v>
      </c>
      <c r="F223" s="3" t="s">
        <v>30</v>
      </c>
      <c r="G223" s="5">
        <v>-12.13389121</v>
      </c>
      <c r="H223" s="5">
        <v>403572</v>
      </c>
      <c r="I223" s="4">
        <v>2.3900000000000001E-2</v>
      </c>
      <c r="J223" s="4">
        <v>2.2700000000000001E-2</v>
      </c>
      <c r="K223" s="4">
        <v>2.3300000000000001E-2</v>
      </c>
      <c r="L223" s="4">
        <v>1.9199999999999998E-2</v>
      </c>
      <c r="M223" s="4">
        <v>2.1000000000000001E-2</v>
      </c>
      <c r="N223" s="4">
        <v>2.1000000000000001E-2</v>
      </c>
      <c r="O223" s="6">
        <v>1875</v>
      </c>
      <c r="P223" s="6">
        <v>18323</v>
      </c>
      <c r="Q223" s="4">
        <v>0.22209999999999999</v>
      </c>
      <c r="R223" s="4">
        <v>1E-4</v>
      </c>
      <c r="S223" s="4">
        <v>-8.2000000000000003E-2</v>
      </c>
      <c r="T223" s="4">
        <v>0.29399999999999998</v>
      </c>
      <c r="U223" s="4">
        <v>0.32700000000000001</v>
      </c>
      <c r="V223" s="4">
        <v>-7.0999999999999994E-2</v>
      </c>
      <c r="W223" s="4">
        <v>-0.13500000000000001</v>
      </c>
    </row>
    <row r="224" spans="1:23" hidden="1" x14ac:dyDescent="0.35">
      <c r="A224" s="1" t="s">
        <v>251</v>
      </c>
      <c r="B224" s="2">
        <v>44741</v>
      </c>
      <c r="C224" s="3" t="s">
        <v>24</v>
      </c>
      <c r="D224" s="3" t="s">
        <v>25</v>
      </c>
      <c r="E224" s="4">
        <v>2.5</v>
      </c>
      <c r="F224" s="3" t="s">
        <v>26</v>
      </c>
      <c r="G224" s="5">
        <v>-4.8157162700000002</v>
      </c>
      <c r="H224" s="5">
        <v>1182234</v>
      </c>
      <c r="I224" s="4">
        <v>0.57520000000000004</v>
      </c>
      <c r="J224" s="4">
        <v>0.56299999999999994</v>
      </c>
      <c r="K224" s="4">
        <v>0.5756</v>
      </c>
      <c r="L224" s="4">
        <v>0.54659999999999997</v>
      </c>
      <c r="M224" s="4">
        <v>0.54749999999999999</v>
      </c>
      <c r="N224" s="4">
        <v>0.54749999999999999</v>
      </c>
      <c r="O224" s="6">
        <v>211</v>
      </c>
      <c r="P224" s="6">
        <v>1285</v>
      </c>
      <c r="Q224" s="4">
        <v>0.87949999999999995</v>
      </c>
      <c r="R224" s="4">
        <v>0.27089999999999997</v>
      </c>
      <c r="S224" s="4">
        <v>1</v>
      </c>
      <c r="T224" s="4">
        <v>0</v>
      </c>
      <c r="U224" s="4">
        <v>0</v>
      </c>
      <c r="V224" s="4">
        <v>-7.1999999999999995E-2</v>
      </c>
      <c r="W224" s="4">
        <v>1.2290000000000001</v>
      </c>
    </row>
    <row r="225" spans="1:23" x14ac:dyDescent="0.35">
      <c r="A225" s="1" t="s">
        <v>252</v>
      </c>
      <c r="B225" s="2">
        <v>44741</v>
      </c>
      <c r="C225" s="3" t="s">
        <v>28</v>
      </c>
      <c r="D225" s="3" t="s">
        <v>29</v>
      </c>
      <c r="E225" s="4">
        <v>2.5</v>
      </c>
      <c r="F225" s="3" t="s">
        <v>30</v>
      </c>
      <c r="G225" s="5">
        <v>10.648148150000001</v>
      </c>
      <c r="H225" s="5">
        <v>219695</v>
      </c>
      <c r="I225" s="4">
        <v>2.1600000000000001E-2</v>
      </c>
      <c r="J225" s="4">
        <v>2.2599999999999999E-2</v>
      </c>
      <c r="K225" s="4">
        <v>2.4400000000000002E-2</v>
      </c>
      <c r="L225" s="4">
        <v>2.06E-2</v>
      </c>
      <c r="M225" s="4">
        <v>2.3900000000000001E-2</v>
      </c>
      <c r="N225" s="4">
        <v>2.3900000000000001E-2</v>
      </c>
      <c r="O225" s="6">
        <v>967</v>
      </c>
      <c r="P225" s="6">
        <v>17617</v>
      </c>
      <c r="Q225" s="4">
        <v>0.21729999999999999</v>
      </c>
      <c r="R225" s="4">
        <v>1E-4</v>
      </c>
      <c r="S225" s="4">
        <v>-9.4E-2</v>
      </c>
      <c r="T225" s="4">
        <v>0.33800000000000002</v>
      </c>
      <c r="U225" s="4">
        <v>0.35799999999999998</v>
      </c>
      <c r="V225" s="4">
        <v>-7.3999999999999996E-2</v>
      </c>
      <c r="W225" s="4">
        <v>-0.153</v>
      </c>
    </row>
    <row r="226" spans="1:23" hidden="1" x14ac:dyDescent="0.35">
      <c r="A226" s="1" t="s">
        <v>253</v>
      </c>
      <c r="B226" s="2">
        <v>44740</v>
      </c>
      <c r="C226" s="3" t="s">
        <v>24</v>
      </c>
      <c r="D226" s="3" t="s">
        <v>25</v>
      </c>
      <c r="E226" s="4">
        <v>2.5</v>
      </c>
      <c r="F226" s="3" t="s">
        <v>26</v>
      </c>
      <c r="G226" s="5">
        <v>5.7096248000000003</v>
      </c>
      <c r="H226" s="5">
        <v>887208</v>
      </c>
      <c r="I226" s="4">
        <v>0.55169999999999997</v>
      </c>
      <c r="J226" s="4">
        <v>0.54069999999999996</v>
      </c>
      <c r="K226" s="4">
        <v>0.58320000000000005</v>
      </c>
      <c r="L226" s="4">
        <v>0.53700000000000003</v>
      </c>
      <c r="M226" s="4">
        <v>0.58320000000000005</v>
      </c>
      <c r="N226" s="4">
        <v>0.57520000000000004</v>
      </c>
      <c r="O226" s="6">
        <v>158</v>
      </c>
      <c r="P226" s="6">
        <v>1129</v>
      </c>
      <c r="Q226" s="4">
        <v>0.81310000000000004</v>
      </c>
      <c r="R226" s="4">
        <v>0.2175</v>
      </c>
      <c r="S226" s="4">
        <v>1</v>
      </c>
      <c r="T226" s="4">
        <v>0</v>
      </c>
      <c r="U226" s="4">
        <v>0</v>
      </c>
      <c r="V226" s="4">
        <v>-7.1999999999999995E-2</v>
      </c>
      <c r="W226" s="4">
        <v>1.2350000000000001</v>
      </c>
    </row>
    <row r="227" spans="1:23" x14ac:dyDescent="0.35">
      <c r="A227" s="1" t="s">
        <v>254</v>
      </c>
      <c r="B227" s="2">
        <v>44740</v>
      </c>
      <c r="C227" s="3" t="s">
        <v>28</v>
      </c>
      <c r="D227" s="3" t="s">
        <v>29</v>
      </c>
      <c r="E227" s="4">
        <v>2.5</v>
      </c>
      <c r="F227" s="3" t="s">
        <v>30</v>
      </c>
      <c r="G227" s="5">
        <v>-8.5470085499999993</v>
      </c>
      <c r="H227" s="5">
        <v>427336</v>
      </c>
      <c r="I227" s="4">
        <v>2.3400000000000001E-2</v>
      </c>
      <c r="J227" s="4">
        <v>2.3699999999999999E-2</v>
      </c>
      <c r="K227" s="4">
        <v>2.47E-2</v>
      </c>
      <c r="L227" s="4">
        <v>2.0500000000000001E-2</v>
      </c>
      <c r="M227" s="4">
        <v>2.1399999999999999E-2</v>
      </c>
      <c r="N227" s="4">
        <v>2.1600000000000001E-2</v>
      </c>
      <c r="O227" s="6">
        <v>1853</v>
      </c>
      <c r="P227" s="6">
        <v>17692</v>
      </c>
      <c r="Q227" s="4">
        <v>0.22750000000000001</v>
      </c>
      <c r="R227" s="4">
        <v>1E-4</v>
      </c>
      <c r="S227" s="4">
        <v>-8.5999999999999993E-2</v>
      </c>
      <c r="T227" s="4">
        <v>0.313</v>
      </c>
      <c r="U227" s="4">
        <v>0.33800000000000002</v>
      </c>
      <c r="V227" s="4">
        <v>-7.0000000000000007E-2</v>
      </c>
      <c r="W227" s="4">
        <v>-0.14199999999999999</v>
      </c>
    </row>
    <row r="228" spans="1:23" hidden="1" x14ac:dyDescent="0.35">
      <c r="A228" s="1" t="s">
        <v>255</v>
      </c>
      <c r="B228" s="2">
        <v>44739</v>
      </c>
      <c r="C228" s="3" t="s">
        <v>24</v>
      </c>
      <c r="D228" s="3" t="s">
        <v>25</v>
      </c>
      <c r="E228" s="4">
        <v>2.5</v>
      </c>
      <c r="F228" s="3" t="s">
        <v>26</v>
      </c>
      <c r="G228" s="5">
        <v>7.0638462999999998</v>
      </c>
      <c r="H228" s="5">
        <v>2171437</v>
      </c>
      <c r="I228" s="4">
        <v>0.51529999999999998</v>
      </c>
      <c r="J228" s="4">
        <v>0.503</v>
      </c>
      <c r="K228" s="4">
        <v>0.57450000000000001</v>
      </c>
      <c r="L228" s="4">
        <v>0.503</v>
      </c>
      <c r="M228" s="4">
        <v>0.55169999999999997</v>
      </c>
      <c r="N228" s="4">
        <v>0.55169999999999997</v>
      </c>
      <c r="O228" s="6">
        <v>391</v>
      </c>
      <c r="P228" s="6">
        <v>1188</v>
      </c>
      <c r="Q228" s="4">
        <v>0.81310000000000004</v>
      </c>
      <c r="R228" s="4">
        <v>0.2175</v>
      </c>
      <c r="S228" s="4">
        <v>1</v>
      </c>
      <c r="T228" s="4">
        <v>0</v>
      </c>
      <c r="U228" s="4">
        <v>0</v>
      </c>
      <c r="V228" s="4">
        <v>-7.1999999999999995E-2</v>
      </c>
      <c r="W228" s="4">
        <v>1.242</v>
      </c>
    </row>
    <row r="229" spans="1:23" x14ac:dyDescent="0.35">
      <c r="A229" s="1" t="s">
        <v>256</v>
      </c>
      <c r="B229" s="2">
        <v>44739</v>
      </c>
      <c r="C229" s="3" t="s">
        <v>28</v>
      </c>
      <c r="D229" s="3" t="s">
        <v>29</v>
      </c>
      <c r="E229" s="4">
        <v>2.5</v>
      </c>
      <c r="F229" s="3" t="s">
        <v>30</v>
      </c>
      <c r="G229" s="5">
        <v>-10.27667984</v>
      </c>
      <c r="H229" s="5">
        <v>1579216.0000000002</v>
      </c>
      <c r="I229" s="4">
        <v>2.53E-2</v>
      </c>
      <c r="J229" s="4">
        <v>2.3E-2</v>
      </c>
      <c r="K229" s="4">
        <v>2.3900000000000001E-2</v>
      </c>
      <c r="L229" s="4">
        <v>2.0299999999999999E-2</v>
      </c>
      <c r="M229" s="4">
        <v>2.2700000000000001E-2</v>
      </c>
      <c r="N229" s="4">
        <v>2.3400000000000001E-2</v>
      </c>
      <c r="O229" s="6">
        <v>7020</v>
      </c>
      <c r="P229" s="6">
        <v>17453</v>
      </c>
      <c r="Q229" s="4">
        <v>0.22750000000000001</v>
      </c>
      <c r="R229" s="4">
        <v>1E-4</v>
      </c>
      <c r="S229" s="4">
        <v>-9.2999999999999999E-2</v>
      </c>
      <c r="T229" s="4">
        <v>0.33800000000000002</v>
      </c>
      <c r="U229" s="4">
        <v>0.35699999999999998</v>
      </c>
      <c r="V229" s="4">
        <v>-7.1999999999999995E-2</v>
      </c>
      <c r="W229" s="4">
        <v>-0.153</v>
      </c>
    </row>
    <row r="230" spans="1:23" hidden="1" x14ac:dyDescent="0.35">
      <c r="A230" s="1" t="s">
        <v>257</v>
      </c>
      <c r="B230" s="2">
        <v>44736</v>
      </c>
      <c r="C230" s="3" t="s">
        <v>24</v>
      </c>
      <c r="D230" s="3" t="s">
        <v>25</v>
      </c>
      <c r="E230" s="4">
        <v>2.5</v>
      </c>
      <c r="F230" s="3" t="s">
        <v>26</v>
      </c>
      <c r="G230" s="5">
        <v>7.8785391899999997</v>
      </c>
      <c r="H230" s="5">
        <v>637851</v>
      </c>
      <c r="I230" s="4">
        <v>0.4874</v>
      </c>
      <c r="J230" s="4">
        <v>0.5</v>
      </c>
      <c r="K230" s="4">
        <v>0.52669999999999995</v>
      </c>
      <c r="L230" s="4">
        <v>0.49459999999999998</v>
      </c>
      <c r="M230" s="4">
        <v>0.52580000000000005</v>
      </c>
      <c r="N230" s="4">
        <v>0.51529999999999998</v>
      </c>
      <c r="O230" s="6">
        <v>125</v>
      </c>
      <c r="P230" s="6">
        <v>1235</v>
      </c>
      <c r="Q230" s="4">
        <v>0.78129999999999999</v>
      </c>
      <c r="R230" s="4">
        <v>0.19350000000000001</v>
      </c>
      <c r="S230" s="4">
        <v>1</v>
      </c>
      <c r="T230" s="4">
        <v>0</v>
      </c>
      <c r="U230" s="4">
        <v>0</v>
      </c>
      <c r="V230" s="4">
        <v>-7.1999999999999995E-2</v>
      </c>
      <c r="W230" s="4">
        <v>1.262</v>
      </c>
    </row>
    <row r="231" spans="1:23" x14ac:dyDescent="0.35">
      <c r="A231" s="1" t="s">
        <v>258</v>
      </c>
      <c r="B231" s="2">
        <v>44736</v>
      </c>
      <c r="C231" s="3" t="s">
        <v>28</v>
      </c>
      <c r="D231" s="3" t="s">
        <v>29</v>
      </c>
      <c r="E231" s="4">
        <v>2.5</v>
      </c>
      <c r="F231" s="3" t="s">
        <v>30</v>
      </c>
      <c r="G231" s="5">
        <v>-15.66666667</v>
      </c>
      <c r="H231" s="5">
        <v>1509331</v>
      </c>
      <c r="I231" s="4">
        <v>0.03</v>
      </c>
      <c r="J231" s="4">
        <v>2.8799999999999999E-2</v>
      </c>
      <c r="K231" s="4">
        <v>2.9899999999999999E-2</v>
      </c>
      <c r="L231" s="4">
        <v>2.41E-2</v>
      </c>
      <c r="M231" s="4">
        <v>2.53E-2</v>
      </c>
      <c r="N231" s="4">
        <v>2.53E-2</v>
      </c>
      <c r="O231" s="6">
        <v>5529</v>
      </c>
      <c r="P231" s="6">
        <v>18994</v>
      </c>
      <c r="Q231" s="4">
        <v>0.2361</v>
      </c>
      <c r="R231" s="4">
        <v>1E-4</v>
      </c>
      <c r="S231" s="4">
        <v>-0.10199999999999999</v>
      </c>
      <c r="T231" s="4">
        <v>0.375</v>
      </c>
      <c r="U231" s="4">
        <v>0.38</v>
      </c>
      <c r="V231" s="4">
        <v>-7.2999999999999995E-2</v>
      </c>
      <c r="W231" s="4">
        <v>-0.16900000000000001</v>
      </c>
    </row>
    <row r="232" spans="1:23" hidden="1" x14ac:dyDescent="0.35">
      <c r="A232" s="1" t="s">
        <v>259</v>
      </c>
      <c r="B232" s="2">
        <v>44735</v>
      </c>
      <c r="C232" s="3" t="s">
        <v>24</v>
      </c>
      <c r="D232" s="3" t="s">
        <v>25</v>
      </c>
      <c r="E232" s="4">
        <v>2.5</v>
      </c>
      <c r="F232" s="3" t="s">
        <v>26</v>
      </c>
      <c r="G232" s="5">
        <v>7.3149171300000004</v>
      </c>
      <c r="H232" s="5">
        <v>559426</v>
      </c>
      <c r="I232" s="4">
        <v>0.45250000000000001</v>
      </c>
      <c r="J232" s="4">
        <v>0.46229999999999999</v>
      </c>
      <c r="K232" s="4">
        <v>0.49299999999999999</v>
      </c>
      <c r="L232" s="4">
        <v>0.46229999999999999</v>
      </c>
      <c r="M232" s="4">
        <v>0.48559999999999998</v>
      </c>
      <c r="N232" s="4">
        <v>0.4874</v>
      </c>
      <c r="O232" s="6">
        <v>116</v>
      </c>
      <c r="P232" s="6">
        <v>1258</v>
      </c>
      <c r="Q232" s="4">
        <v>0.74229999999999996</v>
      </c>
      <c r="R232" s="4">
        <v>0.16270000000000001</v>
      </c>
      <c r="S232" s="4">
        <v>0.93700000000000006</v>
      </c>
      <c r="T232" s="4">
        <v>0.35099999999999998</v>
      </c>
      <c r="U232" s="4">
        <v>0.26200000000000001</v>
      </c>
      <c r="V232" s="4">
        <v>-0.109</v>
      </c>
      <c r="W232" s="4">
        <v>1.167</v>
      </c>
    </row>
    <row r="233" spans="1:23" x14ac:dyDescent="0.35">
      <c r="A233" s="1" t="s">
        <v>260</v>
      </c>
      <c r="B233" s="2">
        <v>44735</v>
      </c>
      <c r="C233" s="3" t="s">
        <v>28</v>
      </c>
      <c r="D233" s="3" t="s">
        <v>29</v>
      </c>
      <c r="E233" s="4">
        <v>2.5</v>
      </c>
      <c r="F233" s="3" t="s">
        <v>30</v>
      </c>
      <c r="G233" s="5">
        <v>-19.786096260000001</v>
      </c>
      <c r="H233" s="5">
        <v>1056078</v>
      </c>
      <c r="I233" s="4">
        <v>3.7400000000000003E-2</v>
      </c>
      <c r="J233" s="4">
        <v>3.56E-2</v>
      </c>
      <c r="K233" s="4">
        <v>3.56E-2</v>
      </c>
      <c r="L233" s="4">
        <v>0.03</v>
      </c>
      <c r="M233" s="4">
        <v>0.03</v>
      </c>
      <c r="N233" s="4">
        <v>0.03</v>
      </c>
      <c r="O233" s="6">
        <v>3223</v>
      </c>
      <c r="P233" s="6">
        <v>19132</v>
      </c>
      <c r="Q233" s="4">
        <v>0.24759999999999999</v>
      </c>
      <c r="R233" s="4">
        <v>1E-4</v>
      </c>
      <c r="S233" s="4">
        <v>-0.11899999999999999</v>
      </c>
      <c r="T233" s="4">
        <v>0.42099999999999999</v>
      </c>
      <c r="U233" s="4">
        <v>0.41799999999999998</v>
      </c>
      <c r="V233" s="4">
        <v>-0.08</v>
      </c>
      <c r="W233" s="4">
        <v>-0.19500000000000001</v>
      </c>
    </row>
    <row r="234" spans="1:23" hidden="1" x14ac:dyDescent="0.35">
      <c r="A234" s="1" t="s">
        <v>261</v>
      </c>
      <c r="B234" s="2">
        <v>44734</v>
      </c>
      <c r="C234" s="3" t="s">
        <v>24</v>
      </c>
      <c r="D234" s="3" t="s">
        <v>25</v>
      </c>
      <c r="E234" s="4">
        <v>2.5</v>
      </c>
      <c r="F234" s="3" t="s">
        <v>26</v>
      </c>
      <c r="G234" s="5">
        <v>-6.5082644600000004</v>
      </c>
      <c r="H234" s="5">
        <v>374077</v>
      </c>
      <c r="I234" s="4">
        <v>0.48399999999999999</v>
      </c>
      <c r="J234" s="4">
        <v>0.47849999999999998</v>
      </c>
      <c r="K234" s="4">
        <v>0.47849999999999998</v>
      </c>
      <c r="L234" s="4">
        <v>0.45079999999999998</v>
      </c>
      <c r="M234" s="4">
        <v>0.45250000000000001</v>
      </c>
      <c r="N234" s="4">
        <v>0.45250000000000001</v>
      </c>
      <c r="O234" s="6">
        <v>81</v>
      </c>
      <c r="P234" s="6">
        <v>1286</v>
      </c>
      <c r="Q234" s="4">
        <v>0.77690000000000003</v>
      </c>
      <c r="R234" s="4">
        <v>0.19109999999999999</v>
      </c>
      <c r="S234" s="4">
        <v>0.91100000000000003</v>
      </c>
      <c r="T234" s="4">
        <v>0.439</v>
      </c>
      <c r="U234" s="4">
        <v>0.33700000000000002</v>
      </c>
      <c r="V234" s="4">
        <v>-0.122</v>
      </c>
      <c r="W234" s="4">
        <v>1.1319999999999999</v>
      </c>
    </row>
    <row r="235" spans="1:23" x14ac:dyDescent="0.35">
      <c r="A235" s="1" t="s">
        <v>262</v>
      </c>
      <c r="B235" s="2">
        <v>44734</v>
      </c>
      <c r="C235" s="3" t="s">
        <v>28</v>
      </c>
      <c r="D235" s="3" t="s">
        <v>29</v>
      </c>
      <c r="E235" s="4">
        <v>2.5</v>
      </c>
      <c r="F235" s="3" t="s">
        <v>30</v>
      </c>
      <c r="G235" s="5">
        <v>4.4692737400000002</v>
      </c>
      <c r="H235" s="5">
        <v>860828.00000000012</v>
      </c>
      <c r="I235" s="4">
        <v>3.5799999999999998E-2</v>
      </c>
      <c r="J235" s="4">
        <v>3.5799999999999998E-2</v>
      </c>
      <c r="K235" s="4">
        <v>3.7499999999999999E-2</v>
      </c>
      <c r="L235" s="4">
        <v>3.4200000000000001E-2</v>
      </c>
      <c r="M235" s="4">
        <v>3.7400000000000003E-2</v>
      </c>
      <c r="N235" s="4">
        <v>3.7400000000000003E-2</v>
      </c>
      <c r="O235" s="6">
        <v>2395</v>
      </c>
      <c r="P235" s="6">
        <v>19806</v>
      </c>
      <c r="Q235" s="4">
        <v>0.2429</v>
      </c>
      <c r="R235" s="4">
        <v>1E-4</v>
      </c>
      <c r="S235" s="4">
        <v>-0.14099999999999999</v>
      </c>
      <c r="T235" s="4">
        <v>0.47099999999999997</v>
      </c>
      <c r="U235" s="4">
        <v>0.46600000000000003</v>
      </c>
      <c r="V235" s="4">
        <v>-8.8999999999999996E-2</v>
      </c>
      <c r="W235" s="4">
        <v>-0.23</v>
      </c>
    </row>
    <row r="236" spans="1:23" hidden="1" x14ac:dyDescent="0.35">
      <c r="A236" s="1" t="s">
        <v>263</v>
      </c>
      <c r="B236" s="2">
        <v>44733</v>
      </c>
      <c r="C236" s="3" t="s">
        <v>24</v>
      </c>
      <c r="D236" s="3" t="s">
        <v>25</v>
      </c>
      <c r="E236" s="4">
        <v>2.5</v>
      </c>
      <c r="F236" s="3" t="s">
        <v>26</v>
      </c>
      <c r="G236" s="5">
        <v>3.1946195899999998</v>
      </c>
      <c r="H236" s="5">
        <v>825324</v>
      </c>
      <c r="I236" s="4">
        <v>0.4758</v>
      </c>
      <c r="J236" s="4">
        <v>0.47</v>
      </c>
      <c r="K236" s="4">
        <v>0.50109999999999999</v>
      </c>
      <c r="L236" s="4">
        <v>0.46350000000000002</v>
      </c>
      <c r="M236" s="4">
        <v>0.49099999999999999</v>
      </c>
      <c r="N236" s="4">
        <v>0.48399999999999999</v>
      </c>
      <c r="O236" s="6">
        <v>170</v>
      </c>
      <c r="P236" s="6">
        <v>1291</v>
      </c>
      <c r="Q236" s="4">
        <v>0.7681</v>
      </c>
      <c r="R236" s="4">
        <v>0.1835</v>
      </c>
      <c r="S236" s="4">
        <v>0.91400000000000003</v>
      </c>
      <c r="T236" s="4">
        <v>0.40100000000000002</v>
      </c>
      <c r="U236" s="4">
        <v>0.33100000000000002</v>
      </c>
      <c r="V236" s="4">
        <v>-0.123</v>
      </c>
      <c r="W236" s="4">
        <v>1.1419999999999999</v>
      </c>
    </row>
    <row r="237" spans="1:23" x14ac:dyDescent="0.35">
      <c r="A237" s="1" t="s">
        <v>264</v>
      </c>
      <c r="B237" s="2">
        <v>44733</v>
      </c>
      <c r="C237" s="3" t="s">
        <v>28</v>
      </c>
      <c r="D237" s="3" t="s">
        <v>29</v>
      </c>
      <c r="E237" s="4">
        <v>2.5</v>
      </c>
      <c r="F237" s="3" t="s">
        <v>30</v>
      </c>
      <c r="G237" s="5">
        <v>2.8735632199999999</v>
      </c>
      <c r="H237" s="5">
        <v>6513088</v>
      </c>
      <c r="I237" s="4">
        <v>3.4799999999999998E-2</v>
      </c>
      <c r="J237" s="4">
        <v>3.4799999999999998E-2</v>
      </c>
      <c r="K237" s="4">
        <v>3.85E-2</v>
      </c>
      <c r="L237" s="4">
        <v>3.3599999999999998E-2</v>
      </c>
      <c r="M237" s="4">
        <v>3.5799999999999998E-2</v>
      </c>
      <c r="N237" s="4">
        <v>3.5799999999999998E-2</v>
      </c>
      <c r="O237" s="6">
        <v>18119</v>
      </c>
      <c r="P237" s="6">
        <v>20971</v>
      </c>
      <c r="Q237" s="4">
        <v>0.24249999999999999</v>
      </c>
      <c r="R237" s="4">
        <v>1E-4</v>
      </c>
      <c r="S237" s="4">
        <v>-0.13200000000000001</v>
      </c>
      <c r="T237" s="4">
        <v>0.434</v>
      </c>
      <c r="U237" s="4">
        <v>0.45200000000000001</v>
      </c>
      <c r="V237" s="4">
        <v>-8.8999999999999996E-2</v>
      </c>
      <c r="W237" s="4">
        <v>-0.219</v>
      </c>
    </row>
    <row r="238" spans="1:23" hidden="1" x14ac:dyDescent="0.35">
      <c r="A238" s="1" t="s">
        <v>265</v>
      </c>
      <c r="B238" s="2">
        <v>44732</v>
      </c>
      <c r="C238" s="3" t="s">
        <v>24</v>
      </c>
      <c r="D238" s="3" t="s">
        <v>25</v>
      </c>
      <c r="E238" s="4">
        <v>2.5</v>
      </c>
      <c r="F238" s="3" t="s">
        <v>26</v>
      </c>
      <c r="G238" s="5">
        <v>-1.7762351999999999</v>
      </c>
      <c r="H238" s="5">
        <v>1210271</v>
      </c>
      <c r="I238" s="4">
        <v>0.48980000000000001</v>
      </c>
      <c r="J238" s="4">
        <v>0.49</v>
      </c>
      <c r="K238" s="4">
        <v>0.50480000000000003</v>
      </c>
      <c r="L238" s="4">
        <v>0.46</v>
      </c>
      <c r="M238" s="4">
        <v>0.48110000000000003</v>
      </c>
      <c r="N238" s="4">
        <v>0.4758</v>
      </c>
      <c r="O238" s="6">
        <v>251</v>
      </c>
      <c r="P238" s="6">
        <v>1340</v>
      </c>
      <c r="Q238" s="4">
        <v>0.78269999999999995</v>
      </c>
      <c r="R238" s="4">
        <v>0.19689999999999999</v>
      </c>
      <c r="S238" s="4">
        <v>0.92100000000000004</v>
      </c>
      <c r="T238" s="4">
        <v>0.39500000000000002</v>
      </c>
      <c r="U238" s="4">
        <v>0.311</v>
      </c>
      <c r="V238" s="4">
        <v>-0.11700000000000001</v>
      </c>
      <c r="W238" s="4">
        <v>1.161</v>
      </c>
    </row>
    <row r="239" spans="1:23" x14ac:dyDescent="0.35">
      <c r="A239" s="1" t="s">
        <v>266</v>
      </c>
      <c r="B239" s="2">
        <v>44732</v>
      </c>
      <c r="C239" s="3" t="s">
        <v>28</v>
      </c>
      <c r="D239" s="3" t="s">
        <v>29</v>
      </c>
      <c r="E239" s="4">
        <v>2.5</v>
      </c>
      <c r="F239" s="3" t="s">
        <v>30</v>
      </c>
      <c r="G239" s="5">
        <v>-0.28653295000000001</v>
      </c>
      <c r="H239" s="5">
        <v>1615590</v>
      </c>
      <c r="I239" s="4">
        <v>3.49E-2</v>
      </c>
      <c r="J239" s="4">
        <v>3.2000000000000001E-2</v>
      </c>
      <c r="K239" s="4">
        <v>3.7199999999999997E-2</v>
      </c>
      <c r="L239" s="4">
        <v>3.2000000000000001E-2</v>
      </c>
      <c r="M239" s="4">
        <v>3.4799999999999998E-2</v>
      </c>
      <c r="N239" s="4">
        <v>3.4799999999999998E-2</v>
      </c>
      <c r="O239" s="6">
        <v>4530</v>
      </c>
      <c r="P239" s="6">
        <v>10590</v>
      </c>
      <c r="Q239" s="4">
        <v>0.24199999999999999</v>
      </c>
      <c r="R239" s="4">
        <v>1E-4</v>
      </c>
      <c r="S239" s="4">
        <v>-0.13100000000000001</v>
      </c>
      <c r="T239" s="4">
        <v>0.441</v>
      </c>
      <c r="U239" s="4">
        <v>0.45</v>
      </c>
      <c r="V239" s="4">
        <v>-8.5999999999999993E-2</v>
      </c>
      <c r="W239" s="4">
        <v>-0.219</v>
      </c>
    </row>
    <row r="240" spans="1:23" hidden="1" x14ac:dyDescent="0.35">
      <c r="A240" s="1" t="s">
        <v>267</v>
      </c>
      <c r="B240" s="2">
        <v>44729</v>
      </c>
      <c r="C240" s="3" t="s">
        <v>24</v>
      </c>
      <c r="D240" s="3" t="s">
        <v>25</v>
      </c>
      <c r="E240" s="4">
        <v>2.5</v>
      </c>
      <c r="F240" s="3" t="s">
        <v>26</v>
      </c>
      <c r="G240" s="5">
        <v>7.3887305400000001</v>
      </c>
      <c r="H240" s="5">
        <v>2164964</v>
      </c>
      <c r="I240" s="4">
        <v>0.45610000000000001</v>
      </c>
      <c r="J240" s="4">
        <v>0.42799999999999999</v>
      </c>
      <c r="K240" s="4">
        <v>0.49399999999999999</v>
      </c>
      <c r="L240" s="4">
        <v>0.42799999999999999</v>
      </c>
      <c r="M240" s="4">
        <v>0.48980000000000001</v>
      </c>
      <c r="N240" s="4">
        <v>0.48980000000000001</v>
      </c>
      <c r="O240" s="6">
        <v>452</v>
      </c>
      <c r="P240" s="6">
        <v>1341</v>
      </c>
      <c r="Q240" s="4">
        <v>0.74470000000000003</v>
      </c>
      <c r="R240" s="4">
        <v>0.16750000000000001</v>
      </c>
      <c r="S240" s="4">
        <v>0.9</v>
      </c>
      <c r="T240" s="4">
        <v>0.41699999999999998</v>
      </c>
      <c r="U240" s="4">
        <v>0.376</v>
      </c>
      <c r="V240" s="4">
        <v>-0.13300000000000001</v>
      </c>
      <c r="W240" s="4">
        <v>1.141</v>
      </c>
    </row>
    <row r="241" spans="1:23" x14ac:dyDescent="0.35">
      <c r="A241" s="1" t="s">
        <v>268</v>
      </c>
      <c r="B241" s="2">
        <v>44729</v>
      </c>
      <c r="C241" s="3" t="s">
        <v>28</v>
      </c>
      <c r="D241" s="3" t="s">
        <v>29</v>
      </c>
      <c r="E241" s="4">
        <v>2.5</v>
      </c>
      <c r="F241" s="3" t="s">
        <v>30</v>
      </c>
      <c r="G241" s="5">
        <v>-6.1827956999999998</v>
      </c>
      <c r="H241" s="5">
        <v>713105</v>
      </c>
      <c r="I241" s="4">
        <v>3.7199999999999997E-2</v>
      </c>
      <c r="J241" s="4">
        <v>3.8199999999999998E-2</v>
      </c>
      <c r="K241" s="4">
        <v>3.8899999999999997E-2</v>
      </c>
      <c r="L241" s="4">
        <v>3.3000000000000002E-2</v>
      </c>
      <c r="M241" s="4">
        <v>3.49E-2</v>
      </c>
      <c r="N241" s="4">
        <v>3.49E-2</v>
      </c>
      <c r="O241" s="6">
        <v>2025</v>
      </c>
      <c r="P241" s="6">
        <v>8008</v>
      </c>
      <c r="Q241" s="4">
        <v>0.24859999999999999</v>
      </c>
      <c r="R241" s="4">
        <v>1E-4</v>
      </c>
      <c r="S241" s="4">
        <v>-0.13</v>
      </c>
      <c r="T241" s="4">
        <v>0.433</v>
      </c>
      <c r="U241" s="4">
        <v>0.45200000000000001</v>
      </c>
      <c r="V241" s="4">
        <v>-8.5000000000000006E-2</v>
      </c>
      <c r="W241" s="4">
        <v>-0.221</v>
      </c>
    </row>
    <row r="242" spans="1:23" hidden="1" x14ac:dyDescent="0.35">
      <c r="A242" s="1" t="s">
        <v>269</v>
      </c>
      <c r="B242" s="2">
        <v>44728</v>
      </c>
      <c r="C242" s="3" t="s">
        <v>24</v>
      </c>
      <c r="D242" s="3" t="s">
        <v>25</v>
      </c>
      <c r="E242" s="4">
        <v>2.5</v>
      </c>
      <c r="F242" s="3" t="s">
        <v>26</v>
      </c>
      <c r="G242" s="5">
        <v>-4.9791666699999997</v>
      </c>
      <c r="H242" s="5">
        <v>823934</v>
      </c>
      <c r="I242" s="4">
        <v>0.48</v>
      </c>
      <c r="J242" s="4">
        <v>0.5</v>
      </c>
      <c r="K242" s="4">
        <v>0.6</v>
      </c>
      <c r="L242" s="4">
        <v>0.45</v>
      </c>
      <c r="M242" s="4">
        <v>0.45610000000000001</v>
      </c>
      <c r="N242" s="4">
        <v>0.45610000000000001</v>
      </c>
      <c r="O242" s="6">
        <v>172</v>
      </c>
      <c r="P242" s="6">
        <v>1329</v>
      </c>
      <c r="Q242" s="4">
        <v>0.77129999999999999</v>
      </c>
      <c r="R242" s="4">
        <v>0.18870000000000001</v>
      </c>
      <c r="S242" s="4">
        <v>0.871</v>
      </c>
      <c r="T242" s="4">
        <v>0.48399999999999999</v>
      </c>
      <c r="U242" s="4">
        <v>0.44500000000000001</v>
      </c>
      <c r="V242" s="4">
        <v>-0.14599999999999999</v>
      </c>
      <c r="W242" s="4">
        <v>1.099</v>
      </c>
    </row>
    <row r="243" spans="1:23" x14ac:dyDescent="0.35">
      <c r="A243" s="1" t="s">
        <v>270</v>
      </c>
      <c r="B243" s="2">
        <v>44728</v>
      </c>
      <c r="C243" s="3" t="s">
        <v>28</v>
      </c>
      <c r="D243" s="3" t="s">
        <v>29</v>
      </c>
      <c r="E243" s="4">
        <v>2.5</v>
      </c>
      <c r="F243" s="3" t="s">
        <v>30</v>
      </c>
      <c r="G243" s="5">
        <v>3.6516853899999999</v>
      </c>
      <c r="H243" s="5">
        <v>846812.99999999988</v>
      </c>
      <c r="I243" s="4">
        <v>3.56E-2</v>
      </c>
      <c r="J243" s="4">
        <v>3.5499999999999997E-2</v>
      </c>
      <c r="K243" s="4">
        <v>3.95E-2</v>
      </c>
      <c r="L243" s="4">
        <v>3.4799999999999998E-2</v>
      </c>
      <c r="M243" s="4">
        <v>3.6900000000000002E-2</v>
      </c>
      <c r="N243" s="4">
        <v>3.7199999999999997E-2</v>
      </c>
      <c r="O243" s="6">
        <v>2289</v>
      </c>
      <c r="P243" s="6">
        <v>8159</v>
      </c>
      <c r="Q243" s="4">
        <v>0.24429999999999999</v>
      </c>
      <c r="R243" s="4">
        <v>1E-4</v>
      </c>
      <c r="S243" s="4">
        <v>-0.14299999999999999</v>
      </c>
      <c r="T243" s="4">
        <v>0.48499999999999999</v>
      </c>
      <c r="U243" s="4">
        <v>0.47599999999999998</v>
      </c>
      <c r="V243" s="4">
        <v>-8.5000000000000006E-2</v>
      </c>
      <c r="W243" s="4">
        <v>-0.24</v>
      </c>
    </row>
    <row r="244" spans="1:23" hidden="1" x14ac:dyDescent="0.35">
      <c r="A244" s="1" t="s">
        <v>271</v>
      </c>
      <c r="B244" s="2">
        <v>44727</v>
      </c>
      <c r="C244" s="3" t="s">
        <v>24</v>
      </c>
      <c r="D244" s="3" t="s">
        <v>25</v>
      </c>
      <c r="E244" s="4">
        <v>2.5</v>
      </c>
      <c r="F244" s="3" t="s">
        <v>26</v>
      </c>
      <c r="G244" s="5">
        <v>8.8435374099999997</v>
      </c>
      <c r="H244" s="5">
        <v>2698359</v>
      </c>
      <c r="I244" s="4">
        <v>0.441</v>
      </c>
      <c r="J244" s="4">
        <v>0.44309999999999999</v>
      </c>
      <c r="K244" s="4">
        <v>0.53</v>
      </c>
      <c r="L244" s="4">
        <v>0.44309999999999999</v>
      </c>
      <c r="M244" s="4">
        <v>0.48</v>
      </c>
      <c r="N244" s="4">
        <v>0.48</v>
      </c>
      <c r="O244" s="6">
        <v>557</v>
      </c>
      <c r="P244" s="6">
        <v>1266</v>
      </c>
      <c r="Q244" s="4">
        <v>0.72840000000000005</v>
      </c>
      <c r="R244" s="4">
        <v>0.15359999999999999</v>
      </c>
      <c r="S244" s="4">
        <v>0.88300000000000001</v>
      </c>
      <c r="T244" s="4">
        <v>0.44600000000000001</v>
      </c>
      <c r="U244" s="4">
        <v>0.42</v>
      </c>
      <c r="V244" s="4">
        <v>-0.14199999999999999</v>
      </c>
      <c r="W244" s="4">
        <v>1.1240000000000001</v>
      </c>
    </row>
    <row r="245" spans="1:23" x14ac:dyDescent="0.35">
      <c r="A245" s="1" t="s">
        <v>272</v>
      </c>
      <c r="B245" s="2">
        <v>44727</v>
      </c>
      <c r="C245" s="3" t="s">
        <v>28</v>
      </c>
      <c r="D245" s="3" t="s">
        <v>29</v>
      </c>
      <c r="E245" s="4">
        <v>2.5</v>
      </c>
      <c r="F245" s="3" t="s">
        <v>30</v>
      </c>
      <c r="G245" s="5">
        <v>-18.584070799999999</v>
      </c>
      <c r="H245" s="5">
        <v>2539349</v>
      </c>
      <c r="I245" s="4">
        <v>4.5199999999999997E-2</v>
      </c>
      <c r="J245" s="4">
        <v>4.5199999999999997E-2</v>
      </c>
      <c r="K245" s="4">
        <v>4.5199999999999997E-2</v>
      </c>
      <c r="L245" s="4">
        <v>3.2500000000000001E-2</v>
      </c>
      <c r="M245" s="4">
        <v>3.6799999999999999E-2</v>
      </c>
      <c r="N245" s="4">
        <v>3.56E-2</v>
      </c>
      <c r="O245" s="6">
        <v>6567</v>
      </c>
      <c r="P245" s="6">
        <v>8580</v>
      </c>
      <c r="Q245" s="4">
        <v>0.25779999999999997</v>
      </c>
      <c r="R245" s="4">
        <v>1E-4</v>
      </c>
      <c r="S245" s="4">
        <v>-0.13400000000000001</v>
      </c>
      <c r="T245" s="4">
        <v>0.45100000000000001</v>
      </c>
      <c r="U245" s="4">
        <v>0.46200000000000002</v>
      </c>
      <c r="V245" s="4">
        <v>-8.4000000000000005E-2</v>
      </c>
      <c r="W245" s="4">
        <v>-0.22900000000000001</v>
      </c>
    </row>
    <row r="246" spans="1:23" hidden="1" x14ac:dyDescent="0.35">
      <c r="A246" s="1" t="s">
        <v>273</v>
      </c>
      <c r="B246" s="2">
        <v>44726</v>
      </c>
      <c r="C246" s="3" t="s">
        <v>24</v>
      </c>
      <c r="D246" s="3" t="s">
        <v>25</v>
      </c>
      <c r="E246" s="4">
        <v>2.5</v>
      </c>
      <c r="F246" s="3" t="s">
        <v>26</v>
      </c>
      <c r="G246" s="5">
        <v>8.8351431399999996</v>
      </c>
      <c r="H246" s="5">
        <v>1275600</v>
      </c>
      <c r="I246" s="4">
        <v>0.4052</v>
      </c>
      <c r="J246" s="4">
        <v>0.39</v>
      </c>
      <c r="K246" s="4">
        <v>0.441</v>
      </c>
      <c r="L246" s="4">
        <v>0.38319999999999999</v>
      </c>
      <c r="M246" s="4">
        <v>0.441</v>
      </c>
      <c r="N246" s="4">
        <v>0.441</v>
      </c>
      <c r="O246" s="6">
        <v>308</v>
      </c>
      <c r="P246" s="6">
        <v>1290</v>
      </c>
      <c r="Q246" s="4">
        <v>0.68869999999999998</v>
      </c>
      <c r="R246" s="4">
        <v>0.1217</v>
      </c>
      <c r="S246" s="4">
        <v>0.876</v>
      </c>
      <c r="T246" s="4">
        <v>0.497</v>
      </c>
      <c r="U246" s="4">
        <v>0.43099999999999999</v>
      </c>
      <c r="V246" s="4">
        <v>-0.13900000000000001</v>
      </c>
      <c r="W246" s="4">
        <v>1.1220000000000001</v>
      </c>
    </row>
    <row r="247" spans="1:23" x14ac:dyDescent="0.35">
      <c r="A247" s="1" t="s">
        <v>274</v>
      </c>
      <c r="B247" s="2">
        <v>44726</v>
      </c>
      <c r="C247" s="3" t="s">
        <v>28</v>
      </c>
      <c r="D247" s="3" t="s">
        <v>29</v>
      </c>
      <c r="E247" s="4">
        <v>2.5</v>
      </c>
      <c r="F247" s="3" t="s">
        <v>30</v>
      </c>
      <c r="G247" s="5">
        <v>-8.8709677399999993</v>
      </c>
      <c r="H247" s="5">
        <v>948789</v>
      </c>
      <c r="I247" s="4">
        <v>4.9599999999999998E-2</v>
      </c>
      <c r="J247" s="4">
        <v>5.28E-2</v>
      </c>
      <c r="K247" s="4">
        <v>5.6500000000000002E-2</v>
      </c>
      <c r="L247" s="4">
        <v>4.3999999999999997E-2</v>
      </c>
      <c r="M247" s="4">
        <v>4.5199999999999997E-2</v>
      </c>
      <c r="N247" s="4">
        <v>4.5199999999999997E-2</v>
      </c>
      <c r="O247" s="6">
        <v>1834</v>
      </c>
      <c r="P247" s="6">
        <v>10366</v>
      </c>
      <c r="Q247" s="4">
        <v>0.2661</v>
      </c>
      <c r="R247" s="4">
        <v>1E-4</v>
      </c>
      <c r="S247" s="4">
        <v>-0.16</v>
      </c>
      <c r="T247" s="4">
        <v>0.496</v>
      </c>
      <c r="U247" s="4">
        <v>0.51300000000000001</v>
      </c>
      <c r="V247" s="4">
        <v>-9.5000000000000001E-2</v>
      </c>
      <c r="W247" s="4">
        <v>-0.27200000000000002</v>
      </c>
    </row>
    <row r="248" spans="1:23" hidden="1" x14ac:dyDescent="0.35">
      <c r="A248" s="1" t="s">
        <v>275</v>
      </c>
      <c r="B248" s="2">
        <v>44725</v>
      </c>
      <c r="C248" s="3" t="s">
        <v>24</v>
      </c>
      <c r="D248" s="3" t="s">
        <v>25</v>
      </c>
      <c r="E248" s="4">
        <v>2.5</v>
      </c>
      <c r="F248" s="3" t="s">
        <v>26</v>
      </c>
      <c r="G248" s="5">
        <v>-9.7951914500000008</v>
      </c>
      <c r="H248" s="5">
        <v>1848007</v>
      </c>
      <c r="I248" s="4">
        <v>0.44919999999999999</v>
      </c>
      <c r="J248" s="4">
        <v>0.43059999999999998</v>
      </c>
      <c r="K248" s="4">
        <v>0.43059999999999998</v>
      </c>
      <c r="L248" s="4">
        <v>0.39179999999999998</v>
      </c>
      <c r="M248" s="4">
        <v>0.4052</v>
      </c>
      <c r="N248" s="4">
        <v>0.4052</v>
      </c>
      <c r="O248" s="6">
        <v>452</v>
      </c>
      <c r="P248" s="6">
        <v>1266</v>
      </c>
      <c r="Q248" s="4">
        <v>0.73780000000000001</v>
      </c>
      <c r="R248" s="4">
        <v>0.16059999999999999</v>
      </c>
      <c r="S248" s="4">
        <v>0.86099999999999999</v>
      </c>
      <c r="T248" s="4">
        <v>0.56000000000000005</v>
      </c>
      <c r="U248" s="4">
        <v>0.46200000000000002</v>
      </c>
      <c r="V248" s="4">
        <v>-0.14000000000000001</v>
      </c>
      <c r="W248" s="4">
        <v>1.105</v>
      </c>
    </row>
    <row r="249" spans="1:23" x14ac:dyDescent="0.35">
      <c r="A249" s="1" t="s">
        <v>276</v>
      </c>
      <c r="B249" s="2">
        <v>44725</v>
      </c>
      <c r="C249" s="3" t="s">
        <v>28</v>
      </c>
      <c r="D249" s="3" t="s">
        <v>29</v>
      </c>
      <c r="E249" s="4">
        <v>2.5</v>
      </c>
      <c r="F249" s="3" t="s">
        <v>30</v>
      </c>
      <c r="G249" s="5">
        <v>24.62311558</v>
      </c>
      <c r="H249" s="5">
        <v>2423782</v>
      </c>
      <c r="I249" s="4">
        <v>3.9800000000000002E-2</v>
      </c>
      <c r="J249" s="4">
        <v>4.1799999999999997E-2</v>
      </c>
      <c r="K249" s="4">
        <v>5.2600000000000001E-2</v>
      </c>
      <c r="L249" s="4">
        <v>4.1799999999999997E-2</v>
      </c>
      <c r="M249" s="4">
        <v>4.9599999999999998E-2</v>
      </c>
      <c r="N249" s="4">
        <v>4.9599999999999998E-2</v>
      </c>
      <c r="O249" s="6">
        <v>5000</v>
      </c>
      <c r="P249" s="6">
        <v>10219</v>
      </c>
      <c r="Q249" s="4">
        <v>0.25119999999999998</v>
      </c>
      <c r="R249" s="4">
        <v>1E-4</v>
      </c>
      <c r="S249" s="4">
        <v>-0.17599999999999999</v>
      </c>
      <c r="T249" s="4">
        <v>0.54600000000000004</v>
      </c>
      <c r="U249" s="4">
        <v>0.54100000000000004</v>
      </c>
      <c r="V249" s="4">
        <v>-9.7000000000000003E-2</v>
      </c>
      <c r="W249" s="4">
        <v>-0.29799999999999999</v>
      </c>
    </row>
    <row r="250" spans="1:23" hidden="1" x14ac:dyDescent="0.35">
      <c r="A250" s="1" t="s">
        <v>277</v>
      </c>
      <c r="B250" s="2">
        <v>44722</v>
      </c>
      <c r="C250" s="3" t="s">
        <v>24</v>
      </c>
      <c r="D250" s="3" t="s">
        <v>25</v>
      </c>
      <c r="E250" s="4">
        <v>2.5</v>
      </c>
      <c r="F250" s="3" t="s">
        <v>26</v>
      </c>
      <c r="G250" s="5">
        <v>9.1694671099999994</v>
      </c>
      <c r="H250" s="5">
        <v>1426346</v>
      </c>
      <c r="I250" s="4">
        <v>0.41660000000000003</v>
      </c>
      <c r="J250" s="4">
        <v>0.40100000000000002</v>
      </c>
      <c r="K250" s="4">
        <v>0.45610000000000001</v>
      </c>
      <c r="L250" s="4">
        <v>0.40079999999999999</v>
      </c>
      <c r="M250" s="4">
        <v>0.45479999999999998</v>
      </c>
      <c r="N250" s="4">
        <v>0.44919999999999999</v>
      </c>
      <c r="O250" s="6">
        <v>337</v>
      </c>
      <c r="P250" s="6">
        <v>1149</v>
      </c>
      <c r="Q250" s="4">
        <v>0.70189999999999997</v>
      </c>
      <c r="R250" s="4">
        <v>0.1313</v>
      </c>
      <c r="S250" s="4">
        <v>0.89</v>
      </c>
      <c r="T250" s="4">
        <v>0.47199999999999998</v>
      </c>
      <c r="U250" s="4">
        <v>0.40100000000000002</v>
      </c>
      <c r="V250" s="4">
        <v>-0.13</v>
      </c>
      <c r="W250" s="4">
        <v>1.1679999999999999</v>
      </c>
    </row>
    <row r="251" spans="1:23" x14ac:dyDescent="0.35">
      <c r="A251" s="1" t="s">
        <v>278</v>
      </c>
      <c r="B251" s="2">
        <v>44722</v>
      </c>
      <c r="C251" s="3" t="s">
        <v>28</v>
      </c>
      <c r="D251" s="3" t="s">
        <v>29</v>
      </c>
      <c r="E251" s="4">
        <v>2.5</v>
      </c>
      <c r="F251" s="3" t="s">
        <v>30</v>
      </c>
      <c r="G251" s="5">
        <v>-12.91028446</v>
      </c>
      <c r="H251" s="5">
        <v>1348587</v>
      </c>
      <c r="I251" s="4">
        <v>4.5699999999999998E-2</v>
      </c>
      <c r="J251" s="4">
        <v>4.7699999999999999E-2</v>
      </c>
      <c r="K251" s="4">
        <v>4.9099999999999998E-2</v>
      </c>
      <c r="L251" s="4">
        <v>3.9100000000000003E-2</v>
      </c>
      <c r="M251" s="4">
        <v>3.9800000000000002E-2</v>
      </c>
      <c r="N251" s="4">
        <v>3.9800000000000002E-2</v>
      </c>
      <c r="O251" s="6">
        <v>3094</v>
      </c>
      <c r="P251" s="6">
        <v>7952</v>
      </c>
      <c r="Q251" s="4">
        <v>0.26040000000000002</v>
      </c>
      <c r="R251" s="4">
        <v>1E-4</v>
      </c>
      <c r="S251" s="4">
        <v>-0.14699999999999999</v>
      </c>
      <c r="T251" s="4">
        <v>0.48299999999999998</v>
      </c>
      <c r="U251" s="4">
        <v>0.49299999999999999</v>
      </c>
      <c r="V251" s="4">
        <v>-8.5999999999999993E-2</v>
      </c>
      <c r="W251" s="4">
        <v>-0.25600000000000001</v>
      </c>
    </row>
    <row r="252" spans="1:23" hidden="1" x14ac:dyDescent="0.35">
      <c r="A252" s="1" t="s">
        <v>279</v>
      </c>
      <c r="B252" s="2">
        <v>44721</v>
      </c>
      <c r="C252" s="3" t="s">
        <v>24</v>
      </c>
      <c r="D252" s="3" t="s">
        <v>25</v>
      </c>
      <c r="E252" s="4">
        <v>2.5</v>
      </c>
      <c r="F252" s="3" t="s">
        <v>26</v>
      </c>
      <c r="G252" s="5">
        <v>-2.8678013500000001</v>
      </c>
      <c r="H252" s="5">
        <v>1149176</v>
      </c>
      <c r="I252" s="4">
        <v>0.4289</v>
      </c>
      <c r="J252" s="4">
        <v>0.43509999999999999</v>
      </c>
      <c r="K252" s="4">
        <v>0.442</v>
      </c>
      <c r="L252" s="4">
        <v>0.41320000000000001</v>
      </c>
      <c r="M252" s="4">
        <v>0.41660000000000003</v>
      </c>
      <c r="N252" s="4">
        <v>0.41660000000000003</v>
      </c>
      <c r="O252" s="6">
        <v>268</v>
      </c>
      <c r="P252" s="6">
        <v>1154</v>
      </c>
      <c r="Q252" s="4">
        <v>0.71519999999999995</v>
      </c>
      <c r="R252" s="4">
        <v>0.1426</v>
      </c>
      <c r="S252" s="4">
        <v>0.88400000000000001</v>
      </c>
      <c r="T252" s="4">
        <v>0.52100000000000002</v>
      </c>
      <c r="U252" s="4">
        <v>0.41399999999999998</v>
      </c>
      <c r="V252" s="4">
        <v>-0.128</v>
      </c>
      <c r="W252" s="4">
        <v>1.1659999999999999</v>
      </c>
    </row>
    <row r="253" spans="1:23" x14ac:dyDescent="0.35">
      <c r="A253" s="1" t="s">
        <v>280</v>
      </c>
      <c r="B253" s="2">
        <v>44721</v>
      </c>
      <c r="C253" s="3" t="s">
        <v>28</v>
      </c>
      <c r="D253" s="3" t="s">
        <v>29</v>
      </c>
      <c r="E253" s="4">
        <v>2.5</v>
      </c>
      <c r="F253" s="3" t="s">
        <v>30</v>
      </c>
      <c r="G253" s="5">
        <v>0</v>
      </c>
      <c r="H253" s="5">
        <v>1441979</v>
      </c>
      <c r="I253" s="4">
        <v>4.5699999999999998E-2</v>
      </c>
      <c r="J253" s="4">
        <v>4.7500000000000001E-2</v>
      </c>
      <c r="K253" s="4">
        <v>4.7800000000000002E-2</v>
      </c>
      <c r="L253" s="4">
        <v>4.3299999999999998E-2</v>
      </c>
      <c r="M253" s="4">
        <v>4.5699999999999998E-2</v>
      </c>
      <c r="N253" s="4">
        <v>4.5699999999999998E-2</v>
      </c>
      <c r="O253" s="6">
        <v>3124</v>
      </c>
      <c r="P253" s="6">
        <v>7235</v>
      </c>
      <c r="Q253" s="4">
        <v>0.25940000000000002</v>
      </c>
      <c r="R253" s="4">
        <v>1E-4</v>
      </c>
      <c r="S253" s="4">
        <v>-0.16500000000000001</v>
      </c>
      <c r="T253" s="4">
        <v>0.52300000000000002</v>
      </c>
      <c r="U253" s="4">
        <v>0.52700000000000002</v>
      </c>
      <c r="V253" s="4">
        <v>-9.0999999999999998E-2</v>
      </c>
      <c r="W253" s="4">
        <v>-0.28499999999999998</v>
      </c>
    </row>
    <row r="254" spans="1:23" hidden="1" x14ac:dyDescent="0.35">
      <c r="A254" s="1" t="s">
        <v>281</v>
      </c>
      <c r="B254" s="2">
        <v>44720</v>
      </c>
      <c r="C254" s="3" t="s">
        <v>24</v>
      </c>
      <c r="D254" s="3" t="s">
        <v>25</v>
      </c>
      <c r="E254" s="4">
        <v>2.5</v>
      </c>
      <c r="F254" s="3" t="s">
        <v>26</v>
      </c>
      <c r="G254" s="5">
        <v>7.3926073900000002</v>
      </c>
      <c r="H254" s="5">
        <v>2087474</v>
      </c>
      <c r="I254" s="4">
        <v>0.40039999999999998</v>
      </c>
      <c r="J254" s="4">
        <v>0.40050000000000002</v>
      </c>
      <c r="K254" s="4">
        <v>0.44</v>
      </c>
      <c r="L254" s="4">
        <v>0.40050000000000002</v>
      </c>
      <c r="M254" s="4">
        <v>0.43</v>
      </c>
      <c r="N254" s="4">
        <v>0.4289</v>
      </c>
      <c r="O254" s="6">
        <v>500</v>
      </c>
      <c r="P254" s="6">
        <v>1191</v>
      </c>
      <c r="Q254" s="4">
        <v>0.68330000000000002</v>
      </c>
      <c r="R254" s="4">
        <v>0.11749999999999999</v>
      </c>
      <c r="S254" s="4">
        <v>0.88</v>
      </c>
      <c r="T254" s="4">
        <v>0.50900000000000001</v>
      </c>
      <c r="U254" s="4">
        <v>0.42699999999999999</v>
      </c>
      <c r="V254" s="4">
        <v>-0.13200000000000001</v>
      </c>
      <c r="W254" s="4">
        <v>1.163</v>
      </c>
    </row>
    <row r="255" spans="1:23" x14ac:dyDescent="0.35">
      <c r="A255" s="1" t="s">
        <v>282</v>
      </c>
      <c r="B255" s="2">
        <v>44720</v>
      </c>
      <c r="C255" s="3" t="s">
        <v>28</v>
      </c>
      <c r="D255" s="3" t="s">
        <v>29</v>
      </c>
      <c r="E255" s="4">
        <v>2.5</v>
      </c>
      <c r="F255" s="3" t="s">
        <v>30</v>
      </c>
      <c r="G255" s="5">
        <v>-12.2840691</v>
      </c>
      <c r="H255" s="5">
        <v>1909332</v>
      </c>
      <c r="I255" s="4">
        <v>5.21E-2</v>
      </c>
      <c r="J255" s="4">
        <v>4.9399999999999999E-2</v>
      </c>
      <c r="K255" s="4">
        <v>4.9799999999999997E-2</v>
      </c>
      <c r="L255" s="4">
        <v>4.4999999999999998E-2</v>
      </c>
      <c r="M255" s="4">
        <v>4.5699999999999998E-2</v>
      </c>
      <c r="N255" s="4">
        <v>4.5699999999999998E-2</v>
      </c>
      <c r="O255" s="6">
        <v>4019</v>
      </c>
      <c r="P255" s="6">
        <v>6559</v>
      </c>
      <c r="Q255" s="4">
        <v>0.26919999999999999</v>
      </c>
      <c r="R255" s="4">
        <v>1E-4</v>
      </c>
      <c r="S255" s="4">
        <v>-0.16300000000000001</v>
      </c>
      <c r="T255" s="4">
        <v>0.50900000000000001</v>
      </c>
      <c r="U255" s="4">
        <v>0.52500000000000002</v>
      </c>
      <c r="V255" s="4">
        <v>-9.1999999999999998E-2</v>
      </c>
      <c r="W255" s="4">
        <v>-0.28399999999999997</v>
      </c>
    </row>
    <row r="256" spans="1:23" hidden="1" x14ac:dyDescent="0.35">
      <c r="A256" s="1" t="s">
        <v>283</v>
      </c>
      <c r="B256" s="2">
        <v>44719</v>
      </c>
      <c r="C256" s="3" t="s">
        <v>24</v>
      </c>
      <c r="D256" s="3" t="s">
        <v>25</v>
      </c>
      <c r="E256" s="4">
        <v>2.5</v>
      </c>
      <c r="F256" s="3" t="s">
        <v>26</v>
      </c>
      <c r="G256" s="5">
        <v>6.0100608900000001</v>
      </c>
      <c r="H256" s="5">
        <v>1534572</v>
      </c>
      <c r="I256" s="4">
        <v>0.37769999999999998</v>
      </c>
      <c r="J256" s="4">
        <v>0.3881</v>
      </c>
      <c r="K256" s="4">
        <v>0.41660000000000003</v>
      </c>
      <c r="L256" s="4">
        <v>0.38690000000000002</v>
      </c>
      <c r="M256" s="4">
        <v>0.40039999999999998</v>
      </c>
      <c r="N256" s="4">
        <v>0.40039999999999998</v>
      </c>
      <c r="O256" s="6">
        <v>381</v>
      </c>
      <c r="P256" s="6">
        <v>1301</v>
      </c>
      <c r="Q256" s="4">
        <v>0.65869999999999995</v>
      </c>
      <c r="R256" s="4">
        <v>9.6699999999999994E-2</v>
      </c>
      <c r="S256" s="4">
        <v>0.86</v>
      </c>
      <c r="T256" s="4">
        <v>0.56799999999999995</v>
      </c>
      <c r="U256" s="4">
        <v>0.47099999999999997</v>
      </c>
      <c r="V256" s="4">
        <v>-0.13800000000000001</v>
      </c>
      <c r="W256" s="4">
        <v>1.1359999999999999</v>
      </c>
    </row>
    <row r="257" spans="1:23" x14ac:dyDescent="0.35">
      <c r="A257" s="1" t="s">
        <v>284</v>
      </c>
      <c r="B257" s="2">
        <v>44719</v>
      </c>
      <c r="C257" s="3" t="s">
        <v>28</v>
      </c>
      <c r="D257" s="3" t="s">
        <v>29</v>
      </c>
      <c r="E257" s="4">
        <v>2.5</v>
      </c>
      <c r="F257" s="3" t="s">
        <v>30</v>
      </c>
      <c r="G257" s="5">
        <v>-7.6241134800000001</v>
      </c>
      <c r="H257" s="5">
        <v>851420</v>
      </c>
      <c r="I257" s="4">
        <v>5.6399999999999999E-2</v>
      </c>
      <c r="J257" s="4">
        <v>5.5100000000000003E-2</v>
      </c>
      <c r="K257" s="4">
        <v>5.5100000000000003E-2</v>
      </c>
      <c r="L257" s="4">
        <v>4.9399999999999999E-2</v>
      </c>
      <c r="M257" s="4">
        <v>5.21E-2</v>
      </c>
      <c r="N257" s="4">
        <v>5.21E-2</v>
      </c>
      <c r="O257" s="6">
        <v>1643</v>
      </c>
      <c r="P257" s="6">
        <v>6654</v>
      </c>
      <c r="Q257" s="4">
        <v>0.27539999999999998</v>
      </c>
      <c r="R257" s="4">
        <v>1E-4</v>
      </c>
      <c r="S257" s="4">
        <v>-0.182</v>
      </c>
      <c r="T257" s="4">
        <v>0.54900000000000004</v>
      </c>
      <c r="U257" s="4">
        <v>0.55800000000000005</v>
      </c>
      <c r="V257" s="4">
        <v>-9.7000000000000003E-2</v>
      </c>
      <c r="W257" s="4">
        <v>-0.316</v>
      </c>
    </row>
    <row r="258" spans="1:23" hidden="1" x14ac:dyDescent="0.35">
      <c r="A258" s="1" t="s">
        <v>285</v>
      </c>
      <c r="B258" s="2">
        <v>44718</v>
      </c>
      <c r="C258" s="3" t="s">
        <v>24</v>
      </c>
      <c r="D258" s="3" t="s">
        <v>25</v>
      </c>
      <c r="E258" s="4">
        <v>2.5</v>
      </c>
      <c r="F258" s="3" t="s">
        <v>26</v>
      </c>
      <c r="G258" s="5">
        <v>8.21995465</v>
      </c>
      <c r="H258" s="5">
        <v>2196722</v>
      </c>
      <c r="I258" s="4">
        <v>0.3528</v>
      </c>
      <c r="J258" s="4">
        <v>0.34</v>
      </c>
      <c r="K258" s="4">
        <v>0.38200000000000001</v>
      </c>
      <c r="L258" s="4">
        <v>0.32890000000000003</v>
      </c>
      <c r="M258" s="4">
        <v>0.38179999999999997</v>
      </c>
      <c r="N258" s="4">
        <v>0.37769999999999998</v>
      </c>
      <c r="O258" s="6">
        <v>604</v>
      </c>
      <c r="P258" s="6">
        <v>1327</v>
      </c>
      <c r="Q258" s="4"/>
      <c r="R258" s="4"/>
      <c r="S258" s="4">
        <v>0.86499999999999999</v>
      </c>
      <c r="T258" s="4">
        <v>0.60199999999999998</v>
      </c>
      <c r="U258" s="4">
        <v>0.45600000000000002</v>
      </c>
      <c r="V258" s="4">
        <v>-0.13</v>
      </c>
      <c r="W258" s="4">
        <v>1.1539999999999999</v>
      </c>
    </row>
    <row r="259" spans="1:23" x14ac:dyDescent="0.35">
      <c r="A259" s="1" t="s">
        <v>286</v>
      </c>
      <c r="B259" s="2">
        <v>44718</v>
      </c>
      <c r="C259" s="3" t="s">
        <v>28</v>
      </c>
      <c r="D259" s="3" t="s">
        <v>29</v>
      </c>
      <c r="E259" s="4">
        <v>2.5</v>
      </c>
      <c r="F259" s="3" t="s">
        <v>30</v>
      </c>
      <c r="G259" s="5">
        <v>-13.76146789</v>
      </c>
      <c r="H259" s="5">
        <v>1747845</v>
      </c>
      <c r="I259" s="4">
        <v>6.54E-2</v>
      </c>
      <c r="J259" s="4">
        <v>6.5299999999999997E-2</v>
      </c>
      <c r="K259" s="4">
        <v>7.0300000000000001E-2</v>
      </c>
      <c r="L259" s="4">
        <v>5.5300000000000002E-2</v>
      </c>
      <c r="M259" s="4">
        <v>5.6399999999999999E-2</v>
      </c>
      <c r="N259" s="4">
        <v>5.6399999999999999E-2</v>
      </c>
      <c r="O259" s="6">
        <v>2900</v>
      </c>
      <c r="P259" s="6">
        <v>6719</v>
      </c>
      <c r="Q259" s="4"/>
      <c r="R259" s="4"/>
      <c r="S259" s="4">
        <v>-0.193</v>
      </c>
      <c r="T259" s="4">
        <v>0.57099999999999995</v>
      </c>
      <c r="U259" s="4">
        <v>0.57699999999999996</v>
      </c>
      <c r="V259" s="4">
        <v>-0.1</v>
      </c>
      <c r="W259" s="4">
        <v>-0.33600000000000002</v>
      </c>
    </row>
    <row r="260" spans="1:23" hidden="1" x14ac:dyDescent="0.35">
      <c r="A260" s="1" t="s">
        <v>287</v>
      </c>
      <c r="B260" s="2">
        <v>44714</v>
      </c>
      <c r="C260" s="3" t="s">
        <v>24</v>
      </c>
      <c r="D260" s="3" t="s">
        <v>25</v>
      </c>
      <c r="E260" s="4">
        <v>2.5</v>
      </c>
      <c r="F260" s="3" t="s">
        <v>26</v>
      </c>
      <c r="G260" s="5">
        <v>-1.6174010000000001</v>
      </c>
      <c r="H260" s="5">
        <v>925200</v>
      </c>
      <c r="I260" s="4">
        <v>0.35859999999999997</v>
      </c>
      <c r="J260" s="4">
        <v>0.35</v>
      </c>
      <c r="K260" s="4">
        <v>0.3528</v>
      </c>
      <c r="L260" s="4">
        <v>0.34179999999999999</v>
      </c>
      <c r="M260" s="4">
        <v>0.3528</v>
      </c>
      <c r="N260" s="4">
        <v>0.3528</v>
      </c>
      <c r="O260" s="6">
        <v>268</v>
      </c>
      <c r="P260" s="6">
        <v>1233</v>
      </c>
      <c r="Q260" s="4"/>
      <c r="R260" s="4"/>
      <c r="S260" s="4">
        <v>0.83899999999999997</v>
      </c>
      <c r="T260" s="4">
        <v>0.66700000000000004</v>
      </c>
      <c r="U260" s="4">
        <v>0.51400000000000001</v>
      </c>
      <c r="V260" s="4">
        <v>-0.13600000000000001</v>
      </c>
      <c r="W260" s="4">
        <v>1.1319999999999999</v>
      </c>
    </row>
    <row r="261" spans="1:23" x14ac:dyDescent="0.35">
      <c r="A261" s="1" t="s">
        <v>288</v>
      </c>
      <c r="B261" s="2">
        <v>44714</v>
      </c>
      <c r="C261" s="3" t="s">
        <v>28</v>
      </c>
      <c r="D261" s="3" t="s">
        <v>29</v>
      </c>
      <c r="E261" s="4">
        <v>2.5</v>
      </c>
      <c r="F261" s="3" t="s">
        <v>30</v>
      </c>
      <c r="G261" s="5">
        <v>1.55279503</v>
      </c>
      <c r="H261" s="5">
        <v>304540</v>
      </c>
      <c r="I261" s="4">
        <v>6.4399999999999999E-2</v>
      </c>
      <c r="J261" s="4">
        <v>6.6000000000000003E-2</v>
      </c>
      <c r="K261" s="4">
        <v>6.88E-2</v>
      </c>
      <c r="L261" s="4">
        <v>6.54E-2</v>
      </c>
      <c r="M261" s="4">
        <v>6.54E-2</v>
      </c>
      <c r="N261" s="4">
        <v>6.54E-2</v>
      </c>
      <c r="O261" s="6">
        <v>452</v>
      </c>
      <c r="P261" s="6">
        <v>7272</v>
      </c>
      <c r="Q261" s="4"/>
      <c r="R261" s="4"/>
      <c r="S261" s="4">
        <v>-0.215</v>
      </c>
      <c r="T261" s="4">
        <v>0.60599999999999998</v>
      </c>
      <c r="U261" s="4">
        <v>0.61399999999999999</v>
      </c>
      <c r="V261" s="4">
        <v>-0.104</v>
      </c>
      <c r="W261" s="4">
        <v>-0.379</v>
      </c>
    </row>
    <row r="262" spans="1:23" hidden="1" x14ac:dyDescent="0.35">
      <c r="A262" s="1" t="s">
        <v>289</v>
      </c>
      <c r="B262" s="2">
        <v>44713</v>
      </c>
      <c r="C262" s="3" t="s">
        <v>24</v>
      </c>
      <c r="D262" s="3" t="s">
        <v>25</v>
      </c>
      <c r="E262" s="4">
        <v>2.5</v>
      </c>
      <c r="F262" s="3" t="s">
        <v>26</v>
      </c>
      <c r="G262" s="5">
        <v>-3.3423180600000002</v>
      </c>
      <c r="H262" s="5">
        <v>1191754</v>
      </c>
      <c r="I262" s="4">
        <v>0.371</v>
      </c>
      <c r="J262" s="4">
        <v>0.37540000000000001</v>
      </c>
      <c r="K262" s="4">
        <v>0.37540000000000001</v>
      </c>
      <c r="L262" s="4">
        <v>0.34939999999999999</v>
      </c>
      <c r="M262" s="4">
        <v>0.35859999999999997</v>
      </c>
      <c r="N262" s="4">
        <v>0.35859999999999997</v>
      </c>
      <c r="O262" s="6">
        <v>333</v>
      </c>
      <c r="P262" s="6">
        <v>1075</v>
      </c>
      <c r="Q262" s="4">
        <v>0.6502</v>
      </c>
      <c r="R262" s="4">
        <v>9.1800000000000007E-2</v>
      </c>
      <c r="S262" s="4">
        <v>0.83899999999999997</v>
      </c>
      <c r="T262" s="4">
        <v>0.65500000000000003</v>
      </c>
      <c r="U262" s="4">
        <v>0.51600000000000001</v>
      </c>
      <c r="V262" s="4">
        <v>-0.13700000000000001</v>
      </c>
      <c r="W262" s="4">
        <v>1.137</v>
      </c>
    </row>
    <row r="263" spans="1:23" x14ac:dyDescent="0.35">
      <c r="A263" s="1" t="s">
        <v>290</v>
      </c>
      <c r="B263" s="2">
        <v>44713</v>
      </c>
      <c r="C263" s="3" t="s">
        <v>28</v>
      </c>
      <c r="D263" s="3" t="s">
        <v>29</v>
      </c>
      <c r="E263" s="4">
        <v>2.5</v>
      </c>
      <c r="F263" s="3" t="s">
        <v>30</v>
      </c>
      <c r="G263" s="5">
        <v>5.2287581699999999</v>
      </c>
      <c r="H263" s="5">
        <v>1383942.9999999998</v>
      </c>
      <c r="I263" s="4">
        <v>6.1199999999999997E-2</v>
      </c>
      <c r="J263" s="4">
        <v>6.2E-2</v>
      </c>
      <c r="K263" s="4">
        <v>6.6299999999999998E-2</v>
      </c>
      <c r="L263" s="4">
        <v>6.1199999999999997E-2</v>
      </c>
      <c r="M263" s="4">
        <v>6.4399999999999999E-2</v>
      </c>
      <c r="N263" s="4">
        <v>6.4399999999999999E-2</v>
      </c>
      <c r="O263" s="6">
        <v>2171</v>
      </c>
      <c r="P263" s="6">
        <v>7104</v>
      </c>
      <c r="Q263" s="4">
        <v>0.28199999999999997</v>
      </c>
      <c r="R263" s="4">
        <v>1E-4</v>
      </c>
      <c r="S263" s="4">
        <v>-0.21199999999999999</v>
      </c>
      <c r="T263" s="4">
        <v>0.6</v>
      </c>
      <c r="U263" s="4">
        <v>0.61199999999999999</v>
      </c>
      <c r="V263" s="4">
        <v>-0.10299999999999999</v>
      </c>
      <c r="W263" s="4">
        <v>-0.376</v>
      </c>
    </row>
    <row r="264" spans="1:23" hidden="1" x14ac:dyDescent="0.35">
      <c r="A264" s="1" t="s">
        <v>291</v>
      </c>
      <c r="B264" s="2">
        <v>44712</v>
      </c>
      <c r="C264" s="3" t="s">
        <v>24</v>
      </c>
      <c r="D264" s="3" t="s">
        <v>25</v>
      </c>
      <c r="E264" s="4">
        <v>2.5</v>
      </c>
      <c r="F264" s="3" t="s">
        <v>26</v>
      </c>
      <c r="G264" s="5">
        <v>9.0534979399999997</v>
      </c>
      <c r="H264" s="5">
        <v>1041501</v>
      </c>
      <c r="I264" s="4">
        <v>0.3402</v>
      </c>
      <c r="J264" s="4">
        <v>0.34499999999999997</v>
      </c>
      <c r="K264" s="4">
        <v>0.379</v>
      </c>
      <c r="L264" s="4">
        <v>0.34499999999999997</v>
      </c>
      <c r="M264" s="4">
        <v>0.371</v>
      </c>
      <c r="N264" s="4">
        <v>0.371</v>
      </c>
      <c r="O264" s="6">
        <v>286</v>
      </c>
      <c r="P264" s="6">
        <v>869</v>
      </c>
      <c r="Q264" s="4">
        <v>0.61599999999999999</v>
      </c>
      <c r="R264" s="4">
        <v>6.4399999999999999E-2</v>
      </c>
      <c r="S264" s="4">
        <v>0.83699999999999997</v>
      </c>
      <c r="T264" s="4">
        <v>0.63200000000000001</v>
      </c>
      <c r="U264" s="4">
        <v>0.52300000000000002</v>
      </c>
      <c r="V264" s="4">
        <v>-0.14099999999999999</v>
      </c>
      <c r="W264" s="4">
        <v>1.137</v>
      </c>
    </row>
    <row r="265" spans="1:23" x14ac:dyDescent="0.35">
      <c r="A265" s="1" t="s">
        <v>292</v>
      </c>
      <c r="B265" s="2">
        <v>44712</v>
      </c>
      <c r="C265" s="3" t="s">
        <v>28</v>
      </c>
      <c r="D265" s="3" t="s">
        <v>29</v>
      </c>
      <c r="E265" s="4">
        <v>2.5</v>
      </c>
      <c r="F265" s="3" t="s">
        <v>30</v>
      </c>
      <c r="G265" s="5">
        <v>-8.6567164200000004</v>
      </c>
      <c r="H265" s="5">
        <v>1212385</v>
      </c>
      <c r="I265" s="4">
        <v>6.7000000000000004E-2</v>
      </c>
      <c r="J265" s="4">
        <v>6.8599999999999994E-2</v>
      </c>
      <c r="K265" s="4">
        <v>6.8599999999999994E-2</v>
      </c>
      <c r="L265" s="4">
        <v>0.06</v>
      </c>
      <c r="M265" s="4">
        <v>6.1199999999999997E-2</v>
      </c>
      <c r="N265" s="4">
        <v>6.1199999999999997E-2</v>
      </c>
      <c r="O265" s="6">
        <v>1935</v>
      </c>
      <c r="P265" s="6">
        <v>6762</v>
      </c>
      <c r="Q265" s="4">
        <v>0.29120000000000001</v>
      </c>
      <c r="R265" s="4">
        <v>1E-4</v>
      </c>
      <c r="S265" s="4">
        <v>-0.20499999999999999</v>
      </c>
      <c r="T265" s="4">
        <v>0.58899999999999997</v>
      </c>
      <c r="U265" s="4">
        <v>0.60299999999999998</v>
      </c>
      <c r="V265" s="4">
        <v>-0.1</v>
      </c>
      <c r="W265" s="4">
        <v>-0.36599999999999999</v>
      </c>
    </row>
    <row r="266" spans="1:23" hidden="1" x14ac:dyDescent="0.35">
      <c r="A266" s="1" t="s">
        <v>293</v>
      </c>
      <c r="B266" s="2">
        <v>44711</v>
      </c>
      <c r="C266" s="3" t="s">
        <v>24</v>
      </c>
      <c r="D266" s="3" t="s">
        <v>25</v>
      </c>
      <c r="E266" s="4">
        <v>2.5</v>
      </c>
      <c r="F266" s="3" t="s">
        <v>26</v>
      </c>
      <c r="G266" s="5">
        <v>0.38495706000000002</v>
      </c>
      <c r="H266" s="5">
        <v>1216046</v>
      </c>
      <c r="I266" s="4">
        <v>0.3377</v>
      </c>
      <c r="J266" s="4">
        <v>0.34599999999999997</v>
      </c>
      <c r="K266" s="4">
        <v>0.35599999999999998</v>
      </c>
      <c r="L266" s="4">
        <v>0.33900000000000002</v>
      </c>
      <c r="M266" s="4">
        <v>0.33900000000000002</v>
      </c>
      <c r="N266" s="4">
        <v>0.3402</v>
      </c>
      <c r="O266" s="6">
        <v>350</v>
      </c>
      <c r="P266" s="6">
        <v>892</v>
      </c>
      <c r="Q266" s="4">
        <v>0.61209999999999998</v>
      </c>
      <c r="R266" s="4">
        <v>6.3299999999999995E-2</v>
      </c>
      <c r="S266" s="4">
        <v>0.82</v>
      </c>
      <c r="T266" s="4">
        <v>0.7</v>
      </c>
      <c r="U266" s="4">
        <v>0.55100000000000005</v>
      </c>
      <c r="V266" s="4">
        <v>-0.14099999999999999</v>
      </c>
      <c r="W266" s="4">
        <v>1.117</v>
      </c>
    </row>
    <row r="267" spans="1:23" x14ac:dyDescent="0.35">
      <c r="A267" s="1" t="s">
        <v>294</v>
      </c>
      <c r="B267" s="2">
        <v>44711</v>
      </c>
      <c r="C267" s="3" t="s">
        <v>28</v>
      </c>
      <c r="D267" s="3" t="s">
        <v>29</v>
      </c>
      <c r="E267" s="4">
        <v>2.5</v>
      </c>
      <c r="F267" s="3" t="s">
        <v>30</v>
      </c>
      <c r="G267" s="5">
        <v>-3.4433285499999999</v>
      </c>
      <c r="H267" s="5">
        <v>1642169</v>
      </c>
      <c r="I267" s="4">
        <v>6.9699999999999998E-2</v>
      </c>
      <c r="J267" s="4">
        <v>6.8599999999999994E-2</v>
      </c>
      <c r="K267" s="4">
        <v>6.8699999999999997E-2</v>
      </c>
      <c r="L267" s="4">
        <v>6.1699999999999998E-2</v>
      </c>
      <c r="M267" s="4">
        <v>6.7299999999999999E-2</v>
      </c>
      <c r="N267" s="4">
        <v>6.7000000000000004E-2</v>
      </c>
      <c r="O267" s="6">
        <v>2503</v>
      </c>
      <c r="P267" s="6">
        <v>6836</v>
      </c>
      <c r="Q267" s="4">
        <v>0.29530000000000001</v>
      </c>
      <c r="R267" s="4">
        <v>1E-4</v>
      </c>
      <c r="S267" s="4">
        <v>-0.224</v>
      </c>
      <c r="T267" s="4">
        <v>0.63400000000000001</v>
      </c>
      <c r="U267" s="4">
        <v>0.628</v>
      </c>
      <c r="V267" s="4">
        <v>-0.10100000000000001</v>
      </c>
      <c r="W267" s="4">
        <v>-0.39700000000000002</v>
      </c>
    </row>
    <row r="268" spans="1:23" hidden="1" x14ac:dyDescent="0.35">
      <c r="A268" s="1" t="s">
        <v>295</v>
      </c>
      <c r="B268" s="2">
        <v>44708</v>
      </c>
      <c r="C268" s="3" t="s">
        <v>24</v>
      </c>
      <c r="D268" s="3" t="s">
        <v>25</v>
      </c>
      <c r="E268" s="4">
        <v>2.5</v>
      </c>
      <c r="F268" s="3" t="s">
        <v>26</v>
      </c>
      <c r="G268" s="5">
        <v>4.7131782900000001</v>
      </c>
      <c r="H268" s="5">
        <v>1748467</v>
      </c>
      <c r="I268" s="4">
        <v>0.32250000000000001</v>
      </c>
      <c r="J268" s="4">
        <v>0.34489999999999998</v>
      </c>
      <c r="K268" s="4">
        <v>0.35599999999999998</v>
      </c>
      <c r="L268" s="4">
        <v>0.33179999999999998</v>
      </c>
      <c r="M268" s="4">
        <v>0.3377</v>
      </c>
      <c r="N268" s="4">
        <v>0.3377</v>
      </c>
      <c r="O268" s="6">
        <v>505</v>
      </c>
      <c r="P268" s="6">
        <v>995</v>
      </c>
      <c r="Q268" s="4">
        <v>0.59499999999999997</v>
      </c>
      <c r="R268" s="4">
        <v>0.05</v>
      </c>
      <c r="S268" s="4">
        <v>0.79500000000000004</v>
      </c>
      <c r="T268" s="4">
        <v>0.70499999999999996</v>
      </c>
      <c r="U268" s="4">
        <v>0.59799999999999998</v>
      </c>
      <c r="V268" s="4">
        <v>-0.151</v>
      </c>
      <c r="W268" s="4">
        <v>1.087</v>
      </c>
    </row>
    <row r="269" spans="1:23" x14ac:dyDescent="0.35">
      <c r="A269" s="1" t="s">
        <v>296</v>
      </c>
      <c r="B269" s="2">
        <v>44708</v>
      </c>
      <c r="C269" s="3" t="s">
        <v>28</v>
      </c>
      <c r="D269" s="3" t="s">
        <v>29</v>
      </c>
      <c r="E269" s="4">
        <v>2.5</v>
      </c>
      <c r="F269" s="3" t="s">
        <v>30</v>
      </c>
      <c r="G269" s="5">
        <v>-9.4193548400000005</v>
      </c>
      <c r="H269" s="5">
        <v>1729632</v>
      </c>
      <c r="I269" s="4">
        <v>7.7499999999999999E-2</v>
      </c>
      <c r="J269" s="4">
        <v>7.3800000000000004E-2</v>
      </c>
      <c r="K269" s="4">
        <v>7.3800000000000004E-2</v>
      </c>
      <c r="L269" s="4">
        <v>6.3100000000000003E-2</v>
      </c>
      <c r="M269" s="4">
        <v>7.0199999999999999E-2</v>
      </c>
      <c r="N269" s="4">
        <v>6.9699999999999998E-2</v>
      </c>
      <c r="O269" s="6">
        <v>2521</v>
      </c>
      <c r="P269" s="6">
        <v>6595</v>
      </c>
      <c r="Q269" s="4">
        <v>0.30499999999999999</v>
      </c>
      <c r="R269" s="4">
        <v>1E-4</v>
      </c>
      <c r="S269" s="4">
        <v>-0.23200000000000001</v>
      </c>
      <c r="T269" s="4">
        <v>0.65200000000000002</v>
      </c>
      <c r="U269" s="4">
        <v>0.64200000000000002</v>
      </c>
      <c r="V269" s="4">
        <v>-0.1</v>
      </c>
      <c r="W269" s="4">
        <v>-0.41499999999999998</v>
      </c>
    </row>
    <row r="270" spans="1:23" hidden="1" x14ac:dyDescent="0.35">
      <c r="A270" s="1" t="s">
        <v>297</v>
      </c>
      <c r="B270" s="2">
        <v>44707</v>
      </c>
      <c r="C270" s="3" t="s">
        <v>24</v>
      </c>
      <c r="D270" s="3" t="s">
        <v>25</v>
      </c>
      <c r="E270" s="4">
        <v>2.5</v>
      </c>
      <c r="F270" s="3" t="s">
        <v>26</v>
      </c>
      <c r="G270" s="5">
        <v>0.46728972000000002</v>
      </c>
      <c r="H270" s="5">
        <v>935314</v>
      </c>
      <c r="I270" s="4">
        <v>0.32100000000000001</v>
      </c>
      <c r="J270" s="4">
        <v>0.32</v>
      </c>
      <c r="K270" s="4">
        <v>0.33500000000000002</v>
      </c>
      <c r="L270" s="4">
        <v>0.30449999999999999</v>
      </c>
      <c r="M270" s="4">
        <v>0.32250000000000001</v>
      </c>
      <c r="N270" s="4">
        <v>0.32250000000000001</v>
      </c>
      <c r="O270" s="6">
        <v>298</v>
      </c>
      <c r="P270" s="6">
        <v>981</v>
      </c>
      <c r="Q270" s="4">
        <v>0.59350000000000003</v>
      </c>
      <c r="R270" s="4">
        <v>4.8500000000000001E-2</v>
      </c>
      <c r="S270" s="4">
        <v>0.78200000000000003</v>
      </c>
      <c r="T270" s="4">
        <v>0.73799999999999999</v>
      </c>
      <c r="U270" s="4">
        <v>0.61699999999999999</v>
      </c>
      <c r="V270" s="4">
        <v>-0.152</v>
      </c>
      <c r="W270" s="4">
        <v>1.071</v>
      </c>
    </row>
    <row r="271" spans="1:23" x14ac:dyDescent="0.35">
      <c r="A271" s="1" t="s">
        <v>298</v>
      </c>
      <c r="B271" s="2">
        <v>44707</v>
      </c>
      <c r="C271" s="3" t="s">
        <v>28</v>
      </c>
      <c r="D271" s="3" t="s">
        <v>29</v>
      </c>
      <c r="E271" s="4">
        <v>2.5</v>
      </c>
      <c r="F271" s="3" t="s">
        <v>30</v>
      </c>
      <c r="G271" s="5">
        <v>-1.5247776399999999</v>
      </c>
      <c r="H271" s="5">
        <v>1712521.0000000002</v>
      </c>
      <c r="I271" s="4">
        <v>7.8700000000000006E-2</v>
      </c>
      <c r="J271" s="4">
        <v>7.7799999999999994E-2</v>
      </c>
      <c r="K271" s="4">
        <v>8.5900000000000004E-2</v>
      </c>
      <c r="L271" s="4">
        <v>7.2400000000000006E-2</v>
      </c>
      <c r="M271" s="4">
        <v>7.7499999999999999E-2</v>
      </c>
      <c r="N271" s="4">
        <v>7.7499999999999999E-2</v>
      </c>
      <c r="O271" s="6">
        <v>2143</v>
      </c>
      <c r="P271" s="6">
        <v>7232</v>
      </c>
      <c r="Q271" s="4">
        <v>0.30620000000000003</v>
      </c>
      <c r="R271" s="4">
        <v>1E-4</v>
      </c>
      <c r="S271" s="4">
        <v>-0.248</v>
      </c>
      <c r="T271" s="4">
        <v>0.66600000000000004</v>
      </c>
      <c r="U271" s="4">
        <v>0.66300000000000003</v>
      </c>
      <c r="V271" s="4">
        <v>-0.105</v>
      </c>
      <c r="W271" s="4">
        <v>-0.44500000000000001</v>
      </c>
    </row>
    <row r="272" spans="1:23" hidden="1" x14ac:dyDescent="0.35">
      <c r="A272" s="1" t="s">
        <v>299</v>
      </c>
      <c r="B272" s="2">
        <v>44706</v>
      </c>
      <c r="C272" s="3" t="s">
        <v>24</v>
      </c>
      <c r="D272" s="3" t="s">
        <v>25</v>
      </c>
      <c r="E272" s="4">
        <v>2.5</v>
      </c>
      <c r="F272" s="3" t="s">
        <v>26</v>
      </c>
      <c r="G272" s="5">
        <v>-0.24729520999999999</v>
      </c>
      <c r="H272" s="5">
        <v>395452</v>
      </c>
      <c r="I272" s="4">
        <v>0.32350000000000001</v>
      </c>
      <c r="J272" s="4">
        <v>0.3291</v>
      </c>
      <c r="K272" s="4">
        <v>0.33</v>
      </c>
      <c r="L272" s="4">
        <v>0.317</v>
      </c>
      <c r="M272" s="4">
        <v>0.32269999999999999</v>
      </c>
      <c r="N272" s="4">
        <v>0.32100000000000001</v>
      </c>
      <c r="O272" s="6">
        <v>123</v>
      </c>
      <c r="P272" s="6">
        <v>923</v>
      </c>
      <c r="Q272" s="4">
        <v>0.59550000000000003</v>
      </c>
      <c r="R272" s="4">
        <v>5.1499999999999997E-2</v>
      </c>
      <c r="S272" s="4">
        <v>0.78500000000000003</v>
      </c>
      <c r="T272" s="4">
        <v>0.74299999999999999</v>
      </c>
      <c r="U272" s="4">
        <v>0.61399999999999999</v>
      </c>
      <c r="V272" s="4">
        <v>-0.15</v>
      </c>
      <c r="W272" s="4">
        <v>1.0820000000000001</v>
      </c>
    </row>
    <row r="273" spans="1:23" x14ac:dyDescent="0.35">
      <c r="A273" s="1" t="s">
        <v>300</v>
      </c>
      <c r="B273" s="2">
        <v>44706</v>
      </c>
      <c r="C273" s="3" t="s">
        <v>28</v>
      </c>
      <c r="D273" s="3" t="s">
        <v>29</v>
      </c>
      <c r="E273" s="4">
        <v>2.5</v>
      </c>
      <c r="F273" s="3" t="s">
        <v>30</v>
      </c>
      <c r="G273" s="5">
        <v>-1.625</v>
      </c>
      <c r="H273" s="5">
        <v>1927082</v>
      </c>
      <c r="I273" s="4">
        <v>0.08</v>
      </c>
      <c r="J273" s="4">
        <v>0.08</v>
      </c>
      <c r="K273" s="4">
        <v>8.3599999999999994E-2</v>
      </c>
      <c r="L273" s="4">
        <v>7.4800000000000005E-2</v>
      </c>
      <c r="M273" s="4">
        <v>7.8700000000000006E-2</v>
      </c>
      <c r="N273" s="4">
        <v>7.8700000000000006E-2</v>
      </c>
      <c r="O273" s="6">
        <v>2430</v>
      </c>
      <c r="P273" s="6">
        <v>7043</v>
      </c>
      <c r="Q273" s="4">
        <v>0.308</v>
      </c>
      <c r="R273" s="4">
        <v>1E-4</v>
      </c>
      <c r="S273" s="4">
        <v>-0.249</v>
      </c>
      <c r="T273" s="4">
        <v>0.66300000000000003</v>
      </c>
      <c r="U273" s="4">
        <v>0.66600000000000004</v>
      </c>
      <c r="V273" s="4">
        <v>-0.106</v>
      </c>
      <c r="W273" s="4">
        <v>-0.45</v>
      </c>
    </row>
    <row r="274" spans="1:23" hidden="1" x14ac:dyDescent="0.35">
      <c r="A274" s="1" t="s">
        <v>301</v>
      </c>
      <c r="B274" s="2">
        <v>44705</v>
      </c>
      <c r="C274" s="3" t="s">
        <v>24</v>
      </c>
      <c r="D274" s="3" t="s">
        <v>25</v>
      </c>
      <c r="E274" s="4">
        <v>2.5</v>
      </c>
      <c r="F274" s="3" t="s">
        <v>26</v>
      </c>
      <c r="G274" s="5">
        <v>-8.27899064</v>
      </c>
      <c r="H274" s="5">
        <v>697608</v>
      </c>
      <c r="I274" s="4">
        <v>0.35270000000000001</v>
      </c>
      <c r="J274" s="4">
        <v>0.35</v>
      </c>
      <c r="K274" s="4">
        <v>0.35060000000000002</v>
      </c>
      <c r="L274" s="4">
        <v>0.32119999999999999</v>
      </c>
      <c r="M274" s="4">
        <v>0.32350000000000001</v>
      </c>
      <c r="N274" s="4">
        <v>0.32350000000000001</v>
      </c>
      <c r="O274" s="6">
        <v>209</v>
      </c>
      <c r="P274" s="6">
        <v>882</v>
      </c>
      <c r="Q274" s="4">
        <v>0.629</v>
      </c>
      <c r="R274" s="4">
        <v>7.6399999999999996E-2</v>
      </c>
      <c r="S274" s="4">
        <v>0.77200000000000002</v>
      </c>
      <c r="T274" s="4">
        <v>0.73099999999999998</v>
      </c>
      <c r="U274" s="4">
        <v>0.63500000000000001</v>
      </c>
      <c r="V274" s="4">
        <v>-0.156</v>
      </c>
      <c r="W274" s="4">
        <v>1.0620000000000001</v>
      </c>
    </row>
    <row r="275" spans="1:23" x14ac:dyDescent="0.35">
      <c r="A275" s="1" t="s">
        <v>302</v>
      </c>
      <c r="B275" s="2">
        <v>44705</v>
      </c>
      <c r="C275" s="3" t="s">
        <v>28</v>
      </c>
      <c r="D275" s="3" t="s">
        <v>29</v>
      </c>
      <c r="E275" s="4">
        <v>2.5</v>
      </c>
      <c r="F275" s="3" t="s">
        <v>30</v>
      </c>
      <c r="G275" s="5">
        <v>12.51758087</v>
      </c>
      <c r="H275" s="5">
        <v>1386161</v>
      </c>
      <c r="I275" s="4">
        <v>7.1099999999999997E-2</v>
      </c>
      <c r="J275" s="4">
        <v>7.2700000000000001E-2</v>
      </c>
      <c r="K275" s="4">
        <v>8.3000000000000004E-2</v>
      </c>
      <c r="L275" s="4">
        <v>7.0099999999999996E-2</v>
      </c>
      <c r="M275" s="4">
        <v>0.08</v>
      </c>
      <c r="N275" s="4">
        <v>0.08</v>
      </c>
      <c r="O275" s="6">
        <v>1816</v>
      </c>
      <c r="P275" s="6">
        <v>6482</v>
      </c>
      <c r="Q275" s="4">
        <v>0.29480000000000001</v>
      </c>
      <c r="R275" s="4">
        <v>1E-4</v>
      </c>
      <c r="S275" s="4">
        <v>-0.252</v>
      </c>
      <c r="T275" s="4">
        <v>0.66800000000000004</v>
      </c>
      <c r="U275" s="4">
        <v>0.67100000000000004</v>
      </c>
      <c r="V275" s="4">
        <v>-0.105</v>
      </c>
      <c r="W275" s="4">
        <v>-0.45700000000000002</v>
      </c>
    </row>
    <row r="276" spans="1:23" hidden="1" x14ac:dyDescent="0.35">
      <c r="A276" s="1" t="s">
        <v>303</v>
      </c>
      <c r="B276" s="2">
        <v>44704</v>
      </c>
      <c r="C276" s="3" t="s">
        <v>24</v>
      </c>
      <c r="D276" s="3" t="s">
        <v>25</v>
      </c>
      <c r="E276" s="4">
        <v>2.5</v>
      </c>
      <c r="F276" s="3" t="s">
        <v>26</v>
      </c>
      <c r="G276" s="5">
        <v>-6.5890447200000004</v>
      </c>
      <c r="H276" s="5">
        <v>1012449</v>
      </c>
      <c r="I276" s="4">
        <v>0.37790000000000001</v>
      </c>
      <c r="J276" s="4">
        <v>0.38200000000000001</v>
      </c>
      <c r="K276" s="4">
        <v>0.38200000000000001</v>
      </c>
      <c r="L276" s="4">
        <v>0.3488</v>
      </c>
      <c r="M276" s="4">
        <v>0.35299999999999998</v>
      </c>
      <c r="N276" s="4">
        <v>0.35270000000000001</v>
      </c>
      <c r="O276" s="6">
        <v>278</v>
      </c>
      <c r="P276" s="6">
        <v>758</v>
      </c>
      <c r="Q276" s="4">
        <v>0.65720000000000001</v>
      </c>
      <c r="R276" s="4">
        <v>9.8599999999999993E-2</v>
      </c>
      <c r="S276" s="4">
        <v>0.81</v>
      </c>
      <c r="T276" s="4">
        <v>0.67300000000000004</v>
      </c>
      <c r="U276" s="4">
        <v>0.57999999999999996</v>
      </c>
      <c r="V276" s="4">
        <v>-0.14599999999999999</v>
      </c>
      <c r="W276" s="4">
        <v>1.133</v>
      </c>
    </row>
    <row r="277" spans="1:23" x14ac:dyDescent="0.35">
      <c r="A277" s="1" t="s">
        <v>304</v>
      </c>
      <c r="B277" s="2">
        <v>44704</v>
      </c>
      <c r="C277" s="3" t="s">
        <v>28</v>
      </c>
      <c r="D277" s="3" t="s">
        <v>29</v>
      </c>
      <c r="E277" s="4">
        <v>2.5</v>
      </c>
      <c r="F277" s="3" t="s">
        <v>30</v>
      </c>
      <c r="G277" s="5">
        <v>1.5714285699999999</v>
      </c>
      <c r="H277" s="5">
        <v>1857790</v>
      </c>
      <c r="I277" s="4">
        <v>7.0000000000000007E-2</v>
      </c>
      <c r="J277" s="4">
        <v>6.9800000000000001E-2</v>
      </c>
      <c r="K277" s="4">
        <v>7.6799999999999993E-2</v>
      </c>
      <c r="L277" s="4">
        <v>6.9599999999999995E-2</v>
      </c>
      <c r="M277" s="4">
        <v>7.1099999999999997E-2</v>
      </c>
      <c r="N277" s="4">
        <v>7.1099999999999997E-2</v>
      </c>
      <c r="O277" s="6">
        <v>2576</v>
      </c>
      <c r="P277" s="6">
        <v>5474</v>
      </c>
      <c r="Q277" s="4">
        <v>0.29070000000000001</v>
      </c>
      <c r="R277" s="4">
        <v>1E-4</v>
      </c>
      <c r="S277" s="4">
        <v>-0.22600000000000001</v>
      </c>
      <c r="T277" s="4">
        <v>0.61299999999999999</v>
      </c>
      <c r="U277" s="4">
        <v>0.64400000000000002</v>
      </c>
      <c r="V277" s="4">
        <v>-0.10299999999999999</v>
      </c>
      <c r="W277" s="4">
        <v>-0.41699999999999998</v>
      </c>
    </row>
    <row r="278" spans="1:23" hidden="1" x14ac:dyDescent="0.35">
      <c r="A278" s="1" t="s">
        <v>305</v>
      </c>
      <c r="B278" s="2">
        <v>44701</v>
      </c>
      <c r="C278" s="3" t="s">
        <v>24</v>
      </c>
      <c r="D278" s="3" t="s">
        <v>25</v>
      </c>
      <c r="E278" s="4">
        <v>2.5</v>
      </c>
      <c r="F278" s="3" t="s">
        <v>26</v>
      </c>
      <c r="G278" s="5">
        <v>15.23982999</v>
      </c>
      <c r="H278" s="5">
        <v>1482433</v>
      </c>
      <c r="I278" s="4">
        <v>0.32940000000000003</v>
      </c>
      <c r="J278" s="4">
        <v>0.34320000000000001</v>
      </c>
      <c r="K278" s="4">
        <v>0.37959999999999999</v>
      </c>
      <c r="L278" s="4">
        <v>0.34320000000000001</v>
      </c>
      <c r="M278" s="4">
        <v>0.37959999999999999</v>
      </c>
      <c r="N278" s="4">
        <v>0.37790000000000001</v>
      </c>
      <c r="O278" s="6">
        <v>407</v>
      </c>
      <c r="P278" s="6">
        <v>620</v>
      </c>
      <c r="Q278" s="4">
        <v>0.60199999999999998</v>
      </c>
      <c r="R278" s="4">
        <v>5.6800000000000003E-2</v>
      </c>
      <c r="S278" s="4">
        <v>0.83</v>
      </c>
      <c r="T278" s="4">
        <v>0.621</v>
      </c>
      <c r="U278" s="4">
        <v>0.55100000000000005</v>
      </c>
      <c r="V278" s="4">
        <v>-0.14099999999999999</v>
      </c>
      <c r="W278" s="4">
        <v>1.181</v>
      </c>
    </row>
    <row r="279" spans="1:23" x14ac:dyDescent="0.35">
      <c r="A279" s="1" t="s">
        <v>306</v>
      </c>
      <c r="B279" s="2">
        <v>44701</v>
      </c>
      <c r="C279" s="3" t="s">
        <v>28</v>
      </c>
      <c r="D279" s="3" t="s">
        <v>29</v>
      </c>
      <c r="E279" s="4">
        <v>2.5</v>
      </c>
      <c r="F279" s="3" t="s">
        <v>30</v>
      </c>
      <c r="G279" s="5">
        <v>-20.454545450000001</v>
      </c>
      <c r="H279" s="5">
        <v>1838233</v>
      </c>
      <c r="I279" s="4">
        <v>8.7999999999999995E-2</v>
      </c>
      <c r="J279" s="4">
        <v>8.3799999999999999E-2</v>
      </c>
      <c r="K279" s="4">
        <v>8.3799999999999999E-2</v>
      </c>
      <c r="L279" s="4">
        <v>7.0000000000000007E-2</v>
      </c>
      <c r="M279" s="4">
        <v>7.0000000000000007E-2</v>
      </c>
      <c r="N279" s="4">
        <v>7.0000000000000007E-2</v>
      </c>
      <c r="O279" s="6">
        <v>2489</v>
      </c>
      <c r="P279" s="6">
        <v>5875</v>
      </c>
      <c r="Q279" s="4">
        <v>0.31540000000000001</v>
      </c>
      <c r="R279" s="4">
        <v>1E-4</v>
      </c>
      <c r="S279" s="4">
        <v>-0.215</v>
      </c>
      <c r="T279" s="4">
        <v>0.56699999999999995</v>
      </c>
      <c r="U279" s="4">
        <v>0.63600000000000001</v>
      </c>
      <c r="V279" s="4">
        <v>-0.104</v>
      </c>
      <c r="W279" s="4">
        <v>-0.40699999999999997</v>
      </c>
    </row>
    <row r="280" spans="1:23" hidden="1" x14ac:dyDescent="0.35">
      <c r="A280" s="1" t="s">
        <v>307</v>
      </c>
      <c r="B280" s="2">
        <v>44700</v>
      </c>
      <c r="C280" s="3" t="s">
        <v>24</v>
      </c>
      <c r="D280" s="3" t="s">
        <v>25</v>
      </c>
      <c r="E280" s="4">
        <v>2.5</v>
      </c>
      <c r="F280" s="3" t="s">
        <v>26</v>
      </c>
      <c r="G280" s="5">
        <v>-0.53603334999999996</v>
      </c>
      <c r="H280" s="5">
        <v>290722</v>
      </c>
      <c r="I280" s="4">
        <v>0.33579999999999999</v>
      </c>
      <c r="J280" s="4">
        <v>0.32</v>
      </c>
      <c r="K280" s="4">
        <v>0.33400000000000002</v>
      </c>
      <c r="L280" s="4">
        <v>0.31780000000000003</v>
      </c>
      <c r="M280" s="4">
        <v>0.33400000000000002</v>
      </c>
      <c r="N280" s="4">
        <v>0.32940000000000003</v>
      </c>
      <c r="O280" s="6">
        <v>89</v>
      </c>
      <c r="P280" s="6">
        <v>603</v>
      </c>
      <c r="Q280" s="4">
        <v>0.60860000000000003</v>
      </c>
      <c r="R280" s="4">
        <v>6.3E-2</v>
      </c>
      <c r="S280" s="4">
        <v>0.77700000000000002</v>
      </c>
      <c r="T280" s="4">
        <v>0.71799999999999997</v>
      </c>
      <c r="U280" s="4">
        <v>0.63600000000000001</v>
      </c>
      <c r="V280" s="4">
        <v>-0.154</v>
      </c>
      <c r="W280" s="4">
        <v>1.093</v>
      </c>
    </row>
    <row r="281" spans="1:23" x14ac:dyDescent="0.35">
      <c r="A281" s="1" t="s">
        <v>308</v>
      </c>
      <c r="B281" s="2">
        <v>44700</v>
      </c>
      <c r="C281" s="3" t="s">
        <v>28</v>
      </c>
      <c r="D281" s="3" t="s">
        <v>29</v>
      </c>
      <c r="E281" s="4">
        <v>2.5</v>
      </c>
      <c r="F281" s="3" t="s">
        <v>30</v>
      </c>
      <c r="G281" s="5">
        <v>-0.11350738</v>
      </c>
      <c r="H281" s="5">
        <v>1354433</v>
      </c>
      <c r="I281" s="4">
        <v>8.8099999999999998E-2</v>
      </c>
      <c r="J281" s="4">
        <v>9.3200000000000005E-2</v>
      </c>
      <c r="K281" s="4">
        <v>9.6299999999999997E-2</v>
      </c>
      <c r="L281" s="4">
        <v>8.6499999999999994E-2</v>
      </c>
      <c r="M281" s="4">
        <v>8.7999999999999995E-2</v>
      </c>
      <c r="N281" s="4">
        <v>8.7999999999999995E-2</v>
      </c>
      <c r="O281" s="6">
        <v>1464</v>
      </c>
      <c r="P281" s="6">
        <v>6325</v>
      </c>
      <c r="Q281" s="4">
        <v>0.31530000000000002</v>
      </c>
      <c r="R281" s="4">
        <v>1E-4</v>
      </c>
      <c r="S281" s="4">
        <v>-0.25700000000000001</v>
      </c>
      <c r="T281" s="4">
        <v>0.63300000000000001</v>
      </c>
      <c r="U281" s="4">
        <v>0.68700000000000006</v>
      </c>
      <c r="V281" s="4">
        <v>-0.111</v>
      </c>
      <c r="W281" s="4">
        <v>-0.48099999999999998</v>
      </c>
    </row>
    <row r="282" spans="1:23" hidden="1" x14ac:dyDescent="0.35">
      <c r="A282" s="1" t="s">
        <v>309</v>
      </c>
      <c r="B282" s="2">
        <v>44699</v>
      </c>
      <c r="C282" s="3" t="s">
        <v>24</v>
      </c>
      <c r="D282" s="3" t="s">
        <v>25</v>
      </c>
      <c r="E282" s="4">
        <v>2.5</v>
      </c>
      <c r="F282" s="3" t="s">
        <v>26</v>
      </c>
      <c r="G282" s="5">
        <v>-0.32088681000000002</v>
      </c>
      <c r="H282" s="5">
        <v>796977</v>
      </c>
      <c r="I282" s="4">
        <v>0.34279999999999999</v>
      </c>
      <c r="J282" s="4">
        <v>0.3322</v>
      </c>
      <c r="K282" s="4">
        <v>0.3458</v>
      </c>
      <c r="L282" s="4">
        <v>0.31790000000000002</v>
      </c>
      <c r="M282" s="4">
        <v>0.3417</v>
      </c>
      <c r="N282" s="4">
        <v>0.33579999999999999</v>
      </c>
      <c r="O282" s="6">
        <v>243</v>
      </c>
      <c r="P282" s="6">
        <v>577</v>
      </c>
      <c r="Q282" s="4">
        <v>0.61650000000000005</v>
      </c>
      <c r="R282" s="4">
        <v>6.9099999999999995E-2</v>
      </c>
      <c r="S282" s="4">
        <v>0.77200000000000002</v>
      </c>
      <c r="T282" s="4">
        <v>0.70099999999999996</v>
      </c>
      <c r="U282" s="4">
        <v>0.64600000000000002</v>
      </c>
      <c r="V282" s="4">
        <v>-0.158</v>
      </c>
      <c r="W282" s="4">
        <v>1.087</v>
      </c>
    </row>
    <row r="283" spans="1:23" x14ac:dyDescent="0.35">
      <c r="A283" s="1" t="s">
        <v>310</v>
      </c>
      <c r="B283" s="2">
        <v>44699</v>
      </c>
      <c r="C283" s="3" t="s">
        <v>28</v>
      </c>
      <c r="D283" s="3" t="s">
        <v>29</v>
      </c>
      <c r="E283" s="4">
        <v>2.5</v>
      </c>
      <c r="F283" s="3" t="s">
        <v>30</v>
      </c>
      <c r="G283" s="5">
        <v>1.1481056300000001</v>
      </c>
      <c r="H283" s="5">
        <v>1824552</v>
      </c>
      <c r="I283" s="4">
        <v>8.7099999999999997E-2</v>
      </c>
      <c r="J283" s="4">
        <v>8.5999999999999993E-2</v>
      </c>
      <c r="K283" s="4">
        <v>9.5000000000000001E-2</v>
      </c>
      <c r="L283" s="4">
        <v>8.4000000000000005E-2</v>
      </c>
      <c r="M283" s="4">
        <v>8.8099999999999998E-2</v>
      </c>
      <c r="N283" s="4">
        <v>8.8099999999999998E-2</v>
      </c>
      <c r="O283" s="6">
        <v>2034</v>
      </c>
      <c r="P283" s="6">
        <v>6064</v>
      </c>
      <c r="Q283" s="4">
        <v>0.31340000000000001</v>
      </c>
      <c r="R283" s="4">
        <v>1E-4</v>
      </c>
      <c r="S283" s="4">
        <v>-0.25600000000000001</v>
      </c>
      <c r="T283" s="4">
        <v>0.629</v>
      </c>
      <c r="U283" s="4">
        <v>0.68799999999999994</v>
      </c>
      <c r="V283" s="4">
        <v>-0.111</v>
      </c>
      <c r="W283" s="4">
        <v>-0.48299999999999998</v>
      </c>
    </row>
    <row r="284" spans="1:23" hidden="1" x14ac:dyDescent="0.35">
      <c r="A284" s="1" t="s">
        <v>311</v>
      </c>
      <c r="B284" s="2">
        <v>44698</v>
      </c>
      <c r="C284" s="3" t="s">
        <v>24</v>
      </c>
      <c r="D284" s="3" t="s">
        <v>25</v>
      </c>
      <c r="E284" s="4">
        <v>2.5</v>
      </c>
      <c r="F284" s="3" t="s">
        <v>26</v>
      </c>
      <c r="G284" s="5">
        <v>7.32623669</v>
      </c>
      <c r="H284" s="5">
        <v>373865</v>
      </c>
      <c r="I284" s="4">
        <v>0.31940000000000002</v>
      </c>
      <c r="J284" s="4">
        <v>0.32029999999999997</v>
      </c>
      <c r="K284" s="4">
        <v>0.34279999999999999</v>
      </c>
      <c r="L284" s="4">
        <v>0.32029999999999997</v>
      </c>
      <c r="M284" s="4">
        <v>0.34279999999999999</v>
      </c>
      <c r="N284" s="4">
        <v>0.34279999999999999</v>
      </c>
      <c r="O284" s="6">
        <v>113</v>
      </c>
      <c r="P284" s="6">
        <v>511</v>
      </c>
      <c r="Q284" s="4">
        <v>0.58960000000000001</v>
      </c>
      <c r="R284" s="4">
        <v>4.9200000000000001E-2</v>
      </c>
      <c r="S284" s="4">
        <v>0.77800000000000002</v>
      </c>
      <c r="T284" s="4">
        <v>0.68700000000000006</v>
      </c>
      <c r="U284" s="4">
        <v>0.63900000000000001</v>
      </c>
      <c r="V284" s="4">
        <v>-0.157</v>
      </c>
      <c r="W284" s="4">
        <v>1.1020000000000001</v>
      </c>
    </row>
    <row r="285" spans="1:23" x14ac:dyDescent="0.35">
      <c r="A285" s="1" t="s">
        <v>312</v>
      </c>
      <c r="B285" s="2">
        <v>44698</v>
      </c>
      <c r="C285" s="3" t="s">
        <v>28</v>
      </c>
      <c r="D285" s="3" t="s">
        <v>29</v>
      </c>
      <c r="E285" s="4">
        <v>2.5</v>
      </c>
      <c r="F285" s="3" t="s">
        <v>30</v>
      </c>
      <c r="G285" s="5">
        <v>-12.8</v>
      </c>
      <c r="H285" s="5">
        <v>1314993</v>
      </c>
      <c r="I285" s="4">
        <v>0.1</v>
      </c>
      <c r="J285" s="4">
        <v>9.8000000000000004E-2</v>
      </c>
      <c r="K285" s="4">
        <v>9.8000000000000004E-2</v>
      </c>
      <c r="L285" s="4">
        <v>8.6599999999999996E-2</v>
      </c>
      <c r="M285" s="4">
        <v>8.72E-2</v>
      </c>
      <c r="N285" s="4">
        <v>8.7099999999999997E-2</v>
      </c>
      <c r="O285" s="6">
        <v>1440</v>
      </c>
      <c r="P285" s="6">
        <v>5490</v>
      </c>
      <c r="Q285" s="4">
        <v>0.32979999999999998</v>
      </c>
      <c r="R285" s="4">
        <v>1E-4</v>
      </c>
      <c r="S285" s="4">
        <v>-0.252</v>
      </c>
      <c r="T285" s="4">
        <v>0.61599999999999999</v>
      </c>
      <c r="U285" s="4">
        <v>0.68600000000000005</v>
      </c>
      <c r="V285" s="4">
        <v>-0.111</v>
      </c>
      <c r="W285" s="4">
        <v>-0.47799999999999998</v>
      </c>
    </row>
    <row r="286" spans="1:23" hidden="1" x14ac:dyDescent="0.35">
      <c r="A286" s="1" t="s">
        <v>313</v>
      </c>
      <c r="B286" s="2">
        <v>44697</v>
      </c>
      <c r="C286" s="3" t="s">
        <v>24</v>
      </c>
      <c r="D286" s="3" t="s">
        <v>25</v>
      </c>
      <c r="E286" s="4">
        <v>2.5</v>
      </c>
      <c r="F286" s="3" t="s">
        <v>26</v>
      </c>
      <c r="G286" s="5">
        <v>-5.8529411800000002</v>
      </c>
      <c r="H286" s="5">
        <v>311576</v>
      </c>
      <c r="I286" s="4">
        <v>0.34</v>
      </c>
      <c r="J286" s="4">
        <v>0.33800000000000002</v>
      </c>
      <c r="K286" s="4">
        <v>0.33800000000000002</v>
      </c>
      <c r="L286" s="4">
        <v>0.31669999999999998</v>
      </c>
      <c r="M286" s="4">
        <v>0.3201</v>
      </c>
      <c r="N286" s="4">
        <v>0.31940000000000002</v>
      </c>
      <c r="O286" s="6">
        <v>95</v>
      </c>
      <c r="P286" s="6">
        <v>552</v>
      </c>
      <c r="Q286" s="4">
        <v>0.6129</v>
      </c>
      <c r="R286" s="4">
        <v>6.7100000000000007E-2</v>
      </c>
      <c r="S286" s="4">
        <v>0.749</v>
      </c>
      <c r="T286" s="4">
        <v>0.72699999999999998</v>
      </c>
      <c r="U286" s="4">
        <v>0.67600000000000005</v>
      </c>
      <c r="V286" s="4">
        <v>-0.16200000000000001</v>
      </c>
      <c r="W286" s="4">
        <v>1.0569999999999999</v>
      </c>
    </row>
    <row r="287" spans="1:23" x14ac:dyDescent="0.35">
      <c r="A287" s="1" t="s">
        <v>314</v>
      </c>
      <c r="B287" s="2">
        <v>44697</v>
      </c>
      <c r="C287" s="3" t="s">
        <v>28</v>
      </c>
      <c r="D287" s="3" t="s">
        <v>29</v>
      </c>
      <c r="E287" s="4">
        <v>2.5</v>
      </c>
      <c r="F287" s="3" t="s">
        <v>30</v>
      </c>
      <c r="G287" s="5">
        <v>7.6426264799999997</v>
      </c>
      <c r="H287" s="5">
        <v>2198117</v>
      </c>
      <c r="I287" s="4">
        <v>9.2899999999999996E-2</v>
      </c>
      <c r="J287" s="4">
        <v>0.09</v>
      </c>
      <c r="K287" s="4">
        <v>0.10249999999999999</v>
      </c>
      <c r="L287" s="4">
        <v>8.8800000000000004E-2</v>
      </c>
      <c r="M287" s="4">
        <v>0.1</v>
      </c>
      <c r="N287" s="4">
        <v>0.1</v>
      </c>
      <c r="O287" s="6">
        <v>2246</v>
      </c>
      <c r="P287" s="6">
        <v>5231</v>
      </c>
      <c r="Q287" s="4">
        <v>0.32</v>
      </c>
      <c r="R287" s="4">
        <v>1E-4</v>
      </c>
      <c r="S287" s="4">
        <v>-0.27700000000000002</v>
      </c>
      <c r="T287" s="4">
        <v>0.64</v>
      </c>
      <c r="U287" s="4">
        <v>0.71199999999999997</v>
      </c>
      <c r="V287" s="4">
        <v>-0.11700000000000001</v>
      </c>
      <c r="W287" s="4">
        <v>-0.52500000000000002</v>
      </c>
    </row>
    <row r="288" spans="1:23" hidden="1" x14ac:dyDescent="0.35">
      <c r="A288" s="1" t="s">
        <v>315</v>
      </c>
      <c r="B288" s="2">
        <v>44694</v>
      </c>
      <c r="C288" s="3" t="s">
        <v>24</v>
      </c>
      <c r="D288" s="3" t="s">
        <v>25</v>
      </c>
      <c r="E288" s="4">
        <v>2.5</v>
      </c>
      <c r="F288" s="3" t="s">
        <v>26</v>
      </c>
      <c r="G288" s="5">
        <v>4.48816477</v>
      </c>
      <c r="H288" s="5">
        <v>457293</v>
      </c>
      <c r="I288" s="4">
        <v>0.32529999999999998</v>
      </c>
      <c r="J288" s="4">
        <v>0.34</v>
      </c>
      <c r="K288" s="4">
        <v>0.35320000000000001</v>
      </c>
      <c r="L288" s="4">
        <v>0.33539999999999998</v>
      </c>
      <c r="M288" s="4">
        <v>0.33989999999999998</v>
      </c>
      <c r="N288" s="4">
        <v>0.34</v>
      </c>
      <c r="O288" s="6">
        <v>133</v>
      </c>
      <c r="P288" s="6">
        <v>476</v>
      </c>
      <c r="Q288" s="4">
        <v>0.59550000000000003</v>
      </c>
      <c r="R288" s="4">
        <v>5.5100000000000003E-2</v>
      </c>
      <c r="S288" s="4">
        <v>0.77</v>
      </c>
      <c r="T288" s="4">
        <v>0.69</v>
      </c>
      <c r="U288" s="4">
        <v>0.65700000000000003</v>
      </c>
      <c r="V288" s="4">
        <v>-0.158</v>
      </c>
      <c r="W288" s="4">
        <v>1.105</v>
      </c>
    </row>
    <row r="289" spans="1:23" x14ac:dyDescent="0.35">
      <c r="A289" s="1" t="s">
        <v>316</v>
      </c>
      <c r="B289" s="2">
        <v>44694</v>
      </c>
      <c r="C289" s="3" t="s">
        <v>28</v>
      </c>
      <c r="D289" s="3" t="s">
        <v>29</v>
      </c>
      <c r="E289" s="4">
        <v>2.5</v>
      </c>
      <c r="F289" s="3" t="s">
        <v>30</v>
      </c>
      <c r="G289" s="5">
        <v>-7.1</v>
      </c>
      <c r="H289" s="5">
        <v>935194</v>
      </c>
      <c r="I289" s="4">
        <v>0.1</v>
      </c>
      <c r="J289" s="4">
        <v>9.4799999999999995E-2</v>
      </c>
      <c r="K289" s="4">
        <v>9.7500000000000003E-2</v>
      </c>
      <c r="L289" s="4">
        <v>8.7900000000000006E-2</v>
      </c>
      <c r="M289" s="4">
        <v>9.2899999999999996E-2</v>
      </c>
      <c r="N289" s="4">
        <v>9.2899999999999996E-2</v>
      </c>
      <c r="O289" s="6">
        <v>1017</v>
      </c>
      <c r="P289" s="6">
        <v>5005</v>
      </c>
      <c r="Q289" s="4">
        <v>0.32979999999999998</v>
      </c>
      <c r="R289" s="4">
        <v>1E-4</v>
      </c>
      <c r="S289" s="4">
        <v>-0.26</v>
      </c>
      <c r="T289" s="4">
        <v>0.61299999999999999</v>
      </c>
      <c r="U289" s="4">
        <v>0.70099999999999996</v>
      </c>
      <c r="V289" s="4">
        <v>-0.113</v>
      </c>
      <c r="W289" s="4">
        <v>-0.503</v>
      </c>
    </row>
    <row r="290" spans="1:23" hidden="1" x14ac:dyDescent="0.35">
      <c r="A290" s="1" t="s">
        <v>317</v>
      </c>
      <c r="B290" s="2">
        <v>44693</v>
      </c>
      <c r="C290" s="3" t="s">
        <v>24</v>
      </c>
      <c r="D290" s="3" t="s">
        <v>25</v>
      </c>
      <c r="E290" s="4">
        <v>2.5</v>
      </c>
      <c r="F290" s="3" t="s">
        <v>26</v>
      </c>
      <c r="G290" s="5">
        <v>-2.3416391499999998</v>
      </c>
      <c r="H290" s="5">
        <v>263610</v>
      </c>
      <c r="I290" s="4">
        <v>0.33310000000000001</v>
      </c>
      <c r="J290" s="4">
        <v>0.32529999999999998</v>
      </c>
      <c r="K290" s="4">
        <v>0.3332</v>
      </c>
      <c r="L290" s="4">
        <v>0.31979999999999997</v>
      </c>
      <c r="M290" s="4">
        <v>0.32529999999999998</v>
      </c>
      <c r="N290" s="4">
        <v>0.32529999999999998</v>
      </c>
      <c r="O290" s="6">
        <v>81</v>
      </c>
      <c r="P290" s="6">
        <v>494</v>
      </c>
      <c r="Q290" s="4">
        <v>0.60529999999999995</v>
      </c>
      <c r="R290" s="4">
        <v>6.0900000000000003E-2</v>
      </c>
      <c r="S290" s="4">
        <v>0.74399999999999999</v>
      </c>
      <c r="T290" s="4">
        <v>0.70899999999999996</v>
      </c>
      <c r="U290" s="4">
        <v>0.69</v>
      </c>
      <c r="V290" s="4">
        <v>-0.16500000000000001</v>
      </c>
      <c r="W290" s="4">
        <v>1.0629999999999999</v>
      </c>
    </row>
    <row r="291" spans="1:23" x14ac:dyDescent="0.35">
      <c r="A291" s="1" t="s">
        <v>318</v>
      </c>
      <c r="B291" s="2">
        <v>44693</v>
      </c>
      <c r="C291" s="3" t="s">
        <v>28</v>
      </c>
      <c r="D291" s="3" t="s">
        <v>29</v>
      </c>
      <c r="E291" s="4">
        <v>2.5</v>
      </c>
      <c r="F291" s="3" t="s">
        <v>30</v>
      </c>
      <c r="G291" s="5">
        <v>6.15711253</v>
      </c>
      <c r="H291" s="5">
        <v>808597</v>
      </c>
      <c r="I291" s="4">
        <v>9.4200000000000006E-2</v>
      </c>
      <c r="J291" s="4">
        <v>0.1</v>
      </c>
      <c r="K291" s="4">
        <v>0.1031</v>
      </c>
      <c r="L291" s="4">
        <v>9.2700000000000005E-2</v>
      </c>
      <c r="M291" s="4">
        <v>0.1</v>
      </c>
      <c r="N291" s="4">
        <v>0.1</v>
      </c>
      <c r="O291" s="6">
        <v>816</v>
      </c>
      <c r="P291" s="6">
        <v>5101</v>
      </c>
      <c r="Q291" s="4">
        <v>0.32200000000000001</v>
      </c>
      <c r="R291" s="4">
        <v>1E-4</v>
      </c>
      <c r="S291" s="4">
        <v>-0.27700000000000002</v>
      </c>
      <c r="T291" s="4">
        <v>0.63900000000000001</v>
      </c>
      <c r="U291" s="4">
        <v>0.71799999999999997</v>
      </c>
      <c r="V291" s="4">
        <v>-0.114</v>
      </c>
      <c r="W291" s="4">
        <v>-0.53300000000000003</v>
      </c>
    </row>
    <row r="292" spans="1:23" hidden="1" x14ac:dyDescent="0.35">
      <c r="A292" s="1" t="s">
        <v>319</v>
      </c>
      <c r="B292" s="2">
        <v>44692</v>
      </c>
      <c r="C292" s="3" t="s">
        <v>24</v>
      </c>
      <c r="D292" s="3" t="s">
        <v>25</v>
      </c>
      <c r="E292" s="4">
        <v>2.5</v>
      </c>
      <c r="F292" s="3" t="s">
        <v>26</v>
      </c>
      <c r="G292" s="5">
        <v>1.7120146700000001</v>
      </c>
      <c r="H292" s="5">
        <v>1313497.9999999998</v>
      </c>
      <c r="I292" s="4">
        <v>0.3271</v>
      </c>
      <c r="J292" s="4">
        <v>0.32500000000000001</v>
      </c>
      <c r="K292" s="4">
        <v>0.35580000000000001</v>
      </c>
      <c r="L292" s="4">
        <v>0.32350000000000001</v>
      </c>
      <c r="M292" s="4">
        <v>0.3327</v>
      </c>
      <c r="N292" s="4">
        <v>0.33310000000000001</v>
      </c>
      <c r="O292" s="6">
        <v>386</v>
      </c>
      <c r="P292" s="6">
        <v>422</v>
      </c>
      <c r="Q292" s="4">
        <v>0.59719999999999995</v>
      </c>
      <c r="R292" s="4">
        <v>5.7000000000000002E-2</v>
      </c>
      <c r="S292" s="4">
        <v>0.76700000000000002</v>
      </c>
      <c r="T292" s="4">
        <v>0.70399999999999996</v>
      </c>
      <c r="U292" s="4">
        <v>0.66200000000000003</v>
      </c>
      <c r="V292" s="4">
        <v>-0.156</v>
      </c>
      <c r="W292" s="4">
        <v>1.111</v>
      </c>
    </row>
    <row r="293" spans="1:23" x14ac:dyDescent="0.35">
      <c r="A293" s="1" t="s">
        <v>320</v>
      </c>
      <c r="B293" s="2">
        <v>44692</v>
      </c>
      <c r="C293" s="3" t="s">
        <v>28</v>
      </c>
      <c r="D293" s="3" t="s">
        <v>29</v>
      </c>
      <c r="E293" s="4">
        <v>2.5</v>
      </c>
      <c r="F293" s="3" t="s">
        <v>30</v>
      </c>
      <c r="G293" s="5">
        <v>-7.1921182300000002</v>
      </c>
      <c r="H293" s="5">
        <v>2033488.9999999998</v>
      </c>
      <c r="I293" s="4">
        <v>0.10150000000000001</v>
      </c>
      <c r="J293" s="4">
        <v>0.1016</v>
      </c>
      <c r="K293" s="4">
        <v>0.10249999999999999</v>
      </c>
      <c r="L293" s="4">
        <v>8.5400000000000004E-2</v>
      </c>
      <c r="M293" s="4">
        <v>9.4200000000000006E-2</v>
      </c>
      <c r="N293" s="4">
        <v>9.4200000000000006E-2</v>
      </c>
      <c r="O293" s="6">
        <v>2223</v>
      </c>
      <c r="P293" s="6">
        <v>4830</v>
      </c>
      <c r="Q293" s="4">
        <v>0.33139999999999997</v>
      </c>
      <c r="R293" s="4">
        <v>1E-4</v>
      </c>
      <c r="S293" s="4">
        <v>-0.26400000000000001</v>
      </c>
      <c r="T293" s="4">
        <v>0.621</v>
      </c>
      <c r="U293" s="4">
        <v>0.70699999999999996</v>
      </c>
      <c r="V293" s="4">
        <v>-0.112</v>
      </c>
      <c r="W293" s="4">
        <v>-0.51300000000000001</v>
      </c>
    </row>
    <row r="294" spans="1:23" hidden="1" x14ac:dyDescent="0.35">
      <c r="A294" s="1" t="s">
        <v>321</v>
      </c>
      <c r="B294" s="2">
        <v>44691</v>
      </c>
      <c r="C294" s="3" t="s">
        <v>24</v>
      </c>
      <c r="D294" s="3" t="s">
        <v>25</v>
      </c>
      <c r="E294" s="4">
        <v>2.5</v>
      </c>
      <c r="F294" s="3" t="s">
        <v>26</v>
      </c>
      <c r="G294" s="5">
        <v>6.19672131</v>
      </c>
      <c r="H294" s="5">
        <v>1754285.0000000002</v>
      </c>
      <c r="I294" s="4">
        <v>0.30499999999999999</v>
      </c>
      <c r="J294" s="4">
        <v>0.3</v>
      </c>
      <c r="K294" s="4">
        <v>0.33729999999999999</v>
      </c>
      <c r="L294" s="4">
        <v>0.27600000000000002</v>
      </c>
      <c r="M294" s="4">
        <v>0.32390000000000002</v>
      </c>
      <c r="N294" s="4">
        <v>0.3271</v>
      </c>
      <c r="O294" s="6">
        <v>584</v>
      </c>
      <c r="P294" s="6">
        <v>436</v>
      </c>
      <c r="Q294" s="4">
        <v>0.57269999999999999</v>
      </c>
      <c r="R294" s="4">
        <v>3.73E-2</v>
      </c>
      <c r="S294" s="4">
        <v>0.74099999999999999</v>
      </c>
      <c r="T294" s="4">
        <v>0.70199999999999996</v>
      </c>
      <c r="U294" s="4">
        <v>0.69699999999999995</v>
      </c>
      <c r="V294" s="4">
        <v>-0.16600000000000001</v>
      </c>
      <c r="W294" s="4">
        <v>1.0660000000000001</v>
      </c>
    </row>
    <row r="295" spans="1:23" x14ac:dyDescent="0.35">
      <c r="A295" s="1" t="s">
        <v>322</v>
      </c>
      <c r="B295" s="2">
        <v>44691</v>
      </c>
      <c r="C295" s="3" t="s">
        <v>28</v>
      </c>
      <c r="D295" s="3" t="s">
        <v>29</v>
      </c>
      <c r="E295" s="4">
        <v>2.5</v>
      </c>
      <c r="F295" s="3" t="s">
        <v>30</v>
      </c>
      <c r="G295" s="5">
        <v>-6.1054579100000002</v>
      </c>
      <c r="H295" s="5">
        <v>2235204</v>
      </c>
      <c r="I295" s="4">
        <v>0.1081</v>
      </c>
      <c r="J295" s="4">
        <v>0.11169999999999999</v>
      </c>
      <c r="K295" s="4">
        <v>0.1321</v>
      </c>
      <c r="L295" s="4">
        <v>9.4E-2</v>
      </c>
      <c r="M295" s="4">
        <v>0.10150000000000001</v>
      </c>
      <c r="N295" s="4">
        <v>0.10150000000000001</v>
      </c>
      <c r="O295" s="6">
        <v>1973</v>
      </c>
      <c r="P295" s="6">
        <v>5274</v>
      </c>
      <c r="Q295" s="4">
        <v>0.34039999999999998</v>
      </c>
      <c r="R295" s="4">
        <v>1E-4</v>
      </c>
      <c r="S295" s="4">
        <v>-0.27800000000000002</v>
      </c>
      <c r="T295" s="4">
        <v>0.63600000000000001</v>
      </c>
      <c r="U295" s="4">
        <v>0.72199999999999998</v>
      </c>
      <c r="V295" s="4">
        <v>-0.114</v>
      </c>
      <c r="W295" s="4">
        <v>-0.54100000000000004</v>
      </c>
    </row>
    <row r="296" spans="1:23" hidden="1" x14ac:dyDescent="0.35">
      <c r="A296" s="1" t="s">
        <v>323</v>
      </c>
      <c r="B296" s="2">
        <v>44690</v>
      </c>
      <c r="C296" s="3" t="s">
        <v>24</v>
      </c>
      <c r="D296" s="3" t="s">
        <v>25</v>
      </c>
      <c r="E296" s="4">
        <v>2.5</v>
      </c>
      <c r="F296" s="3" t="s">
        <v>26</v>
      </c>
      <c r="G296" s="5">
        <v>-7.4916590799999998</v>
      </c>
      <c r="H296" s="5">
        <v>907551</v>
      </c>
      <c r="I296" s="4">
        <v>0.32969999999999999</v>
      </c>
      <c r="J296" s="4">
        <v>0.33</v>
      </c>
      <c r="K296" s="4">
        <v>0.33</v>
      </c>
      <c r="L296" s="4">
        <v>0.29449999999999998</v>
      </c>
      <c r="M296" s="4">
        <v>0.30499999999999999</v>
      </c>
      <c r="N296" s="4">
        <v>0.30499999999999999</v>
      </c>
      <c r="O296" s="6">
        <v>297</v>
      </c>
      <c r="P296" s="6">
        <v>404</v>
      </c>
      <c r="Q296" s="4">
        <v>0.6</v>
      </c>
      <c r="R296" s="4">
        <v>5.9400000000000001E-2</v>
      </c>
      <c r="S296" s="4">
        <v>0.72899999999999998</v>
      </c>
      <c r="T296" s="4">
        <v>0.749</v>
      </c>
      <c r="U296" s="4">
        <v>0.70899999999999996</v>
      </c>
      <c r="V296" s="4">
        <v>-0.16300000000000001</v>
      </c>
      <c r="W296" s="4">
        <v>1.052</v>
      </c>
    </row>
    <row r="297" spans="1:23" x14ac:dyDescent="0.35">
      <c r="A297" s="1" t="s">
        <v>324</v>
      </c>
      <c r="B297" s="2">
        <v>44690</v>
      </c>
      <c r="C297" s="3" t="s">
        <v>28</v>
      </c>
      <c r="D297" s="3" t="s">
        <v>29</v>
      </c>
      <c r="E297" s="4">
        <v>2.5</v>
      </c>
      <c r="F297" s="3" t="s">
        <v>30</v>
      </c>
      <c r="G297" s="5">
        <v>5.9803921600000001</v>
      </c>
      <c r="H297" s="5">
        <v>3959388</v>
      </c>
      <c r="I297" s="4">
        <v>0.10199999999999999</v>
      </c>
      <c r="J297" s="4">
        <v>0.105</v>
      </c>
      <c r="K297" s="4">
        <v>0.11600000000000001</v>
      </c>
      <c r="L297" s="4">
        <v>0.10009999999999999</v>
      </c>
      <c r="M297" s="4">
        <v>0.1081</v>
      </c>
      <c r="N297" s="4">
        <v>0.1081</v>
      </c>
      <c r="O297" s="6">
        <v>3591</v>
      </c>
      <c r="P297" s="6">
        <v>5106</v>
      </c>
      <c r="Q297" s="4">
        <v>0.33169999999999999</v>
      </c>
      <c r="R297" s="4">
        <v>1E-4</v>
      </c>
      <c r="S297" s="4">
        <v>-0.29299999999999998</v>
      </c>
      <c r="T297" s="4">
        <v>0.65900000000000003</v>
      </c>
      <c r="U297" s="4">
        <v>0.73599999999999999</v>
      </c>
      <c r="V297" s="4">
        <v>-0.115</v>
      </c>
      <c r="W297" s="4">
        <v>-0.56899999999999995</v>
      </c>
    </row>
    <row r="298" spans="1:23" hidden="1" x14ac:dyDescent="0.35">
      <c r="A298" s="1" t="s">
        <v>325</v>
      </c>
      <c r="B298" s="2">
        <v>44687</v>
      </c>
      <c r="C298" s="3" t="s">
        <v>24</v>
      </c>
      <c r="D298" s="3" t="s">
        <v>25</v>
      </c>
      <c r="E298" s="4">
        <v>2.5</v>
      </c>
      <c r="F298" s="3" t="s">
        <v>26</v>
      </c>
      <c r="G298" s="5">
        <v>-15.60355781</v>
      </c>
      <c r="H298" s="5">
        <v>1158239</v>
      </c>
      <c r="I298" s="4">
        <v>0.39350000000000002</v>
      </c>
      <c r="J298" s="4">
        <v>0.38</v>
      </c>
      <c r="K298" s="4">
        <v>0.38</v>
      </c>
      <c r="L298" s="4">
        <v>0.32600000000000001</v>
      </c>
      <c r="M298" s="4">
        <v>0.33210000000000001</v>
      </c>
      <c r="N298" s="4">
        <v>0.32969999999999999</v>
      </c>
      <c r="O298" s="6">
        <v>330</v>
      </c>
      <c r="P298" s="6">
        <v>219</v>
      </c>
      <c r="Q298" s="4">
        <v>0.67159999999999997</v>
      </c>
      <c r="R298" s="4">
        <v>0.1154</v>
      </c>
      <c r="S298" s="4">
        <v>0.74299999999999999</v>
      </c>
      <c r="T298" s="4">
        <v>0.69699999999999995</v>
      </c>
      <c r="U298" s="4">
        <v>0.70099999999999996</v>
      </c>
      <c r="V298" s="4">
        <v>-0.16500000000000001</v>
      </c>
      <c r="W298" s="4">
        <v>1.0860000000000001</v>
      </c>
    </row>
    <row r="299" spans="1:23" x14ac:dyDescent="0.35">
      <c r="A299" s="1" t="s">
        <v>326</v>
      </c>
      <c r="B299" s="2">
        <v>44687</v>
      </c>
      <c r="C299" s="3" t="s">
        <v>28</v>
      </c>
      <c r="D299" s="3" t="s">
        <v>29</v>
      </c>
      <c r="E299" s="4">
        <v>2.5</v>
      </c>
      <c r="F299" s="3" t="s">
        <v>30</v>
      </c>
      <c r="G299" s="5">
        <v>33.421052629999998</v>
      </c>
      <c r="H299" s="5">
        <v>2811908.0000000005</v>
      </c>
      <c r="I299" s="4">
        <v>7.5999999999999998E-2</v>
      </c>
      <c r="J299" s="4">
        <v>8.0500000000000002E-2</v>
      </c>
      <c r="K299" s="4">
        <v>0.10489999999999999</v>
      </c>
      <c r="L299" s="4">
        <v>8.0500000000000002E-2</v>
      </c>
      <c r="M299" s="4">
        <v>0.1014</v>
      </c>
      <c r="N299" s="4">
        <v>0.10199999999999999</v>
      </c>
      <c r="O299" s="6">
        <v>2909</v>
      </c>
      <c r="P299" s="6">
        <v>3041</v>
      </c>
      <c r="Q299" s="4">
        <v>0.2979</v>
      </c>
      <c r="R299" s="4">
        <v>1E-4</v>
      </c>
      <c r="S299" s="4">
        <v>-0.27700000000000002</v>
      </c>
      <c r="T299" s="4">
        <v>0.63</v>
      </c>
      <c r="U299" s="4">
        <v>0.72799999999999998</v>
      </c>
      <c r="V299" s="4">
        <v>-0.113</v>
      </c>
      <c r="W299" s="4">
        <v>-0.54900000000000004</v>
      </c>
    </row>
    <row r="300" spans="1:23" hidden="1" x14ac:dyDescent="0.35">
      <c r="A300" s="1" t="s">
        <v>327</v>
      </c>
      <c r="B300" s="2">
        <v>44686</v>
      </c>
      <c r="C300" s="3" t="s">
        <v>24</v>
      </c>
      <c r="D300" s="3" t="s">
        <v>25</v>
      </c>
      <c r="E300" s="4">
        <v>2.5</v>
      </c>
      <c r="F300" s="3" t="s">
        <v>26</v>
      </c>
      <c r="G300" s="5">
        <v>-2.1144278600000002</v>
      </c>
      <c r="H300" s="5">
        <v>374749</v>
      </c>
      <c r="I300" s="4">
        <v>0.40200000000000002</v>
      </c>
      <c r="J300" s="4">
        <v>0.41</v>
      </c>
      <c r="K300" s="4">
        <v>0.41</v>
      </c>
      <c r="L300" s="4">
        <v>0.39350000000000002</v>
      </c>
      <c r="M300" s="4">
        <v>0.39350000000000002</v>
      </c>
      <c r="N300" s="4">
        <v>0.39350000000000002</v>
      </c>
      <c r="O300" s="6">
        <v>94</v>
      </c>
      <c r="P300" s="6">
        <v>132</v>
      </c>
      <c r="Q300" s="4">
        <v>0.68130000000000002</v>
      </c>
      <c r="R300" s="4">
        <v>0.1227</v>
      </c>
      <c r="S300" s="4">
        <v>0.78900000000000003</v>
      </c>
      <c r="T300" s="4">
        <v>0.59099999999999997</v>
      </c>
      <c r="U300" s="4">
        <v>0.64800000000000002</v>
      </c>
      <c r="V300" s="4">
        <v>-0.16200000000000001</v>
      </c>
      <c r="W300" s="4">
        <v>1.169</v>
      </c>
    </row>
    <row r="301" spans="1:23" x14ac:dyDescent="0.35">
      <c r="A301" s="1" t="s">
        <v>328</v>
      </c>
      <c r="B301" s="2">
        <v>44686</v>
      </c>
      <c r="C301" s="3" t="s">
        <v>28</v>
      </c>
      <c r="D301" s="3" t="s">
        <v>29</v>
      </c>
      <c r="E301" s="4">
        <v>2.5</v>
      </c>
      <c r="F301" s="3" t="s">
        <v>30</v>
      </c>
      <c r="G301" s="5">
        <v>-1.2987013000000001</v>
      </c>
      <c r="H301" s="5">
        <v>1139372</v>
      </c>
      <c r="I301" s="4">
        <v>7.6999999999999999E-2</v>
      </c>
      <c r="J301" s="4">
        <v>7.22E-2</v>
      </c>
      <c r="K301" s="4">
        <v>7.5999999999999998E-2</v>
      </c>
      <c r="L301" s="4">
        <v>6.9000000000000006E-2</v>
      </c>
      <c r="M301" s="4">
        <v>7.5999999999999998E-2</v>
      </c>
      <c r="N301" s="4">
        <v>7.5999999999999998E-2</v>
      </c>
      <c r="O301" s="6">
        <v>1582</v>
      </c>
      <c r="P301" s="6">
        <v>2413</v>
      </c>
      <c r="Q301" s="4">
        <v>0.29770000000000002</v>
      </c>
      <c r="R301" s="4">
        <v>1E-4</v>
      </c>
      <c r="S301" s="4">
        <v>-0.224</v>
      </c>
      <c r="T301" s="4">
        <v>0.56899999999999995</v>
      </c>
      <c r="U301" s="4">
        <v>0.67100000000000004</v>
      </c>
      <c r="V301" s="4">
        <v>-0.10100000000000001</v>
      </c>
      <c r="W301" s="4">
        <v>-0.45400000000000001</v>
      </c>
    </row>
    <row r="302" spans="1:23" hidden="1" x14ac:dyDescent="0.35">
      <c r="A302" s="1" t="s">
        <v>329</v>
      </c>
      <c r="B302" s="2">
        <v>44680</v>
      </c>
      <c r="C302" s="3" t="s">
        <v>24</v>
      </c>
      <c r="D302" s="3" t="s">
        <v>25</v>
      </c>
      <c r="E302" s="4">
        <v>2.5</v>
      </c>
      <c r="F302" s="3" t="s">
        <v>26</v>
      </c>
      <c r="G302" s="5">
        <v>8.6413043500000004</v>
      </c>
      <c r="H302" s="5">
        <v>522132.99999999994</v>
      </c>
      <c r="I302" s="4">
        <v>0.36799999999999999</v>
      </c>
      <c r="J302" s="4">
        <v>0.37180000000000002</v>
      </c>
      <c r="K302" s="4">
        <v>0.4047</v>
      </c>
      <c r="L302" s="4">
        <v>0.35599999999999998</v>
      </c>
      <c r="M302" s="4">
        <v>0.39979999999999999</v>
      </c>
      <c r="N302" s="4">
        <v>0.40200000000000002</v>
      </c>
      <c r="O302" s="6">
        <v>136</v>
      </c>
      <c r="P302" s="6">
        <v>142</v>
      </c>
      <c r="Q302" s="4">
        <v>0.64290000000000003</v>
      </c>
      <c r="R302" s="4">
        <v>9.3100000000000002E-2</v>
      </c>
      <c r="S302" s="4">
        <v>0.79900000000000004</v>
      </c>
      <c r="T302" s="4">
        <v>0.57999999999999996</v>
      </c>
      <c r="U302" s="4">
        <v>0.64</v>
      </c>
      <c r="V302" s="4">
        <v>-0.156</v>
      </c>
      <c r="W302" s="4">
        <v>1.2190000000000001</v>
      </c>
    </row>
    <row r="303" spans="1:23" x14ac:dyDescent="0.35">
      <c r="A303" s="1" t="s">
        <v>330</v>
      </c>
      <c r="B303" s="2">
        <v>44680</v>
      </c>
      <c r="C303" s="3" t="s">
        <v>28</v>
      </c>
      <c r="D303" s="3" t="s">
        <v>29</v>
      </c>
      <c r="E303" s="4">
        <v>2.5</v>
      </c>
      <c r="F303" s="3" t="s">
        <v>30</v>
      </c>
      <c r="G303" s="5">
        <v>-15.594329330000001</v>
      </c>
      <c r="H303" s="5">
        <v>2243437</v>
      </c>
      <c r="I303" s="4">
        <v>9.1700000000000004E-2</v>
      </c>
      <c r="J303" s="4">
        <v>8.5500000000000007E-2</v>
      </c>
      <c r="K303" s="4">
        <v>9.8299999999999998E-2</v>
      </c>
      <c r="L303" s="4">
        <v>7.3499999999999996E-2</v>
      </c>
      <c r="M303" s="4">
        <v>7.7399999999999997E-2</v>
      </c>
      <c r="N303" s="4">
        <v>7.6999999999999999E-2</v>
      </c>
      <c r="O303" s="6">
        <v>2625</v>
      </c>
      <c r="P303" s="6">
        <v>1942</v>
      </c>
      <c r="Q303" s="4">
        <v>0.31680000000000003</v>
      </c>
      <c r="R303" s="4">
        <v>1E-4</v>
      </c>
      <c r="S303" s="4">
        <v>-0.221</v>
      </c>
      <c r="T303" s="4">
        <v>0.54700000000000004</v>
      </c>
      <c r="U303" s="4">
        <v>0.67700000000000005</v>
      </c>
      <c r="V303" s="4">
        <v>-0.10100000000000001</v>
      </c>
      <c r="W303" s="4">
        <v>-0.46200000000000002</v>
      </c>
    </row>
    <row r="304" spans="1:23" hidden="1" x14ac:dyDescent="0.35">
      <c r="A304" s="1" t="s">
        <v>331</v>
      </c>
      <c r="B304" s="2">
        <v>44679</v>
      </c>
      <c r="C304" s="3" t="s">
        <v>24</v>
      </c>
      <c r="D304" s="3" t="s">
        <v>25</v>
      </c>
      <c r="E304" s="4">
        <v>2.5</v>
      </c>
      <c r="F304" s="3" t="s">
        <v>26</v>
      </c>
      <c r="G304" s="5">
        <v>-8.1455340000000001E-2</v>
      </c>
      <c r="H304" s="5">
        <v>414037</v>
      </c>
      <c r="I304" s="4">
        <v>0.36830000000000002</v>
      </c>
      <c r="J304" s="4">
        <v>0.36830000000000002</v>
      </c>
      <c r="K304" s="4">
        <v>0.36830000000000002</v>
      </c>
      <c r="L304" s="4">
        <v>0.34549999999999997</v>
      </c>
      <c r="M304" s="4">
        <v>0.36799999999999999</v>
      </c>
      <c r="N304" s="4">
        <v>0.36799999999999999</v>
      </c>
      <c r="O304" s="6">
        <v>116</v>
      </c>
      <c r="P304" s="6">
        <v>72</v>
      </c>
      <c r="Q304" s="4">
        <v>0.63970000000000005</v>
      </c>
      <c r="R304" s="4">
        <v>9.69E-2</v>
      </c>
      <c r="S304" s="4">
        <v>0.77200000000000002</v>
      </c>
      <c r="T304" s="4">
        <v>0.63200000000000001</v>
      </c>
      <c r="U304" s="4">
        <v>0.67900000000000005</v>
      </c>
      <c r="V304" s="4">
        <v>-0.159</v>
      </c>
      <c r="W304" s="4">
        <v>1.1739999999999999</v>
      </c>
    </row>
    <row r="305" spans="1:23" x14ac:dyDescent="0.35">
      <c r="A305" s="1" t="s">
        <v>332</v>
      </c>
      <c r="B305" s="2">
        <v>44679</v>
      </c>
      <c r="C305" s="3" t="s">
        <v>28</v>
      </c>
      <c r="D305" s="3" t="s">
        <v>29</v>
      </c>
      <c r="E305" s="4">
        <v>2.5</v>
      </c>
      <c r="F305" s="3" t="s">
        <v>30</v>
      </c>
      <c r="G305" s="5">
        <v>-18.94736842</v>
      </c>
      <c r="H305" s="5">
        <v>2708746</v>
      </c>
      <c r="I305" s="4">
        <v>0.114</v>
      </c>
      <c r="J305" s="4">
        <v>0.1</v>
      </c>
      <c r="K305" s="4">
        <v>0.112</v>
      </c>
      <c r="L305" s="4">
        <v>4.4400000000000002E-2</v>
      </c>
      <c r="M305" s="4">
        <v>9.2399999999999996E-2</v>
      </c>
      <c r="N305" s="4">
        <v>9.1700000000000004E-2</v>
      </c>
      <c r="O305" s="6">
        <v>2705</v>
      </c>
      <c r="P305" s="6">
        <v>867</v>
      </c>
      <c r="Q305" s="4">
        <v>0.34260000000000002</v>
      </c>
      <c r="R305" s="4">
        <v>1E-4</v>
      </c>
      <c r="S305" s="4">
        <v>-0.25</v>
      </c>
      <c r="T305" s="4">
        <v>0.57999999999999996</v>
      </c>
      <c r="U305" s="4">
        <v>0.71399999999999997</v>
      </c>
      <c r="V305" s="4">
        <v>-0.107</v>
      </c>
      <c r="W305" s="4">
        <v>-0.52</v>
      </c>
    </row>
    <row r="306" spans="1:23" hidden="1" x14ac:dyDescent="0.35"/>
    <row r="307" spans="1:23" hidden="1" x14ac:dyDescent="0.35">
      <c r="A307" t="s">
        <v>333</v>
      </c>
      <c r="B307" s="7" t="s">
        <v>334</v>
      </c>
      <c r="C307" t="s">
        <v>333</v>
      </c>
      <c r="D307" t="s">
        <v>333</v>
      </c>
      <c r="E307" t="s">
        <v>333</v>
      </c>
      <c r="F307" t="s">
        <v>333</v>
      </c>
      <c r="G307" t="s">
        <v>333</v>
      </c>
      <c r="H307" t="s">
        <v>333</v>
      </c>
      <c r="I307" t="s">
        <v>333</v>
      </c>
      <c r="J307" t="s">
        <v>333</v>
      </c>
      <c r="K307" t="s">
        <v>333</v>
      </c>
      <c r="L307" t="s">
        <v>333</v>
      </c>
      <c r="M307" t="s">
        <v>333</v>
      </c>
      <c r="N307" t="s">
        <v>333</v>
      </c>
      <c r="O307" t="s">
        <v>333</v>
      </c>
      <c r="P307" t="s">
        <v>333</v>
      </c>
      <c r="Q307" t="s">
        <v>333</v>
      </c>
      <c r="R307" t="s">
        <v>333</v>
      </c>
      <c r="S307" t="s">
        <v>333</v>
      </c>
      <c r="T307" t="s">
        <v>333</v>
      </c>
      <c r="U307" t="s">
        <v>333</v>
      </c>
      <c r="V307" t="s">
        <v>333</v>
      </c>
      <c r="W307" t="s">
        <v>333</v>
      </c>
    </row>
  </sheetData>
  <autoFilter ref="F1:F307" xr:uid="{00000000-0001-0000-0000-000000000000}">
    <filterColumn colId="0">
      <filters>
        <filter val="50ETF沽12月2465A"/>
      </filters>
    </filterColumn>
  </autoFilter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4DF5-8B23-4D0E-873E-7942FB5A94C6}">
  <dimension ref="A1:U153"/>
  <sheetViews>
    <sheetView tabSelected="1" topLeftCell="I4" workbookViewId="0">
      <selection activeCell="Z11" sqref="Z11"/>
    </sheetView>
  </sheetViews>
  <sheetFormatPr defaultRowHeight="15.5" x14ac:dyDescent="0.35"/>
  <cols>
    <col min="1" max="1" width="16.08203125" customWidth="1"/>
    <col min="3" max="3" width="23" customWidth="1"/>
    <col min="6" max="6" width="13.9140625" customWidth="1"/>
    <col min="7" max="7" width="18.83203125" customWidth="1"/>
    <col min="8" max="8" width="13" customWidth="1"/>
    <col min="12" max="12" width="17.4140625" customWidth="1"/>
    <col min="13" max="15" width="20.08203125" customWidth="1"/>
  </cols>
  <sheetData>
    <row r="1" spans="1:21" ht="16" x14ac:dyDescent="0.35">
      <c r="A1" s="1" t="s">
        <v>1</v>
      </c>
      <c r="B1" s="1" t="s">
        <v>4</v>
      </c>
      <c r="C1" s="1" t="s">
        <v>5</v>
      </c>
      <c r="D1" s="1" t="s">
        <v>12</v>
      </c>
      <c r="E1" s="1" t="s">
        <v>13</v>
      </c>
      <c r="F1" s="8" t="s">
        <v>335</v>
      </c>
      <c r="G1" s="8" t="s">
        <v>336</v>
      </c>
      <c r="H1" s="8" t="s">
        <v>337</v>
      </c>
      <c r="I1" s="8" t="s">
        <v>339</v>
      </c>
      <c r="J1" s="8" t="s">
        <v>338</v>
      </c>
      <c r="K1" s="8" t="s">
        <v>340</v>
      </c>
      <c r="L1" s="8" t="s">
        <v>341</v>
      </c>
      <c r="M1" s="8" t="s">
        <v>346</v>
      </c>
      <c r="N1" s="8" t="s">
        <v>342</v>
      </c>
      <c r="O1" s="8" t="s">
        <v>343</v>
      </c>
      <c r="P1" s="1" t="s">
        <v>4</v>
      </c>
      <c r="Q1" s="1" t="s">
        <v>5</v>
      </c>
      <c r="R1" s="1" t="s">
        <v>12</v>
      </c>
      <c r="S1" s="1" t="s">
        <v>13</v>
      </c>
      <c r="T1" s="8" t="s">
        <v>344</v>
      </c>
      <c r="U1" s="8" t="s">
        <v>345</v>
      </c>
    </row>
    <row r="2" spans="1:21" x14ac:dyDescent="0.35">
      <c r="A2" s="2">
        <v>44679</v>
      </c>
      <c r="B2" s="4">
        <v>2.5</v>
      </c>
      <c r="C2" s="3" t="s">
        <v>26</v>
      </c>
      <c r="D2" s="4">
        <v>0.36799999999999999</v>
      </c>
      <c r="E2" s="4">
        <v>0.36799999999999999</v>
      </c>
      <c r="F2" s="2">
        <v>44923</v>
      </c>
      <c r="G2">
        <f>F2-A2</f>
        <v>244</v>
      </c>
      <c r="H2">
        <v>2.2248013367650449E-2</v>
      </c>
      <c r="I2">
        <v>2.7490000000000001</v>
      </c>
      <c r="J2">
        <f>MAX(I2-B2*EXP(-H2*G2/365),0)</f>
        <v>0.2859064825896116</v>
      </c>
      <c r="K2">
        <f>I2</f>
        <v>2.7490000000000001</v>
      </c>
      <c r="L2">
        <f>IF(E2&gt;=J2,1,0)</f>
        <v>1</v>
      </c>
      <c r="M2">
        <f>IF(E2&lt;=K2,1,0)</f>
        <v>1</v>
      </c>
      <c r="N2">
        <f>E2+B2*EXP(-H2*G2/365)</f>
        <v>2.8310935174103884</v>
      </c>
      <c r="O2" s="9">
        <f>S2+I2</f>
        <v>2.8407</v>
      </c>
      <c r="P2" s="4">
        <v>2.5</v>
      </c>
      <c r="Q2" s="3" t="s">
        <v>30</v>
      </c>
      <c r="R2" s="4">
        <v>9.2399999999999996E-2</v>
      </c>
      <c r="S2" s="4">
        <v>9.1700000000000004E-2</v>
      </c>
      <c r="T2">
        <f>MAX(P2*EXP(-H2*G2/365)-I2,0)</f>
        <v>0</v>
      </c>
      <c r="U2">
        <f>P2*EXP(-H2*G2/165)</f>
        <v>2.4190880719530861</v>
      </c>
    </row>
    <row r="3" spans="1:21" x14ac:dyDescent="0.35">
      <c r="A3" s="2">
        <v>44680</v>
      </c>
      <c r="B3" s="4">
        <v>2.5</v>
      </c>
      <c r="C3" s="3" t="s">
        <v>26</v>
      </c>
      <c r="D3" s="4">
        <v>0.39979999999999999</v>
      </c>
      <c r="E3" s="4">
        <v>0.40200000000000002</v>
      </c>
      <c r="F3" s="2">
        <v>44923</v>
      </c>
      <c r="G3">
        <f>F3-A3</f>
        <v>243</v>
      </c>
      <c r="H3">
        <v>2.2108787463662457E-2</v>
      </c>
      <c r="I3">
        <v>2.7930000000000001</v>
      </c>
      <c r="J3">
        <f>MAX(I3-B3*EXP(-H3*G3/365),0)</f>
        <v>0.32952801500088746</v>
      </c>
      <c r="K3">
        <f>I3</f>
        <v>2.7930000000000001</v>
      </c>
      <c r="L3">
        <f>IF(E3&gt;=J3,1,0)</f>
        <v>1</v>
      </c>
      <c r="M3">
        <f>IF(E3&lt;=K3,1,0)</f>
        <v>1</v>
      </c>
      <c r="N3">
        <f>E3+B3*EXP(-H3*G3/365)</f>
        <v>2.8654719849991128</v>
      </c>
      <c r="O3" s="9">
        <f>S3+I3</f>
        <v>2.87</v>
      </c>
      <c r="P3" s="4">
        <v>2.5</v>
      </c>
      <c r="Q3" s="3" t="s">
        <v>30</v>
      </c>
      <c r="R3" s="4">
        <v>7.7399999999999997E-2</v>
      </c>
      <c r="S3" s="4">
        <v>7.6999999999999999E-2</v>
      </c>
      <c r="T3">
        <f>MAX(P3*EXP(-H3*G3/365)-I3,0)</f>
        <v>0</v>
      </c>
      <c r="U3">
        <f>P3*EXP(-H3*G3/165)</f>
        <v>2.4199104070654522</v>
      </c>
    </row>
    <row r="4" spans="1:21" x14ac:dyDescent="0.35">
      <c r="A4" s="2">
        <v>44686</v>
      </c>
      <c r="B4" s="4">
        <v>2.5</v>
      </c>
      <c r="C4" s="3" t="s">
        <v>26</v>
      </c>
      <c r="D4" s="4">
        <v>0.39350000000000002</v>
      </c>
      <c r="E4" s="4">
        <v>0.39350000000000002</v>
      </c>
      <c r="F4" s="2">
        <v>44923</v>
      </c>
      <c r="G4">
        <f>F4-A4</f>
        <v>237</v>
      </c>
      <c r="H4">
        <v>2.2029227628448507E-2</v>
      </c>
      <c r="I4">
        <v>2.7810000000000001</v>
      </c>
      <c r="J4">
        <f>MAX(I4-B4*EXP(-H4*G4/365),0)</f>
        <v>0.31650523640521877</v>
      </c>
      <c r="K4">
        <f>I4</f>
        <v>2.7810000000000001</v>
      </c>
      <c r="L4">
        <f>IF(E4&gt;=J4,1,0)</f>
        <v>1</v>
      </c>
      <c r="M4">
        <f>IF(E4&lt;=K4,1,0)</f>
        <v>1</v>
      </c>
      <c r="N4">
        <f>E4+B4*EXP(-H4*G4/365)</f>
        <v>2.8579947635947813</v>
      </c>
      <c r="O4" s="9">
        <f>S4+I4</f>
        <v>2.8570000000000002</v>
      </c>
      <c r="P4" s="4">
        <v>2.5</v>
      </c>
      <c r="Q4" s="3" t="s">
        <v>30</v>
      </c>
      <c r="R4" s="4">
        <v>7.5999999999999998E-2</v>
      </c>
      <c r="S4" s="4">
        <v>7.5999999999999998E-2</v>
      </c>
      <c r="T4">
        <f>MAX(P4*EXP(-H4*G4/365)-I4,0)</f>
        <v>0</v>
      </c>
      <c r="U4">
        <f>P4*EXP(-H4*G4/165)</f>
        <v>2.4221334685700451</v>
      </c>
    </row>
    <row r="5" spans="1:21" x14ac:dyDescent="0.35">
      <c r="A5" s="2">
        <v>44687</v>
      </c>
      <c r="B5" s="4">
        <v>2.5</v>
      </c>
      <c r="C5" s="3" t="s">
        <v>26</v>
      </c>
      <c r="D5" s="4">
        <v>0.33210000000000001</v>
      </c>
      <c r="E5" s="4">
        <v>0.32969999999999999</v>
      </c>
      <c r="F5" s="2">
        <v>44923</v>
      </c>
      <c r="G5">
        <f>F5-A5</f>
        <v>236</v>
      </c>
      <c r="H5">
        <v>2.1959611474515472E-2</v>
      </c>
      <c r="I5">
        <v>2.7029999999999998</v>
      </c>
      <c r="J5">
        <f>MAX(I5-B5*EXP(-H5*G5/365),0)</f>
        <v>0.23824554843172896</v>
      </c>
      <c r="K5">
        <f>I5</f>
        <v>2.7029999999999998</v>
      </c>
      <c r="L5">
        <f>IF(E5&gt;=J5,1,0)</f>
        <v>1</v>
      </c>
      <c r="M5">
        <f>IF(E5&lt;=K5,1,0)</f>
        <v>1</v>
      </c>
      <c r="N5">
        <f>E5+B5*EXP(-H5*G5/365)</f>
        <v>2.7944544515682708</v>
      </c>
      <c r="O5" s="9">
        <f>S5+I5</f>
        <v>2.8049999999999997</v>
      </c>
      <c r="P5" s="4">
        <v>2.5</v>
      </c>
      <c r="Q5" s="3" t="s">
        <v>30</v>
      </c>
      <c r="R5" s="4">
        <v>0.1014</v>
      </c>
      <c r="S5" s="4">
        <v>0.10199999999999999</v>
      </c>
      <c r="T5">
        <f>MAX(P5*EXP(-H5*G5/365)-I5,0)</f>
        <v>0</v>
      </c>
      <c r="U5">
        <f>P5*EXP(-H5*G5/165)</f>
        <v>2.4226980916966614</v>
      </c>
    </row>
    <row r="6" spans="1:21" x14ac:dyDescent="0.35">
      <c r="A6" s="2">
        <v>44690</v>
      </c>
      <c r="B6" s="4">
        <v>2.5</v>
      </c>
      <c r="C6" s="3" t="s">
        <v>26</v>
      </c>
      <c r="D6" s="4">
        <v>0.30499999999999999</v>
      </c>
      <c r="E6" s="4">
        <v>0.30499999999999999</v>
      </c>
      <c r="F6" s="2">
        <v>44923</v>
      </c>
      <c r="G6">
        <f>F6-A6</f>
        <v>233</v>
      </c>
      <c r="H6">
        <v>2.1800484287117092E-2</v>
      </c>
      <c r="I6">
        <v>2.677</v>
      </c>
      <c r="J6">
        <f>MAX(I6-B6*EXP(-H6*G6/365),0)</f>
        <v>0.2115502176286661</v>
      </c>
      <c r="K6">
        <f>I6</f>
        <v>2.677</v>
      </c>
      <c r="L6">
        <f>IF(E6&gt;=J6,1,0)</f>
        <v>1</v>
      </c>
      <c r="M6">
        <f>IF(E6&lt;=K6,1,0)</f>
        <v>1</v>
      </c>
      <c r="N6">
        <f>E6+B6*EXP(-H6*G6/365)</f>
        <v>2.7704497823713341</v>
      </c>
      <c r="O6" s="9">
        <f>S6+I6</f>
        <v>2.7850999999999999</v>
      </c>
      <c r="P6" s="4">
        <v>2.5</v>
      </c>
      <c r="Q6" s="3" t="s">
        <v>30</v>
      </c>
      <c r="R6" s="4">
        <v>0.1081</v>
      </c>
      <c r="S6" s="4">
        <v>0.1081</v>
      </c>
      <c r="T6">
        <f>MAX(P6*EXP(-H6*G6/365)-I6,0)</f>
        <v>0</v>
      </c>
      <c r="U6">
        <f>P6*EXP(-H6*G6/165)</f>
        <v>2.4242102605052489</v>
      </c>
    </row>
    <row r="7" spans="1:21" x14ac:dyDescent="0.35">
      <c r="A7" s="2">
        <v>44691</v>
      </c>
      <c r="B7" s="4">
        <v>2.5</v>
      </c>
      <c r="C7" s="3" t="s">
        <v>26</v>
      </c>
      <c r="D7" s="4">
        <v>0.32390000000000002</v>
      </c>
      <c r="E7" s="4">
        <v>0.3271</v>
      </c>
      <c r="F7" s="2">
        <v>44923</v>
      </c>
      <c r="G7">
        <f>F7-A7</f>
        <v>232</v>
      </c>
      <c r="H7">
        <v>2.1750755742807812E-2</v>
      </c>
      <c r="I7">
        <v>2.7010000000000001</v>
      </c>
      <c r="J7">
        <f>MAX(I7-B7*EXP(-H7*G7/365),0)</f>
        <v>0.23532502392469024</v>
      </c>
      <c r="K7">
        <f>I7</f>
        <v>2.7010000000000001</v>
      </c>
      <c r="L7">
        <f>IF(E7&gt;=J7,1,0)</f>
        <v>1</v>
      </c>
      <c r="M7">
        <f>IF(E7&lt;=K7,1,0)</f>
        <v>1</v>
      </c>
      <c r="N7">
        <f>E7+B7*EXP(-H7*G7/365)</f>
        <v>2.79277497607531</v>
      </c>
      <c r="O7" s="9">
        <f>S7+I7</f>
        <v>2.8025000000000002</v>
      </c>
      <c r="P7" s="4">
        <v>2.5</v>
      </c>
      <c r="Q7" s="3" t="s">
        <v>30</v>
      </c>
      <c r="R7" s="4">
        <v>0.10150000000000001</v>
      </c>
      <c r="S7" s="4">
        <v>0.10150000000000001</v>
      </c>
      <c r="T7">
        <f>MAX(P7*EXP(-H7*G7/365)-I7,0)</f>
        <v>0</v>
      </c>
      <c r="U7">
        <f>P7*EXP(-H7*G7/165)</f>
        <v>2.424700110750079</v>
      </c>
    </row>
    <row r="8" spans="1:21" x14ac:dyDescent="0.35">
      <c r="A8" s="2">
        <v>44692</v>
      </c>
      <c r="B8" s="4">
        <v>2.5</v>
      </c>
      <c r="C8" s="3" t="s">
        <v>26</v>
      </c>
      <c r="D8" s="4">
        <v>0.3327</v>
      </c>
      <c r="E8" s="4">
        <v>0.33310000000000001</v>
      </c>
      <c r="F8" s="2">
        <v>44923</v>
      </c>
      <c r="G8">
        <f>F8-A8</f>
        <v>231</v>
      </c>
      <c r="H8">
        <v>2.1671188785967254E-2</v>
      </c>
      <c r="I8">
        <v>2.722</v>
      </c>
      <c r="J8">
        <f>MAX(I8-B8*EXP(-H8*G8/365),0)</f>
        <v>0.25605391499671182</v>
      </c>
      <c r="K8">
        <f>I8</f>
        <v>2.722</v>
      </c>
      <c r="L8">
        <f>IF(E8&gt;=J8,1,0)</f>
        <v>1</v>
      </c>
      <c r="M8">
        <f>IF(E8&lt;=K8,1,0)</f>
        <v>1</v>
      </c>
      <c r="N8">
        <f>E8+B8*EXP(-H8*G8/365)</f>
        <v>2.7990460850032881</v>
      </c>
      <c r="O8" s="9">
        <f>S8+I8</f>
        <v>2.8161999999999998</v>
      </c>
      <c r="P8" s="4">
        <v>2.5</v>
      </c>
      <c r="Q8" s="3" t="s">
        <v>30</v>
      </c>
      <c r="R8" s="4">
        <v>9.4200000000000006E-2</v>
      </c>
      <c r="S8" s="4">
        <v>9.4200000000000006E-2</v>
      </c>
      <c r="T8">
        <f>MAX(P8*EXP(-H8*G8/365)-I8,0)</f>
        <v>0</v>
      </c>
      <c r="U8">
        <f>P8*EXP(-H8*G8/165)</f>
        <v>2.4252899095500697</v>
      </c>
    </row>
    <row r="9" spans="1:21" x14ac:dyDescent="0.35">
      <c r="A9" s="2">
        <v>44693</v>
      </c>
      <c r="B9" s="4">
        <v>2.5</v>
      </c>
      <c r="C9" s="3" t="s">
        <v>26</v>
      </c>
      <c r="D9" s="4">
        <v>0.32529999999999998</v>
      </c>
      <c r="E9" s="4">
        <v>0.32529999999999998</v>
      </c>
      <c r="F9" s="2">
        <v>44923</v>
      </c>
      <c r="G9">
        <f>F9-A9</f>
        <v>230</v>
      </c>
      <c r="H9">
        <v>2.1601566400379305E-2</v>
      </c>
      <c r="I9">
        <v>2.702</v>
      </c>
      <c r="J9">
        <f>MAX(I9-B9*EXP(-H9*G9/365),0)</f>
        <v>0.23579930584120712</v>
      </c>
      <c r="K9">
        <f>I9</f>
        <v>2.702</v>
      </c>
      <c r="L9">
        <f>IF(E9&gt;=J9,1,0)</f>
        <v>1</v>
      </c>
      <c r="M9">
        <f>IF(E9&lt;=K9,1,0)</f>
        <v>1</v>
      </c>
      <c r="N9">
        <f>E9+B9*EXP(-H9*G9/365)</f>
        <v>2.7915006941587928</v>
      </c>
      <c r="O9" s="9">
        <f>S9+I9</f>
        <v>2.802</v>
      </c>
      <c r="P9" s="4">
        <v>2.5</v>
      </c>
      <c r="Q9" s="3" t="s">
        <v>30</v>
      </c>
      <c r="R9" s="4">
        <v>0.1</v>
      </c>
      <c r="S9" s="4">
        <v>0.1</v>
      </c>
      <c r="T9">
        <f>MAX(P9*EXP(-H9*G9/365)-I9,0)</f>
        <v>0</v>
      </c>
      <c r="U9">
        <f>P9*EXP(-H9*G9/165)</f>
        <v>2.4258438845871044</v>
      </c>
    </row>
    <row r="10" spans="1:21" x14ac:dyDescent="0.35">
      <c r="A10" s="2">
        <v>44694</v>
      </c>
      <c r="B10" s="4">
        <v>2.5</v>
      </c>
      <c r="C10" s="3" t="s">
        <v>26</v>
      </c>
      <c r="D10" s="4">
        <v>0.33989999999999998</v>
      </c>
      <c r="E10" s="4">
        <v>0.34</v>
      </c>
      <c r="F10" s="2">
        <v>44923</v>
      </c>
      <c r="G10">
        <f>F10-A10</f>
        <v>229</v>
      </c>
      <c r="H10">
        <v>2.1492157346027874E-2</v>
      </c>
      <c r="I10">
        <v>2.7290000000000001</v>
      </c>
      <c r="J10">
        <f>MAX(I10-B10*EXP(-H10*G10/365),0)</f>
        <v>0.26248404281262072</v>
      </c>
      <c r="K10">
        <f>I10</f>
        <v>2.7290000000000001</v>
      </c>
      <c r="L10">
        <f>IF(E10&gt;=J10,1,0)</f>
        <v>1</v>
      </c>
      <c r="M10">
        <f>IF(E10&lt;=K10,1,0)</f>
        <v>1</v>
      </c>
      <c r="N10">
        <f>E10+B10*EXP(-H10*G10/365)</f>
        <v>2.8065159571873792</v>
      </c>
      <c r="O10" s="9">
        <f>S10+I10</f>
        <v>2.8219000000000003</v>
      </c>
      <c r="P10" s="4">
        <v>2.5</v>
      </c>
      <c r="Q10" s="3" t="s">
        <v>30</v>
      </c>
      <c r="R10" s="4">
        <v>9.2899999999999996E-2</v>
      </c>
      <c r="S10" s="4">
        <v>9.2899999999999996E-2</v>
      </c>
      <c r="T10">
        <f>MAX(P10*EXP(-H10*G10/365)-I10,0)</f>
        <v>0</v>
      </c>
      <c r="U10">
        <f>P10*EXP(-H10*G10/165)</f>
        <v>2.4265299255410544</v>
      </c>
    </row>
    <row r="11" spans="1:21" x14ac:dyDescent="0.35">
      <c r="A11" s="2">
        <v>44697</v>
      </c>
      <c r="B11" s="4">
        <v>2.5</v>
      </c>
      <c r="C11" s="3" t="s">
        <v>26</v>
      </c>
      <c r="D11" s="4">
        <v>0.3201</v>
      </c>
      <c r="E11" s="4">
        <v>0.31940000000000002</v>
      </c>
      <c r="F11" s="2">
        <v>44923</v>
      </c>
      <c r="G11">
        <f>F11-A11</f>
        <v>226</v>
      </c>
      <c r="H11">
        <v>2.139269197240529E-2</v>
      </c>
      <c r="I11">
        <v>2.702</v>
      </c>
      <c r="J11">
        <f>MAX(I11-B11*EXP(-H11*G11/365),0)</f>
        <v>0.23489636325202801</v>
      </c>
      <c r="K11">
        <f>I11</f>
        <v>2.702</v>
      </c>
      <c r="L11">
        <f>IF(E11&gt;=J11,1,0)</f>
        <v>1</v>
      </c>
      <c r="M11">
        <f>IF(E11&lt;=K11,1,0)</f>
        <v>1</v>
      </c>
      <c r="N11">
        <f>E11+B11*EXP(-H11*G11/365)</f>
        <v>2.7865036367479719</v>
      </c>
      <c r="O11" s="9">
        <f>S11+I11</f>
        <v>2.802</v>
      </c>
      <c r="P11" s="4">
        <v>2.5</v>
      </c>
      <c r="Q11" s="3" t="s">
        <v>30</v>
      </c>
      <c r="R11" s="4">
        <v>0.1</v>
      </c>
      <c r="S11" s="4">
        <v>0.1</v>
      </c>
      <c r="T11">
        <f>MAX(P11*EXP(-H11*G11/365)-I11,0)</f>
        <v>0</v>
      </c>
      <c r="U11">
        <f>P11*EXP(-H11*G11/165)</f>
        <v>2.4278090533421355</v>
      </c>
    </row>
    <row r="12" spans="1:21" x14ac:dyDescent="0.35">
      <c r="A12" s="2">
        <v>44698</v>
      </c>
      <c r="B12" s="4">
        <v>2.5</v>
      </c>
      <c r="C12" s="3" t="s">
        <v>26</v>
      </c>
      <c r="D12" s="4">
        <v>0.34279999999999999</v>
      </c>
      <c r="E12" s="4">
        <v>0.34279999999999999</v>
      </c>
      <c r="F12" s="2">
        <v>44923</v>
      </c>
      <c r="G12">
        <f>F12-A12</f>
        <v>225</v>
      </c>
      <c r="H12">
        <v>2.1034596146718248E-2</v>
      </c>
      <c r="I12">
        <v>2.7370000000000001</v>
      </c>
      <c r="J12">
        <f>MAX(I12-B12*EXP(-H12*G12/365),0)</f>
        <v>0.2692070714199466</v>
      </c>
      <c r="K12">
        <f>I12</f>
        <v>2.7370000000000001</v>
      </c>
      <c r="L12">
        <f>IF(E12&gt;=J12,1,0)</f>
        <v>1</v>
      </c>
      <c r="M12">
        <f>IF(E12&lt;=K12,1,0)</f>
        <v>1</v>
      </c>
      <c r="N12">
        <f>E12+B12*EXP(-H12*G12/365)</f>
        <v>2.8105929285800535</v>
      </c>
      <c r="O12" s="9">
        <f>S12+I12</f>
        <v>2.8241000000000001</v>
      </c>
      <c r="P12" s="4">
        <v>2.5</v>
      </c>
      <c r="Q12" s="3" t="s">
        <v>30</v>
      </c>
      <c r="R12" s="4">
        <v>8.72E-2</v>
      </c>
      <c r="S12" s="4">
        <v>8.7099999999999997E-2</v>
      </c>
      <c r="T12">
        <f>MAX(P12*EXP(-H12*G12/365)-I12,0)</f>
        <v>0</v>
      </c>
      <c r="U12">
        <f>P12*EXP(-H12*G12/165)</f>
        <v>2.4293098184346436</v>
      </c>
    </row>
    <row r="13" spans="1:21" x14ac:dyDescent="0.35">
      <c r="A13" s="2">
        <v>44699</v>
      </c>
      <c r="B13" s="4">
        <v>2.5</v>
      </c>
      <c r="C13" s="3" t="s">
        <v>26</v>
      </c>
      <c r="D13" s="4">
        <v>0.3417</v>
      </c>
      <c r="E13" s="4">
        <v>0.33579999999999999</v>
      </c>
      <c r="F13" s="2">
        <v>44923</v>
      </c>
      <c r="G13">
        <f>F13-A13</f>
        <v>224</v>
      </c>
      <c r="H13">
        <v>2.0726210161713905E-2</v>
      </c>
      <c r="I13">
        <v>2.7280000000000002</v>
      </c>
      <c r="J13">
        <f>MAX(I13-B13*EXP(-H13*G13/365),0)</f>
        <v>0.25959773493290417</v>
      </c>
      <c r="K13">
        <f>I13</f>
        <v>2.7280000000000002</v>
      </c>
      <c r="L13">
        <f>IF(E13&gt;=J13,1,0)</f>
        <v>1</v>
      </c>
      <c r="M13">
        <f>IF(E13&lt;=K13,1,0)</f>
        <v>1</v>
      </c>
      <c r="N13">
        <f>E13+B13*EXP(-H13*G13/365)</f>
        <v>2.8042022650670959</v>
      </c>
      <c r="O13" s="9">
        <f>S13+I13</f>
        <v>2.8161</v>
      </c>
      <c r="P13" s="4">
        <v>2.5</v>
      </c>
      <c r="Q13" s="3" t="s">
        <v>30</v>
      </c>
      <c r="R13" s="4">
        <v>8.8099999999999998E-2</v>
      </c>
      <c r="S13" s="4">
        <v>8.8099999999999998E-2</v>
      </c>
      <c r="T13">
        <f>MAX(P13*EXP(-H13*G13/365)-I13,0)</f>
        <v>0</v>
      </c>
      <c r="U13">
        <f>P13*EXP(-H13*G13/165)</f>
        <v>2.4306369234220639</v>
      </c>
    </row>
    <row r="14" spans="1:21" x14ac:dyDescent="0.35">
      <c r="A14" s="2">
        <v>44700</v>
      </c>
      <c r="B14" s="4">
        <v>2.5</v>
      </c>
      <c r="C14" s="3" t="s">
        <v>26</v>
      </c>
      <c r="D14" s="4">
        <v>0.33400000000000002</v>
      </c>
      <c r="E14" s="4">
        <v>0.32940000000000003</v>
      </c>
      <c r="F14" s="2">
        <v>44923</v>
      </c>
      <c r="G14">
        <f>F14-A14</f>
        <v>223</v>
      </c>
      <c r="H14">
        <v>2.0616777161439441E-2</v>
      </c>
      <c r="I14">
        <v>2.726</v>
      </c>
      <c r="J14">
        <f>MAX(I14-B14*EXP(-H14*G14/365),0)</f>
        <v>0.25729251490089133</v>
      </c>
      <c r="K14">
        <f>I14</f>
        <v>2.726</v>
      </c>
      <c r="L14">
        <f>IF(E14&gt;=J14,1,0)</f>
        <v>1</v>
      </c>
      <c r="M14">
        <f>IF(E14&lt;=K14,1,0)</f>
        <v>1</v>
      </c>
      <c r="N14">
        <f>E14+B14*EXP(-H14*G14/365)</f>
        <v>2.7981074850991088</v>
      </c>
      <c r="O14" s="9">
        <f>S14+I14</f>
        <v>2.8140000000000001</v>
      </c>
      <c r="P14" s="4">
        <v>2.5</v>
      </c>
      <c r="Q14" s="3" t="s">
        <v>30</v>
      </c>
      <c r="R14" s="4">
        <v>8.7999999999999995E-2</v>
      </c>
      <c r="S14" s="4">
        <v>8.7999999999999995E-2</v>
      </c>
      <c r="T14">
        <f>MAX(P14*EXP(-H14*G14/365)-I14,0)</f>
        <v>0</v>
      </c>
      <c r="U14">
        <f>P14*EXP(-H14*G14/165)</f>
        <v>2.4313018269748317</v>
      </c>
    </row>
    <row r="15" spans="1:21" x14ac:dyDescent="0.35">
      <c r="A15" s="2">
        <v>44701</v>
      </c>
      <c r="B15" s="4">
        <v>2.5</v>
      </c>
      <c r="C15" s="3" t="s">
        <v>26</v>
      </c>
      <c r="D15" s="4">
        <v>0.37959999999999999</v>
      </c>
      <c r="E15" s="4">
        <v>0.37790000000000001</v>
      </c>
      <c r="F15" s="2">
        <v>44923</v>
      </c>
      <c r="G15">
        <f>F15-A15</f>
        <v>222</v>
      </c>
      <c r="H15">
        <v>2.0447647544704455E-2</v>
      </c>
      <c r="I15">
        <v>2.7930000000000001</v>
      </c>
      <c r="J15">
        <f>MAX(I15-B15*EXP(-H15*G15/365),0)</f>
        <v>0.32389908959246849</v>
      </c>
      <c r="K15">
        <f>I15</f>
        <v>2.7930000000000001</v>
      </c>
      <c r="L15">
        <f>IF(E15&gt;=J15,1,0)</f>
        <v>1</v>
      </c>
      <c r="M15">
        <f>IF(E15&lt;=K15,1,0)</f>
        <v>1</v>
      </c>
      <c r="N15">
        <f>E15+B15*EXP(-H15*G15/365)</f>
        <v>2.8470009104075316</v>
      </c>
      <c r="O15" s="9">
        <f>S15+I15</f>
        <v>2.863</v>
      </c>
      <c r="P15" s="4">
        <v>2.5</v>
      </c>
      <c r="Q15" s="3" t="s">
        <v>30</v>
      </c>
      <c r="R15" s="4">
        <v>7.0000000000000007E-2</v>
      </c>
      <c r="S15" s="4">
        <v>7.0000000000000007E-2</v>
      </c>
      <c r="T15">
        <f>MAX(P15*EXP(-H15*G15/365)-I15,0)</f>
        <v>0</v>
      </c>
      <c r="U15">
        <f>P15*EXP(-H15*G15/165)</f>
        <v>2.4321590274467999</v>
      </c>
    </row>
    <row r="16" spans="1:21" x14ac:dyDescent="0.35">
      <c r="A16" s="2">
        <v>44704</v>
      </c>
      <c r="B16" s="4">
        <v>2.5</v>
      </c>
      <c r="C16" s="3" t="s">
        <v>26</v>
      </c>
      <c r="D16" s="4">
        <v>0.35299999999999998</v>
      </c>
      <c r="E16" s="4">
        <v>0.35270000000000001</v>
      </c>
      <c r="F16" s="2">
        <v>44923</v>
      </c>
      <c r="G16">
        <f>F16-A16</f>
        <v>219</v>
      </c>
      <c r="H16">
        <v>2.0159115810440876E-2</v>
      </c>
      <c r="I16">
        <v>2.7629999999999999</v>
      </c>
      <c r="J16">
        <f>MAX(I16-B16*EXP(-H16*G16/365),0)</f>
        <v>0.29305653333545134</v>
      </c>
      <c r="K16">
        <f>I16</f>
        <v>2.7629999999999999</v>
      </c>
      <c r="L16">
        <f>IF(E16&gt;=J16,1,0)</f>
        <v>1</v>
      </c>
      <c r="M16">
        <f>IF(E16&lt;=K16,1,0)</f>
        <v>1</v>
      </c>
      <c r="N16">
        <f>E16+B16*EXP(-H16*G16/365)</f>
        <v>2.8226434666645486</v>
      </c>
      <c r="O16" s="9">
        <f>S16+I16</f>
        <v>2.8340999999999998</v>
      </c>
      <c r="P16" s="4">
        <v>2.5</v>
      </c>
      <c r="Q16" s="3" t="s">
        <v>30</v>
      </c>
      <c r="R16" s="4">
        <v>7.1099999999999997E-2</v>
      </c>
      <c r="S16" s="4">
        <v>7.1099999999999997E-2</v>
      </c>
      <c r="T16">
        <f>MAX(P16*EXP(-H16*G16/365)-I16,0)</f>
        <v>0</v>
      </c>
      <c r="U16">
        <f>P16*EXP(-H16*G16/165)</f>
        <v>2.4339953576062623</v>
      </c>
    </row>
    <row r="17" spans="1:21" x14ac:dyDescent="0.35">
      <c r="A17" s="2">
        <v>44705</v>
      </c>
      <c r="B17" s="4">
        <v>2.5</v>
      </c>
      <c r="C17" s="3" t="s">
        <v>26</v>
      </c>
      <c r="D17" s="4">
        <v>0.32350000000000001</v>
      </c>
      <c r="E17" s="4">
        <v>0.32350000000000001</v>
      </c>
      <c r="F17" s="2">
        <v>44923</v>
      </c>
      <c r="G17">
        <f>F17-A17</f>
        <v>218</v>
      </c>
      <c r="H17">
        <v>2.0079517186499824E-2</v>
      </c>
      <c r="I17">
        <v>2.72</v>
      </c>
      <c r="J17">
        <f>MAX(I17-B17*EXP(-H17*G17/365),0)</f>
        <v>0.24980268037222375</v>
      </c>
      <c r="K17">
        <f>I17</f>
        <v>2.72</v>
      </c>
      <c r="L17">
        <f>IF(E17&gt;=J17,1,0)</f>
        <v>1</v>
      </c>
      <c r="M17">
        <f>IF(E17&lt;=K17,1,0)</f>
        <v>1</v>
      </c>
      <c r="N17">
        <f>E17+B17*EXP(-H17*G17/365)</f>
        <v>2.7936973196277766</v>
      </c>
      <c r="O17" s="9">
        <f>S17+I17</f>
        <v>2.8000000000000003</v>
      </c>
      <c r="P17" s="4">
        <v>2.5</v>
      </c>
      <c r="Q17" s="3" t="s">
        <v>30</v>
      </c>
      <c r="R17" s="4">
        <v>0.08</v>
      </c>
      <c r="S17" s="4">
        <v>0.08</v>
      </c>
      <c r="T17">
        <f>MAX(P17*EXP(-H17*G17/365)-I17,0)</f>
        <v>0</v>
      </c>
      <c r="U17">
        <f>P17*EXP(-H17*G17/165)</f>
        <v>2.4345487726252806</v>
      </c>
    </row>
    <row r="18" spans="1:21" x14ac:dyDescent="0.35">
      <c r="A18" s="2">
        <v>44706</v>
      </c>
      <c r="B18" s="4">
        <v>2.5</v>
      </c>
      <c r="C18" s="3" t="s">
        <v>26</v>
      </c>
      <c r="D18" s="4">
        <v>0.32269999999999999</v>
      </c>
      <c r="E18" s="4">
        <v>0.32100000000000001</v>
      </c>
      <c r="F18" s="2">
        <v>44923</v>
      </c>
      <c r="G18">
        <f>F18-A18</f>
        <v>217</v>
      </c>
      <c r="H18">
        <v>2.0039717280526514E-2</v>
      </c>
      <c r="I18">
        <v>2.7250000000000001</v>
      </c>
      <c r="J18">
        <f>MAX(I18-B18*EXP(-H18*G18/365),0)</f>
        <v>0.25460833183597176</v>
      </c>
      <c r="K18">
        <f>I18</f>
        <v>2.7250000000000001</v>
      </c>
      <c r="L18">
        <f>IF(E18&gt;=J18,1,0)</f>
        <v>1</v>
      </c>
      <c r="M18">
        <f>IF(E18&lt;=K18,1,0)</f>
        <v>1</v>
      </c>
      <c r="N18">
        <f>E18+B18*EXP(-H18*G18/365)</f>
        <v>2.7913916681640285</v>
      </c>
      <c r="O18" s="9">
        <f>S18+I18</f>
        <v>2.8037000000000001</v>
      </c>
      <c r="P18" s="4">
        <v>2.5</v>
      </c>
      <c r="Q18" s="3" t="s">
        <v>30</v>
      </c>
      <c r="R18" s="4">
        <v>7.8700000000000006E-2</v>
      </c>
      <c r="S18" s="4">
        <v>7.8700000000000006E-2</v>
      </c>
      <c r="T18">
        <f>MAX(P18*EXP(-H18*G18/365)-I18,0)</f>
        <v>0</v>
      </c>
      <c r="U18">
        <f>P18*EXP(-H18*G18/165)</f>
        <v>2.4349725109407698</v>
      </c>
    </row>
    <row r="19" spans="1:21" x14ac:dyDescent="0.35">
      <c r="A19" s="2">
        <v>44707</v>
      </c>
      <c r="B19" s="4">
        <v>2.5</v>
      </c>
      <c r="C19" s="3" t="s">
        <v>26</v>
      </c>
      <c r="D19" s="4">
        <v>0.32250000000000001</v>
      </c>
      <c r="E19" s="4">
        <v>0.32250000000000001</v>
      </c>
      <c r="F19" s="2">
        <v>44923</v>
      </c>
      <c r="G19">
        <f>F19-A19</f>
        <v>216</v>
      </c>
      <c r="H19">
        <v>1.985066231898026E-2</v>
      </c>
      <c r="I19">
        <v>2.7250000000000001</v>
      </c>
      <c r="J19">
        <f>MAX(I19-B19*EXP(-H19*G19/365),0)</f>
        <v>0.25419627953621315</v>
      </c>
      <c r="K19">
        <f>I19</f>
        <v>2.7250000000000001</v>
      </c>
      <c r="L19">
        <f>IF(E19&gt;=J19,1,0)</f>
        <v>1</v>
      </c>
      <c r="M19">
        <f>IF(E19&lt;=K19,1,0)</f>
        <v>1</v>
      </c>
      <c r="N19">
        <f>E19+B19*EXP(-H19*G19/365)</f>
        <v>2.7933037204637872</v>
      </c>
      <c r="O19" s="9">
        <f>S19+I19</f>
        <v>2.8025000000000002</v>
      </c>
      <c r="P19" s="4">
        <v>2.5</v>
      </c>
      <c r="Q19" s="3" t="s">
        <v>30</v>
      </c>
      <c r="R19" s="4">
        <v>7.7499999999999999E-2</v>
      </c>
      <c r="S19" s="4">
        <v>7.7499999999999999E-2</v>
      </c>
      <c r="T19">
        <f>MAX(P19*EXP(-H19*G19/365)-I19,0)</f>
        <v>0</v>
      </c>
      <c r="U19">
        <f>P19*EXP(-H19*G19/165)</f>
        <v>2.4358710426582384</v>
      </c>
    </row>
    <row r="20" spans="1:21" x14ac:dyDescent="0.35">
      <c r="A20" s="2">
        <v>44708</v>
      </c>
      <c r="B20" s="4">
        <v>2.5</v>
      </c>
      <c r="C20" s="3" t="s">
        <v>26</v>
      </c>
      <c r="D20" s="4">
        <v>0.3377</v>
      </c>
      <c r="E20" s="4">
        <v>0.3377</v>
      </c>
      <c r="F20" s="2">
        <v>44923</v>
      </c>
      <c r="G20">
        <f>F20-A20</f>
        <v>215</v>
      </c>
      <c r="H20">
        <v>1.9900414490974044E-2</v>
      </c>
      <c r="I20">
        <v>2.7440000000000002</v>
      </c>
      <c r="J20">
        <f>MAX(I20-B20*EXP(-H20*G20/365),0)</f>
        <v>0.27313431272573974</v>
      </c>
      <c r="K20">
        <f>I20</f>
        <v>2.7440000000000002</v>
      </c>
      <c r="L20">
        <f>IF(E20&gt;=J20,1,0)</f>
        <v>1</v>
      </c>
      <c r="M20">
        <f>IF(E20&lt;=K20,1,0)</f>
        <v>1</v>
      </c>
      <c r="N20">
        <f>E20+B20*EXP(-H20*G20/365)</f>
        <v>2.8085656872742604</v>
      </c>
      <c r="O20" s="9">
        <f>S20+I20</f>
        <v>2.8137000000000003</v>
      </c>
      <c r="P20" s="4">
        <v>2.5</v>
      </c>
      <c r="Q20" s="3" t="s">
        <v>30</v>
      </c>
      <c r="R20" s="4">
        <v>7.0199999999999999E-2</v>
      </c>
      <c r="S20" s="4">
        <v>6.9699999999999998E-2</v>
      </c>
      <c r="T20">
        <f>MAX(P20*EXP(-H20*G20/365)-I20,0)</f>
        <v>0</v>
      </c>
      <c r="U20">
        <f>P20*EXP(-H20*G20/165)</f>
        <v>2.4360061847728844</v>
      </c>
    </row>
    <row r="21" spans="1:21" x14ac:dyDescent="0.35">
      <c r="A21" s="2">
        <v>44711</v>
      </c>
      <c r="B21" s="4">
        <v>2.5</v>
      </c>
      <c r="C21" s="3" t="s">
        <v>26</v>
      </c>
      <c r="D21" s="4">
        <v>0.33900000000000002</v>
      </c>
      <c r="E21" s="4">
        <v>0.3402</v>
      </c>
      <c r="F21" s="2">
        <v>44923</v>
      </c>
      <c r="G21">
        <f>F21-A21</f>
        <v>212</v>
      </c>
      <c r="H21">
        <v>1.9920315186503525E-2</v>
      </c>
      <c r="I21">
        <v>2.758</v>
      </c>
      <c r="J21">
        <f>MAX(I21-B21*EXP(-H21*G21/365),0)</f>
        <v>0.28675869705112378</v>
      </c>
      <c r="K21">
        <f>I21</f>
        <v>2.758</v>
      </c>
      <c r="L21">
        <f>IF(E21&gt;=J21,1,0)</f>
        <v>1</v>
      </c>
      <c r="M21">
        <f>IF(E21&lt;=K21,1,0)</f>
        <v>1</v>
      </c>
      <c r="N21">
        <f>E21+B21*EXP(-H21*G21/365)</f>
        <v>2.8114413029488761</v>
      </c>
      <c r="O21" s="9">
        <f>S21+I21</f>
        <v>2.8250000000000002</v>
      </c>
      <c r="P21" s="4">
        <v>2.5</v>
      </c>
      <c r="Q21" s="3" t="s">
        <v>30</v>
      </c>
      <c r="R21" s="4">
        <v>6.7299999999999999E-2</v>
      </c>
      <c r="S21" s="4">
        <v>6.7000000000000004E-2</v>
      </c>
      <c r="T21">
        <f>MAX(P21*EXP(-H21*G21/365)-I21,0)</f>
        <v>0</v>
      </c>
      <c r="U21">
        <f>P21*EXP(-H21*G21/165)</f>
        <v>2.4368254450286302</v>
      </c>
    </row>
    <row r="22" spans="1:21" x14ac:dyDescent="0.35">
      <c r="A22" s="2">
        <v>44712</v>
      </c>
      <c r="B22" s="4">
        <v>2.5</v>
      </c>
      <c r="C22" s="3" t="s">
        <v>26</v>
      </c>
      <c r="D22" s="4">
        <v>0.371</v>
      </c>
      <c r="E22" s="4">
        <v>0.371</v>
      </c>
      <c r="F22" s="2">
        <v>44923</v>
      </c>
      <c r="G22">
        <f>F22-A22</f>
        <v>211</v>
      </c>
      <c r="H22">
        <v>1.9930265497140297E-2</v>
      </c>
      <c r="I22">
        <v>2.7919999999999998</v>
      </c>
      <c r="J22">
        <f>MAX(I22-B22*EXP(-H22*G22/365),0)</f>
        <v>0.32063803795183743</v>
      </c>
      <c r="K22">
        <f>I22</f>
        <v>2.7919999999999998</v>
      </c>
      <c r="L22">
        <f>IF(E22&gt;=J22,1,0)</f>
        <v>1</v>
      </c>
      <c r="M22">
        <f>IF(E22&lt;=K22,1,0)</f>
        <v>1</v>
      </c>
      <c r="N22">
        <f>E22+B22*EXP(-H22*G22/365)</f>
        <v>2.8423619620481624</v>
      </c>
      <c r="O22" s="9">
        <f>S22+I22</f>
        <v>2.8531999999999997</v>
      </c>
      <c r="P22" s="4">
        <v>2.5</v>
      </c>
      <c r="Q22" s="3" t="s">
        <v>30</v>
      </c>
      <c r="R22" s="4">
        <v>6.1199999999999997E-2</v>
      </c>
      <c r="S22" s="4">
        <v>6.1199999999999997E-2</v>
      </c>
      <c r="T22">
        <f>MAX(P22*EXP(-H22*G22/365)-I22,0)</f>
        <v>0</v>
      </c>
      <c r="U22">
        <f>P22*EXP(-H22*G22/165)</f>
        <v>2.4370886481996727</v>
      </c>
    </row>
    <row r="23" spans="1:21" x14ac:dyDescent="0.35">
      <c r="A23" s="2">
        <v>44713</v>
      </c>
      <c r="B23" s="4">
        <v>2.5</v>
      </c>
      <c r="C23" s="3" t="s">
        <v>26</v>
      </c>
      <c r="D23" s="4">
        <v>0.35859999999999997</v>
      </c>
      <c r="E23" s="4">
        <v>0.35859999999999997</v>
      </c>
      <c r="F23" s="2">
        <v>44923</v>
      </c>
      <c r="G23">
        <f>F23-A23</f>
        <v>210</v>
      </c>
      <c r="H23">
        <v>1.9930265497140297E-2</v>
      </c>
      <c r="I23">
        <v>2.782</v>
      </c>
      <c r="J23">
        <f>MAX(I23-B23*EXP(-H23*G23/365),0)</f>
        <v>0.31050308933591531</v>
      </c>
      <c r="K23">
        <f>I23</f>
        <v>2.782</v>
      </c>
      <c r="L23">
        <f>IF(E23&gt;=J23,1,0)</f>
        <v>1</v>
      </c>
      <c r="M23">
        <f>IF(E23&lt;=K23,1,0)</f>
        <v>1</v>
      </c>
      <c r="N23">
        <f>E23+B23*EXP(-H23*G23/365)</f>
        <v>2.8300969106640848</v>
      </c>
      <c r="O23" s="9">
        <f>S23+I23</f>
        <v>2.8464</v>
      </c>
      <c r="P23" s="4">
        <v>2.5</v>
      </c>
      <c r="Q23" s="3" t="s">
        <v>30</v>
      </c>
      <c r="R23" s="4">
        <v>6.4399999999999999E-2</v>
      </c>
      <c r="S23" s="4">
        <v>6.4399999999999999E-2</v>
      </c>
      <c r="T23">
        <f>MAX(P23*EXP(-H23*G23/365)-I23,0)</f>
        <v>0</v>
      </c>
      <c r="U23">
        <f>P23*EXP(-H23*G23/165)</f>
        <v>2.4373830406687618</v>
      </c>
    </row>
    <row r="24" spans="1:21" x14ac:dyDescent="0.35">
      <c r="A24" s="2">
        <v>44714</v>
      </c>
      <c r="B24" s="4">
        <v>2.5</v>
      </c>
      <c r="C24" s="3" t="s">
        <v>26</v>
      </c>
      <c r="D24" s="4">
        <v>0.3528</v>
      </c>
      <c r="E24" s="4">
        <v>0.3528</v>
      </c>
      <c r="F24" s="2">
        <v>44923</v>
      </c>
      <c r="G24">
        <f>F24-A24</f>
        <v>209</v>
      </c>
      <c r="H24">
        <v>1.9940215783024077E-2</v>
      </c>
      <c r="I24">
        <v>2.7770000000000001</v>
      </c>
      <c r="J24">
        <f>MAX(I24-B24*EXP(-H24*G24/365),0)</f>
        <v>0.30538221558423784</v>
      </c>
      <c r="K24">
        <f>I24</f>
        <v>2.7770000000000001</v>
      </c>
      <c r="L24">
        <f>IF(E24&gt;=J24,1,0)</f>
        <v>1</v>
      </c>
      <c r="M24">
        <f>IF(E24&lt;=K24,1,0)</f>
        <v>1</v>
      </c>
      <c r="N24">
        <f>E24+B24*EXP(-H24*G24/365)</f>
        <v>2.8244177844157621</v>
      </c>
      <c r="O24" s="9">
        <f>S24+I24</f>
        <v>2.8424</v>
      </c>
      <c r="P24" s="4">
        <v>2.5</v>
      </c>
      <c r="Q24" s="3" t="s">
        <v>30</v>
      </c>
      <c r="R24" s="4">
        <v>6.54E-2</v>
      </c>
      <c r="S24" s="4">
        <v>6.54E-2</v>
      </c>
      <c r="T24">
        <f>MAX(P24*EXP(-H24*G24/365)-I24,0)</f>
        <v>0</v>
      </c>
      <c r="U24">
        <f>P24*EXP(-H24*G24/165)</f>
        <v>2.4376467451487018</v>
      </c>
    </row>
    <row r="25" spans="1:21" x14ac:dyDescent="0.35">
      <c r="A25" s="2">
        <v>44718</v>
      </c>
      <c r="B25" s="4">
        <v>2.5</v>
      </c>
      <c r="C25" s="3" t="s">
        <v>26</v>
      </c>
      <c r="D25" s="4">
        <v>0.38179999999999997</v>
      </c>
      <c r="E25" s="4">
        <v>0.37769999999999998</v>
      </c>
      <c r="F25" s="2">
        <v>44923</v>
      </c>
      <c r="G25">
        <f>F25-A25</f>
        <v>205</v>
      </c>
      <c r="H25">
        <v>1.9960116280536684E-2</v>
      </c>
      <c r="I25">
        <v>2.81</v>
      </c>
      <c r="J25">
        <f>MAX(I25-B25*EXP(-H25*G25/365),0)</f>
        <v>0.33786968258454664</v>
      </c>
      <c r="K25">
        <f>I25</f>
        <v>2.81</v>
      </c>
      <c r="L25">
        <f>IF(E25&gt;=J25,1,0)</f>
        <v>1</v>
      </c>
      <c r="M25">
        <f>IF(E25&lt;=K25,1,0)</f>
        <v>1</v>
      </c>
      <c r="N25">
        <f>E25+B25*EXP(-H25*G25/365)</f>
        <v>2.8498303174154533</v>
      </c>
      <c r="O25" s="9">
        <f>S25+I25</f>
        <v>2.8664000000000001</v>
      </c>
      <c r="P25" s="4">
        <v>2.5</v>
      </c>
      <c r="Q25" s="3" t="s">
        <v>30</v>
      </c>
      <c r="R25" s="4">
        <v>5.6399999999999999E-2</v>
      </c>
      <c r="S25" s="4">
        <v>5.6399999999999999E-2</v>
      </c>
      <c r="T25">
        <f>MAX(P25*EXP(-H25*G25/365)-I25,0)</f>
        <v>0</v>
      </c>
      <c r="U25">
        <f>P25*EXP(-H25*G25/165)</f>
        <v>2.4387650875452955</v>
      </c>
    </row>
    <row r="26" spans="1:21" x14ac:dyDescent="0.35">
      <c r="A26" s="2">
        <v>44719</v>
      </c>
      <c r="B26" s="4">
        <v>2.5</v>
      </c>
      <c r="C26" s="3" t="s">
        <v>26</v>
      </c>
      <c r="D26" s="4">
        <v>0.40039999999999998</v>
      </c>
      <c r="E26" s="4">
        <v>0.40039999999999998</v>
      </c>
      <c r="F26" s="2">
        <v>44923</v>
      </c>
      <c r="G26">
        <f>F26-A26</f>
        <v>204</v>
      </c>
      <c r="H26">
        <v>1.9980016679042336E-2</v>
      </c>
      <c r="I26">
        <v>2.8290000000000002</v>
      </c>
      <c r="J26">
        <f>MAX(I26-B26*EXP(-H26*G26/365),0)</f>
        <v>0.35676198723226582</v>
      </c>
      <c r="K26">
        <f>I26</f>
        <v>2.8290000000000002</v>
      </c>
      <c r="L26">
        <f>IF(E26&gt;=J26,1,0)</f>
        <v>1</v>
      </c>
      <c r="M26">
        <f>IF(E26&lt;=K26,1,0)</f>
        <v>1</v>
      </c>
      <c r="N26">
        <f>E26+B26*EXP(-H26*G26/365)</f>
        <v>2.8726380127677342</v>
      </c>
      <c r="O26" s="9">
        <f>S26+I26</f>
        <v>2.8811</v>
      </c>
      <c r="P26" s="4">
        <v>2.5</v>
      </c>
      <c r="Q26" s="3" t="s">
        <v>30</v>
      </c>
      <c r="R26" s="4">
        <v>5.21E-2</v>
      </c>
      <c r="S26" s="4">
        <v>5.21E-2</v>
      </c>
      <c r="T26">
        <f>MAX(P26*EXP(-H26*G26/365)-I26,0)</f>
        <v>0</v>
      </c>
      <c r="U26">
        <f>P26*EXP(-H26*G26/165)</f>
        <v>2.4390001135707324</v>
      </c>
    </row>
    <row r="27" spans="1:21" x14ac:dyDescent="0.35">
      <c r="A27" s="2">
        <v>44720</v>
      </c>
      <c r="B27" s="4">
        <v>2.5</v>
      </c>
      <c r="C27" s="3" t="s">
        <v>26</v>
      </c>
      <c r="D27" s="4">
        <v>0.43</v>
      </c>
      <c r="E27" s="4">
        <v>0.4289</v>
      </c>
      <c r="F27" s="2">
        <v>44923</v>
      </c>
      <c r="G27">
        <f>F27-A27</f>
        <v>203</v>
      </c>
      <c r="H27">
        <v>1.9980016679042336E-2</v>
      </c>
      <c r="I27">
        <v>2.863</v>
      </c>
      <c r="J27">
        <f>MAX(I27-B27*EXP(-H27*G27/365),0)</f>
        <v>0.39062665378377348</v>
      </c>
      <c r="K27">
        <f>I27</f>
        <v>2.863</v>
      </c>
      <c r="L27">
        <f>IF(E27&gt;=J27,1,0)</f>
        <v>1</v>
      </c>
      <c r="M27">
        <f>IF(E27&lt;=K27,1,0)</f>
        <v>1</v>
      </c>
      <c r="N27">
        <f>E27+B27*EXP(-H27*G27/365)</f>
        <v>2.9012733462162266</v>
      </c>
      <c r="O27" s="9">
        <f>S27+I27</f>
        <v>2.9087000000000001</v>
      </c>
      <c r="P27" s="4">
        <v>2.5</v>
      </c>
      <c r="Q27" s="3" t="s">
        <v>30</v>
      </c>
      <c r="R27" s="4">
        <v>4.5699999999999998E-2</v>
      </c>
      <c r="S27" s="4">
        <v>4.5699999999999998E-2</v>
      </c>
      <c r="T27">
        <f>MAX(P27*EXP(-H27*G27/365)-I27,0)</f>
        <v>0</v>
      </c>
      <c r="U27">
        <f>P27*EXP(-H27*G27/165)</f>
        <v>2.4392954724405955</v>
      </c>
    </row>
    <row r="28" spans="1:21" x14ac:dyDescent="0.35">
      <c r="A28" s="2">
        <v>44721</v>
      </c>
      <c r="B28" s="4">
        <v>2.5</v>
      </c>
      <c r="C28" s="3" t="s">
        <v>26</v>
      </c>
      <c r="D28" s="4">
        <v>0.41660000000000003</v>
      </c>
      <c r="E28" s="4">
        <v>0.41660000000000003</v>
      </c>
      <c r="F28" s="2">
        <v>44923</v>
      </c>
      <c r="G28">
        <f>F28-A28</f>
        <v>202</v>
      </c>
      <c r="H28">
        <v>1.9980016679042336E-2</v>
      </c>
      <c r="I28">
        <v>2.8530000000000002</v>
      </c>
      <c r="J28">
        <f>MAX(I28-B28*EXP(-H28*G28/365),0)</f>
        <v>0.38049131292695648</v>
      </c>
      <c r="K28">
        <f>I28</f>
        <v>2.8530000000000002</v>
      </c>
      <c r="L28">
        <f>IF(E28&gt;=J28,1,0)</f>
        <v>1</v>
      </c>
      <c r="M28">
        <f>IF(E28&lt;=K28,1,0)</f>
        <v>1</v>
      </c>
      <c r="N28">
        <f>E28+B28*EXP(-H28*G28/365)</f>
        <v>2.8891086870730436</v>
      </c>
      <c r="O28" s="9">
        <f>S28+I28</f>
        <v>2.8987000000000003</v>
      </c>
      <c r="P28" s="4">
        <v>2.5</v>
      </c>
      <c r="Q28" s="3" t="s">
        <v>30</v>
      </c>
      <c r="R28" s="4">
        <v>4.5699999999999998E-2</v>
      </c>
      <c r="S28" s="4">
        <v>4.5699999999999998E-2</v>
      </c>
      <c r="T28">
        <f>MAX(P28*EXP(-H28*G28/365)-I28,0)</f>
        <v>0</v>
      </c>
      <c r="U28">
        <f>P28*EXP(-H28*G28/165)</f>
        <v>2.4395908670779276</v>
      </c>
    </row>
    <row r="29" spans="1:21" x14ac:dyDescent="0.35">
      <c r="A29" s="2">
        <v>44722</v>
      </c>
      <c r="B29" s="4">
        <v>2.5</v>
      </c>
      <c r="C29" s="3" t="s">
        <v>26</v>
      </c>
      <c r="D29" s="4">
        <v>0.45479999999999998</v>
      </c>
      <c r="E29" s="4">
        <v>0.44919999999999999</v>
      </c>
      <c r="F29" s="2">
        <v>44923</v>
      </c>
      <c r="G29">
        <f>F29-A29</f>
        <v>201</v>
      </c>
      <c r="H29">
        <v>1.9950166044155872E-2</v>
      </c>
      <c r="I29">
        <v>2.8860000000000001</v>
      </c>
      <c r="J29">
        <f>MAX(I29-B29*EXP(-H29*G29/365),0)</f>
        <v>0.41331531827567414</v>
      </c>
      <c r="K29">
        <f>I29</f>
        <v>2.8860000000000001</v>
      </c>
      <c r="L29">
        <f>IF(E29&gt;=J29,1,0)</f>
        <v>1</v>
      </c>
      <c r="M29">
        <f>IF(E29&lt;=K29,1,0)</f>
        <v>1</v>
      </c>
      <c r="N29">
        <f>E29+B29*EXP(-H29*G29/365)</f>
        <v>2.9218846817243258</v>
      </c>
      <c r="O29" s="9">
        <f>S29+I29</f>
        <v>2.9258000000000002</v>
      </c>
      <c r="P29" s="4">
        <v>2.5</v>
      </c>
      <c r="Q29" s="3" t="s">
        <v>30</v>
      </c>
      <c r="R29" s="4">
        <v>3.9800000000000002E-2</v>
      </c>
      <c r="S29" s="4">
        <v>3.9800000000000002E-2</v>
      </c>
      <c r="T29">
        <f>MAX(P29*EXP(-H29*G29/365)-I29,0)</f>
        <v>0</v>
      </c>
      <c r="U29">
        <f>P29*EXP(-H29*G29/165)</f>
        <v>2.4399750219072533</v>
      </c>
    </row>
    <row r="30" spans="1:21" x14ac:dyDescent="0.35">
      <c r="A30" s="2">
        <v>44725</v>
      </c>
      <c r="B30" s="4">
        <v>2.5</v>
      </c>
      <c r="C30" s="3" t="s">
        <v>26</v>
      </c>
      <c r="D30" s="4">
        <v>0.4052</v>
      </c>
      <c r="E30" s="4">
        <v>0.4052</v>
      </c>
      <c r="F30" s="2">
        <v>44923</v>
      </c>
      <c r="G30">
        <f>F30-A30</f>
        <v>198</v>
      </c>
      <c r="H30">
        <v>1.9970066492164876E-2</v>
      </c>
      <c r="I30">
        <v>2.835</v>
      </c>
      <c r="J30">
        <f>MAX(I30-B30*EXP(-H30*G30/365),0)</f>
        <v>0.3619365267488579</v>
      </c>
      <c r="K30">
        <f>I30</f>
        <v>2.835</v>
      </c>
      <c r="L30">
        <f>IF(E30&gt;=J30,1,0)</f>
        <v>1</v>
      </c>
      <c r="M30">
        <f>IF(E30&lt;=K30,1,0)</f>
        <v>1</v>
      </c>
      <c r="N30">
        <f>E30+B30*EXP(-H30*G30/365)</f>
        <v>2.8782634732511418</v>
      </c>
      <c r="O30" s="9">
        <f>S30+I30</f>
        <v>2.8845999999999998</v>
      </c>
      <c r="P30" s="4">
        <v>2.5</v>
      </c>
      <c r="Q30" s="3" t="s">
        <v>30</v>
      </c>
      <c r="R30" s="4">
        <v>4.9599999999999998E-2</v>
      </c>
      <c r="S30" s="4">
        <v>4.9599999999999998E-2</v>
      </c>
      <c r="T30">
        <f>MAX(P30*EXP(-H30*G30/365)-I30,0)</f>
        <v>0</v>
      </c>
      <c r="U30">
        <f>P30*EXP(-H30*G30/165)</f>
        <v>2.4408019469371989</v>
      </c>
    </row>
    <row r="31" spans="1:21" x14ac:dyDescent="0.35">
      <c r="A31" s="2">
        <v>44726</v>
      </c>
      <c r="B31" s="4">
        <v>2.5</v>
      </c>
      <c r="C31" s="3" t="s">
        <v>26</v>
      </c>
      <c r="D31" s="4">
        <v>0.441</v>
      </c>
      <c r="E31" s="4">
        <v>0.441</v>
      </c>
      <c r="F31" s="2">
        <v>44923</v>
      </c>
      <c r="G31">
        <f>F31-A31</f>
        <v>197</v>
      </c>
      <c r="H31">
        <v>1.9970066492164876E-2</v>
      </c>
      <c r="I31">
        <v>2.8740000000000001</v>
      </c>
      <c r="J31">
        <f>MAX(I31-B31*EXP(-H31*G31/365),0)</f>
        <v>0.40080121553495474</v>
      </c>
      <c r="K31">
        <f>I31</f>
        <v>2.8740000000000001</v>
      </c>
      <c r="L31">
        <f>IF(E31&gt;=J31,1,0)</f>
        <v>1</v>
      </c>
      <c r="M31">
        <f>IF(E31&lt;=K31,1,0)</f>
        <v>1</v>
      </c>
      <c r="N31">
        <f>E31+B31*EXP(-H31*G31/365)</f>
        <v>2.9141987844650452</v>
      </c>
      <c r="O31" s="9">
        <f>S31+I31</f>
        <v>2.9192</v>
      </c>
      <c r="P31" s="4">
        <v>2.5</v>
      </c>
      <c r="Q31" s="3" t="s">
        <v>30</v>
      </c>
      <c r="R31" s="4">
        <v>4.5199999999999997E-2</v>
      </c>
      <c r="S31" s="4">
        <v>4.5199999999999997E-2</v>
      </c>
      <c r="T31">
        <f>MAX(P31*EXP(-H31*G31/365)-I31,0)</f>
        <v>0</v>
      </c>
      <c r="U31">
        <f>P31*EXP(-H31*G31/165)</f>
        <v>2.4410973767977566</v>
      </c>
    </row>
    <row r="32" spans="1:21" x14ac:dyDescent="0.35">
      <c r="A32" s="2">
        <v>44727</v>
      </c>
      <c r="B32" s="4">
        <v>2.5</v>
      </c>
      <c r="C32" s="3" t="s">
        <v>26</v>
      </c>
      <c r="D32" s="4">
        <v>0.48</v>
      </c>
      <c r="E32" s="4">
        <v>0.48</v>
      </c>
      <c r="F32" s="2">
        <v>44923</v>
      </c>
      <c r="G32">
        <f>F32-A32</f>
        <v>196</v>
      </c>
      <c r="H32">
        <v>1.9970066492164876E-2</v>
      </c>
      <c r="I32">
        <v>2.9129999999999998</v>
      </c>
      <c r="J32">
        <f>MAX(I32-B32*EXP(-H32*G32/365),0)</f>
        <v>0.43966589691763192</v>
      </c>
      <c r="K32">
        <f>I32</f>
        <v>2.9129999999999998</v>
      </c>
      <c r="L32">
        <f>IF(E32&gt;=J32,1,0)</f>
        <v>1</v>
      </c>
      <c r="M32">
        <f>IF(E32&lt;=K32,1,0)</f>
        <v>1</v>
      </c>
      <c r="N32">
        <f>E32+B32*EXP(-H32*G32/365)</f>
        <v>2.9533341030823679</v>
      </c>
      <c r="O32" s="9">
        <f>S32+I32</f>
        <v>2.9485999999999999</v>
      </c>
      <c r="P32" s="4">
        <v>2.5</v>
      </c>
      <c r="Q32" s="3" t="s">
        <v>30</v>
      </c>
      <c r="R32" s="4">
        <v>3.6799999999999999E-2</v>
      </c>
      <c r="S32" s="4">
        <v>3.56E-2</v>
      </c>
      <c r="T32">
        <f>MAX(P32*EXP(-H32*G32/365)-I32,0)</f>
        <v>0</v>
      </c>
      <c r="U32">
        <f>P32*EXP(-H32*G32/165)</f>
        <v>2.4413928424165627</v>
      </c>
    </row>
    <row r="33" spans="1:21" x14ac:dyDescent="0.35">
      <c r="A33" s="2">
        <v>44728</v>
      </c>
      <c r="B33" s="4">
        <v>2.5</v>
      </c>
      <c r="C33" s="3" t="s">
        <v>26</v>
      </c>
      <c r="D33" s="4">
        <v>0.45610000000000001</v>
      </c>
      <c r="E33" s="4">
        <v>0.45610000000000001</v>
      </c>
      <c r="F33" s="2">
        <v>44923</v>
      </c>
      <c r="G33">
        <f>F33-A33</f>
        <v>195</v>
      </c>
      <c r="H33">
        <v>1.9950166044155872E-2</v>
      </c>
      <c r="I33">
        <v>2.8860000000000001</v>
      </c>
      <c r="J33">
        <f>MAX(I33-B33*EXP(-H33*G33/365),0)</f>
        <v>0.41250427345749685</v>
      </c>
      <c r="K33">
        <f>I33</f>
        <v>2.8860000000000001</v>
      </c>
      <c r="L33">
        <f>IF(E33&gt;=J33,1,0)</f>
        <v>1</v>
      </c>
      <c r="M33">
        <f>IF(E33&lt;=K33,1,0)</f>
        <v>1</v>
      </c>
      <c r="N33">
        <f>E33+B33*EXP(-H33*G33/365)</f>
        <v>2.9295957265425034</v>
      </c>
      <c r="O33" s="9">
        <f>S33+I33</f>
        <v>2.9232</v>
      </c>
      <c r="P33" s="4">
        <v>2.5</v>
      </c>
      <c r="Q33" s="3" t="s">
        <v>30</v>
      </c>
      <c r="R33" s="4">
        <v>3.6900000000000002E-2</v>
      </c>
      <c r="S33" s="4">
        <v>3.7199999999999997E-2</v>
      </c>
      <c r="T33">
        <f>MAX(P33*EXP(-H33*G33/365)-I33,0)</f>
        <v>0</v>
      </c>
      <c r="U33">
        <f>P33*EXP(-H33*G33/165)</f>
        <v>2.4417457698364378</v>
      </c>
    </row>
    <row r="34" spans="1:21" x14ac:dyDescent="0.35">
      <c r="A34" s="2">
        <v>44729</v>
      </c>
      <c r="B34" s="4">
        <v>2.5</v>
      </c>
      <c r="C34" s="3" t="s">
        <v>26</v>
      </c>
      <c r="D34" s="4">
        <v>0.48980000000000001</v>
      </c>
      <c r="E34" s="4">
        <v>0.48980000000000001</v>
      </c>
      <c r="F34" s="2">
        <v>44923</v>
      </c>
      <c r="G34">
        <f>F34-A34</f>
        <v>194</v>
      </c>
      <c r="H34">
        <v>1.9950166044155872E-2</v>
      </c>
      <c r="I34">
        <v>2.9289999999999998</v>
      </c>
      <c r="J34">
        <f>MAX(I34-B34*EXP(-H34*G34/365),0)</f>
        <v>0.45536907346003641</v>
      </c>
      <c r="K34">
        <f>I34</f>
        <v>2.9289999999999998</v>
      </c>
      <c r="L34">
        <f>IF(E34&gt;=J34,1,0)</f>
        <v>1</v>
      </c>
      <c r="M34">
        <f>IF(E34&lt;=K34,1,0)</f>
        <v>1</v>
      </c>
      <c r="N34">
        <f>E34+B34*EXP(-H34*G34/365)</f>
        <v>2.9634309265399637</v>
      </c>
      <c r="O34" s="9">
        <f>S34+I34</f>
        <v>2.9638999999999998</v>
      </c>
      <c r="P34" s="4">
        <v>2.5</v>
      </c>
      <c r="Q34" s="3" t="s">
        <v>30</v>
      </c>
      <c r="R34" s="4">
        <v>3.49E-2</v>
      </c>
      <c r="S34" s="4">
        <v>3.49E-2</v>
      </c>
      <c r="T34">
        <f>MAX(P34*EXP(-H34*G34/365)-I34,0)</f>
        <v>0</v>
      </c>
      <c r="U34">
        <f>P34*EXP(-H34*G34/165)</f>
        <v>2.4420410194038649</v>
      </c>
    </row>
    <row r="35" spans="1:21" x14ac:dyDescent="0.35">
      <c r="A35" s="2">
        <v>44732</v>
      </c>
      <c r="B35" s="4">
        <v>2.5</v>
      </c>
      <c r="C35" s="3" t="s">
        <v>26</v>
      </c>
      <c r="D35" s="4">
        <v>0.48110000000000003</v>
      </c>
      <c r="E35" s="4">
        <v>0.4758</v>
      </c>
      <c r="F35" s="2">
        <v>44923</v>
      </c>
      <c r="G35">
        <f>F35-A35</f>
        <v>191</v>
      </c>
      <c r="H35">
        <v>1.9950166044155872E-2</v>
      </c>
      <c r="I35">
        <v>2.923</v>
      </c>
      <c r="J35">
        <f>MAX(I35-B35*EXP(-H35*G35/365),0)</f>
        <v>0.44896342912626874</v>
      </c>
      <c r="K35">
        <f>I35</f>
        <v>2.923</v>
      </c>
      <c r="L35">
        <f>IF(E35&gt;=J35,1,0)</f>
        <v>1</v>
      </c>
      <c r="M35">
        <f>IF(E35&lt;=K35,1,0)</f>
        <v>1</v>
      </c>
      <c r="N35">
        <f>E35+B35*EXP(-H35*G35/365)</f>
        <v>2.9498365708737313</v>
      </c>
      <c r="O35" s="9">
        <f>S35+I35</f>
        <v>2.9578000000000002</v>
      </c>
      <c r="P35" s="4">
        <v>2.5</v>
      </c>
      <c r="Q35" s="3" t="s">
        <v>30</v>
      </c>
      <c r="R35" s="4">
        <v>3.4799999999999998E-2</v>
      </c>
      <c r="S35" s="4">
        <v>3.4799999999999998E-2</v>
      </c>
      <c r="T35">
        <f>MAX(P35*EXP(-H35*G35/365)-I35,0)</f>
        <v>0</v>
      </c>
      <c r="U35">
        <f>P35*EXP(-H35*G35/165)</f>
        <v>2.4429269823282866</v>
      </c>
    </row>
    <row r="36" spans="1:21" x14ac:dyDescent="0.35">
      <c r="A36" s="2">
        <v>44733</v>
      </c>
      <c r="B36" s="4">
        <v>2.5</v>
      </c>
      <c r="C36" s="3" t="s">
        <v>26</v>
      </c>
      <c r="D36" s="4">
        <v>0.49099999999999999</v>
      </c>
      <c r="E36" s="4">
        <v>0.48399999999999999</v>
      </c>
      <c r="F36" s="2">
        <v>44923</v>
      </c>
      <c r="G36">
        <f>F36-A36</f>
        <v>190</v>
      </c>
      <c r="H36">
        <v>1.9950166044155872E-2</v>
      </c>
      <c r="I36">
        <v>2.9289999999999998</v>
      </c>
      <c r="J36">
        <f>MAX(I36-B36*EXP(-H36*G36/365),0)</f>
        <v>0.45482819956653708</v>
      </c>
      <c r="K36">
        <f>I36</f>
        <v>2.9289999999999998</v>
      </c>
      <c r="L36">
        <f>IF(E36&gt;=J36,1,0)</f>
        <v>1</v>
      </c>
      <c r="M36">
        <f>IF(E36&lt;=K36,1,0)</f>
        <v>1</v>
      </c>
      <c r="N36">
        <f>E36+B36*EXP(-H36*G36/365)</f>
        <v>2.9581718004334627</v>
      </c>
      <c r="O36" s="9">
        <f>S36+I36</f>
        <v>2.9647999999999999</v>
      </c>
      <c r="P36" s="4">
        <v>2.5</v>
      </c>
      <c r="Q36" s="3" t="s">
        <v>30</v>
      </c>
      <c r="R36" s="4">
        <v>3.5799999999999998E-2</v>
      </c>
      <c r="S36" s="4">
        <v>3.5799999999999998E-2</v>
      </c>
      <c r="T36">
        <f>MAX(P36*EXP(-H36*G36/365)-I36,0)</f>
        <v>0</v>
      </c>
      <c r="U36">
        <f>P36*EXP(-H36*G36/165)</f>
        <v>2.4432223747248654</v>
      </c>
    </row>
    <row r="37" spans="1:21" x14ac:dyDescent="0.35">
      <c r="A37" s="2">
        <v>44734</v>
      </c>
      <c r="B37" s="4">
        <v>2.5</v>
      </c>
      <c r="C37" s="3" t="s">
        <v>26</v>
      </c>
      <c r="D37" s="4">
        <v>0.45250000000000001</v>
      </c>
      <c r="E37" s="4">
        <v>0.45250000000000001</v>
      </c>
      <c r="F37" s="2">
        <v>44923</v>
      </c>
      <c r="G37">
        <f>F37-A37</f>
        <v>189</v>
      </c>
      <c r="H37">
        <v>1.9950166044155872E-2</v>
      </c>
      <c r="I37">
        <v>2.8980000000000001</v>
      </c>
      <c r="J37">
        <f>MAX(I37-B37*EXP(-H37*G37/365),0)</f>
        <v>0.42369296261522793</v>
      </c>
      <c r="K37">
        <f>I37</f>
        <v>2.8980000000000001</v>
      </c>
      <c r="L37">
        <f>IF(E37&gt;=J37,1,0)</f>
        <v>1</v>
      </c>
      <c r="M37">
        <f>IF(E37&lt;=K37,1,0)</f>
        <v>1</v>
      </c>
      <c r="N37">
        <f>E37+B37*EXP(-H37*G37/365)</f>
        <v>2.9268070373847723</v>
      </c>
      <c r="O37" s="9">
        <f>S37+I37</f>
        <v>2.9354</v>
      </c>
      <c r="P37" s="4">
        <v>2.5</v>
      </c>
      <c r="Q37" s="3" t="s">
        <v>30</v>
      </c>
      <c r="R37" s="4">
        <v>3.7400000000000003E-2</v>
      </c>
      <c r="S37" s="4">
        <v>3.7400000000000003E-2</v>
      </c>
      <c r="T37">
        <f>MAX(P37*EXP(-H37*G37/365)-I37,0)</f>
        <v>0</v>
      </c>
      <c r="U37">
        <f>P37*EXP(-H37*G37/165)</f>
        <v>2.4435178028395268</v>
      </c>
    </row>
    <row r="38" spans="1:21" x14ac:dyDescent="0.35">
      <c r="A38" s="2">
        <v>44735</v>
      </c>
      <c r="B38" s="4">
        <v>2.5</v>
      </c>
      <c r="C38" s="3" t="s">
        <v>26</v>
      </c>
      <c r="D38" s="4">
        <v>0.48559999999999998</v>
      </c>
      <c r="E38" s="4">
        <v>0.4874</v>
      </c>
      <c r="F38" s="2">
        <v>44923</v>
      </c>
      <c r="G38">
        <f>F38-A38</f>
        <v>188</v>
      </c>
      <c r="H38">
        <v>1.9950166044155872E-2</v>
      </c>
      <c r="I38">
        <v>2.9390000000000001</v>
      </c>
      <c r="J38">
        <f>MAX(I38-B38*EXP(-H38*G38/365),0)</f>
        <v>0.4645577182719367</v>
      </c>
      <c r="K38">
        <f>I38</f>
        <v>2.9390000000000001</v>
      </c>
      <c r="L38">
        <f>IF(E38&gt;=J38,1,0)</f>
        <v>1</v>
      </c>
      <c r="M38">
        <f>IF(E38&lt;=K38,1,0)</f>
        <v>1</v>
      </c>
      <c r="N38">
        <f>E38+B38*EXP(-H38*G38/365)</f>
        <v>2.9618422817280634</v>
      </c>
      <c r="O38" s="9">
        <f>S38+I38</f>
        <v>2.9689999999999999</v>
      </c>
      <c r="P38" s="4">
        <v>2.5</v>
      </c>
      <c r="Q38" s="3" t="s">
        <v>30</v>
      </c>
      <c r="R38" s="4">
        <v>0.03</v>
      </c>
      <c r="S38" s="4">
        <v>0.03</v>
      </c>
      <c r="T38">
        <f>MAX(P38*EXP(-H38*G38/365)-I38,0)</f>
        <v>0</v>
      </c>
      <c r="U38">
        <f>P38*EXP(-H38*G38/165)</f>
        <v>2.4438132666765897</v>
      </c>
    </row>
    <row r="39" spans="1:21" x14ac:dyDescent="0.35">
      <c r="A39" s="2">
        <v>44736</v>
      </c>
      <c r="B39" s="4">
        <v>2.5</v>
      </c>
      <c r="C39" s="3" t="s">
        <v>26</v>
      </c>
      <c r="D39" s="4">
        <v>0.52580000000000005</v>
      </c>
      <c r="E39" s="4">
        <v>0.51529999999999998</v>
      </c>
      <c r="F39" s="2">
        <v>44923</v>
      </c>
      <c r="G39">
        <f>F39-A39</f>
        <v>187</v>
      </c>
      <c r="H39">
        <v>1.9950166044155872E-2</v>
      </c>
      <c r="I39">
        <v>2.9780000000000002</v>
      </c>
      <c r="J39">
        <f>MAX(I39-B39*EXP(-H39*G39/365),0)</f>
        <v>0.50342246653625944</v>
      </c>
      <c r="K39">
        <f>I39</f>
        <v>2.9780000000000002</v>
      </c>
      <c r="L39">
        <f>IF(E39&gt;=J39,1,0)</f>
        <v>1</v>
      </c>
      <c r="M39">
        <f>IF(E39&lt;=K39,1,0)</f>
        <v>1</v>
      </c>
      <c r="N39">
        <f>E39+B39*EXP(-H39*G39/365)</f>
        <v>2.9898775334637406</v>
      </c>
      <c r="O39" s="9">
        <f>S39+I39</f>
        <v>3.0033000000000003</v>
      </c>
      <c r="P39" s="4">
        <v>2.5</v>
      </c>
      <c r="Q39" s="3" t="s">
        <v>30</v>
      </c>
      <c r="R39" s="4">
        <v>2.53E-2</v>
      </c>
      <c r="S39" s="4">
        <v>2.53E-2</v>
      </c>
      <c r="T39">
        <f>MAX(P39*EXP(-H39*G39/365)-I39,0)</f>
        <v>0</v>
      </c>
      <c r="U39">
        <f>P39*EXP(-H39*G39/165)</f>
        <v>2.4441087662403742</v>
      </c>
    </row>
    <row r="40" spans="1:21" x14ac:dyDescent="0.35">
      <c r="A40" s="2">
        <v>44739</v>
      </c>
      <c r="B40" s="4">
        <v>2.5</v>
      </c>
      <c r="C40" s="3" t="s">
        <v>26</v>
      </c>
      <c r="D40" s="4">
        <v>0.55169999999999997</v>
      </c>
      <c r="E40" s="4">
        <v>0.55169999999999997</v>
      </c>
      <c r="F40" s="2">
        <v>44923</v>
      </c>
      <c r="G40">
        <f>F40-A40</f>
        <v>184</v>
      </c>
      <c r="H40">
        <v>1.9950166044155872E-2</v>
      </c>
      <c r="I40">
        <v>3.016</v>
      </c>
      <c r="J40">
        <f>MAX(I40-B40*EXP(-H40*G40/365),0)</f>
        <v>0.54101666697087225</v>
      </c>
      <c r="K40">
        <f>I40</f>
        <v>3.016</v>
      </c>
      <c r="L40">
        <f>IF(E40&gt;=J40,1,0)</f>
        <v>1</v>
      </c>
      <c r="M40">
        <f>IF(E40&lt;=K40,1,0)</f>
        <v>1</v>
      </c>
      <c r="N40">
        <f>E40+B40*EXP(-H40*G40/365)</f>
        <v>3.0266833330291276</v>
      </c>
      <c r="O40" s="9">
        <f>S40+I40</f>
        <v>3.0394000000000001</v>
      </c>
      <c r="P40" s="4">
        <v>2.5</v>
      </c>
      <c r="Q40" s="3" t="s">
        <v>30</v>
      </c>
      <c r="R40" s="4">
        <v>2.2700000000000001E-2</v>
      </c>
      <c r="S40" s="4">
        <v>2.3400000000000001E-2</v>
      </c>
      <c r="T40">
        <f>MAX(P40*EXP(-H40*G40/365)-I40,0)</f>
        <v>0</v>
      </c>
      <c r="U40">
        <f>P40*EXP(-H40*G40/165)</f>
        <v>2.4449954793352555</v>
      </c>
    </row>
    <row r="41" spans="1:21" x14ac:dyDescent="0.35">
      <c r="A41" s="2">
        <v>44740</v>
      </c>
      <c r="B41" s="4">
        <v>2.5</v>
      </c>
      <c r="C41" s="3" t="s">
        <v>26</v>
      </c>
      <c r="D41" s="4">
        <v>0.58320000000000005</v>
      </c>
      <c r="E41" s="4">
        <v>0.57520000000000004</v>
      </c>
      <c r="F41" s="2">
        <v>44923</v>
      </c>
      <c r="G41">
        <f>F41-A41</f>
        <v>183</v>
      </c>
      <c r="H41">
        <v>1.9950166044155872E-2</v>
      </c>
      <c r="I41">
        <v>3.0430000000000001</v>
      </c>
      <c r="J41">
        <f>MAX(I41-B41*EXP(-H41*G41/365),0)</f>
        <v>0.5678813856616105</v>
      </c>
      <c r="K41">
        <f>I41</f>
        <v>3.0430000000000001</v>
      </c>
      <c r="L41">
        <f>IF(E41&gt;=J41,1,0)</f>
        <v>1</v>
      </c>
      <c r="M41">
        <f>IF(E41&lt;=K41,1,0)</f>
        <v>1</v>
      </c>
      <c r="N41">
        <f>E41+B41*EXP(-H41*G41/365)</f>
        <v>3.0503186143383898</v>
      </c>
      <c r="O41" s="9">
        <f>S41+I41</f>
        <v>3.0646</v>
      </c>
      <c r="P41" s="4">
        <v>2.5</v>
      </c>
      <c r="Q41" s="3" t="s">
        <v>30</v>
      </c>
      <c r="R41" s="4">
        <v>2.1399999999999999E-2</v>
      </c>
      <c r="S41" s="4">
        <v>2.1600000000000001E-2</v>
      </c>
      <c r="T41">
        <f>MAX(P41*EXP(-H41*G41/365)-I41,0)</f>
        <v>0</v>
      </c>
      <c r="U41">
        <f>P41*EXP(-H41*G41/165)</f>
        <v>2.4452911218491296</v>
      </c>
    </row>
    <row r="42" spans="1:21" x14ac:dyDescent="0.35">
      <c r="A42" s="2">
        <v>44741</v>
      </c>
      <c r="B42" s="4">
        <v>2.5</v>
      </c>
      <c r="C42" s="3" t="s">
        <v>26</v>
      </c>
      <c r="D42" s="4">
        <v>0.54749999999999999</v>
      </c>
      <c r="E42" s="4">
        <v>0.54749999999999999</v>
      </c>
      <c r="F42" s="2">
        <v>44923</v>
      </c>
      <c r="G42">
        <f>F42-A42</f>
        <v>182</v>
      </c>
      <c r="H42">
        <v>1.9950166044155872E-2</v>
      </c>
      <c r="I42">
        <v>3.0179999999999998</v>
      </c>
      <c r="J42">
        <f>MAX(I42-B42*EXP(-H42*G42/365),0)</f>
        <v>0.54274609695794229</v>
      </c>
      <c r="K42">
        <f>I42</f>
        <v>3.0179999999999998</v>
      </c>
      <c r="L42">
        <f>IF(E42&gt;=J42,1,0)</f>
        <v>1</v>
      </c>
      <c r="M42">
        <f>IF(E42&lt;=K42,1,0)</f>
        <v>1</v>
      </c>
      <c r="N42">
        <f>E42+B42*EXP(-H42*G42/365)</f>
        <v>3.0227539030420574</v>
      </c>
      <c r="O42" s="9">
        <f>S42+I42</f>
        <v>3.0418999999999996</v>
      </c>
      <c r="P42" s="4">
        <v>2.5</v>
      </c>
      <c r="Q42" s="3" t="s">
        <v>30</v>
      </c>
      <c r="R42" s="4">
        <v>2.3900000000000001E-2</v>
      </c>
      <c r="S42" s="4">
        <v>2.3900000000000001E-2</v>
      </c>
      <c r="T42">
        <f>MAX(P42*EXP(-H42*G42/365)-I42,0)</f>
        <v>0</v>
      </c>
      <c r="U42">
        <f>P42*EXP(-H42*G42/165)</f>
        <v>2.4455868001113288</v>
      </c>
    </row>
    <row r="43" spans="1:21" x14ac:dyDescent="0.35">
      <c r="A43" s="2">
        <v>44742</v>
      </c>
      <c r="B43" s="4">
        <v>2.5</v>
      </c>
      <c r="C43" s="3" t="s">
        <v>26</v>
      </c>
      <c r="D43" s="4">
        <v>0.60109999999999997</v>
      </c>
      <c r="E43" s="4">
        <v>0.6008</v>
      </c>
      <c r="F43" s="2">
        <v>44923</v>
      </c>
      <c r="G43">
        <f>F43-A43</f>
        <v>181</v>
      </c>
      <c r="H43">
        <v>1.9950166044155872E-2</v>
      </c>
      <c r="I43">
        <v>3.069</v>
      </c>
      <c r="J43">
        <f>MAX(I43-B43*EXP(-H43*G43/365),0)</f>
        <v>0.59361080085946405</v>
      </c>
      <c r="K43">
        <f>I43</f>
        <v>3.069</v>
      </c>
      <c r="L43">
        <f>IF(E43&gt;=J43,1,0)</f>
        <v>1</v>
      </c>
      <c r="M43">
        <f>IF(E43&lt;=K43,1,0)</f>
        <v>1</v>
      </c>
      <c r="N43">
        <f>E43+B43*EXP(-H43*G43/365)</f>
        <v>3.0761891991405359</v>
      </c>
      <c r="O43" s="9">
        <f>S43+I43</f>
        <v>3.09</v>
      </c>
      <c r="P43" s="4">
        <v>2.5</v>
      </c>
      <c r="Q43" s="3" t="s">
        <v>30</v>
      </c>
      <c r="R43" s="4">
        <v>2.1000000000000001E-2</v>
      </c>
      <c r="S43" s="4">
        <v>2.1000000000000001E-2</v>
      </c>
      <c r="T43">
        <f>MAX(P43*EXP(-H43*G43/365)-I43,0)</f>
        <v>0</v>
      </c>
      <c r="U43">
        <f>P43*EXP(-H43*G43/165)</f>
        <v>2.4458825141261777</v>
      </c>
    </row>
    <row r="44" spans="1:21" x14ac:dyDescent="0.35">
      <c r="A44" s="2">
        <v>44743</v>
      </c>
      <c r="B44" s="4">
        <v>2.5</v>
      </c>
      <c r="C44" s="3" t="s">
        <v>26</v>
      </c>
      <c r="D44" s="4">
        <v>0.58879999999999999</v>
      </c>
      <c r="E44" s="4">
        <v>0.59130000000000005</v>
      </c>
      <c r="F44" s="2">
        <v>44923</v>
      </c>
      <c r="G44">
        <f>F44-A44</f>
        <v>180</v>
      </c>
      <c r="H44">
        <v>1.9950166044155872E-2</v>
      </c>
      <c r="I44">
        <v>3.0579999999999998</v>
      </c>
      <c r="J44">
        <f>MAX(I44-B44*EXP(-H44*G44/365),0)</f>
        <v>0.58247549736577042</v>
      </c>
      <c r="K44">
        <f>I44</f>
        <v>3.0579999999999998</v>
      </c>
      <c r="L44">
        <f>IF(E44&gt;=J44,1,0)</f>
        <v>1</v>
      </c>
      <c r="M44">
        <f>IF(E44&lt;=K44,1,0)</f>
        <v>1</v>
      </c>
      <c r="N44">
        <f>E44+B44*EXP(-H44*G44/365)</f>
        <v>3.0668245026342293</v>
      </c>
      <c r="O44" s="9">
        <f>S44+I44</f>
        <v>3.0783999999999998</v>
      </c>
      <c r="P44" s="4">
        <v>2.5</v>
      </c>
      <c r="Q44" s="3" t="s">
        <v>30</v>
      </c>
      <c r="R44" s="4">
        <v>2.0400000000000001E-2</v>
      </c>
      <c r="S44" s="4">
        <v>2.0400000000000001E-2</v>
      </c>
      <c r="T44">
        <f>MAX(P44*EXP(-H44*G44/365)-I44,0)</f>
        <v>0</v>
      </c>
      <c r="U44">
        <f>P44*EXP(-H44*G44/165)</f>
        <v>2.4461782638979983</v>
      </c>
    </row>
    <row r="45" spans="1:21" x14ac:dyDescent="0.35">
      <c r="A45" s="2">
        <v>44746</v>
      </c>
      <c r="B45" s="4">
        <v>2.5</v>
      </c>
      <c r="C45" s="3" t="s">
        <v>26</v>
      </c>
      <c r="D45" s="4">
        <v>0.59040000000000004</v>
      </c>
      <c r="E45" s="4">
        <v>0.59530000000000005</v>
      </c>
      <c r="F45" s="2">
        <v>44923</v>
      </c>
      <c r="G45">
        <f>F45-A45</f>
        <v>177</v>
      </c>
      <c r="H45">
        <v>1.9950166044155872E-2</v>
      </c>
      <c r="I45">
        <v>3.0630000000000002</v>
      </c>
      <c r="J45">
        <f>MAX(I45-B45*EXP(-H45*G45/365),0)</f>
        <v>0.58706954250936016</v>
      </c>
      <c r="K45">
        <f>I45</f>
        <v>3.0630000000000002</v>
      </c>
      <c r="L45">
        <f>IF(E45&gt;=J45,1,0)</f>
        <v>1</v>
      </c>
      <c r="M45">
        <f>IF(E45&lt;=K45,1,0)</f>
        <v>1</v>
      </c>
      <c r="N45">
        <f>E45+B45*EXP(-H45*G45/365)</f>
        <v>3.0712304574906399</v>
      </c>
      <c r="O45" s="9">
        <f>S45+I45</f>
        <v>3.0822000000000003</v>
      </c>
      <c r="P45" s="4">
        <v>2.5</v>
      </c>
      <c r="Q45" s="3" t="s">
        <v>30</v>
      </c>
      <c r="R45" s="4">
        <v>1.9199999999999998E-2</v>
      </c>
      <c r="S45" s="4">
        <v>1.9199999999999998E-2</v>
      </c>
      <c r="T45">
        <f>MAX(P45*EXP(-H45*G45/365)-I45,0)</f>
        <v>0</v>
      </c>
      <c r="U45">
        <f>P45*EXP(-H45*G45/165)</f>
        <v>2.4470657277985306</v>
      </c>
    </row>
    <row r="46" spans="1:21" x14ac:dyDescent="0.35">
      <c r="A46" s="2">
        <v>44747</v>
      </c>
      <c r="B46" s="4">
        <v>2.5</v>
      </c>
      <c r="C46" s="3" t="s">
        <v>26</v>
      </c>
      <c r="D46" s="4">
        <v>0.57569999999999999</v>
      </c>
      <c r="E46" s="4">
        <v>0.59319999999999995</v>
      </c>
      <c r="F46" s="2">
        <v>44923</v>
      </c>
      <c r="G46">
        <f>F46-A46</f>
        <v>176</v>
      </c>
      <c r="H46">
        <v>1.9950166044155872E-2</v>
      </c>
      <c r="I46">
        <v>3.0630000000000002</v>
      </c>
      <c r="J46">
        <f>MAX(I46-B46*EXP(-H46*G46/365),0)</f>
        <v>0.58693420943076546</v>
      </c>
      <c r="K46">
        <f>I46</f>
        <v>3.0630000000000002</v>
      </c>
      <c r="L46">
        <f>IF(E46&gt;=J46,1,0)</f>
        <v>1</v>
      </c>
      <c r="M46">
        <f>IF(E46&lt;=K46,1,0)</f>
        <v>1</v>
      </c>
      <c r="N46">
        <f>E46+B46*EXP(-H46*G46/365)</f>
        <v>3.0692657905692347</v>
      </c>
      <c r="O46" s="9">
        <f>S46+I46</f>
        <v>3.0818000000000003</v>
      </c>
      <c r="P46" s="4">
        <v>2.5</v>
      </c>
      <c r="Q46" s="3" t="s">
        <v>30</v>
      </c>
      <c r="R46" s="4">
        <v>1.8800000000000001E-2</v>
      </c>
      <c r="S46" s="4">
        <v>1.8800000000000001E-2</v>
      </c>
      <c r="T46">
        <f>MAX(P46*EXP(-H46*G46/365)-I46,0)</f>
        <v>0</v>
      </c>
      <c r="U46">
        <f>P46*EXP(-H46*G46/165)</f>
        <v>2.4473616206414803</v>
      </c>
    </row>
    <row r="47" spans="1:21" x14ac:dyDescent="0.35">
      <c r="A47" s="2">
        <v>44748</v>
      </c>
      <c r="B47" s="4">
        <v>2.5</v>
      </c>
      <c r="C47" s="3" t="s">
        <v>26</v>
      </c>
      <c r="D47" s="4">
        <v>0.54769999999999996</v>
      </c>
      <c r="E47" s="4">
        <v>0.55400000000000005</v>
      </c>
      <c r="F47" s="2">
        <v>44923</v>
      </c>
      <c r="G47">
        <f>F47-A47</f>
        <v>175</v>
      </c>
      <c r="H47">
        <v>1.9930265497140297E-2</v>
      </c>
      <c r="I47">
        <v>3.0110000000000001</v>
      </c>
      <c r="J47">
        <f>MAX(I47-B47*EXP(-H47*G47/365),0)</f>
        <v>0.53477524252035735</v>
      </c>
      <c r="K47">
        <f>I47</f>
        <v>3.0110000000000001</v>
      </c>
      <c r="L47">
        <f>IF(E47&gt;=J47,1,0)</f>
        <v>1</v>
      </c>
      <c r="M47">
        <f>IF(E47&lt;=K47,1,0)</f>
        <v>1</v>
      </c>
      <c r="N47">
        <f>E47+B47*EXP(-H47*G47/365)</f>
        <v>3.030224757479643</v>
      </c>
      <c r="O47" s="9">
        <f>S47+I47</f>
        <v>3.0340000000000003</v>
      </c>
      <c r="P47" s="4">
        <v>2.5</v>
      </c>
      <c r="Q47" s="3" t="s">
        <v>30</v>
      </c>
      <c r="R47" s="4">
        <v>2.3E-2</v>
      </c>
      <c r="S47" s="4">
        <v>2.3E-2</v>
      </c>
      <c r="T47">
        <f>MAX(P47*EXP(-H47*G47/365)-I47,0)</f>
        <v>0</v>
      </c>
      <c r="U47">
        <f>P47*EXP(-H47*G47/165)</f>
        <v>2.4477092116368637</v>
      </c>
    </row>
    <row r="48" spans="1:21" x14ac:dyDescent="0.35">
      <c r="A48" s="2">
        <v>44749</v>
      </c>
      <c r="B48" s="4">
        <v>2.5</v>
      </c>
      <c r="C48" s="3" t="s">
        <v>26</v>
      </c>
      <c r="D48" s="4">
        <v>0.5484</v>
      </c>
      <c r="E48" s="4">
        <v>0.54059999999999997</v>
      </c>
      <c r="F48" s="2">
        <v>44923</v>
      </c>
      <c r="G48">
        <f>F48-A48</f>
        <v>174</v>
      </c>
      <c r="H48">
        <v>1.9900414490974044E-2</v>
      </c>
      <c r="I48">
        <v>3.0019999999999998</v>
      </c>
      <c r="J48">
        <f>MAX(I48-B48*EXP(-H48*G48/365),0)</f>
        <v>0.52560478866999905</v>
      </c>
      <c r="K48">
        <f>I48</f>
        <v>3.0019999999999998</v>
      </c>
      <c r="L48">
        <f>IF(E48&gt;=J48,1,0)</f>
        <v>1</v>
      </c>
      <c r="M48">
        <f>IF(E48&lt;=K48,1,0)</f>
        <v>1</v>
      </c>
      <c r="N48">
        <f>E48+B48*EXP(-H48*G48/365)</f>
        <v>3.0169952113300007</v>
      </c>
      <c r="O48" s="9">
        <f>S48+I48</f>
        <v>3.0258999999999996</v>
      </c>
      <c r="P48" s="4">
        <v>2.5</v>
      </c>
      <c r="Q48" s="3" t="s">
        <v>30</v>
      </c>
      <c r="R48" s="4">
        <v>2.3900000000000001E-2</v>
      </c>
      <c r="S48" s="4">
        <v>2.3900000000000001E-2</v>
      </c>
      <c r="T48">
        <f>MAX(P48*EXP(-H48*G48/365)-I48,0)</f>
        <v>0</v>
      </c>
      <c r="U48">
        <f>P48*EXP(-H48*G48/165)</f>
        <v>2.4480819495891573</v>
      </c>
    </row>
    <row r="49" spans="1:21" x14ac:dyDescent="0.35">
      <c r="A49" s="2">
        <v>44750</v>
      </c>
      <c r="B49" s="4">
        <v>2.5</v>
      </c>
      <c r="C49" s="3" t="s">
        <v>26</v>
      </c>
      <c r="D49" s="4">
        <v>0.54600000000000004</v>
      </c>
      <c r="E49" s="4">
        <v>0.54600000000000004</v>
      </c>
      <c r="F49" s="2">
        <v>44923</v>
      </c>
      <c r="G49">
        <f>F49-A49</f>
        <v>173</v>
      </c>
      <c r="H49">
        <v>1.9875538482329608E-2</v>
      </c>
      <c r="I49">
        <v>3.0059999999999998</v>
      </c>
      <c r="J49">
        <f>MAX(I49-B49*EXP(-H49*G49/365),0)</f>
        <v>0.52944056793606542</v>
      </c>
      <c r="K49">
        <f>I49</f>
        <v>3.0059999999999998</v>
      </c>
      <c r="L49">
        <f>IF(E49&gt;=J49,1,0)</f>
        <v>1</v>
      </c>
      <c r="M49">
        <f>IF(E49&lt;=K49,1,0)</f>
        <v>1</v>
      </c>
      <c r="N49">
        <f>E49+B49*EXP(-H49*G49/365)</f>
        <v>3.0225594320639342</v>
      </c>
      <c r="O49" s="9">
        <f>S49+I49</f>
        <v>3.0280999999999998</v>
      </c>
      <c r="P49" s="4">
        <v>2.5</v>
      </c>
      <c r="Q49" s="3" t="s">
        <v>30</v>
      </c>
      <c r="R49" s="4">
        <v>2.1600000000000001E-2</v>
      </c>
      <c r="S49" s="4">
        <v>2.2100000000000002E-2</v>
      </c>
      <c r="T49">
        <f>MAX(P49*EXP(-H49*G49/365)-I49,0)</f>
        <v>0</v>
      </c>
      <c r="U49">
        <f>P49*EXP(-H49*G49/165)</f>
        <v>2.4484410867619397</v>
      </c>
    </row>
    <row r="50" spans="1:21" x14ac:dyDescent="0.35">
      <c r="A50" s="2">
        <v>44753</v>
      </c>
      <c r="B50" s="4">
        <v>2.5</v>
      </c>
      <c r="C50" s="3" t="s">
        <v>26</v>
      </c>
      <c r="D50" s="4">
        <v>0.49990000000000001</v>
      </c>
      <c r="E50" s="4">
        <v>0.50649999999999995</v>
      </c>
      <c r="F50" s="2">
        <v>44923</v>
      </c>
      <c r="G50">
        <f>F50-A50</f>
        <v>170</v>
      </c>
      <c r="H50">
        <v>1.9845687067745806E-2</v>
      </c>
      <c r="I50">
        <v>2.9609999999999999</v>
      </c>
      <c r="J50">
        <f>MAX(I50-B50*EXP(-H50*G50/365),0)</f>
        <v>0.48400152422037079</v>
      </c>
      <c r="K50">
        <f>I50</f>
        <v>2.9609999999999999</v>
      </c>
      <c r="L50">
        <f>IF(E50&gt;=J50,1,0)</f>
        <v>1</v>
      </c>
      <c r="M50">
        <f>IF(E50&lt;=K50,1,0)</f>
        <v>1</v>
      </c>
      <c r="N50">
        <f>E50+B50*EXP(-H50*G50/365)</f>
        <v>2.983498475779629</v>
      </c>
      <c r="O50" s="9">
        <f>S50+I50</f>
        <v>2.9874000000000001</v>
      </c>
      <c r="P50" s="4">
        <v>2.5</v>
      </c>
      <c r="Q50" s="3" t="s">
        <v>30</v>
      </c>
      <c r="R50" s="4">
        <v>2.64E-2</v>
      </c>
      <c r="S50" s="4">
        <v>2.64E-2</v>
      </c>
      <c r="T50">
        <f>MAX(P50*EXP(-H50*G50/365)-I50,0)</f>
        <v>0</v>
      </c>
      <c r="U50">
        <f>P50*EXP(-H50*G50/165)</f>
        <v>2.4494013808368069</v>
      </c>
    </row>
    <row r="51" spans="1:21" x14ac:dyDescent="0.35">
      <c r="A51" s="2">
        <v>44754</v>
      </c>
      <c r="B51" s="4">
        <v>2.5</v>
      </c>
      <c r="C51" s="3" t="s">
        <v>26</v>
      </c>
      <c r="D51" s="4">
        <v>0.48909999999999998</v>
      </c>
      <c r="E51" s="4">
        <v>0.48830000000000001</v>
      </c>
      <c r="F51" s="2">
        <v>44923</v>
      </c>
      <c r="G51">
        <f>F51-A51</f>
        <v>169</v>
      </c>
      <c r="H51">
        <v>1.980588483508873E-2</v>
      </c>
      <c r="I51">
        <v>2.944</v>
      </c>
      <c r="J51">
        <f>MAX(I51-B51*EXP(-H51*G51/365),0)</f>
        <v>0.46682119037298886</v>
      </c>
      <c r="K51">
        <f>I51</f>
        <v>2.944</v>
      </c>
      <c r="L51">
        <f>IF(E51&gt;=J51,1,0)</f>
        <v>1</v>
      </c>
      <c r="M51">
        <f>IF(E51&lt;=K51,1,0)</f>
        <v>1</v>
      </c>
      <c r="N51">
        <f>E51+B51*EXP(-H51*G51/365)</f>
        <v>2.9654788096270113</v>
      </c>
      <c r="O51" s="9">
        <f>S51+I51</f>
        <v>2.9706000000000001</v>
      </c>
      <c r="P51" s="4">
        <v>2.5</v>
      </c>
      <c r="Q51" s="3" t="s">
        <v>30</v>
      </c>
      <c r="R51" s="4">
        <v>2.6599999999999999E-2</v>
      </c>
      <c r="S51" s="4">
        <v>2.6599999999999999E-2</v>
      </c>
      <c r="T51">
        <f>MAX(P51*EXP(-H51*G51/365)-I51,0)</f>
        <v>0</v>
      </c>
      <c r="U51">
        <f>P51*EXP(-H51*G51/165)</f>
        <v>2.4497958740624397</v>
      </c>
    </row>
    <row r="52" spans="1:21" x14ac:dyDescent="0.35">
      <c r="A52" s="2">
        <v>44755</v>
      </c>
      <c r="B52" s="4">
        <v>2.5</v>
      </c>
      <c r="C52" s="3" t="s">
        <v>26</v>
      </c>
      <c r="D52" s="4">
        <v>0.48089999999999999</v>
      </c>
      <c r="E52" s="4">
        <v>0.48089999999999999</v>
      </c>
      <c r="F52" s="2">
        <v>44923</v>
      </c>
      <c r="G52">
        <f>F52-A52</f>
        <v>168</v>
      </c>
      <c r="H52">
        <v>1.9785983570238794E-2</v>
      </c>
      <c r="I52">
        <v>2.9350000000000001</v>
      </c>
      <c r="J52">
        <f>MAX(I52-B52*EXP(-H52*G52/365),0)</f>
        <v>0.45766407594195213</v>
      </c>
      <c r="K52">
        <f>I52</f>
        <v>2.9350000000000001</v>
      </c>
      <c r="L52">
        <f>IF(E52&gt;=J52,1,0)</f>
        <v>1</v>
      </c>
      <c r="M52">
        <f>IF(E52&lt;=K52,1,0)</f>
        <v>1</v>
      </c>
      <c r="N52">
        <f>E52+B52*EXP(-H52*G52/365)</f>
        <v>2.958235924058048</v>
      </c>
      <c r="O52" s="9">
        <f>S52+I52</f>
        <v>2.9620000000000002</v>
      </c>
      <c r="P52" s="4">
        <v>2.5</v>
      </c>
      <c r="Q52" s="3" t="s">
        <v>30</v>
      </c>
      <c r="R52" s="4">
        <v>2.7E-2</v>
      </c>
      <c r="S52" s="4">
        <v>2.7E-2</v>
      </c>
      <c r="T52">
        <f>MAX(P52*EXP(-H52*G52/365)-I52,0)</f>
        <v>0</v>
      </c>
      <c r="U52">
        <f>P52*EXP(-H52*G52/165)</f>
        <v>2.450139601526184</v>
      </c>
    </row>
    <row r="53" spans="1:21" x14ac:dyDescent="0.35">
      <c r="A53" s="2">
        <v>44756</v>
      </c>
      <c r="B53" s="4">
        <v>2.5</v>
      </c>
      <c r="C53" s="3" t="s">
        <v>26</v>
      </c>
      <c r="D53" s="4">
        <v>0.45879999999999999</v>
      </c>
      <c r="E53" s="4">
        <v>0.45879999999999999</v>
      </c>
      <c r="F53" s="2">
        <v>44923</v>
      </c>
      <c r="G53">
        <f>F53-A53</f>
        <v>167</v>
      </c>
      <c r="H53">
        <v>1.9741205362300337E-2</v>
      </c>
      <c r="I53">
        <v>2.915</v>
      </c>
      <c r="J53">
        <f>MAX(I53-B53*EXP(-H53*G53/365),0)</f>
        <v>0.43747902259607097</v>
      </c>
      <c r="K53">
        <f>I53</f>
        <v>2.915</v>
      </c>
      <c r="L53">
        <f>IF(E53&gt;=J53,1,0)</f>
        <v>1</v>
      </c>
      <c r="M53">
        <f>IF(E53&lt;=K53,1,0)</f>
        <v>1</v>
      </c>
      <c r="N53">
        <f>E53+B53*EXP(-H53*G53/365)</f>
        <v>2.9363209774039292</v>
      </c>
      <c r="O53" s="9">
        <f>S53+I53</f>
        <v>2.9443000000000001</v>
      </c>
      <c r="P53" s="4">
        <v>2.5</v>
      </c>
      <c r="Q53" s="3" t="s">
        <v>30</v>
      </c>
      <c r="R53" s="4">
        <v>2.93E-2</v>
      </c>
      <c r="S53" s="4">
        <v>2.93E-2</v>
      </c>
      <c r="T53">
        <f>MAX(P53*EXP(-H53*G53/365)-I53,0)</f>
        <v>0</v>
      </c>
      <c r="U53">
        <f>P53*EXP(-H53*G53/165)</f>
        <v>2.4505444863070287</v>
      </c>
    </row>
    <row r="54" spans="1:21" x14ac:dyDescent="0.35">
      <c r="A54" s="2">
        <v>44757</v>
      </c>
      <c r="B54" s="4">
        <v>2.5</v>
      </c>
      <c r="C54" s="3" t="s">
        <v>26</v>
      </c>
      <c r="D54" s="4">
        <v>0.41660000000000003</v>
      </c>
      <c r="E54" s="4">
        <v>0.41799999999999998</v>
      </c>
      <c r="F54" s="2">
        <v>44923</v>
      </c>
      <c r="G54">
        <f>F54-A54</f>
        <v>166</v>
      </c>
      <c r="H54">
        <v>1.9721303775646168E-2</v>
      </c>
      <c r="I54">
        <v>2.8719999999999999</v>
      </c>
      <c r="J54">
        <f>MAX(I54-B54*EXP(-H54*G54/365),0)</f>
        <v>0.39432259534087732</v>
      </c>
      <c r="K54">
        <f>I54</f>
        <v>2.8719999999999999</v>
      </c>
      <c r="L54">
        <f>IF(E54&gt;=J54,1,0)</f>
        <v>1</v>
      </c>
      <c r="M54">
        <f>IF(E54&lt;=K54,1,0)</f>
        <v>1</v>
      </c>
      <c r="N54">
        <f>E54+B54*EXP(-H54*G54/365)</f>
        <v>2.8956774046591227</v>
      </c>
      <c r="O54" s="9">
        <f>S54+I54</f>
        <v>2.9056999999999999</v>
      </c>
      <c r="P54" s="4">
        <v>2.5</v>
      </c>
      <c r="Q54" s="3" t="s">
        <v>30</v>
      </c>
      <c r="R54" s="4">
        <v>3.4200000000000001E-2</v>
      </c>
      <c r="S54" s="4">
        <v>3.3700000000000001E-2</v>
      </c>
      <c r="T54">
        <f>MAX(P54*EXP(-H54*G54/365)-I54,0)</f>
        <v>0</v>
      </c>
      <c r="U54">
        <f>P54*EXP(-H54*G54/165)</f>
        <v>2.4508867676395605</v>
      </c>
    </row>
    <row r="55" spans="1:21" x14ac:dyDescent="0.35">
      <c r="A55" s="2">
        <v>44760</v>
      </c>
      <c r="B55" s="4">
        <v>2.5</v>
      </c>
      <c r="C55" s="3" t="s">
        <v>26</v>
      </c>
      <c r="D55" s="4">
        <v>0.45419999999999999</v>
      </c>
      <c r="E55" s="4">
        <v>0.45079999999999998</v>
      </c>
      <c r="F55" s="2">
        <v>44923</v>
      </c>
      <c r="G55">
        <f>F55-A55</f>
        <v>163</v>
      </c>
      <c r="H55">
        <v>1.9691451210003954E-2</v>
      </c>
      <c r="I55">
        <v>2.911</v>
      </c>
      <c r="J55">
        <f>MAX(I55-B55*EXP(-H55*G55/365),0)</f>
        <v>0.43288791232260371</v>
      </c>
      <c r="K55">
        <f>I55</f>
        <v>2.911</v>
      </c>
      <c r="L55">
        <f>IF(E55&gt;=J55,1,0)</f>
        <v>1</v>
      </c>
      <c r="M55">
        <f>IF(E55&lt;=K55,1,0)</f>
        <v>1</v>
      </c>
      <c r="N55">
        <f>E55+B55*EXP(-H55*G55/365)</f>
        <v>2.9289120876773964</v>
      </c>
      <c r="O55" s="9">
        <f>S55+I55</f>
        <v>2.9399000000000002</v>
      </c>
      <c r="P55" s="4">
        <v>2.5</v>
      </c>
      <c r="Q55" s="3" t="s">
        <v>30</v>
      </c>
      <c r="R55" s="4">
        <v>2.8899999999999999E-2</v>
      </c>
      <c r="S55" s="4">
        <v>2.8899999999999999E-2</v>
      </c>
      <c r="T55">
        <f>MAX(P55*EXP(-H55*G55/365)-I55,0)</f>
        <v>0</v>
      </c>
      <c r="U55">
        <f>P55*EXP(-H55*G55/165)</f>
        <v>2.451838043018467</v>
      </c>
    </row>
    <row r="56" spans="1:21" x14ac:dyDescent="0.35">
      <c r="A56" s="2">
        <v>44761</v>
      </c>
      <c r="B56" s="4">
        <v>2.5</v>
      </c>
      <c r="C56" s="3" t="s">
        <v>26</v>
      </c>
      <c r="D56" s="4">
        <v>0.44119999999999998</v>
      </c>
      <c r="E56" s="4">
        <v>0.44119999999999998</v>
      </c>
      <c r="F56" s="2">
        <v>44923</v>
      </c>
      <c r="G56">
        <f>F56-A56</f>
        <v>162</v>
      </c>
      <c r="H56">
        <v>1.9432719641428318E-2</v>
      </c>
      <c r="I56">
        <v>2.899</v>
      </c>
      <c r="J56">
        <f>MAX(I56-B56*EXP(-H56*G56/365),0)</f>
        <v>0.42046961267371286</v>
      </c>
      <c r="K56">
        <f>I56</f>
        <v>2.899</v>
      </c>
      <c r="L56">
        <f>IF(E56&gt;=J56,1,0)</f>
        <v>1</v>
      </c>
      <c r="M56">
        <f>IF(E56&lt;=K56,1,0)</f>
        <v>1</v>
      </c>
      <c r="N56">
        <f>E56+B56*EXP(-H56*G56/365)</f>
        <v>2.919730387326287</v>
      </c>
      <c r="O56" s="9">
        <f>S56+I56</f>
        <v>2.93</v>
      </c>
      <c r="P56" s="4">
        <v>2.5</v>
      </c>
      <c r="Q56" s="3" t="s">
        <v>30</v>
      </c>
      <c r="R56" s="4">
        <v>3.1E-2</v>
      </c>
      <c r="S56" s="4">
        <v>3.1E-2</v>
      </c>
      <c r="T56">
        <f>MAX(P56*EXP(-H56*G56/365)-I56,0)</f>
        <v>0</v>
      </c>
      <c r="U56">
        <f>P56*EXP(-H56*G56/165)</f>
        <v>2.4527536554505001</v>
      </c>
    </row>
    <row r="57" spans="1:21" x14ac:dyDescent="0.35">
      <c r="A57" s="2">
        <v>44762</v>
      </c>
      <c r="B57" s="4">
        <v>2.5</v>
      </c>
      <c r="C57" s="3" t="s">
        <v>26</v>
      </c>
      <c r="D57" s="4">
        <v>0.44679999999999997</v>
      </c>
      <c r="E57" s="4">
        <v>0.44840000000000002</v>
      </c>
      <c r="F57" s="2">
        <v>44923</v>
      </c>
      <c r="G57">
        <f>F57-A57</f>
        <v>161</v>
      </c>
      <c r="H57">
        <v>1.9193875646293667E-2</v>
      </c>
      <c r="I57">
        <v>2.9079999999999999</v>
      </c>
      <c r="J57">
        <f>MAX(I57-B57*EXP(-H57*G57/365),0)</f>
        <v>0.42907650286056764</v>
      </c>
      <c r="K57">
        <f>I57</f>
        <v>2.9079999999999999</v>
      </c>
      <c r="L57">
        <f>IF(E57&gt;=J57,1,0)</f>
        <v>1</v>
      </c>
      <c r="M57">
        <f>IF(E57&lt;=K57,1,0)</f>
        <v>1</v>
      </c>
      <c r="N57">
        <f>E57+B57*EXP(-H57*G57/365)</f>
        <v>2.9273234971394322</v>
      </c>
      <c r="O57" s="9">
        <f>S57+I57</f>
        <v>2.9365000000000001</v>
      </c>
      <c r="P57" s="4">
        <v>2.5</v>
      </c>
      <c r="Q57" s="3" t="s">
        <v>30</v>
      </c>
      <c r="R57" s="4">
        <v>2.8500000000000001E-2</v>
      </c>
      <c r="S57" s="4">
        <v>2.8500000000000001E-2</v>
      </c>
      <c r="T57">
        <f>MAX(P57*EXP(-H57*G57/365)-I57,0)</f>
        <v>0</v>
      </c>
      <c r="U57">
        <f>P57*EXP(-H57*G57/165)</f>
        <v>2.4536143008154907</v>
      </c>
    </row>
    <row r="58" spans="1:21" x14ac:dyDescent="0.35">
      <c r="A58" s="2">
        <v>44763</v>
      </c>
      <c r="B58" s="4">
        <v>2.5</v>
      </c>
      <c r="C58" s="3" t="s">
        <v>26</v>
      </c>
      <c r="D58" s="4">
        <v>0.4199</v>
      </c>
      <c r="E58" s="4">
        <v>0.4199</v>
      </c>
      <c r="F58" s="2">
        <v>44923</v>
      </c>
      <c r="G58">
        <f>F58-A58</f>
        <v>160</v>
      </c>
      <c r="H58">
        <v>1.9044590906784776E-2</v>
      </c>
      <c r="I58">
        <v>2.8740000000000001</v>
      </c>
      <c r="J58">
        <f>MAX(I58-B58*EXP(-H58*G58/365),0)</f>
        <v>0.39478390854993606</v>
      </c>
      <c r="K58">
        <f>I58</f>
        <v>2.8740000000000001</v>
      </c>
      <c r="L58">
        <f>IF(E58&gt;=J58,1,0)</f>
        <v>1</v>
      </c>
      <c r="M58">
        <f>IF(E58&lt;=K58,1,0)</f>
        <v>1</v>
      </c>
      <c r="N58">
        <f>E58+B58*EXP(-H58*G58/365)</f>
        <v>2.8991160914500642</v>
      </c>
      <c r="O58" s="9">
        <f>S58+I58</f>
        <v>2.9053</v>
      </c>
      <c r="P58" s="4">
        <v>2.5</v>
      </c>
      <c r="Q58" s="3" t="s">
        <v>30</v>
      </c>
      <c r="R58" s="4">
        <v>3.1399999999999997E-2</v>
      </c>
      <c r="S58" s="4">
        <v>3.1300000000000001E-2</v>
      </c>
      <c r="T58">
        <f>MAX(P58*EXP(-H58*G58/365)-I58,0)</f>
        <v>0</v>
      </c>
      <c r="U58">
        <f>P58*EXP(-H58*G58/165)</f>
        <v>2.454254992421367</v>
      </c>
    </row>
    <row r="59" spans="1:21" x14ac:dyDescent="0.35">
      <c r="A59" s="2">
        <v>44764</v>
      </c>
      <c r="B59" s="4">
        <v>2.5</v>
      </c>
      <c r="C59" s="3" t="s">
        <v>26</v>
      </c>
      <c r="D59" s="4">
        <v>0.43390000000000001</v>
      </c>
      <c r="E59" s="4">
        <v>0.43390000000000001</v>
      </c>
      <c r="F59" s="2">
        <v>44923</v>
      </c>
      <c r="G59">
        <f>F59-A59</f>
        <v>159</v>
      </c>
      <c r="H59">
        <v>1.8885347710055938E-2</v>
      </c>
      <c r="I59">
        <v>2.887</v>
      </c>
      <c r="J59">
        <f>MAX(I59-B59*EXP(-H59*G59/365),0)</f>
        <v>0.40748255164620062</v>
      </c>
      <c r="K59">
        <f>I59</f>
        <v>2.887</v>
      </c>
      <c r="L59">
        <f>IF(E59&gt;=J59,1,0)</f>
        <v>1</v>
      </c>
      <c r="M59">
        <f>IF(E59&lt;=K59,1,0)</f>
        <v>1</v>
      </c>
      <c r="N59">
        <f>E59+B59*EXP(-H59*G59/365)</f>
        <v>2.9134174483537993</v>
      </c>
      <c r="O59" s="9">
        <f>S59+I59</f>
        <v>2.9163000000000001</v>
      </c>
      <c r="P59" s="4">
        <v>2.5</v>
      </c>
      <c r="Q59" s="3" t="s">
        <v>30</v>
      </c>
      <c r="R59" s="4">
        <v>2.93E-2</v>
      </c>
      <c r="S59" s="4">
        <v>2.93E-2</v>
      </c>
      <c r="T59">
        <f>MAX(P59*EXP(-H59*G59/365)-I59,0)</f>
        <v>0</v>
      </c>
      <c r="U59">
        <f>P59*EXP(-H59*G59/165)</f>
        <v>2.4549149672309714</v>
      </c>
    </row>
    <row r="60" spans="1:21" x14ac:dyDescent="0.35">
      <c r="A60" s="2">
        <v>44767</v>
      </c>
      <c r="B60" s="4">
        <v>2.5</v>
      </c>
      <c r="C60" s="3" t="s">
        <v>26</v>
      </c>
      <c r="D60" s="4">
        <v>0.42199999999999999</v>
      </c>
      <c r="E60" s="4">
        <v>0.42199999999999999</v>
      </c>
      <c r="F60" s="2">
        <v>44923</v>
      </c>
      <c r="G60">
        <f>F60-A60</f>
        <v>156</v>
      </c>
      <c r="H60">
        <v>1.8765911152009707E-2</v>
      </c>
      <c r="I60">
        <v>2.8780000000000001</v>
      </c>
      <c r="J60">
        <f>MAX(I60-B60*EXP(-H60*G60/365),0)</f>
        <v>0.39797105157385815</v>
      </c>
      <c r="K60">
        <f>I60</f>
        <v>2.8780000000000001</v>
      </c>
      <c r="L60">
        <f>IF(E60&gt;=J60,1,0)</f>
        <v>1</v>
      </c>
      <c r="M60">
        <f>IF(E60&lt;=K60,1,0)</f>
        <v>1</v>
      </c>
      <c r="N60">
        <f>E60+B60*EXP(-H60*G60/365)</f>
        <v>2.9020289484261421</v>
      </c>
      <c r="O60" s="9">
        <f>S60+I60</f>
        <v>2.9071000000000002</v>
      </c>
      <c r="P60" s="4">
        <v>2.5</v>
      </c>
      <c r="Q60" s="3" t="s">
        <v>30</v>
      </c>
      <c r="R60" s="4">
        <v>2.9100000000000001E-2</v>
      </c>
      <c r="S60" s="4">
        <v>2.9100000000000001E-2</v>
      </c>
      <c r="T60">
        <f>MAX(P60*EXP(-H60*G60/365)-I60,0)</f>
        <v>0</v>
      </c>
      <c r="U60">
        <f>P60*EXP(-H60*G60/165)</f>
        <v>2.4560353803863215</v>
      </c>
    </row>
    <row r="61" spans="1:21" x14ac:dyDescent="0.35">
      <c r="A61" s="2">
        <v>44768</v>
      </c>
      <c r="B61" s="4">
        <v>2.5</v>
      </c>
      <c r="C61" s="3" t="s">
        <v>26</v>
      </c>
      <c r="D61" s="4">
        <v>0.43159999999999998</v>
      </c>
      <c r="E61" s="4">
        <v>0.43099999999999999</v>
      </c>
      <c r="F61" s="2">
        <v>44923</v>
      </c>
      <c r="G61">
        <f>F61-A61</f>
        <v>155</v>
      </c>
      <c r="H61">
        <v>1.867633139305002E-2</v>
      </c>
      <c r="I61">
        <v>2.891</v>
      </c>
      <c r="J61">
        <f>MAX(I61-B61*EXP(-H61*G61/365),0)</f>
        <v>0.41074919270791987</v>
      </c>
      <c r="K61">
        <f>I61</f>
        <v>2.891</v>
      </c>
      <c r="L61">
        <f>IF(E61&gt;=J61,1,0)</f>
        <v>1</v>
      </c>
      <c r="M61">
        <f>IF(E61&lt;=K61,1,0)</f>
        <v>1</v>
      </c>
      <c r="N61">
        <f>E61+B61*EXP(-H61*G61/365)</f>
        <v>2.9112508072920802</v>
      </c>
      <c r="O61" s="9">
        <f>S61+I61</f>
        <v>2.915</v>
      </c>
      <c r="P61" s="4">
        <v>2.5</v>
      </c>
      <c r="Q61" s="3" t="s">
        <v>30</v>
      </c>
      <c r="R61" s="4">
        <v>2.4E-2</v>
      </c>
      <c r="S61" s="4">
        <v>2.4E-2</v>
      </c>
      <c r="T61">
        <f>MAX(P61*EXP(-H61*G61/365)-I61,0)</f>
        <v>0</v>
      </c>
      <c r="U61">
        <f>P61*EXP(-H61*G61/165)</f>
        <v>2.4565214372980342</v>
      </c>
    </row>
    <row r="62" spans="1:21" x14ac:dyDescent="0.35">
      <c r="A62" s="2">
        <v>44769</v>
      </c>
      <c r="B62" s="4">
        <v>2.5</v>
      </c>
      <c r="C62" s="3" t="s">
        <v>26</v>
      </c>
      <c r="D62" s="4">
        <v>0.40799999999999997</v>
      </c>
      <c r="E62" s="4">
        <v>0.4123</v>
      </c>
      <c r="F62" s="2">
        <v>44923</v>
      </c>
      <c r="G62">
        <f>F62-A62</f>
        <v>154</v>
      </c>
      <c r="H62">
        <v>1.85867496279121E-2</v>
      </c>
      <c r="I62">
        <v>2.867</v>
      </c>
      <c r="J62">
        <f>MAX(I62-B62*EXP(-H62*G62/365),0)</f>
        <v>0.38652852943006044</v>
      </c>
      <c r="K62">
        <f>I62</f>
        <v>2.867</v>
      </c>
      <c r="L62">
        <f>IF(E62&gt;=J62,1,0)</f>
        <v>1</v>
      </c>
      <c r="M62">
        <f>IF(E62&lt;=K62,1,0)</f>
        <v>1</v>
      </c>
      <c r="N62">
        <f>E62+B62*EXP(-H62*G62/365)</f>
        <v>2.8927714705699397</v>
      </c>
      <c r="O62" s="9">
        <f>S62+I62</f>
        <v>2.8940999999999999</v>
      </c>
      <c r="P62" s="4">
        <v>2.5</v>
      </c>
      <c r="Q62" s="3" t="s">
        <v>30</v>
      </c>
      <c r="R62" s="4">
        <v>2.7099999999999999E-2</v>
      </c>
      <c r="S62" s="4">
        <v>2.7099999999999999E-2</v>
      </c>
      <c r="T62">
        <f>MAX(P62*EXP(-H62*G62/365)-I62,0)</f>
        <v>0</v>
      </c>
      <c r="U62">
        <f>P62*EXP(-H62*G62/165)</f>
        <v>2.4570049271475849</v>
      </c>
    </row>
    <row r="63" spans="1:21" x14ac:dyDescent="0.35">
      <c r="A63" s="2">
        <v>44770</v>
      </c>
      <c r="B63" s="4">
        <v>2.5</v>
      </c>
      <c r="C63" s="3" t="s">
        <v>26</v>
      </c>
      <c r="D63" s="4">
        <v>0.40649999999999997</v>
      </c>
      <c r="E63" s="4">
        <v>0.40139999999999998</v>
      </c>
      <c r="F63" s="2">
        <v>44923</v>
      </c>
      <c r="G63">
        <f>F63-A63</f>
        <v>153</v>
      </c>
      <c r="H63">
        <v>1.8497165856506088E-2</v>
      </c>
      <c r="I63">
        <v>2.8660000000000001</v>
      </c>
      <c r="J63">
        <f>MAX(I63-B63*EXP(-H63*G63/365),0)</f>
        <v>0.38530906210371985</v>
      </c>
      <c r="K63">
        <f>I63</f>
        <v>2.8660000000000001</v>
      </c>
      <c r="L63">
        <f>IF(E63&gt;=J63,1,0)</f>
        <v>1</v>
      </c>
      <c r="M63">
        <f>IF(E63&lt;=K63,1,0)</f>
        <v>1</v>
      </c>
      <c r="N63">
        <f>E63+B63*EXP(-H63*G63/365)</f>
        <v>2.8820909378962805</v>
      </c>
      <c r="O63" s="9">
        <f>S63+I63</f>
        <v>2.8921000000000001</v>
      </c>
      <c r="P63" s="4">
        <v>2.5</v>
      </c>
      <c r="Q63" s="3" t="s">
        <v>30</v>
      </c>
      <c r="R63" s="4">
        <v>2.6100000000000002E-2</v>
      </c>
      <c r="S63" s="4">
        <v>2.6100000000000002E-2</v>
      </c>
      <c r="T63">
        <f>MAX(P63*EXP(-H63*G63/365)-I63,0)</f>
        <v>0</v>
      </c>
      <c r="U63">
        <f>P63*EXP(-H63*G63/165)</f>
        <v>2.4574858482920408</v>
      </c>
    </row>
    <row r="64" spans="1:21" x14ac:dyDescent="0.35">
      <c r="A64" s="2">
        <v>44771</v>
      </c>
      <c r="B64" s="4">
        <v>2.5</v>
      </c>
      <c r="C64" s="3" t="s">
        <v>26</v>
      </c>
      <c r="D64" s="4">
        <v>0.37930000000000003</v>
      </c>
      <c r="E64" s="4">
        <v>0.37930000000000003</v>
      </c>
      <c r="F64" s="2">
        <v>44923</v>
      </c>
      <c r="G64">
        <f>F64-A64</f>
        <v>152</v>
      </c>
      <c r="H64">
        <v>1.8417534153131916E-2</v>
      </c>
      <c r="I64">
        <v>2.8279999999999998</v>
      </c>
      <c r="J64">
        <f>MAX(I64-B64*EXP(-H64*G64/365),0)</f>
        <v>0.34710107507898957</v>
      </c>
      <c r="K64">
        <f>I64</f>
        <v>2.8279999999999998</v>
      </c>
      <c r="L64">
        <f>IF(E64&gt;=J64,1,0)</f>
        <v>1</v>
      </c>
      <c r="M64">
        <f>IF(E64&lt;=K64,1,0)</f>
        <v>1</v>
      </c>
      <c r="N64">
        <f>E64+B64*EXP(-H64*G64/365)</f>
        <v>2.8601989249210105</v>
      </c>
      <c r="O64" s="9">
        <f>S64+I64</f>
        <v>2.8615999999999997</v>
      </c>
      <c r="P64" s="4">
        <v>2.5</v>
      </c>
      <c r="Q64" s="3" t="s">
        <v>30</v>
      </c>
      <c r="R64" s="4">
        <v>3.3599999999999998E-2</v>
      </c>
      <c r="S64" s="4">
        <v>3.3599999999999998E-2</v>
      </c>
      <c r="T64">
        <f>MAX(P64*EXP(-H64*G64/365)-I64,0)</f>
        <v>0</v>
      </c>
      <c r="U64">
        <f>P64*EXP(-H64*G64/165)</f>
        <v>2.4579416601252966</v>
      </c>
    </row>
    <row r="65" spans="1:21" x14ac:dyDescent="0.35">
      <c r="A65" s="2">
        <v>44774</v>
      </c>
      <c r="B65" s="4">
        <v>2.5</v>
      </c>
      <c r="C65" s="3" t="s">
        <v>26</v>
      </c>
      <c r="D65" s="4">
        <v>0.3664</v>
      </c>
      <c r="E65" s="4">
        <v>0.3664</v>
      </c>
      <c r="F65" s="2">
        <v>44923</v>
      </c>
      <c r="G65">
        <f>F65-A65</f>
        <v>149</v>
      </c>
      <c r="H65">
        <v>1.8208493388890988E-2</v>
      </c>
      <c r="I65">
        <v>2.8180000000000001</v>
      </c>
      <c r="J65">
        <f>MAX(I65-B65*EXP(-H65*G65/365),0)</f>
        <v>0.33651374840627746</v>
      </c>
      <c r="K65">
        <f>I65</f>
        <v>2.8180000000000001</v>
      </c>
      <c r="L65">
        <f>IF(E65&gt;=J65,1,0)</f>
        <v>1</v>
      </c>
      <c r="M65">
        <f>IF(E65&lt;=K65,1,0)</f>
        <v>1</v>
      </c>
      <c r="N65">
        <f>E65+B65*EXP(-H65*G65/365)</f>
        <v>2.8478862515937227</v>
      </c>
      <c r="O65" s="9">
        <f>S65+I65</f>
        <v>2.8515999999999999</v>
      </c>
      <c r="P65" s="4">
        <v>2.5</v>
      </c>
      <c r="Q65" s="3" t="s">
        <v>30</v>
      </c>
      <c r="R65" s="4">
        <v>3.3599999999999998E-2</v>
      </c>
      <c r="S65" s="4">
        <v>3.3599999999999998E-2</v>
      </c>
      <c r="T65">
        <f>MAX(P65*EXP(-H65*G65/365)-I65,0)</f>
        <v>0</v>
      </c>
      <c r="U65">
        <f>P65*EXP(-H65*G65/165)</f>
        <v>2.4592290599706743</v>
      </c>
    </row>
    <row r="66" spans="1:21" x14ac:dyDescent="0.35">
      <c r="A66" s="2">
        <v>44775</v>
      </c>
      <c r="B66" s="4">
        <v>2.5</v>
      </c>
      <c r="C66" s="3" t="s">
        <v>26</v>
      </c>
      <c r="D66" s="4">
        <v>0.33479999999999999</v>
      </c>
      <c r="E66" s="4">
        <v>0.33529999999999999</v>
      </c>
      <c r="F66" s="2">
        <v>44923</v>
      </c>
      <c r="G66">
        <f>F66-A66</f>
        <v>148</v>
      </c>
      <c r="H66">
        <v>1.7949665877427273E-2</v>
      </c>
      <c r="I66">
        <v>2.77</v>
      </c>
      <c r="J66">
        <f>MAX(I66-B66*EXP(-H66*G66/365),0)</f>
        <v>0.28812949644303876</v>
      </c>
      <c r="K66">
        <f>I66</f>
        <v>2.77</v>
      </c>
      <c r="L66">
        <f>IF(E66&gt;=J66,1,0)</f>
        <v>1</v>
      </c>
      <c r="M66">
        <f>IF(E66&lt;=K66,1,0)</f>
        <v>1</v>
      </c>
      <c r="N66">
        <f>E66+B66*EXP(-H66*G66/365)</f>
        <v>2.8171705035569614</v>
      </c>
      <c r="O66" s="9">
        <f>S66+I66</f>
        <v>2.8206000000000002</v>
      </c>
      <c r="P66" s="4">
        <v>2.5</v>
      </c>
      <c r="Q66" s="3" t="s">
        <v>30</v>
      </c>
      <c r="R66" s="4">
        <v>5.0799999999999998E-2</v>
      </c>
      <c r="S66" s="4">
        <v>5.0599999999999999E-2</v>
      </c>
      <c r="T66">
        <f>MAX(P66*EXP(-H66*G66/365)-I66,0)</f>
        <v>0</v>
      </c>
      <c r="U66">
        <f>P66*EXP(-H66*G66/165)</f>
        <v>2.4600715269349047</v>
      </c>
    </row>
    <row r="67" spans="1:21" x14ac:dyDescent="0.35">
      <c r="A67" s="2">
        <v>44776</v>
      </c>
      <c r="B67" s="4">
        <v>2.5</v>
      </c>
      <c r="C67" s="3" t="s">
        <v>26</v>
      </c>
      <c r="D67" s="4">
        <v>0.31979999999999997</v>
      </c>
      <c r="E67" s="4">
        <v>0.31979999999999997</v>
      </c>
      <c r="F67" s="2">
        <v>44923</v>
      </c>
      <c r="G67">
        <f>F67-A67</f>
        <v>147</v>
      </c>
      <c r="H67">
        <v>1.7631085947296357E-2</v>
      </c>
      <c r="I67">
        <v>2.75</v>
      </c>
      <c r="J67">
        <f>MAX(I67-B67*EXP(-H67*G67/365),0)</f>
        <v>0.26768897010861403</v>
      </c>
      <c r="K67">
        <f>I67</f>
        <v>2.75</v>
      </c>
      <c r="L67">
        <f>IF(E67&gt;=J67,1,0)</f>
        <v>1</v>
      </c>
      <c r="M67">
        <f>IF(E67&lt;=K67,1,0)</f>
        <v>1</v>
      </c>
      <c r="N67">
        <f>E67+B67*EXP(-H67*G67/365)</f>
        <v>2.8021110298913858</v>
      </c>
      <c r="O67" s="9">
        <f>S67+I67</f>
        <v>2.8001</v>
      </c>
      <c r="P67" s="4">
        <v>2.5</v>
      </c>
      <c r="Q67" s="3" t="s">
        <v>30</v>
      </c>
      <c r="R67" s="4">
        <v>5.0099999999999999E-2</v>
      </c>
      <c r="S67" s="4">
        <v>5.0099999999999999E-2</v>
      </c>
      <c r="T67">
        <f>MAX(P67*EXP(-H67*G67/365)-I67,0)</f>
        <v>0</v>
      </c>
      <c r="U67">
        <f>P67*EXP(-H67*G67/165)</f>
        <v>2.4610375692044602</v>
      </c>
    </row>
    <row r="68" spans="1:21" x14ac:dyDescent="0.35">
      <c r="A68" s="2">
        <v>44777</v>
      </c>
      <c r="B68" s="4">
        <v>2.5</v>
      </c>
      <c r="C68" s="3" t="s">
        <v>26</v>
      </c>
      <c r="D68" s="4">
        <v>0.3377</v>
      </c>
      <c r="E68" s="4">
        <v>0.33610000000000001</v>
      </c>
      <c r="F68" s="2">
        <v>44923</v>
      </c>
      <c r="G68">
        <f>F68-A68</f>
        <v>146</v>
      </c>
      <c r="H68">
        <v>1.7252739321766786E-2</v>
      </c>
      <c r="I68">
        <v>2.7770000000000001</v>
      </c>
      <c r="J68">
        <f>MAX(I68-B68*EXP(-H68*G68/365),0)</f>
        <v>0.29419334462697577</v>
      </c>
      <c r="K68">
        <f>I68</f>
        <v>2.7770000000000001</v>
      </c>
      <c r="L68">
        <f>IF(E68&gt;=J68,1,0)</f>
        <v>1</v>
      </c>
      <c r="M68">
        <f>IF(E68&lt;=K68,1,0)</f>
        <v>1</v>
      </c>
      <c r="N68">
        <f>E68+B68*EXP(-H68*G68/365)</f>
        <v>2.8189066553730244</v>
      </c>
      <c r="O68" s="9">
        <f>S68+I68</f>
        <v>2.8163</v>
      </c>
      <c r="P68" s="4">
        <v>2.5</v>
      </c>
      <c r="Q68" s="3" t="s">
        <v>30</v>
      </c>
      <c r="R68" s="4">
        <v>3.9300000000000002E-2</v>
      </c>
      <c r="S68" s="4">
        <v>3.9300000000000002E-2</v>
      </c>
      <c r="T68">
        <f>MAX(P68*EXP(-H68*G68/365)-I68,0)</f>
        <v>0</v>
      </c>
      <c r="U68">
        <f>P68*EXP(-H68*G68/165)</f>
        <v>2.4621246883493639</v>
      </c>
    </row>
    <row r="69" spans="1:21" x14ac:dyDescent="0.35">
      <c r="A69" s="2">
        <v>44778</v>
      </c>
      <c r="B69" s="4">
        <v>2.5</v>
      </c>
      <c r="C69" s="3" t="s">
        <v>26</v>
      </c>
      <c r="D69" s="4">
        <v>0.35859999999999997</v>
      </c>
      <c r="E69" s="4">
        <v>0.35859999999999997</v>
      </c>
      <c r="F69" s="2">
        <v>44923</v>
      </c>
      <c r="G69">
        <f>F69-A69</f>
        <v>145</v>
      </c>
      <c r="H69">
        <v>1.6954019336762913E-2</v>
      </c>
      <c r="I69">
        <v>2.8149999999999999</v>
      </c>
      <c r="J69">
        <f>MAX(I69-B69*EXP(-H69*G69/365),0)</f>
        <v>0.33178132005591943</v>
      </c>
      <c r="K69">
        <f>I69</f>
        <v>2.8149999999999999</v>
      </c>
      <c r="L69">
        <f>IF(E69&gt;=J69,1,0)</f>
        <v>1</v>
      </c>
      <c r="M69">
        <f>IF(E69&lt;=K69,1,0)</f>
        <v>1</v>
      </c>
      <c r="N69">
        <f>E69+B69*EXP(-H69*G69/365)</f>
        <v>2.8418186799440806</v>
      </c>
      <c r="O69" s="9">
        <f>S69+I69</f>
        <v>2.8451999999999997</v>
      </c>
      <c r="P69" s="4">
        <v>2.5</v>
      </c>
      <c r="Q69" s="3" t="s">
        <v>30</v>
      </c>
      <c r="R69" s="4">
        <v>3.0200000000000001E-2</v>
      </c>
      <c r="S69" s="4">
        <v>3.0200000000000001E-2</v>
      </c>
      <c r="T69">
        <f>MAX(P69*EXP(-H69*G69/365)-I69,0)</f>
        <v>0</v>
      </c>
      <c r="U69">
        <f>P69*EXP(-H69*G69/165)</f>
        <v>2.4630286351174382</v>
      </c>
    </row>
    <row r="70" spans="1:21" x14ac:dyDescent="0.35">
      <c r="A70" s="2">
        <v>44781</v>
      </c>
      <c r="B70" s="4">
        <v>2.5</v>
      </c>
      <c r="C70" s="3" t="s">
        <v>26</v>
      </c>
      <c r="D70" s="4">
        <v>0.35099999999999998</v>
      </c>
      <c r="E70" s="4">
        <v>0.35099999999999998</v>
      </c>
      <c r="F70" s="2">
        <v>44923</v>
      </c>
      <c r="G70">
        <f>F70-A70</f>
        <v>142</v>
      </c>
      <c r="H70">
        <v>1.6635360095352474E-2</v>
      </c>
      <c r="I70">
        <v>2.8</v>
      </c>
      <c r="J70">
        <f>MAX(I70-B70*EXP(-H70*G70/365),0)</f>
        <v>0.31612735369825762</v>
      </c>
      <c r="K70">
        <f>I70</f>
        <v>2.8</v>
      </c>
      <c r="L70">
        <f>IF(E70&gt;=J70,1,0)</f>
        <v>1</v>
      </c>
      <c r="M70">
        <f>IF(E70&lt;=K70,1,0)</f>
        <v>1</v>
      </c>
      <c r="N70">
        <f>E70+B70*EXP(-H70*G70/365)</f>
        <v>2.8348726463017422</v>
      </c>
      <c r="O70" s="9">
        <f>S70+I70</f>
        <v>2.8310999999999997</v>
      </c>
      <c r="P70" s="4">
        <v>2.5</v>
      </c>
      <c r="Q70" s="3" t="s">
        <v>30</v>
      </c>
      <c r="R70" s="4">
        <v>3.1099999999999999E-2</v>
      </c>
      <c r="S70" s="4">
        <v>3.1099999999999999E-2</v>
      </c>
      <c r="T70">
        <f>MAX(P70*EXP(-H70*G70/365)-I70,0)</f>
        <v>0</v>
      </c>
      <c r="U70">
        <f>P70*EXP(-H70*G70/165)</f>
        <v>2.4644637548463857</v>
      </c>
    </row>
    <row r="71" spans="1:21" x14ac:dyDescent="0.35">
      <c r="A71" s="2">
        <v>44782</v>
      </c>
      <c r="B71" s="4">
        <v>2.5</v>
      </c>
      <c r="C71" s="3" t="s">
        <v>26</v>
      </c>
      <c r="D71" s="4">
        <v>0.3488</v>
      </c>
      <c r="E71" s="4">
        <v>0.35049999999999998</v>
      </c>
      <c r="F71" s="2">
        <v>44923</v>
      </c>
      <c r="G71">
        <f>F71-A71</f>
        <v>141</v>
      </c>
      <c r="H71">
        <v>1.6436185177408313E-2</v>
      </c>
      <c r="I71">
        <v>2.8010000000000002</v>
      </c>
      <c r="J71">
        <f>MAX(I71-B71*EXP(-H71*G71/365),0)</f>
        <v>0.31682301626263687</v>
      </c>
      <c r="K71">
        <f>I71</f>
        <v>2.8010000000000002</v>
      </c>
      <c r="L71">
        <f>IF(E71&gt;=J71,1,0)</f>
        <v>1</v>
      </c>
      <c r="M71">
        <f>IF(E71&lt;=K71,1,0)</f>
        <v>1</v>
      </c>
      <c r="N71">
        <f>E71+B71*EXP(-H71*G71/365)</f>
        <v>2.8346769837373631</v>
      </c>
      <c r="O71" s="9">
        <f>S71+I71</f>
        <v>2.831</v>
      </c>
      <c r="P71" s="4">
        <v>2.5</v>
      </c>
      <c r="Q71" s="3" t="s">
        <v>30</v>
      </c>
      <c r="R71" s="4">
        <v>0.03</v>
      </c>
      <c r="S71" s="4">
        <v>0.03</v>
      </c>
      <c r="T71">
        <f>MAX(P71*EXP(-H71*G71/365)-I71,0)</f>
        <v>0</v>
      </c>
      <c r="U71">
        <f>P71*EXP(-H71*G71/165)</f>
        <v>2.4651317751407107</v>
      </c>
    </row>
    <row r="72" spans="1:21" x14ac:dyDescent="0.35">
      <c r="A72" s="2">
        <v>44783</v>
      </c>
      <c r="B72" s="4">
        <v>2.5</v>
      </c>
      <c r="C72" s="3" t="s">
        <v>26</v>
      </c>
      <c r="D72" s="4">
        <v>0.32240000000000002</v>
      </c>
      <c r="E72" s="4">
        <v>0.32440000000000002</v>
      </c>
      <c r="F72" s="2">
        <v>44923</v>
      </c>
      <c r="G72">
        <f>F72-A72</f>
        <v>140</v>
      </c>
      <c r="H72">
        <v>1.6336593999189967E-2</v>
      </c>
      <c r="I72">
        <v>2.7679999999999998</v>
      </c>
      <c r="J72">
        <f>MAX(I72-B72*EXP(-H72*G72/365),0)</f>
        <v>0.28361624960693366</v>
      </c>
      <c r="K72">
        <f>I72</f>
        <v>2.7679999999999998</v>
      </c>
      <c r="L72">
        <f>IF(E72&gt;=J72,1,0)</f>
        <v>1</v>
      </c>
      <c r="M72">
        <f>IF(E72&lt;=K72,1,0)</f>
        <v>1</v>
      </c>
      <c r="N72">
        <f>E72+B72*EXP(-H72*G72/365)</f>
        <v>2.8087837503930659</v>
      </c>
      <c r="O72" s="9">
        <f>S72+I72</f>
        <v>2.8059999999999996</v>
      </c>
      <c r="P72" s="4">
        <v>2.5</v>
      </c>
      <c r="Q72" s="3" t="s">
        <v>30</v>
      </c>
      <c r="R72" s="4">
        <v>3.78E-2</v>
      </c>
      <c r="S72" s="4">
        <v>3.7999999999999999E-2</v>
      </c>
      <c r="T72">
        <f>MAX(P72*EXP(-H72*G72/365)-I72,0)</f>
        <v>0</v>
      </c>
      <c r="U72">
        <f>P72*EXP(-H72*G72/165)</f>
        <v>2.465585684290323</v>
      </c>
    </row>
    <row r="73" spans="1:21" x14ac:dyDescent="0.35">
      <c r="A73" s="2">
        <v>44784</v>
      </c>
      <c r="B73" s="4">
        <v>2.5</v>
      </c>
      <c r="C73" s="3" t="s">
        <v>26</v>
      </c>
      <c r="D73" s="4">
        <v>0.37609999999999999</v>
      </c>
      <c r="E73" s="4">
        <v>0.37369999999999998</v>
      </c>
      <c r="F73" s="2">
        <v>44923</v>
      </c>
      <c r="G73">
        <f>F73-A73</f>
        <v>139</v>
      </c>
      <c r="H73">
        <v>1.6256919271263558E-2</v>
      </c>
      <c r="I73">
        <v>2.8260000000000001</v>
      </c>
      <c r="J73">
        <f>MAX(I73-B73*EXP(-H73*G73/365),0)</f>
        <v>0.34142966618993542</v>
      </c>
      <c r="K73">
        <f>I73</f>
        <v>2.8260000000000001</v>
      </c>
      <c r="L73">
        <f>IF(E73&gt;=J73,1,0)</f>
        <v>1</v>
      </c>
      <c r="M73">
        <f>IF(E73&lt;=K73,1,0)</f>
        <v>1</v>
      </c>
      <c r="N73">
        <f>E73+B73*EXP(-H73*G73/365)</f>
        <v>2.8582703338100646</v>
      </c>
      <c r="O73" s="9">
        <f>S73+I73</f>
        <v>2.8532999999999999</v>
      </c>
      <c r="P73" s="4">
        <v>2.5</v>
      </c>
      <c r="Q73" s="3" t="s">
        <v>30</v>
      </c>
      <c r="R73" s="4">
        <v>2.7300000000000001E-2</v>
      </c>
      <c r="S73" s="4">
        <v>2.7300000000000001E-2</v>
      </c>
      <c r="T73">
        <f>MAX(P73*EXP(-H73*G73/365)-I73,0)</f>
        <v>0</v>
      </c>
      <c r="U73">
        <f>P73*EXP(-H73*G73/165)</f>
        <v>2.465995325037476</v>
      </c>
    </row>
    <row r="74" spans="1:21" x14ac:dyDescent="0.35">
      <c r="A74" s="2">
        <v>44785</v>
      </c>
      <c r="B74" s="4">
        <v>2.5</v>
      </c>
      <c r="C74" s="3" t="s">
        <v>26</v>
      </c>
      <c r="D74" s="4">
        <v>0.38229999999999997</v>
      </c>
      <c r="E74" s="4">
        <v>0.3846</v>
      </c>
      <c r="F74" s="2">
        <v>44923</v>
      </c>
      <c r="G74">
        <f>F74-A74</f>
        <v>138</v>
      </c>
      <c r="H74">
        <v>1.6187202582455911E-2</v>
      </c>
      <c r="I74">
        <v>2.8359999999999999</v>
      </c>
      <c r="J74">
        <f>MAX(I74-B74*EXP(-H74*G74/365),0)</f>
        <v>0.35125350852166681</v>
      </c>
      <c r="K74">
        <f>I74</f>
        <v>2.8359999999999999</v>
      </c>
      <c r="L74">
        <f>IF(E74&gt;=J74,1,0)</f>
        <v>1</v>
      </c>
      <c r="M74">
        <f>IF(E74&lt;=K74,1,0)</f>
        <v>1</v>
      </c>
      <c r="N74">
        <f>E74+B74*EXP(-H74*G74/365)</f>
        <v>2.8693464914783329</v>
      </c>
      <c r="O74" s="9">
        <f>S74+I74</f>
        <v>2.8601999999999999</v>
      </c>
      <c r="P74" s="4">
        <v>2.5</v>
      </c>
      <c r="Q74" s="3" t="s">
        <v>30</v>
      </c>
      <c r="R74" s="4">
        <v>2.4199999999999999E-2</v>
      </c>
      <c r="S74" s="4">
        <v>2.4199999999999999E-2</v>
      </c>
      <c r="T74">
        <f>MAX(P74*EXP(-H74*G74/365)-I74,0)</f>
        <v>0</v>
      </c>
      <c r="U74">
        <f>P74*EXP(-H74*G74/165)</f>
        <v>2.4663821104516042</v>
      </c>
    </row>
    <row r="75" spans="1:21" x14ac:dyDescent="0.35">
      <c r="A75" s="2">
        <v>44788</v>
      </c>
      <c r="B75" s="4">
        <v>2.5</v>
      </c>
      <c r="C75" s="3" t="s">
        <v>26</v>
      </c>
      <c r="D75" s="4">
        <v>0.36680000000000001</v>
      </c>
      <c r="E75" s="4">
        <v>0.36870000000000003</v>
      </c>
      <c r="F75" s="2">
        <v>44923</v>
      </c>
      <c r="G75">
        <f>F75-A75</f>
        <v>135</v>
      </c>
      <c r="H75">
        <v>1.6037805586065507E-2</v>
      </c>
      <c r="I75">
        <v>2.82</v>
      </c>
      <c r="J75">
        <f>MAX(I75-B75*EXP(-H75*G75/365),0)</f>
        <v>0.33478558192231223</v>
      </c>
      <c r="K75">
        <f>I75</f>
        <v>2.82</v>
      </c>
      <c r="L75">
        <f>IF(E75&gt;=J75,1,0)</f>
        <v>1</v>
      </c>
      <c r="M75">
        <f>IF(E75&lt;=K75,1,0)</f>
        <v>1</v>
      </c>
      <c r="N75">
        <f>E75+B75*EXP(-H75*G75/365)</f>
        <v>2.8539144180776876</v>
      </c>
      <c r="O75" s="9">
        <f>S75+I75</f>
        <v>2.8447999999999998</v>
      </c>
      <c r="P75" s="4">
        <v>2.5</v>
      </c>
      <c r="Q75" s="3" t="s">
        <v>30</v>
      </c>
      <c r="R75" s="4">
        <v>2.4799999999999999E-2</v>
      </c>
      <c r="S75" s="4">
        <v>2.4799999999999999E-2</v>
      </c>
      <c r="T75">
        <f>MAX(P75*EXP(-H75*G75/365)-I75,0)</f>
        <v>0</v>
      </c>
      <c r="U75">
        <f>P75*EXP(-H75*G75/165)</f>
        <v>2.467409687734317</v>
      </c>
    </row>
    <row r="76" spans="1:21" x14ac:dyDescent="0.35">
      <c r="A76" s="2">
        <v>44789</v>
      </c>
      <c r="B76" s="4">
        <v>2.5</v>
      </c>
      <c r="C76" s="3" t="s">
        <v>26</v>
      </c>
      <c r="D76" s="4">
        <v>0.35</v>
      </c>
      <c r="E76" s="4">
        <v>0.3528</v>
      </c>
      <c r="F76" s="2">
        <v>44923</v>
      </c>
      <c r="G76">
        <f>F76-A76</f>
        <v>134</v>
      </c>
      <c r="H76">
        <v>1.5958124906387035E-2</v>
      </c>
      <c r="I76">
        <v>2.8069999999999999</v>
      </c>
      <c r="J76">
        <f>MAX(I76-B76*EXP(-H76*G76/365),0)</f>
        <v>0.32160367788301025</v>
      </c>
      <c r="K76">
        <f>I76</f>
        <v>2.8069999999999999</v>
      </c>
      <c r="L76">
        <f>IF(E76&gt;=J76,1,0)</f>
        <v>1</v>
      </c>
      <c r="M76">
        <f>IF(E76&lt;=K76,1,0)</f>
        <v>1</v>
      </c>
      <c r="N76">
        <f>E76+B76*EXP(-H76*G76/365)</f>
        <v>2.8381963221169899</v>
      </c>
      <c r="O76" s="9">
        <f>S76+I76</f>
        <v>2.8315999999999999</v>
      </c>
      <c r="P76" s="4">
        <v>2.5</v>
      </c>
      <c r="Q76" s="3" t="s">
        <v>30</v>
      </c>
      <c r="R76" s="4">
        <v>2.46E-2</v>
      </c>
      <c r="S76" s="4">
        <v>2.46E-2</v>
      </c>
      <c r="T76">
        <f>MAX(P76*EXP(-H76*G76/365)-I76,0)</f>
        <v>0</v>
      </c>
      <c r="U76">
        <f>P76*EXP(-H76*G76/165)</f>
        <v>2.4678092163857448</v>
      </c>
    </row>
    <row r="77" spans="1:21" x14ac:dyDescent="0.35">
      <c r="A77" s="2">
        <v>44790</v>
      </c>
      <c r="B77" s="4">
        <v>2.5</v>
      </c>
      <c r="C77" s="3" t="s">
        <v>26</v>
      </c>
      <c r="D77" s="4">
        <v>0.36909999999999998</v>
      </c>
      <c r="E77" s="4">
        <v>0.36820000000000003</v>
      </c>
      <c r="F77" s="2">
        <v>44923</v>
      </c>
      <c r="G77">
        <f>F77-A77</f>
        <v>133</v>
      </c>
      <c r="H77">
        <v>1.5948164709822046E-2</v>
      </c>
      <c r="I77">
        <v>2.823</v>
      </c>
      <c r="J77">
        <f>MAX(I77-B77*EXP(-H77*G77/365),0)</f>
        <v>0.33748599102903976</v>
      </c>
      <c r="K77">
        <f>I77</f>
        <v>2.823</v>
      </c>
      <c r="L77">
        <f>IF(E77&gt;=J77,1,0)</f>
        <v>1</v>
      </c>
      <c r="M77">
        <f>IF(E77&lt;=K77,1,0)</f>
        <v>1</v>
      </c>
      <c r="N77">
        <f>E77+B77*EXP(-H77*G77/365)</f>
        <v>2.8537140089709601</v>
      </c>
      <c r="O77" s="9">
        <f>S77+I77</f>
        <v>2.8449999999999998</v>
      </c>
      <c r="P77" s="4">
        <v>2.5</v>
      </c>
      <c r="Q77" s="3" t="s">
        <v>30</v>
      </c>
      <c r="R77" s="4">
        <v>2.1999999999999999E-2</v>
      </c>
      <c r="S77" s="4">
        <v>2.1999999999999999E-2</v>
      </c>
      <c r="T77">
        <f>MAX(P77*EXP(-H77*G77/365)-I77,0)</f>
        <v>0</v>
      </c>
      <c r="U77">
        <f>P77*EXP(-H77*G77/165)</f>
        <v>2.4680677191950808</v>
      </c>
    </row>
    <row r="78" spans="1:21" x14ac:dyDescent="0.35">
      <c r="A78" s="2">
        <v>44791</v>
      </c>
      <c r="B78" s="4">
        <v>2.5</v>
      </c>
      <c r="C78" s="3" t="s">
        <v>26</v>
      </c>
      <c r="D78" s="4">
        <v>0.34789999999999999</v>
      </c>
      <c r="E78" s="4">
        <v>0.34789999999999999</v>
      </c>
      <c r="F78" s="2">
        <v>44923</v>
      </c>
      <c r="G78">
        <f>F78-A78</f>
        <v>132</v>
      </c>
      <c r="H78">
        <v>1.5948164709822046E-2</v>
      </c>
      <c r="I78">
        <v>2.7970000000000002</v>
      </c>
      <c r="J78">
        <f>MAX(I78-B78*EXP(-H78*G78/365),0)</f>
        <v>0.31137738759668343</v>
      </c>
      <c r="K78">
        <f>I78</f>
        <v>2.7970000000000002</v>
      </c>
      <c r="L78">
        <f>IF(E78&gt;=J78,1,0)</f>
        <v>1</v>
      </c>
      <c r="M78">
        <f>IF(E78&lt;=K78,1,0)</f>
        <v>1</v>
      </c>
      <c r="N78">
        <f>E78+B78*EXP(-H78*G78/365)</f>
        <v>2.8335226124033168</v>
      </c>
      <c r="O78" s="9">
        <f>S78+I78</f>
        <v>2.8228</v>
      </c>
      <c r="P78" s="4">
        <v>2.5</v>
      </c>
      <c r="Q78" s="3" t="s">
        <v>30</v>
      </c>
      <c r="R78" s="4">
        <v>2.5899999999999999E-2</v>
      </c>
      <c r="S78" s="4">
        <v>2.58E-2</v>
      </c>
      <c r="T78">
        <f>MAX(P78*EXP(-H78*G78/365)-I78,0)</f>
        <v>0</v>
      </c>
      <c r="U78">
        <f>P78*EXP(-H78*G78/165)</f>
        <v>2.4683062831514366</v>
      </c>
    </row>
    <row r="79" spans="1:21" x14ac:dyDescent="0.35">
      <c r="A79" s="2">
        <v>44792</v>
      </c>
      <c r="B79" s="4">
        <v>2.5</v>
      </c>
      <c r="C79" s="3" t="s">
        <v>26</v>
      </c>
      <c r="D79" s="4">
        <v>0.34150000000000003</v>
      </c>
      <c r="E79" s="4">
        <v>0.34150000000000003</v>
      </c>
      <c r="F79" s="2">
        <v>44923</v>
      </c>
      <c r="G79">
        <f>F79-A79</f>
        <v>131</v>
      </c>
      <c r="H79">
        <v>1.5938204488456495E-2</v>
      </c>
      <c r="I79">
        <v>2.7919999999999998</v>
      </c>
      <c r="J79">
        <f>MAX(I79-B79*EXP(-H79*G79/365),0)</f>
        <v>0.306259893499639</v>
      </c>
      <c r="K79">
        <f>I79</f>
        <v>2.7919999999999998</v>
      </c>
      <c r="L79">
        <f>IF(E79&gt;=J79,1,0)</f>
        <v>1</v>
      </c>
      <c r="M79">
        <f>IF(E79&lt;=K79,1,0)</f>
        <v>1</v>
      </c>
      <c r="N79">
        <f>E79+B79*EXP(-H79*G79/365)</f>
        <v>2.8272401065003607</v>
      </c>
      <c r="O79" s="9">
        <f>S79+I79</f>
        <v>2.8172999999999999</v>
      </c>
      <c r="P79" s="4">
        <v>2.5</v>
      </c>
      <c r="Q79" s="3" t="s">
        <v>30</v>
      </c>
      <c r="R79" s="4">
        <v>2.53E-2</v>
      </c>
      <c r="S79" s="4">
        <v>2.53E-2</v>
      </c>
      <c r="T79">
        <f>MAX(P79*EXP(-H79*G79/365)-I79,0)</f>
        <v>0</v>
      </c>
      <c r="U79">
        <f>P79*EXP(-H79*G79/165)</f>
        <v>2.4685643910336488</v>
      </c>
    </row>
    <row r="80" spans="1:21" x14ac:dyDescent="0.35">
      <c r="A80" s="2">
        <v>44795</v>
      </c>
      <c r="B80" s="4">
        <v>2.5</v>
      </c>
      <c r="C80" s="3" t="s">
        <v>26</v>
      </c>
      <c r="D80" s="4">
        <v>0.3397</v>
      </c>
      <c r="E80" s="4">
        <v>0.3392</v>
      </c>
      <c r="F80" s="2">
        <v>44923</v>
      </c>
      <c r="G80">
        <f>F80-A80</f>
        <v>128</v>
      </c>
      <c r="H80">
        <v>1.5924260136877366E-2</v>
      </c>
      <c r="I80">
        <v>2.7930000000000001</v>
      </c>
      <c r="J80">
        <f>MAX(I80-B80*EXP(-H80*G80/365),0)</f>
        <v>0.30692208577341207</v>
      </c>
      <c r="K80">
        <f>I80</f>
        <v>2.7930000000000001</v>
      </c>
      <c r="L80">
        <f>IF(E80&gt;=J80,1,0)</f>
        <v>1</v>
      </c>
      <c r="M80">
        <f>IF(E80&lt;=K80,1,0)</f>
        <v>1</v>
      </c>
      <c r="N80">
        <f>E80+B80*EXP(-H80*G80/365)</f>
        <v>2.825277914226588</v>
      </c>
      <c r="O80" s="9">
        <f>S80+I80</f>
        <v>2.8165</v>
      </c>
      <c r="P80" s="4">
        <v>2.5</v>
      </c>
      <c r="Q80" s="3" t="s">
        <v>30</v>
      </c>
      <c r="R80" s="4">
        <v>2.35E-2</v>
      </c>
      <c r="S80" s="4">
        <v>2.35E-2</v>
      </c>
      <c r="T80">
        <f>MAX(P80*EXP(-H80*G80/365)-I80,0)</f>
        <v>0</v>
      </c>
      <c r="U80">
        <f>P80*EXP(-H80*G80/165)</f>
        <v>2.4693065603710416</v>
      </c>
    </row>
    <row r="81" spans="1:21" x14ac:dyDescent="0.35">
      <c r="A81" s="2">
        <v>44796</v>
      </c>
      <c r="B81" s="4">
        <v>2.5</v>
      </c>
      <c r="C81" s="3" t="s">
        <v>26</v>
      </c>
      <c r="D81" s="4">
        <v>0.32550000000000001</v>
      </c>
      <c r="E81" s="4">
        <v>0.32379999999999998</v>
      </c>
      <c r="F81" s="2">
        <v>44923</v>
      </c>
      <c r="G81">
        <f>F81-A81</f>
        <v>127</v>
      </c>
      <c r="H81">
        <v>1.5908323675548203E-2</v>
      </c>
      <c r="I81">
        <v>2.774</v>
      </c>
      <c r="J81">
        <f>MAX(I81-B81*EXP(-H81*G81/365),0)</f>
        <v>0.28779983454697744</v>
      </c>
      <c r="K81">
        <f>I81</f>
        <v>2.774</v>
      </c>
      <c r="L81">
        <f>IF(E81&gt;=J81,1,0)</f>
        <v>1</v>
      </c>
      <c r="M81">
        <f>IF(E81&lt;=K81,1,0)</f>
        <v>1</v>
      </c>
      <c r="N81">
        <f>E81+B81*EXP(-H81*G81/365)</f>
        <v>2.8100001654530224</v>
      </c>
      <c r="O81" s="9">
        <f>S81+I81</f>
        <v>2.7989999999999999</v>
      </c>
      <c r="P81" s="4">
        <v>2.5</v>
      </c>
      <c r="Q81" s="3" t="s">
        <v>30</v>
      </c>
      <c r="R81" s="4">
        <v>2.5000000000000001E-2</v>
      </c>
      <c r="S81" s="4">
        <v>2.5000000000000001E-2</v>
      </c>
      <c r="T81">
        <f>MAX(P81*EXP(-H81*G81/365)-I81,0)</f>
        <v>0</v>
      </c>
      <c r="U81">
        <f>P81*EXP(-H81*G81/165)</f>
        <v>2.4695751785265987</v>
      </c>
    </row>
    <row r="82" spans="1:21" x14ac:dyDescent="0.35">
      <c r="A82" s="2">
        <v>44797</v>
      </c>
      <c r="B82" s="4">
        <v>2.5</v>
      </c>
      <c r="C82" s="3" t="s">
        <v>26</v>
      </c>
      <c r="D82" s="4">
        <v>0.3</v>
      </c>
      <c r="E82" s="4">
        <v>0.30170000000000002</v>
      </c>
      <c r="F82" s="2">
        <v>44923</v>
      </c>
      <c r="G82">
        <f>F82-A82</f>
        <v>126</v>
      </c>
      <c r="H82">
        <v>1.5898363354975659E-2</v>
      </c>
      <c r="I82">
        <v>2.746</v>
      </c>
      <c r="J82">
        <f>MAX(I82-B82*EXP(-H82*G82/365),0)</f>
        <v>0.25968292369103674</v>
      </c>
      <c r="K82">
        <f>I82</f>
        <v>2.746</v>
      </c>
      <c r="L82">
        <f>IF(E82&gt;=J82,1,0)</f>
        <v>1</v>
      </c>
      <c r="M82">
        <f>IF(E82&lt;=K82,1,0)</f>
        <v>1</v>
      </c>
      <c r="N82">
        <f>E82+B82*EXP(-H82*G82/365)</f>
        <v>2.7880170763089631</v>
      </c>
      <c r="O82" s="9">
        <f>S82+I82</f>
        <v>2.7753999999999999</v>
      </c>
      <c r="P82" s="4">
        <v>2.5</v>
      </c>
      <c r="Q82" s="3" t="s">
        <v>30</v>
      </c>
      <c r="R82" s="4">
        <v>2.9399999999999999E-2</v>
      </c>
      <c r="S82" s="4">
        <v>2.9399999999999999E-2</v>
      </c>
      <c r="T82">
        <f>MAX(P82*EXP(-H82*G82/365)-I82,0)</f>
        <v>0</v>
      </c>
      <c r="U82">
        <f>P82*EXP(-H82*G82/165)</f>
        <v>2.4698320774579936</v>
      </c>
    </row>
    <row r="83" spans="1:21" x14ac:dyDescent="0.35">
      <c r="A83" s="2">
        <v>44798</v>
      </c>
      <c r="B83" s="4">
        <v>2.5</v>
      </c>
      <c r="C83" s="3" t="s">
        <v>26</v>
      </c>
      <c r="D83" s="4">
        <v>0.33989999999999998</v>
      </c>
      <c r="E83" s="4">
        <v>0.33610000000000001</v>
      </c>
      <c r="F83" s="2">
        <v>44923</v>
      </c>
      <c r="G83">
        <f>F83-A83</f>
        <v>125</v>
      </c>
      <c r="H83">
        <v>1.5898363354975659E-2</v>
      </c>
      <c r="I83">
        <v>2.7930000000000001</v>
      </c>
      <c r="J83">
        <f>MAX(I83-B83*EXP(-H83*G83/365),0)</f>
        <v>0.30657462442205308</v>
      </c>
      <c r="K83">
        <f>I83</f>
        <v>2.7930000000000001</v>
      </c>
      <c r="L83">
        <f>IF(E83&gt;=J83,1,0)</f>
        <v>1</v>
      </c>
      <c r="M83">
        <f>IF(E83&lt;=K83,1,0)</f>
        <v>1</v>
      </c>
      <c r="N83">
        <f>E83+B83*EXP(-H83*G83/365)</f>
        <v>2.8225253755779471</v>
      </c>
      <c r="O83" s="9">
        <f>S83+I83</f>
        <v>2.8159000000000001</v>
      </c>
      <c r="P83" s="4">
        <v>2.5</v>
      </c>
      <c r="Q83" s="3" t="s">
        <v>30</v>
      </c>
      <c r="R83" s="4">
        <v>2.29E-2</v>
      </c>
      <c r="S83" s="4">
        <v>2.29E-2</v>
      </c>
      <c r="T83">
        <f>MAX(P83*EXP(-H83*G83/365)-I83,0)</f>
        <v>0</v>
      </c>
      <c r="U83">
        <f>P83*EXP(-H83*G83/165)</f>
        <v>2.4700700664251474</v>
      </c>
    </row>
    <row r="84" spans="1:21" x14ac:dyDescent="0.35">
      <c r="A84" s="2">
        <v>44799</v>
      </c>
      <c r="B84" s="4">
        <v>2.5</v>
      </c>
      <c r="C84" s="3" t="s">
        <v>26</v>
      </c>
      <c r="D84" s="4">
        <v>0.33839999999999998</v>
      </c>
      <c r="E84" s="4">
        <v>0.34060000000000001</v>
      </c>
      <c r="F84" s="2">
        <v>44923</v>
      </c>
      <c r="G84">
        <f>F84-A84</f>
        <v>124</v>
      </c>
      <c r="H84">
        <v>1.5908323675548203E-2</v>
      </c>
      <c r="I84">
        <v>2.794</v>
      </c>
      <c r="J84">
        <f>MAX(I84-B84*EXP(-H84*G84/365),0)</f>
        <v>0.30747473430480365</v>
      </c>
      <c r="K84">
        <f>I84</f>
        <v>2.794</v>
      </c>
      <c r="L84">
        <f>IF(E84&gt;=J84,1,0)</f>
        <v>1</v>
      </c>
      <c r="M84">
        <f>IF(E84&lt;=K84,1,0)</f>
        <v>1</v>
      </c>
      <c r="N84">
        <f>E84+B84*EXP(-H84*G84/365)</f>
        <v>2.8271252656951962</v>
      </c>
      <c r="O84" s="9">
        <f>S84+I84</f>
        <v>2.8153000000000001</v>
      </c>
      <c r="P84" s="4">
        <v>2.5</v>
      </c>
      <c r="Q84" s="3" t="s">
        <v>30</v>
      </c>
      <c r="R84" s="4">
        <v>2.1299999999999999E-2</v>
      </c>
      <c r="S84" s="4">
        <v>2.1299999999999999E-2</v>
      </c>
      <c r="T84">
        <f>MAX(P84*EXP(-H84*G84/365)-I84,0)</f>
        <v>0</v>
      </c>
      <c r="U84">
        <f>P84*EXP(-H84*G84/165)</f>
        <v>2.4702895873180588</v>
      </c>
    </row>
    <row r="85" spans="1:21" x14ac:dyDescent="0.35">
      <c r="A85" s="2">
        <v>44802</v>
      </c>
      <c r="B85" s="4">
        <v>2.5</v>
      </c>
      <c r="C85" s="3" t="s">
        <v>26</v>
      </c>
      <c r="D85" s="4">
        <v>0.31769999999999998</v>
      </c>
      <c r="E85" s="4">
        <v>0.32019999999999998</v>
      </c>
      <c r="F85" s="2">
        <v>44923</v>
      </c>
      <c r="G85">
        <f>F85-A85</f>
        <v>121</v>
      </c>
      <c r="H85">
        <v>1.5928244242288499E-2</v>
      </c>
      <c r="I85">
        <v>2.7719999999999998</v>
      </c>
      <c r="J85">
        <f>MAX(I85-B85*EXP(-H85*G85/365),0)</f>
        <v>0.28516601417114229</v>
      </c>
      <c r="K85">
        <f>I85</f>
        <v>2.7719999999999998</v>
      </c>
      <c r="L85">
        <f>IF(E85&gt;=J85,1,0)</f>
        <v>1</v>
      </c>
      <c r="M85">
        <f>IF(E85&lt;=K85,1,0)</f>
        <v>1</v>
      </c>
      <c r="N85">
        <f>E85+B85*EXP(-H85*G85/365)</f>
        <v>2.8070339858288573</v>
      </c>
      <c r="O85" s="9">
        <f>S85+I85</f>
        <v>2.7963</v>
      </c>
      <c r="P85" s="4">
        <v>2.5</v>
      </c>
      <c r="Q85" s="3" t="s">
        <v>30</v>
      </c>
      <c r="R85" s="4">
        <v>2.4299999999999999E-2</v>
      </c>
      <c r="S85" s="4">
        <v>2.4299999999999999E-2</v>
      </c>
      <c r="T85">
        <f>MAX(P85*EXP(-H85*G85/365)-I85,0)</f>
        <v>0</v>
      </c>
      <c r="U85">
        <f>P85*EXP(-H85*G85/165)</f>
        <v>2.4709681055839066</v>
      </c>
    </row>
    <row r="86" spans="1:21" x14ac:dyDescent="0.35">
      <c r="A86" s="2">
        <v>44803</v>
      </c>
      <c r="B86" s="4">
        <v>2.5</v>
      </c>
      <c r="C86" s="3" t="s">
        <v>26</v>
      </c>
      <c r="D86" s="4">
        <v>0.314</v>
      </c>
      <c r="E86" s="4">
        <v>0.31559999999999999</v>
      </c>
      <c r="F86" s="2">
        <v>44923</v>
      </c>
      <c r="G86">
        <f>F86-A86</f>
        <v>120</v>
      </c>
      <c r="H86">
        <v>1.5958124906387035E-2</v>
      </c>
      <c r="I86">
        <v>2.7679999999999998</v>
      </c>
      <c r="J86">
        <f>MAX(I86-B86*EXP(-H86*G86/365),0)</f>
        <v>0.2810819198479555</v>
      </c>
      <c r="K86">
        <f>I86</f>
        <v>2.7679999999999998</v>
      </c>
      <c r="L86">
        <f>IF(E86&gt;=J86,1,0)</f>
        <v>1</v>
      </c>
      <c r="M86">
        <f>IF(E86&lt;=K86,1,0)</f>
        <v>1</v>
      </c>
      <c r="N86">
        <f>E86+B86*EXP(-H86*G86/365)</f>
        <v>2.8025180801520442</v>
      </c>
      <c r="O86" s="9">
        <f>S86+I86</f>
        <v>2.7927999999999997</v>
      </c>
      <c r="P86" s="4">
        <v>2.5</v>
      </c>
      <c r="Q86" s="3" t="s">
        <v>30</v>
      </c>
      <c r="R86" s="4">
        <v>2.4799999999999999E-2</v>
      </c>
      <c r="S86" s="4">
        <v>2.4799999999999999E-2</v>
      </c>
      <c r="T86">
        <f>MAX(P86*EXP(-H86*G86/365)-I86,0)</f>
        <v>0</v>
      </c>
      <c r="U86">
        <f>P86*EXP(-H86*G86/165)</f>
        <v>2.4711529493660533</v>
      </c>
    </row>
    <row r="87" spans="1:21" x14ac:dyDescent="0.35">
      <c r="A87" s="2">
        <v>44804</v>
      </c>
      <c r="B87" s="4">
        <v>2.5</v>
      </c>
      <c r="C87" s="3" t="s">
        <v>26</v>
      </c>
      <c r="D87" s="4">
        <v>0.34499999999999997</v>
      </c>
      <c r="E87" s="4">
        <v>0.34499999999999997</v>
      </c>
      <c r="F87" s="2">
        <v>44923</v>
      </c>
      <c r="G87">
        <f>F87-A87</f>
        <v>119</v>
      </c>
      <c r="H87">
        <v>1.5968085078149827E-2</v>
      </c>
      <c r="I87">
        <v>2.8010000000000002</v>
      </c>
      <c r="J87">
        <f>MAX(I87-B87*EXP(-H87*G87/365),0)</f>
        <v>0.31398126328021458</v>
      </c>
      <c r="K87">
        <f>I87</f>
        <v>2.8010000000000002</v>
      </c>
      <c r="L87">
        <f>IF(E87&gt;=J87,1,0)</f>
        <v>1</v>
      </c>
      <c r="M87">
        <f>IF(E87&lt;=K87,1,0)</f>
        <v>1</v>
      </c>
      <c r="N87">
        <f>E87+B87*EXP(-H87*G87/365)</f>
        <v>2.8320187367197853</v>
      </c>
      <c r="O87" s="9">
        <f>S87+I87</f>
        <v>2.8214000000000001</v>
      </c>
      <c r="P87" s="4">
        <v>2.5</v>
      </c>
      <c r="Q87" s="3" t="s">
        <v>30</v>
      </c>
      <c r="R87" s="4">
        <v>2.0400000000000001E-2</v>
      </c>
      <c r="S87" s="4">
        <v>2.0400000000000001E-2</v>
      </c>
      <c r="T87">
        <f>MAX(P87*EXP(-H87*G87/365)-I87,0)</f>
        <v>0</v>
      </c>
      <c r="U87">
        <f>P87*EXP(-H87*G87/165)</f>
        <v>2.47137420780171</v>
      </c>
    </row>
    <row r="88" spans="1:21" x14ac:dyDescent="0.35">
      <c r="A88" s="2">
        <v>44805</v>
      </c>
      <c r="B88" s="4">
        <v>2.5</v>
      </c>
      <c r="C88" s="3" t="s">
        <v>26</v>
      </c>
      <c r="D88" s="4">
        <v>0.32219999999999999</v>
      </c>
      <c r="E88" s="4">
        <v>0.32219999999999999</v>
      </c>
      <c r="F88" s="2">
        <v>44923</v>
      </c>
      <c r="G88">
        <f>F88-A88</f>
        <v>118</v>
      </c>
      <c r="H88">
        <v>1.5968085078149827E-2</v>
      </c>
      <c r="I88">
        <v>2.7749999999999999</v>
      </c>
      <c r="J88">
        <f>MAX(I88-B88*EXP(-H88*G88/365),0)</f>
        <v>0.28787245836110298</v>
      </c>
      <c r="K88">
        <f>I88</f>
        <v>2.7749999999999999</v>
      </c>
      <c r="L88">
        <f>IF(E88&gt;=J88,1,0)</f>
        <v>1</v>
      </c>
      <c r="M88">
        <f>IF(E88&lt;=K88,1,0)</f>
        <v>1</v>
      </c>
      <c r="N88">
        <f>E88+B88*EXP(-H88*G88/365)</f>
        <v>2.809327541638897</v>
      </c>
      <c r="O88" s="9">
        <f>S88+I88</f>
        <v>2.7984999999999998</v>
      </c>
      <c r="P88" s="4">
        <v>2.5</v>
      </c>
      <c r="Q88" s="3" t="s">
        <v>30</v>
      </c>
      <c r="R88" s="4">
        <v>2.35E-2</v>
      </c>
      <c r="S88" s="4">
        <v>2.35E-2</v>
      </c>
      <c r="T88">
        <f>MAX(P88*EXP(-H88*G88/365)-I88,0)</f>
        <v>0</v>
      </c>
      <c r="U88">
        <f>P88*EXP(-H88*G88/165)</f>
        <v>2.4716133897606083</v>
      </c>
    </row>
    <row r="89" spans="1:21" x14ac:dyDescent="0.35">
      <c r="A89" s="2">
        <v>44806</v>
      </c>
      <c r="B89" s="4">
        <v>2.5</v>
      </c>
      <c r="C89" s="3" t="s">
        <v>26</v>
      </c>
      <c r="D89" s="4">
        <v>0.30630000000000002</v>
      </c>
      <c r="E89" s="4">
        <v>0.3029</v>
      </c>
      <c r="F89" s="2">
        <v>44923</v>
      </c>
      <c r="G89">
        <f>F89-A89</f>
        <v>117</v>
      </c>
      <c r="H89">
        <v>1.5968085078149827E-2</v>
      </c>
      <c r="I89">
        <v>2.7519999999999998</v>
      </c>
      <c r="J89">
        <f>MAX(I89-B89*EXP(-H89*G89/365),0)</f>
        <v>0.2647636486818703</v>
      </c>
      <c r="K89">
        <f>I89</f>
        <v>2.7519999999999998</v>
      </c>
      <c r="L89">
        <f>IF(E89&gt;=J89,1,0)</f>
        <v>1</v>
      </c>
      <c r="M89">
        <f>IF(E89&lt;=K89,1,0)</f>
        <v>1</v>
      </c>
      <c r="N89">
        <f>E89+B89*EXP(-H89*G89/365)</f>
        <v>2.7901363513181296</v>
      </c>
      <c r="O89" s="9">
        <f>S89+I89</f>
        <v>2.7803</v>
      </c>
      <c r="P89" s="4">
        <v>2.5</v>
      </c>
      <c r="Q89" s="3" t="s">
        <v>30</v>
      </c>
      <c r="R89" s="4">
        <v>2.8299999999999999E-2</v>
      </c>
      <c r="S89" s="4">
        <v>2.8299999999999999E-2</v>
      </c>
      <c r="T89">
        <f>MAX(P89*EXP(-H89*G89/365)-I89,0)</f>
        <v>0</v>
      </c>
      <c r="U89">
        <f>P89*EXP(-H89*G89/165)</f>
        <v>2.4718525948677654</v>
      </c>
    </row>
    <row r="90" spans="1:21" x14ac:dyDescent="0.35">
      <c r="A90" s="2">
        <v>44809</v>
      </c>
      <c r="B90" s="4">
        <v>2.5</v>
      </c>
      <c r="C90" s="3" t="s">
        <v>26</v>
      </c>
      <c r="D90" s="4">
        <v>0.28000000000000003</v>
      </c>
      <c r="E90" s="4">
        <v>0.29199999999999998</v>
      </c>
      <c r="F90" s="2">
        <v>44923</v>
      </c>
      <c r="G90">
        <f>F90-A90</f>
        <v>114</v>
      </c>
      <c r="H90">
        <v>1.5968085078149827E-2</v>
      </c>
      <c r="I90">
        <v>2.7410000000000001</v>
      </c>
      <c r="J90">
        <f>MAX(I90-B90*EXP(-H90*G90/365),0)</f>
        <v>0.25343719108136353</v>
      </c>
      <c r="K90">
        <f>I90</f>
        <v>2.7410000000000001</v>
      </c>
      <c r="L90">
        <f>IF(E90&gt;=J90,1,0)</f>
        <v>1</v>
      </c>
      <c r="M90">
        <f>IF(E90&lt;=K90,1,0)</f>
        <v>1</v>
      </c>
      <c r="N90">
        <f>E90+B90*EXP(-H90*G90/365)</f>
        <v>2.7795628089186364</v>
      </c>
      <c r="O90" s="9">
        <f>S90+I90</f>
        <v>2.7714000000000003</v>
      </c>
      <c r="P90" s="4">
        <v>2.5</v>
      </c>
      <c r="Q90" s="3" t="s">
        <v>30</v>
      </c>
      <c r="R90" s="4">
        <v>3.0300000000000001E-2</v>
      </c>
      <c r="S90" s="4">
        <v>3.04E-2</v>
      </c>
      <c r="T90">
        <f>MAX(P90*EXP(-H90*G90/365)-I90,0)</f>
        <v>0</v>
      </c>
      <c r="U90">
        <f>P90*EXP(-H90*G90/165)</f>
        <v>2.4725703491011934</v>
      </c>
    </row>
    <row r="91" spans="1:21" x14ac:dyDescent="0.35">
      <c r="A91" s="2">
        <v>44810</v>
      </c>
      <c r="B91" s="4">
        <v>2.5</v>
      </c>
      <c r="C91" s="3" t="s">
        <v>26</v>
      </c>
      <c r="D91" s="4">
        <v>0.31040000000000001</v>
      </c>
      <c r="E91" s="4">
        <v>0.31040000000000001</v>
      </c>
      <c r="F91" s="2">
        <v>44923</v>
      </c>
      <c r="G91">
        <f>F91-A91</f>
        <v>113</v>
      </c>
      <c r="H91">
        <v>1.5968085078149827E-2</v>
      </c>
      <c r="I91">
        <v>2.7639999999999998</v>
      </c>
      <c r="J91">
        <f>MAX(I91-B91*EXP(-H91*G91/365),0)</f>
        <v>0.27632836235956404</v>
      </c>
      <c r="K91">
        <f>I91</f>
        <v>2.7639999999999998</v>
      </c>
      <c r="L91">
        <f>IF(E91&gt;=J91,1,0)</f>
        <v>1</v>
      </c>
      <c r="M91">
        <f>IF(E91&lt;=K91,1,0)</f>
        <v>1</v>
      </c>
      <c r="N91">
        <f>E91+B91*EXP(-H91*G91/365)</f>
        <v>2.7980716376404358</v>
      </c>
      <c r="O91" s="9">
        <f>S91+I91</f>
        <v>2.7898999999999998</v>
      </c>
      <c r="P91" s="4">
        <v>2.5</v>
      </c>
      <c r="Q91" s="3" t="s">
        <v>30</v>
      </c>
      <c r="R91" s="4">
        <v>2.5899999999999999E-2</v>
      </c>
      <c r="S91" s="4">
        <v>2.5899999999999999E-2</v>
      </c>
      <c r="T91">
        <f>MAX(P91*EXP(-H91*G91/365)-I91,0)</f>
        <v>0</v>
      </c>
      <c r="U91">
        <f>P91*EXP(-H91*G91/165)</f>
        <v>2.4728096468237908</v>
      </c>
    </row>
    <row r="92" spans="1:21" x14ac:dyDescent="0.35">
      <c r="A92" s="2">
        <v>44811</v>
      </c>
      <c r="B92" s="4">
        <v>2.5</v>
      </c>
      <c r="C92" s="3" t="s">
        <v>26</v>
      </c>
      <c r="D92" s="4">
        <v>0.30170000000000002</v>
      </c>
      <c r="E92" s="4">
        <v>0.30270000000000002</v>
      </c>
      <c r="F92" s="2">
        <v>44923</v>
      </c>
      <c r="G92">
        <f>F92-A92</f>
        <v>112</v>
      </c>
      <c r="H92">
        <v>1.5968085078149827E-2</v>
      </c>
      <c r="I92">
        <v>2.754</v>
      </c>
      <c r="J92">
        <f>MAX(I92-B92*EXP(-H92*G92/365),0)</f>
        <v>0.26621952887660205</v>
      </c>
      <c r="K92">
        <f>I92</f>
        <v>2.754</v>
      </c>
      <c r="L92">
        <f>IF(E92&gt;=J92,1,0)</f>
        <v>1</v>
      </c>
      <c r="M92">
        <f>IF(E92&lt;=K92,1,0)</f>
        <v>1</v>
      </c>
      <c r="N92">
        <f>E92+B92*EXP(-H92*G92/365)</f>
        <v>2.7904804711233981</v>
      </c>
      <c r="O92" s="9">
        <f>S92+I92</f>
        <v>2.7814999999999999</v>
      </c>
      <c r="P92" s="4">
        <v>2.5</v>
      </c>
      <c r="Q92" s="3" t="s">
        <v>30</v>
      </c>
      <c r="R92" s="4">
        <v>2.75E-2</v>
      </c>
      <c r="S92" s="4">
        <v>2.75E-2</v>
      </c>
      <c r="T92">
        <f>MAX(P92*EXP(-H92*G92/365)-I92,0)</f>
        <v>0</v>
      </c>
      <c r="U92">
        <f>P92*EXP(-H92*G92/165)</f>
        <v>2.47304896770585</v>
      </c>
    </row>
    <row r="93" spans="1:21" x14ac:dyDescent="0.35">
      <c r="A93" s="2">
        <v>44812</v>
      </c>
      <c r="B93" s="4">
        <v>2.5</v>
      </c>
      <c r="C93" s="3" t="s">
        <v>26</v>
      </c>
      <c r="D93" s="4">
        <v>0.29430000000000001</v>
      </c>
      <c r="E93" s="4">
        <v>0.29649999999999999</v>
      </c>
      <c r="F93" s="2">
        <v>44923</v>
      </c>
      <c r="G93">
        <f>F93-A93</f>
        <v>111</v>
      </c>
      <c r="H93">
        <v>1.5978045225111422E-2</v>
      </c>
      <c r="I93">
        <v>2.7480000000000002</v>
      </c>
      <c r="J93">
        <f>MAX(I93-B93*EXP(-H93*G93/365),0)</f>
        <v>0.2601182263783608</v>
      </c>
      <c r="K93">
        <f>I93</f>
        <v>2.7480000000000002</v>
      </c>
      <c r="L93">
        <f>IF(E93&gt;=J93,1,0)</f>
        <v>1</v>
      </c>
      <c r="M93">
        <f>IF(E93&lt;=K93,1,0)</f>
        <v>1</v>
      </c>
      <c r="N93">
        <f>E93+B93*EXP(-H93*G93/365)</f>
        <v>2.7843817736216394</v>
      </c>
      <c r="O93" s="9">
        <f>S93+I93</f>
        <v>2.7743000000000002</v>
      </c>
      <c r="P93" s="4">
        <v>2.5</v>
      </c>
      <c r="Q93" s="3" t="s">
        <v>30</v>
      </c>
      <c r="R93" s="4">
        <v>2.63E-2</v>
      </c>
      <c r="S93" s="4">
        <v>2.63E-2</v>
      </c>
      <c r="T93">
        <f>MAX(P93*EXP(-H93*G93/365)-I93,0)</f>
        <v>0</v>
      </c>
      <c r="U93">
        <f>P93*EXP(-H93*G93/165)</f>
        <v>2.4732717396295461</v>
      </c>
    </row>
    <row r="94" spans="1:21" x14ac:dyDescent="0.35">
      <c r="A94" s="2">
        <v>44813</v>
      </c>
      <c r="B94" s="4">
        <v>2.5</v>
      </c>
      <c r="C94" s="3" t="s">
        <v>26</v>
      </c>
      <c r="D94" s="4">
        <v>0.34429999999999999</v>
      </c>
      <c r="E94" s="4">
        <v>0.34129999999999999</v>
      </c>
      <c r="F94" s="2">
        <v>44923</v>
      </c>
      <c r="G94">
        <f>F94-A94</f>
        <v>110</v>
      </c>
      <c r="H94">
        <v>1.5968085078149827E-2</v>
      </c>
      <c r="I94">
        <v>2.8</v>
      </c>
      <c r="J94">
        <f>MAX(I94-B94*EXP(-H94*G94/365),0)</f>
        <v>0.31200184762635708</v>
      </c>
      <c r="K94">
        <f>I94</f>
        <v>2.8</v>
      </c>
      <c r="L94">
        <f>IF(E94&gt;=J94,1,0)</f>
        <v>1</v>
      </c>
      <c r="M94">
        <f>IF(E94&lt;=K94,1,0)</f>
        <v>1</v>
      </c>
      <c r="N94">
        <f>E94+B94*EXP(-H94*G94/365)</f>
        <v>2.8292981523736427</v>
      </c>
      <c r="O94" s="9">
        <f>S94+I94</f>
        <v>2.8196999999999997</v>
      </c>
      <c r="P94" s="4">
        <v>2.5</v>
      </c>
      <c r="Q94" s="3" t="s">
        <v>30</v>
      </c>
      <c r="R94" s="4">
        <v>1.9699999999999999E-2</v>
      </c>
      <c r="S94" s="4">
        <v>1.9699999999999999E-2</v>
      </c>
      <c r="T94">
        <f>MAX(P94*EXP(-H94*G94/365)-I94,0)</f>
        <v>0</v>
      </c>
      <c r="U94">
        <f>P94*EXP(-H94*G94/165)</f>
        <v>2.4735276789573222</v>
      </c>
    </row>
    <row r="95" spans="1:21" x14ac:dyDescent="0.35">
      <c r="A95" s="2">
        <v>44817</v>
      </c>
      <c r="B95" s="4">
        <v>2.5</v>
      </c>
      <c r="C95" s="3" t="s">
        <v>26</v>
      </c>
      <c r="D95" s="4">
        <v>0.3528</v>
      </c>
      <c r="E95" s="4">
        <v>0.34849999999999998</v>
      </c>
      <c r="F95" s="2">
        <v>44923</v>
      </c>
      <c r="G95">
        <f>F95-A95</f>
        <v>106</v>
      </c>
      <c r="H95">
        <v>1.5958124906387035E-2</v>
      </c>
      <c r="I95">
        <v>2.8079999999999998</v>
      </c>
      <c r="J95">
        <f>MAX(I95-B95*EXP(-H95*G95/365),0)</f>
        <v>0.31955923007115139</v>
      </c>
      <c r="K95">
        <f>I95</f>
        <v>2.8079999999999998</v>
      </c>
      <c r="L95">
        <f>IF(E95&gt;=J95,1,0)</f>
        <v>1</v>
      </c>
      <c r="M95">
        <f>IF(E95&lt;=K95,1,0)</f>
        <v>1</v>
      </c>
      <c r="N95">
        <f>E95+B95*EXP(-H95*G95/365)</f>
        <v>2.8369407699288485</v>
      </c>
      <c r="O95" s="9">
        <f>S95+I95</f>
        <v>2.8228999999999997</v>
      </c>
      <c r="P95" s="4">
        <v>2.5</v>
      </c>
      <c r="Q95" s="3" t="s">
        <v>30</v>
      </c>
      <c r="R95" s="4">
        <v>1.49E-2</v>
      </c>
      <c r="S95" s="4">
        <v>1.49E-2</v>
      </c>
      <c r="T95">
        <f>MAX(P95*EXP(-H95*G95/365)-I95,0)</f>
        <v>0</v>
      </c>
      <c r="U95">
        <f>P95*EXP(-H95*G95/165)</f>
        <v>2.474501212903331</v>
      </c>
    </row>
    <row r="96" spans="1:21" x14ac:dyDescent="0.35">
      <c r="A96" s="2">
        <v>44818</v>
      </c>
      <c r="B96" s="4">
        <v>2.5</v>
      </c>
      <c r="C96" s="3" t="s">
        <v>26</v>
      </c>
      <c r="D96" s="4">
        <v>0.33090000000000003</v>
      </c>
      <c r="E96" s="4">
        <v>0.33090000000000003</v>
      </c>
      <c r="F96" s="2">
        <v>44923</v>
      </c>
      <c r="G96">
        <f>F96-A96</f>
        <v>105</v>
      </c>
      <c r="H96">
        <v>1.5958124906387035E-2</v>
      </c>
      <c r="I96">
        <v>2.7879999999999998</v>
      </c>
      <c r="J96">
        <f>MAX(I96-B96*EXP(-H96*G96/365),0)</f>
        <v>0.29945043084721101</v>
      </c>
      <c r="K96">
        <f>I96</f>
        <v>2.7879999999999998</v>
      </c>
      <c r="L96">
        <f>IF(E96&gt;=J96,1,0)</f>
        <v>1</v>
      </c>
      <c r="M96">
        <f>IF(E96&lt;=K96,1,0)</f>
        <v>1</v>
      </c>
      <c r="N96">
        <f>E96+B96*EXP(-H96*G96/365)</f>
        <v>2.819449569152789</v>
      </c>
      <c r="O96" s="9">
        <f>S96+I96</f>
        <v>2.8052999999999999</v>
      </c>
      <c r="P96" s="4">
        <v>2.5</v>
      </c>
      <c r="Q96" s="3" t="s">
        <v>30</v>
      </c>
      <c r="R96" s="4">
        <v>1.7299999999999999E-2</v>
      </c>
      <c r="S96" s="4">
        <v>1.7299999999999999E-2</v>
      </c>
      <c r="T96">
        <f>MAX(P96*EXP(-H96*G96/365)-I96,0)</f>
        <v>0</v>
      </c>
      <c r="U96">
        <f>P96*EXP(-H96*G96/165)</f>
        <v>2.4747405481098541</v>
      </c>
    </row>
    <row r="97" spans="1:21" x14ac:dyDescent="0.35">
      <c r="A97" s="2">
        <v>44819</v>
      </c>
      <c r="B97" s="4">
        <v>2.5</v>
      </c>
      <c r="C97" s="3" t="s">
        <v>26</v>
      </c>
      <c r="D97" s="4">
        <v>0.32790000000000002</v>
      </c>
      <c r="E97" s="4">
        <v>0.32790000000000002</v>
      </c>
      <c r="F97" s="2">
        <v>44923</v>
      </c>
      <c r="G97">
        <f>F97-A97</f>
        <v>104</v>
      </c>
      <c r="H97">
        <v>1.5958124906387035E-2</v>
      </c>
      <c r="I97">
        <v>2.7839999999999998</v>
      </c>
      <c r="J97">
        <f>MAX(I97-B97*EXP(-H97*G97/365),0)</f>
        <v>0.29534162686636822</v>
      </c>
      <c r="K97">
        <f>I97</f>
        <v>2.7839999999999998</v>
      </c>
      <c r="L97">
        <f>IF(E97&gt;=J97,1,0)</f>
        <v>1</v>
      </c>
      <c r="M97">
        <f>IF(E97&lt;=K97,1,0)</f>
        <v>1</v>
      </c>
      <c r="N97">
        <f>E97+B97*EXP(-H97*G97/365)</f>
        <v>2.8165583731336317</v>
      </c>
      <c r="O97" s="9">
        <f>S97+I97</f>
        <v>2.8028999999999997</v>
      </c>
      <c r="P97" s="4">
        <v>2.5</v>
      </c>
      <c r="Q97" s="3" t="s">
        <v>30</v>
      </c>
      <c r="R97" s="4">
        <v>1.8700000000000001E-2</v>
      </c>
      <c r="S97" s="4">
        <v>1.89E-2</v>
      </c>
      <c r="T97">
        <f>MAX(P97*EXP(-H97*G97/365)-I97,0)</f>
        <v>0</v>
      </c>
      <c r="U97">
        <f>P97*EXP(-H97*G97/165)</f>
        <v>2.4749799064650184</v>
      </c>
    </row>
    <row r="98" spans="1:21" x14ac:dyDescent="0.35">
      <c r="A98" s="2">
        <v>44820</v>
      </c>
      <c r="B98" s="4">
        <v>2.5</v>
      </c>
      <c r="C98" s="3" t="s">
        <v>26</v>
      </c>
      <c r="D98" s="4">
        <v>0.28029999999999999</v>
      </c>
      <c r="E98" s="4">
        <v>0.28029999999999999</v>
      </c>
      <c r="F98" s="2">
        <v>44923</v>
      </c>
      <c r="G98">
        <f>F98-A98</f>
        <v>103</v>
      </c>
      <c r="H98">
        <v>1.5958124906387035E-2</v>
      </c>
      <c r="I98">
        <v>2.7240000000000002</v>
      </c>
      <c r="J98">
        <f>MAX(I98-B98*EXP(-H98*G98/365),0)</f>
        <v>0.23523281812841468</v>
      </c>
      <c r="K98">
        <f>I98</f>
        <v>2.7240000000000002</v>
      </c>
      <c r="L98">
        <f>IF(E98&gt;=J98,1,0)</f>
        <v>1</v>
      </c>
      <c r="M98">
        <f>IF(E98&lt;=K98,1,0)</f>
        <v>1</v>
      </c>
      <c r="N98">
        <f>E98+B98*EXP(-H98*G98/365)</f>
        <v>2.7690671818715855</v>
      </c>
      <c r="O98" s="9">
        <f>S98+I98</f>
        <v>2.754</v>
      </c>
      <c r="P98" s="4">
        <v>2.5</v>
      </c>
      <c r="Q98" s="3" t="s">
        <v>30</v>
      </c>
      <c r="R98" s="4">
        <v>0.03</v>
      </c>
      <c r="S98" s="4">
        <v>0.03</v>
      </c>
      <c r="T98">
        <f>MAX(P98*EXP(-H98*G98/365)-I98,0)</f>
        <v>0</v>
      </c>
      <c r="U98">
        <f>P98*EXP(-H98*G98/165)</f>
        <v>2.4752192879710631</v>
      </c>
    </row>
    <row r="99" spans="1:21" x14ac:dyDescent="0.35">
      <c r="A99" s="2">
        <v>44823</v>
      </c>
      <c r="B99" s="4">
        <v>2.5</v>
      </c>
      <c r="C99" s="3" t="s">
        <v>26</v>
      </c>
      <c r="D99" s="4">
        <v>0.27150000000000002</v>
      </c>
      <c r="E99" s="4">
        <v>0.27150000000000002</v>
      </c>
      <c r="F99" s="2">
        <v>44923</v>
      </c>
      <c r="G99">
        <f>F99-A99</f>
        <v>100</v>
      </c>
      <c r="H99">
        <v>1.5978045225111422E-2</v>
      </c>
      <c r="I99">
        <v>2.7189999999999999</v>
      </c>
      <c r="J99">
        <f>MAX(I99-B99*EXP(-H99*G99/365),0)</f>
        <v>0.22991994786385472</v>
      </c>
      <c r="K99">
        <f>I99</f>
        <v>2.7189999999999999</v>
      </c>
      <c r="L99">
        <f>IF(E99&gt;=J99,1,0)</f>
        <v>1</v>
      </c>
      <c r="M99">
        <f>IF(E99&lt;=K99,1,0)</f>
        <v>1</v>
      </c>
      <c r="N99">
        <f>E99+B99*EXP(-H99*G99/365)</f>
        <v>2.7605800521361452</v>
      </c>
      <c r="O99" s="9">
        <f>S99+I99</f>
        <v>2.7481</v>
      </c>
      <c r="P99" s="4">
        <v>2.5</v>
      </c>
      <c r="Q99" s="3" t="s">
        <v>30</v>
      </c>
      <c r="R99" s="4">
        <v>2.9100000000000001E-2</v>
      </c>
      <c r="S99" s="4">
        <v>2.9100000000000001E-2</v>
      </c>
      <c r="T99">
        <f>MAX(P99*EXP(-H99*G99/365)-I99,0)</f>
        <v>0</v>
      </c>
      <c r="U99">
        <f>P99*EXP(-H99*G99/165)</f>
        <v>2.4759076797999997</v>
      </c>
    </row>
    <row r="100" spans="1:21" x14ac:dyDescent="0.35">
      <c r="A100" s="2">
        <v>44824</v>
      </c>
      <c r="B100" s="4">
        <v>2.5</v>
      </c>
      <c r="C100" s="3" t="s">
        <v>26</v>
      </c>
      <c r="D100" s="4">
        <v>0.26889999999999997</v>
      </c>
      <c r="E100" s="4">
        <v>0.26850000000000002</v>
      </c>
      <c r="F100" s="2">
        <v>44923</v>
      </c>
      <c r="G100">
        <f>F100-A100</f>
        <v>99</v>
      </c>
      <c r="H100">
        <v>1.6027845587908478E-2</v>
      </c>
      <c r="I100">
        <v>2.714</v>
      </c>
      <c r="J100">
        <f>MAX(I100-B100*EXP(-H100*G100/365),0)</f>
        <v>0.22484460732155132</v>
      </c>
      <c r="K100">
        <f>I100</f>
        <v>2.714</v>
      </c>
      <c r="L100">
        <f>IF(E100&gt;=J100,1,0)</f>
        <v>1</v>
      </c>
      <c r="M100">
        <f>IF(E100&lt;=K100,1,0)</f>
        <v>1</v>
      </c>
      <c r="N100">
        <f>E100+B100*EXP(-H100*G100/365)</f>
        <v>2.7576553926784486</v>
      </c>
      <c r="O100" s="9">
        <f>S100+I100</f>
        <v>2.7418</v>
      </c>
      <c r="P100" s="4">
        <v>2.5</v>
      </c>
      <c r="Q100" s="3" t="s">
        <v>30</v>
      </c>
      <c r="R100" s="4">
        <v>2.7799999999999998E-2</v>
      </c>
      <c r="S100" s="4">
        <v>2.7799999999999998E-2</v>
      </c>
      <c r="T100">
        <f>MAX(P100*EXP(-H100*G100/365)-I100,0)</f>
        <v>0</v>
      </c>
      <c r="U100">
        <f>P100*EXP(-H100*G100/165)</f>
        <v>2.4760734632646844</v>
      </c>
    </row>
    <row r="101" spans="1:21" x14ac:dyDescent="0.35">
      <c r="A101" s="2">
        <v>44825</v>
      </c>
      <c r="B101" s="4">
        <v>2.5</v>
      </c>
      <c r="C101" s="3" t="s">
        <v>26</v>
      </c>
      <c r="D101" s="4">
        <v>0.25679999999999997</v>
      </c>
      <c r="E101" s="4">
        <v>0.2515</v>
      </c>
      <c r="F101" s="2">
        <v>44923</v>
      </c>
      <c r="G101">
        <f>F101-A101</f>
        <v>98</v>
      </c>
      <c r="H101">
        <v>1.6037805586065507E-2</v>
      </c>
      <c r="I101">
        <v>2.6909999999999998</v>
      </c>
      <c r="J101">
        <f>MAX(I101-B101*EXP(-H101*G101/365),0)</f>
        <v>0.20174195812579088</v>
      </c>
      <c r="K101">
        <f>I101</f>
        <v>2.6909999999999998</v>
      </c>
      <c r="L101">
        <f>IF(E101&gt;=J101,1,0)</f>
        <v>1</v>
      </c>
      <c r="M101">
        <f>IF(E101&lt;=K101,1,0)</f>
        <v>1</v>
      </c>
      <c r="N101">
        <f>E101+B101*EXP(-H101*G101/365)</f>
        <v>2.740758041874209</v>
      </c>
      <c r="O101" s="9">
        <f>S101+I101</f>
        <v>2.7250999999999999</v>
      </c>
      <c r="P101" s="4">
        <v>2.5</v>
      </c>
      <c r="Q101" s="3" t="s">
        <v>30</v>
      </c>
      <c r="R101" s="4">
        <v>3.4099999999999998E-2</v>
      </c>
      <c r="S101" s="4">
        <v>3.4099999999999998E-2</v>
      </c>
      <c r="T101">
        <f>MAX(P101*EXP(-H101*G101/365)-I101,0)</f>
        <v>0</v>
      </c>
      <c r="U101">
        <f>P101*EXP(-H101*G101/165)</f>
        <v>2.4762993479783253</v>
      </c>
    </row>
    <row r="102" spans="1:21" x14ac:dyDescent="0.35">
      <c r="A102" s="2">
        <v>44826</v>
      </c>
      <c r="B102" s="4">
        <v>2.5</v>
      </c>
      <c r="C102" s="3" t="s">
        <v>26</v>
      </c>
      <c r="D102" s="4">
        <v>0.23519999999999999</v>
      </c>
      <c r="E102" s="4">
        <v>0.23519999999999999</v>
      </c>
      <c r="F102" s="2">
        <v>44923</v>
      </c>
      <c r="G102">
        <f>F102-A102</f>
        <v>97</v>
      </c>
      <c r="H102">
        <v>1.6057725507979584E-2</v>
      </c>
      <c r="I102">
        <v>2.67</v>
      </c>
      <c r="J102">
        <f>MAX(I102-B102*EXP(-H102*G102/365),0)</f>
        <v>0.18064575787948911</v>
      </c>
      <c r="K102">
        <f>I102</f>
        <v>2.67</v>
      </c>
      <c r="L102">
        <f>IF(E102&gt;=J102,1,0)</f>
        <v>1</v>
      </c>
      <c r="M102">
        <f>IF(E102&lt;=K102,1,0)</f>
        <v>1</v>
      </c>
      <c r="N102">
        <f>E102+B102*EXP(-H102*G102/365)</f>
        <v>2.7245542421205107</v>
      </c>
      <c r="O102" s="9">
        <f>S102+I102</f>
        <v>2.7077</v>
      </c>
      <c r="P102" s="4">
        <v>2.5</v>
      </c>
      <c r="Q102" s="3" t="s">
        <v>30</v>
      </c>
      <c r="R102" s="4">
        <v>3.7999999999999999E-2</v>
      </c>
      <c r="S102" s="4">
        <v>3.7699999999999997E-2</v>
      </c>
      <c r="T102">
        <f>MAX(P102*EXP(-H102*G102/365)-I102,0)</f>
        <v>0</v>
      </c>
      <c r="U102">
        <f>P102*EXP(-H102*G102/165)</f>
        <v>2.4765110517037794</v>
      </c>
    </row>
    <row r="103" spans="1:21" x14ac:dyDescent="0.35">
      <c r="A103" s="2">
        <v>44827</v>
      </c>
      <c r="B103" s="4">
        <v>2.5</v>
      </c>
      <c r="C103" s="3" t="s">
        <v>26</v>
      </c>
      <c r="D103" s="4">
        <v>0.23369999999999999</v>
      </c>
      <c r="E103" s="4">
        <v>0.23369999999999999</v>
      </c>
      <c r="F103" s="2">
        <v>44923</v>
      </c>
      <c r="G103">
        <f>F103-A103</f>
        <v>96</v>
      </c>
      <c r="H103">
        <v>1.6087605204849951E-2</v>
      </c>
      <c r="I103">
        <v>2.6720000000000002</v>
      </c>
      <c r="J103">
        <f>MAX(I103-B103*EXP(-H103*G103/365),0)</f>
        <v>0.18255580344137856</v>
      </c>
      <c r="K103">
        <f>I103</f>
        <v>2.6720000000000002</v>
      </c>
      <c r="L103">
        <f>IF(E103&gt;=J103,1,0)</f>
        <v>1</v>
      </c>
      <c r="M103">
        <f>IF(E103&lt;=K103,1,0)</f>
        <v>1</v>
      </c>
      <c r="N103">
        <f>E103+B103*EXP(-H103*G103/365)</f>
        <v>2.7231441965586214</v>
      </c>
      <c r="O103" s="9">
        <f>S103+I103</f>
        <v>2.7109000000000001</v>
      </c>
      <c r="P103" s="4">
        <v>2.5</v>
      </c>
      <c r="Q103" s="3" t="s">
        <v>30</v>
      </c>
      <c r="R103" s="4">
        <v>3.8899999999999997E-2</v>
      </c>
      <c r="S103" s="4">
        <v>3.8899999999999997E-2</v>
      </c>
      <c r="T103">
        <f>MAX(P103*EXP(-H103*G103/365)-I103,0)</f>
        <v>0</v>
      </c>
      <c r="U103">
        <f>P103*EXP(-H103*G103/165)</f>
        <v>2.4767090195209933</v>
      </c>
    </row>
    <row r="104" spans="1:21" x14ac:dyDescent="0.35">
      <c r="A104" s="2">
        <v>44830</v>
      </c>
      <c r="B104" s="4">
        <v>2.5</v>
      </c>
      <c r="C104" s="3" t="s">
        <v>26</v>
      </c>
      <c r="D104" s="4">
        <v>0.2205</v>
      </c>
      <c r="E104" s="4">
        <v>0.2205</v>
      </c>
      <c r="F104" s="2">
        <v>44923</v>
      </c>
      <c r="G104">
        <f>F104-A104</f>
        <v>93</v>
      </c>
      <c r="H104">
        <v>1.6177242956290853E-2</v>
      </c>
      <c r="I104">
        <v>2.6539999999999999</v>
      </c>
      <c r="J104">
        <f>MAX(I104-B104*EXP(-H104*G104/365),0)</f>
        <v>0.16428347401131749</v>
      </c>
      <c r="K104">
        <f>I104</f>
        <v>2.6539999999999999</v>
      </c>
      <c r="L104">
        <f>IF(E104&gt;=J104,1,0)</f>
        <v>1</v>
      </c>
      <c r="M104">
        <f>IF(E104&lt;=K104,1,0)</f>
        <v>1</v>
      </c>
      <c r="N104">
        <f>E104+B104*EXP(-H104*G104/365)</f>
        <v>2.7102165259886823</v>
      </c>
      <c r="O104" s="9">
        <f>S104+I104</f>
        <v>2.6964999999999999</v>
      </c>
      <c r="P104" s="4">
        <v>2.5</v>
      </c>
      <c r="Q104" s="3" t="s">
        <v>30</v>
      </c>
      <c r="R104" s="4">
        <v>4.2500000000000003E-2</v>
      </c>
      <c r="S104" s="4">
        <v>4.2500000000000003E-2</v>
      </c>
      <c r="T104">
        <f>MAX(P104*EXP(-H104*G104/365)-I104,0)</f>
        <v>0</v>
      </c>
      <c r="U104">
        <f>P104*EXP(-H104*G104/165)</f>
        <v>2.4773084031546189</v>
      </c>
    </row>
    <row r="105" spans="1:21" x14ac:dyDescent="0.35">
      <c r="A105" s="2">
        <v>44831</v>
      </c>
      <c r="B105" s="4">
        <v>2.5</v>
      </c>
      <c r="C105" s="3" t="s">
        <v>26</v>
      </c>
      <c r="D105" s="4">
        <v>0.24049999999999999</v>
      </c>
      <c r="E105" s="4">
        <v>0.24049999999999999</v>
      </c>
      <c r="F105" s="2">
        <v>44923</v>
      </c>
      <c r="G105">
        <f>F105-A105</f>
        <v>92</v>
      </c>
      <c r="H105">
        <v>1.6306716162195201E-2</v>
      </c>
      <c r="I105">
        <v>2.681</v>
      </c>
      <c r="J105">
        <f>MAX(I105-B105*EXP(-H105*G105/365),0)</f>
        <v>0.19125437684475566</v>
      </c>
      <c r="K105">
        <f>I105</f>
        <v>2.681</v>
      </c>
      <c r="L105">
        <f>IF(E105&gt;=J105,1,0)</f>
        <v>1</v>
      </c>
      <c r="M105">
        <f>IF(E105&lt;=K105,1,0)</f>
        <v>1</v>
      </c>
      <c r="N105">
        <f>E105+B105*EXP(-H105*G105/365)</f>
        <v>2.7302456231552443</v>
      </c>
      <c r="O105" s="9">
        <f>S105+I105</f>
        <v>2.7159</v>
      </c>
      <c r="P105" s="4">
        <v>2.5</v>
      </c>
      <c r="Q105" s="3" t="s">
        <v>30</v>
      </c>
      <c r="R105" s="4">
        <v>3.49E-2</v>
      </c>
      <c r="S105" s="4">
        <v>3.49E-2</v>
      </c>
      <c r="T105">
        <f>MAX(P105*EXP(-H105*G105/365)-I105,0)</f>
        <v>0</v>
      </c>
      <c r="U105">
        <f>P105*EXP(-H105*G105/165)</f>
        <v>2.4773724492813258</v>
      </c>
    </row>
    <row r="106" spans="1:21" x14ac:dyDescent="0.35">
      <c r="A106" s="2">
        <v>44832</v>
      </c>
      <c r="B106" s="4">
        <v>2.5</v>
      </c>
      <c r="C106" s="3" t="s">
        <v>26</v>
      </c>
      <c r="D106" s="4">
        <v>0.21829999999999999</v>
      </c>
      <c r="E106" s="4">
        <v>0.21829999999999999</v>
      </c>
      <c r="F106" s="2">
        <v>44923</v>
      </c>
      <c r="G106">
        <f>F106-A106</f>
        <v>91</v>
      </c>
      <c r="H106">
        <v>1.6485979836682658E-2</v>
      </c>
      <c r="I106">
        <v>2.6509999999999998</v>
      </c>
      <c r="J106">
        <f>MAX(I106-B106*EXP(-H106*G106/365),0)</f>
        <v>0.16125441966985399</v>
      </c>
      <c r="K106">
        <f>I106</f>
        <v>2.6509999999999998</v>
      </c>
      <c r="L106">
        <f>IF(E106&gt;=J106,1,0)</f>
        <v>1</v>
      </c>
      <c r="M106">
        <f>IF(E106&lt;=K106,1,0)</f>
        <v>1</v>
      </c>
      <c r="N106">
        <f>E106+B106*EXP(-H106*G106/365)</f>
        <v>2.708045580330146</v>
      </c>
      <c r="O106" s="9">
        <f>S106+I106</f>
        <v>2.6924999999999999</v>
      </c>
      <c r="P106" s="4">
        <v>2.5</v>
      </c>
      <c r="Q106" s="3" t="s">
        <v>30</v>
      </c>
      <c r="R106" s="4">
        <v>4.1599999999999998E-2</v>
      </c>
      <c r="S106" s="4">
        <v>4.1500000000000002E-2</v>
      </c>
      <c r="T106">
        <f>MAX(P106*EXP(-H106*G106/365)-I106,0)</f>
        <v>0</v>
      </c>
      <c r="U106">
        <f>P106*EXP(-H106*G106/165)</f>
        <v>2.4773723550178142</v>
      </c>
    </row>
    <row r="107" spans="1:21" x14ac:dyDescent="0.35">
      <c r="A107" s="2">
        <v>44833</v>
      </c>
      <c r="B107" s="4">
        <v>2.5</v>
      </c>
      <c r="C107" s="3" t="s">
        <v>26</v>
      </c>
      <c r="D107" s="4">
        <v>0.21099999999999999</v>
      </c>
      <c r="E107" s="4">
        <v>0.21099999999999999</v>
      </c>
      <c r="F107" s="2">
        <v>44923</v>
      </c>
      <c r="G107">
        <f>F107-A107</f>
        <v>90</v>
      </c>
      <c r="H107">
        <v>1.6625401584995734E-2</v>
      </c>
      <c r="I107">
        <v>2.6509999999999998</v>
      </c>
      <c r="J107">
        <f>MAX(I107-B107*EXP(-H107*G107/365),0)</f>
        <v>0.16122755740416084</v>
      </c>
      <c r="K107">
        <f>I107</f>
        <v>2.6509999999999998</v>
      </c>
      <c r="L107">
        <f>IF(E107&gt;=J107,1,0)</f>
        <v>1</v>
      </c>
      <c r="M107">
        <f>IF(E107&lt;=K107,1,0)</f>
        <v>1</v>
      </c>
      <c r="N107">
        <f>E107+B107*EXP(-H107*G107/365)</f>
        <v>2.7007724425958388</v>
      </c>
      <c r="O107" s="9">
        <f>S107+I107</f>
        <v>2.6926999999999999</v>
      </c>
      <c r="P107" s="4">
        <v>2.5</v>
      </c>
      <c r="Q107" s="3" t="s">
        <v>30</v>
      </c>
      <c r="R107" s="4">
        <v>4.1700000000000001E-2</v>
      </c>
      <c r="S107" s="4">
        <v>4.1700000000000001E-2</v>
      </c>
      <c r="T107">
        <f>MAX(P107*EXP(-H107*G107/365)-I107,0)</f>
        <v>0</v>
      </c>
      <c r="U107">
        <f>P107*EXP(-H107*G107/165)</f>
        <v>2.4774314826812631</v>
      </c>
    </row>
    <row r="108" spans="1:21" x14ac:dyDescent="0.35">
      <c r="A108" s="2">
        <v>44834</v>
      </c>
      <c r="B108" s="4">
        <v>2.5</v>
      </c>
      <c r="C108" s="3" t="s">
        <v>26</v>
      </c>
      <c r="D108" s="4">
        <v>0.2092</v>
      </c>
      <c r="E108" s="4">
        <v>0.2092</v>
      </c>
      <c r="F108" s="2">
        <v>44923</v>
      </c>
      <c r="G108">
        <f>F108-A108</f>
        <v>89</v>
      </c>
      <c r="H108">
        <v>1.6695110636842377E-2</v>
      </c>
      <c r="I108">
        <v>2.65</v>
      </c>
      <c r="J108">
        <f>MAX(I108-B108*EXP(-H108*G108/365),0)</f>
        <v>0.16015646966187225</v>
      </c>
      <c r="K108">
        <f>I108</f>
        <v>2.65</v>
      </c>
      <c r="L108">
        <f>IF(E108&gt;=J108,1,0)</f>
        <v>1</v>
      </c>
      <c r="M108">
        <f>IF(E108&lt;=K108,1,0)</f>
        <v>1</v>
      </c>
      <c r="N108">
        <f>E108+B108*EXP(-H108*G108/365)</f>
        <v>2.6990435303381277</v>
      </c>
      <c r="O108" s="9">
        <f>S108+I108</f>
        <v>2.6890999999999998</v>
      </c>
      <c r="P108" s="4">
        <v>2.5</v>
      </c>
      <c r="Q108" s="3" t="s">
        <v>30</v>
      </c>
      <c r="R108" s="4">
        <v>3.9100000000000003E-2</v>
      </c>
      <c r="S108" s="4">
        <v>3.9100000000000003E-2</v>
      </c>
      <c r="T108">
        <f>MAX(P108*EXP(-H108*G108/365)-I108,0)</f>
        <v>0</v>
      </c>
      <c r="U108">
        <f>P108*EXP(-H108*G108/165)</f>
        <v>2.4775879606332079</v>
      </c>
    </row>
    <row r="109" spans="1:21" x14ac:dyDescent="0.35">
      <c r="A109" s="2">
        <v>44844</v>
      </c>
      <c r="B109" s="4">
        <v>2.5</v>
      </c>
      <c r="C109" s="3" t="s">
        <v>26</v>
      </c>
      <c r="D109" s="4">
        <v>0.15690000000000001</v>
      </c>
      <c r="E109" s="4">
        <v>0.15690000000000001</v>
      </c>
      <c r="F109" s="2">
        <v>44923</v>
      </c>
      <c r="G109">
        <f>F109-A109</f>
        <v>79</v>
      </c>
      <c r="H109">
        <v>1.6754860285814691E-2</v>
      </c>
      <c r="I109">
        <v>2.5859999999999999</v>
      </c>
      <c r="J109">
        <f>MAX(I109-B109*EXP(-H109*G109/365),0)</f>
        <v>9.5049567477200281E-2</v>
      </c>
      <c r="K109">
        <f>I109</f>
        <v>2.5859999999999999</v>
      </c>
      <c r="L109">
        <f>IF(E109&gt;=J109,1,0)</f>
        <v>1</v>
      </c>
      <c r="M109">
        <f>IF(E109&lt;=K109,1,0)</f>
        <v>1</v>
      </c>
      <c r="N109">
        <f>E109+B109*EXP(-H109*G109/365)</f>
        <v>2.6478504325227994</v>
      </c>
      <c r="O109" s="9">
        <f>S109+I109</f>
        <v>2.6415999999999999</v>
      </c>
      <c r="P109" s="4">
        <v>2.5</v>
      </c>
      <c r="Q109" s="3" t="s">
        <v>30</v>
      </c>
      <c r="R109" s="4">
        <v>5.5599999999999997E-2</v>
      </c>
      <c r="S109" s="4">
        <v>5.5599999999999997E-2</v>
      </c>
      <c r="T109">
        <f>MAX(P109*EXP(-H109*G109/365)-I109,0)</f>
        <v>0</v>
      </c>
      <c r="U109">
        <f>P109*EXP(-H109*G109/165)</f>
        <v>2.4800251663781365</v>
      </c>
    </row>
    <row r="110" spans="1:21" x14ac:dyDescent="0.35">
      <c r="A110" s="2">
        <v>44845</v>
      </c>
      <c r="B110" s="4">
        <v>2.5</v>
      </c>
      <c r="C110" s="3" t="s">
        <v>26</v>
      </c>
      <c r="D110" s="4">
        <v>0.15329999999999999</v>
      </c>
      <c r="E110" s="4">
        <v>0.15329999999999999</v>
      </c>
      <c r="F110" s="2">
        <v>44923</v>
      </c>
      <c r="G110">
        <f>F110-A110</f>
        <v>78</v>
      </c>
      <c r="H110">
        <v>1.6744902072964845E-2</v>
      </c>
      <c r="I110">
        <v>2.5779999999999998</v>
      </c>
      <c r="J110">
        <f>MAX(I110-B110*EXP(-H110*G110/365),0)</f>
        <v>8.6929919812503975E-2</v>
      </c>
      <c r="K110">
        <f>I110</f>
        <v>2.5779999999999998</v>
      </c>
      <c r="L110">
        <f>IF(E110&gt;=J110,1,0)</f>
        <v>1</v>
      </c>
      <c r="M110">
        <f>IF(E110&lt;=K110,1,0)</f>
        <v>1</v>
      </c>
      <c r="N110">
        <f>E110+B110*EXP(-H110*G110/365)</f>
        <v>2.6443700801874961</v>
      </c>
      <c r="O110" s="9">
        <f>S110+I110</f>
        <v>2.6332</v>
      </c>
      <c r="P110" s="4">
        <v>2.5</v>
      </c>
      <c r="Q110" s="3" t="s">
        <v>30</v>
      </c>
      <c r="R110" s="4">
        <v>5.5199999999999999E-2</v>
      </c>
      <c r="S110" s="4">
        <v>5.5199999999999999E-2</v>
      </c>
      <c r="T110">
        <f>MAX(P110*EXP(-H110*G110/365)-I110,0)</f>
        <v>0</v>
      </c>
      <c r="U110">
        <f>P110*EXP(-H110*G110/165)</f>
        <v>2.4802886883257083</v>
      </c>
    </row>
    <row r="111" spans="1:21" x14ac:dyDescent="0.35">
      <c r="A111" s="2">
        <v>44846</v>
      </c>
      <c r="B111" s="4">
        <v>2.5</v>
      </c>
      <c r="C111" s="3" t="s">
        <v>26</v>
      </c>
      <c r="D111" s="4">
        <v>0.1663</v>
      </c>
      <c r="E111" s="4">
        <v>0.1663</v>
      </c>
      <c r="F111" s="2">
        <v>44923</v>
      </c>
      <c r="G111">
        <f>F111-A111</f>
        <v>77</v>
      </c>
      <c r="H111">
        <v>1.6675193888848815E-2</v>
      </c>
      <c r="I111">
        <v>2.5939999999999999</v>
      </c>
      <c r="J111">
        <f>MAX(I111-B111*EXP(-H111*G111/365),0)</f>
        <v>0.10277900121812156</v>
      </c>
      <c r="K111">
        <f>I111</f>
        <v>2.5939999999999999</v>
      </c>
      <c r="L111">
        <f>IF(E111&gt;=J111,1,0)</f>
        <v>1</v>
      </c>
      <c r="M111">
        <f>IF(E111&lt;=K111,1,0)</f>
        <v>1</v>
      </c>
      <c r="N111">
        <f>E111+B111*EXP(-H111*G111/365)</f>
        <v>2.6575209987818784</v>
      </c>
      <c r="O111" s="9">
        <f>S111+I111</f>
        <v>2.6456</v>
      </c>
      <c r="P111" s="4">
        <v>2.5</v>
      </c>
      <c r="Q111" s="3" t="s">
        <v>30</v>
      </c>
      <c r="R111" s="4">
        <v>5.16E-2</v>
      </c>
      <c r="S111" s="4">
        <v>5.16E-2</v>
      </c>
      <c r="T111">
        <f>MAX(P111*EXP(-H111*G111/365)-I111,0)</f>
        <v>0</v>
      </c>
      <c r="U111">
        <f>P111*EXP(-H111*G111/165)</f>
        <v>2.4806211058455787</v>
      </c>
    </row>
    <row r="112" spans="1:21" x14ac:dyDescent="0.35">
      <c r="A112" s="2">
        <v>44847</v>
      </c>
      <c r="B112" s="4">
        <v>2.5</v>
      </c>
      <c r="C112" s="3" t="s">
        <v>26</v>
      </c>
      <c r="D112" s="4">
        <v>0.1464</v>
      </c>
      <c r="E112" s="4">
        <v>0.1464</v>
      </c>
      <c r="F112" s="2">
        <v>44923</v>
      </c>
      <c r="G112">
        <f>F112-A112</f>
        <v>76</v>
      </c>
      <c r="H112">
        <v>1.6734943835324326E-2</v>
      </c>
      <c r="I112">
        <v>2.5640000000000001</v>
      </c>
      <c r="J112">
        <f>MAX(I112-B112*EXP(-H112*G112/365),0)</f>
        <v>7.2696180748997641E-2</v>
      </c>
      <c r="K112">
        <f>I112</f>
        <v>2.5640000000000001</v>
      </c>
      <c r="L112">
        <f>IF(E112&gt;=J112,1,0)</f>
        <v>1</v>
      </c>
      <c r="M112">
        <f>IF(E112&lt;=K112,1,0)</f>
        <v>1</v>
      </c>
      <c r="N112">
        <f>E112+B112*EXP(-H112*G112/365)</f>
        <v>2.6377038192510023</v>
      </c>
      <c r="O112" s="9">
        <f>S112+I112</f>
        <v>2.6257999999999999</v>
      </c>
      <c r="P112" s="4">
        <v>2.5</v>
      </c>
      <c r="Q112" s="3" t="s">
        <v>30</v>
      </c>
      <c r="R112" s="4">
        <v>6.1800000000000001E-2</v>
      </c>
      <c r="S112" s="4">
        <v>6.1800000000000001E-2</v>
      </c>
      <c r="T112">
        <f>MAX(P112*EXP(-H112*G112/365)-I112,0)</f>
        <v>0</v>
      </c>
      <c r="U112">
        <f>P112*EXP(-H112*G112/165)</f>
        <v>2.4808035389024257</v>
      </c>
    </row>
    <row r="113" spans="1:21" x14ac:dyDescent="0.35">
      <c r="A113" s="2">
        <v>44848</v>
      </c>
      <c r="B113" s="4">
        <v>2.5</v>
      </c>
      <c r="C113" s="3" t="s">
        <v>26</v>
      </c>
      <c r="D113" s="4">
        <v>0.18149999999999999</v>
      </c>
      <c r="E113" s="4">
        <v>0.1797</v>
      </c>
      <c r="F113" s="2">
        <v>44923</v>
      </c>
      <c r="G113">
        <f>F113-A113</f>
        <v>75</v>
      </c>
      <c r="H113">
        <v>1.676481847387221E-2</v>
      </c>
      <c r="I113">
        <v>2.625</v>
      </c>
      <c r="J113">
        <f>MAX(I113-B113*EXP(-H113*G113/365),0)</f>
        <v>0.13359724777259174</v>
      </c>
      <c r="K113">
        <f>I113</f>
        <v>2.625</v>
      </c>
      <c r="L113">
        <f>IF(E113&gt;=J113,1,0)</f>
        <v>1</v>
      </c>
      <c r="M113">
        <f>IF(E113&lt;=K113,1,0)</f>
        <v>1</v>
      </c>
      <c r="N113">
        <f>E113+B113*EXP(-H113*G113/365)</f>
        <v>2.6711027522274082</v>
      </c>
      <c r="O113" s="9">
        <f>S113+I113</f>
        <v>2.6640000000000001</v>
      </c>
      <c r="P113" s="4">
        <v>2.5</v>
      </c>
      <c r="Q113" s="3" t="s">
        <v>30</v>
      </c>
      <c r="R113" s="4">
        <v>3.85E-2</v>
      </c>
      <c r="S113" s="4">
        <v>3.9E-2</v>
      </c>
      <c r="T113">
        <f>MAX(P113*EXP(-H113*G113/365)-I113,0)</f>
        <v>0</v>
      </c>
      <c r="U113">
        <f>P113*EXP(-H113*G113/165)</f>
        <v>2.4810214734727225</v>
      </c>
    </row>
    <row r="114" spans="1:21" x14ac:dyDescent="0.35">
      <c r="A114" s="2">
        <v>44851</v>
      </c>
      <c r="B114" s="4">
        <v>2.5</v>
      </c>
      <c r="C114" s="3" t="s">
        <v>26</v>
      </c>
      <c r="D114" s="4">
        <v>0.17430000000000001</v>
      </c>
      <c r="E114" s="4">
        <v>0.17499999999999999</v>
      </c>
      <c r="F114" s="2">
        <v>44923</v>
      </c>
      <c r="G114">
        <f>F114-A114</f>
        <v>72</v>
      </c>
      <c r="H114">
        <v>1.6804650978192136E-2</v>
      </c>
      <c r="I114">
        <v>2.6230000000000002</v>
      </c>
      <c r="J114">
        <f>MAX(I114-B114*EXP(-H114*G114/365),0)</f>
        <v>0.1312735046846143</v>
      </c>
      <c r="K114">
        <f>I114</f>
        <v>2.6230000000000002</v>
      </c>
      <c r="L114">
        <f>IF(E114&gt;=J114,1,0)</f>
        <v>1</v>
      </c>
      <c r="M114">
        <f>IF(E114&lt;=K114,1,0)</f>
        <v>1</v>
      </c>
      <c r="N114">
        <f>E114+B114*EXP(-H114*G114/365)</f>
        <v>2.6667264953153857</v>
      </c>
      <c r="O114" s="9">
        <f>S114+I114</f>
        <v>2.6608000000000001</v>
      </c>
      <c r="P114" s="4">
        <v>2.5</v>
      </c>
      <c r="Q114" s="3" t="s">
        <v>30</v>
      </c>
      <c r="R114" s="4">
        <v>3.78E-2</v>
      </c>
      <c r="S114" s="4">
        <v>3.78E-2</v>
      </c>
      <c r="T114">
        <f>MAX(P114*EXP(-H114*G114/365)-I114,0)</f>
        <v>0</v>
      </c>
      <c r="U114">
        <f>P114*EXP(-H114*G114/165)</f>
        <v>2.4817347044704281</v>
      </c>
    </row>
    <row r="115" spans="1:21" x14ac:dyDescent="0.35">
      <c r="A115" s="2">
        <v>44852</v>
      </c>
      <c r="B115" s="4">
        <v>2.5</v>
      </c>
      <c r="C115" s="3" t="s">
        <v>26</v>
      </c>
      <c r="D115" s="4">
        <v>0.16439999999999999</v>
      </c>
      <c r="E115" s="4">
        <v>0.16259999999999999</v>
      </c>
      <c r="F115" s="2">
        <v>44923</v>
      </c>
      <c r="G115">
        <f>F115-A115</f>
        <v>71</v>
      </c>
      <c r="H115">
        <v>1.6824567081606675E-2</v>
      </c>
      <c r="I115">
        <v>2.6080000000000001</v>
      </c>
      <c r="J115">
        <f>MAX(I115-B115*EXP(-H115*G115/365),0)</f>
        <v>0.11616843620967332</v>
      </c>
      <c r="K115">
        <f>I115</f>
        <v>2.6080000000000001</v>
      </c>
      <c r="L115">
        <f>IF(E115&gt;=J115,1,0)</f>
        <v>1</v>
      </c>
      <c r="M115">
        <f>IF(E115&lt;=K115,1,0)</f>
        <v>1</v>
      </c>
      <c r="N115">
        <f>E115+B115*EXP(-H115*G115/365)</f>
        <v>2.6544315637903266</v>
      </c>
      <c r="O115" s="9">
        <f>S115+I115</f>
        <v>2.6461000000000001</v>
      </c>
      <c r="P115" s="4">
        <v>2.5</v>
      </c>
      <c r="Q115" s="3" t="s">
        <v>30</v>
      </c>
      <c r="R115" s="4">
        <v>3.8100000000000002E-2</v>
      </c>
      <c r="S115" s="4">
        <v>3.8100000000000002E-2</v>
      </c>
      <c r="T115">
        <f>MAX(P115*EXP(-H115*G115/365)-I115,0)</f>
        <v>0</v>
      </c>
      <c r="U115">
        <f>P115*EXP(-H115*G115/165)</f>
        <v>2.4819662025705074</v>
      </c>
    </row>
    <row r="116" spans="1:21" x14ac:dyDescent="0.35">
      <c r="A116" s="2">
        <v>44853</v>
      </c>
      <c r="B116" s="4">
        <v>2.5</v>
      </c>
      <c r="C116" s="3" t="s">
        <v>26</v>
      </c>
      <c r="D116" s="4">
        <v>0.1268</v>
      </c>
      <c r="E116" s="4">
        <v>0.1268</v>
      </c>
      <c r="F116" s="2">
        <v>44923</v>
      </c>
      <c r="G116">
        <f>F116-A116</f>
        <v>70</v>
      </c>
      <c r="H116">
        <v>1.6874356906309677E-2</v>
      </c>
      <c r="I116">
        <v>2.5569999999999999</v>
      </c>
      <c r="J116">
        <f>MAX(I116-B116*EXP(-H116*G116/365),0)</f>
        <v>6.5077368141958303E-2</v>
      </c>
      <c r="K116">
        <f>I116</f>
        <v>2.5569999999999999</v>
      </c>
      <c r="L116">
        <f>IF(E116&gt;=J116,1,0)</f>
        <v>1</v>
      </c>
      <c r="M116">
        <f>IF(E116&lt;=K116,1,0)</f>
        <v>1</v>
      </c>
      <c r="N116">
        <f>E116+B116*EXP(-H116*G116/365)</f>
        <v>2.6187226318580414</v>
      </c>
      <c r="O116" s="9">
        <f>S116+I116</f>
        <v>2.6111</v>
      </c>
      <c r="P116" s="4">
        <v>2.5</v>
      </c>
      <c r="Q116" s="3" t="s">
        <v>30</v>
      </c>
      <c r="R116" s="4">
        <v>5.4100000000000002E-2</v>
      </c>
      <c r="S116" s="4">
        <v>5.4100000000000002E-2</v>
      </c>
      <c r="T116">
        <f>MAX(P116*EXP(-H116*G116/365)-I116,0)</f>
        <v>0</v>
      </c>
      <c r="U116">
        <f>P116*EXP(-H116*G116/165)</f>
        <v>2.4821668630482914</v>
      </c>
    </row>
    <row r="117" spans="1:21" x14ac:dyDescent="0.35">
      <c r="A117" s="2">
        <v>44854</v>
      </c>
      <c r="B117" s="4">
        <v>2.5</v>
      </c>
      <c r="C117" s="3" t="s">
        <v>26</v>
      </c>
      <c r="D117" s="4">
        <v>0.1186</v>
      </c>
      <c r="E117" s="4">
        <v>0.1187</v>
      </c>
      <c r="F117" s="2">
        <v>44923</v>
      </c>
      <c r="G117">
        <f>F117-A117</f>
        <v>69</v>
      </c>
      <c r="H117">
        <v>1.6934103877885673E-2</v>
      </c>
      <c r="I117">
        <v>2.544</v>
      </c>
      <c r="J117">
        <f>MAX(I117-B117*EXP(-H117*G117/365),0)</f>
        <v>5.199030761142609E-2</v>
      </c>
      <c r="K117">
        <f>I117</f>
        <v>2.544</v>
      </c>
      <c r="L117">
        <f>IF(E117&gt;=J117,1,0)</f>
        <v>1</v>
      </c>
      <c r="M117">
        <f>IF(E117&lt;=K117,1,0)</f>
        <v>1</v>
      </c>
      <c r="N117">
        <f>E117+B117*EXP(-H117*G117/365)</f>
        <v>2.610709692388574</v>
      </c>
      <c r="O117" s="9">
        <f>S117+I117</f>
        <v>2.6059999999999999</v>
      </c>
      <c r="P117" s="4">
        <v>2.5</v>
      </c>
      <c r="Q117" s="3" t="s">
        <v>30</v>
      </c>
      <c r="R117" s="4">
        <v>6.2E-2</v>
      </c>
      <c r="S117" s="4">
        <v>6.2E-2</v>
      </c>
      <c r="T117">
        <f>MAX(P117*EXP(-H117*G117/365)-I117,0)</f>
        <v>0</v>
      </c>
      <c r="U117">
        <f>P117*EXP(-H117*G117/165)</f>
        <v>2.482358701581135</v>
      </c>
    </row>
    <row r="118" spans="1:21" x14ac:dyDescent="0.35">
      <c r="A118" s="2">
        <v>44855</v>
      </c>
      <c r="B118" s="4">
        <v>2.5</v>
      </c>
      <c r="C118" s="3" t="s">
        <v>26</v>
      </c>
      <c r="D118" s="4">
        <v>0.109</v>
      </c>
      <c r="E118" s="4">
        <v>0.109</v>
      </c>
      <c r="F118" s="2">
        <v>44923</v>
      </c>
      <c r="G118">
        <f>F118-A118</f>
        <v>68</v>
      </c>
      <c r="H118">
        <v>1.6983892339161359E-2</v>
      </c>
      <c r="I118">
        <v>2.5270000000000001</v>
      </c>
      <c r="J118">
        <f>MAX(I118-B118*EXP(-H118*G118/365),0)</f>
        <v>3.4897804621505824E-2</v>
      </c>
      <c r="K118">
        <f>I118</f>
        <v>2.5270000000000001</v>
      </c>
      <c r="L118">
        <f>IF(E118&gt;=J118,1,0)</f>
        <v>1</v>
      </c>
      <c r="M118">
        <f>IF(E118&lt;=K118,1,0)</f>
        <v>1</v>
      </c>
      <c r="N118">
        <f>E118+B118*EXP(-H118*G118/365)</f>
        <v>2.6011021953784943</v>
      </c>
      <c r="O118" s="9">
        <f>S118+I118</f>
        <v>2.5967000000000002</v>
      </c>
      <c r="P118" s="4">
        <v>2.5</v>
      </c>
      <c r="Q118" s="3" t="s">
        <v>30</v>
      </c>
      <c r="R118" s="4">
        <v>6.9800000000000001E-2</v>
      </c>
      <c r="S118" s="4">
        <v>6.9699999999999998E-2</v>
      </c>
      <c r="T118">
        <f>MAX(P118*EXP(-H118*G118/365)-I118,0)</f>
        <v>0</v>
      </c>
      <c r="U118">
        <f>P118*EXP(-H118*G118/165)</f>
        <v>2.4825625415156289</v>
      </c>
    </row>
    <row r="119" spans="1:21" x14ac:dyDescent="0.35">
      <c r="A119" s="2">
        <v>44858</v>
      </c>
      <c r="B119" s="4">
        <v>2.5</v>
      </c>
      <c r="C119" s="3" t="s">
        <v>26</v>
      </c>
      <c r="D119" s="4">
        <v>6.9099999999999995E-2</v>
      </c>
      <c r="E119" s="4">
        <v>6.9500000000000006E-2</v>
      </c>
      <c r="F119" s="2">
        <v>44923</v>
      </c>
      <c r="G119">
        <f>F119-A119</f>
        <v>65</v>
      </c>
      <c r="H119">
        <v>1.7063552588202364E-2</v>
      </c>
      <c r="I119">
        <v>2.4390000000000001</v>
      </c>
      <c r="J119">
        <f>MAX(I119-B119*EXP(-H119*G119/365),0)</f>
        <v>0</v>
      </c>
      <c r="K119">
        <f>I119</f>
        <v>2.4390000000000001</v>
      </c>
      <c r="L119">
        <f>IF(E119&gt;=J119,1,0)</f>
        <v>1</v>
      </c>
      <c r="M119">
        <f>IF(E119&lt;=K119,1,0)</f>
        <v>1</v>
      </c>
      <c r="N119">
        <f>E119+B119*EXP(-H119*G119/365)</f>
        <v>2.561914743441386</v>
      </c>
      <c r="O119" s="9">
        <f>S119+I119</f>
        <v>2.5722</v>
      </c>
      <c r="P119" s="4">
        <v>2.5</v>
      </c>
      <c r="Q119" s="3" t="s">
        <v>30</v>
      </c>
      <c r="R119" s="4">
        <v>0.13320000000000001</v>
      </c>
      <c r="S119" s="4">
        <v>0.13320000000000001</v>
      </c>
      <c r="T119">
        <f>MAX(P119*EXP(-H119*G119/365)-I119,0)</f>
        <v>5.3414743441385859E-2</v>
      </c>
      <c r="U119">
        <f>P119*EXP(-H119*G119/165)</f>
        <v>2.4832513414415263</v>
      </c>
    </row>
    <row r="120" spans="1:21" x14ac:dyDescent="0.35">
      <c r="A120" s="2">
        <v>44859</v>
      </c>
      <c r="B120" s="4">
        <v>2.5</v>
      </c>
      <c r="C120" s="3" t="s">
        <v>26</v>
      </c>
      <c r="D120" s="4">
        <v>6.6799999999999998E-2</v>
      </c>
      <c r="E120" s="4">
        <v>6.6799999999999998E-2</v>
      </c>
      <c r="F120" s="2">
        <v>44923</v>
      </c>
      <c r="G120">
        <f>F120-A120</f>
        <v>64</v>
      </c>
      <c r="H120">
        <v>1.7202954206768869E-2</v>
      </c>
      <c r="I120">
        <v>2.431</v>
      </c>
      <c r="J120">
        <f>MAX(I120-B120*EXP(-H120*G120/365),0)</f>
        <v>0</v>
      </c>
      <c r="K120">
        <f>I120</f>
        <v>2.431</v>
      </c>
      <c r="L120">
        <f>IF(E120&gt;=J120,1,0)</f>
        <v>1</v>
      </c>
      <c r="M120">
        <f>IF(E120&lt;=K120,1,0)</f>
        <v>1</v>
      </c>
      <c r="N120">
        <f>E120+B120*EXP(-H120*G120/365)</f>
        <v>2.5592703409504787</v>
      </c>
      <c r="O120" s="9">
        <f>S120+I120</f>
        <v>2.5514000000000001</v>
      </c>
      <c r="P120" s="4">
        <v>2.5</v>
      </c>
      <c r="Q120" s="3" t="s">
        <v>30</v>
      </c>
      <c r="R120" s="4">
        <v>0.12039999999999999</v>
      </c>
      <c r="S120" s="4">
        <v>0.12039999999999999</v>
      </c>
      <c r="T120">
        <f>MAX(P120*EXP(-H120*G120/365)-I120,0)</f>
        <v>6.147034095047843E-2</v>
      </c>
      <c r="U120">
        <f>P120*EXP(-H120*G120/165)</f>
        <v>2.4833738793584321</v>
      </c>
    </row>
    <row r="121" spans="1:21" x14ac:dyDescent="0.35">
      <c r="A121" s="2">
        <v>44860</v>
      </c>
      <c r="B121" s="4">
        <v>2.5</v>
      </c>
      <c r="C121" s="3" t="s">
        <v>26</v>
      </c>
      <c r="D121" s="4">
        <v>6.3299999999999995E-2</v>
      </c>
      <c r="E121" s="4">
        <v>6.3299999999999995E-2</v>
      </c>
      <c r="F121" s="2">
        <v>44923</v>
      </c>
      <c r="G121">
        <f>F121-A121</f>
        <v>63</v>
      </c>
      <c r="H121">
        <v>1.7302523817133E-2</v>
      </c>
      <c r="I121">
        <v>2.4390000000000001</v>
      </c>
      <c r="J121">
        <f>MAX(I121-B121*EXP(-H121*G121/365),0)</f>
        <v>0</v>
      </c>
      <c r="K121">
        <f>I121</f>
        <v>2.4390000000000001</v>
      </c>
      <c r="L121">
        <f>IF(E121&gt;=J121,1,0)</f>
        <v>1</v>
      </c>
      <c r="M121">
        <f>IF(E121&lt;=K121,1,0)</f>
        <v>1</v>
      </c>
      <c r="N121">
        <f>E121+B121*EXP(-H121*G121/365)</f>
        <v>2.5558449800740313</v>
      </c>
      <c r="O121" s="9">
        <f>S121+I121</f>
        <v>2.5543</v>
      </c>
      <c r="P121" s="4">
        <v>2.5</v>
      </c>
      <c r="Q121" s="3" t="s">
        <v>30</v>
      </c>
      <c r="R121" s="4">
        <v>0.1153</v>
      </c>
      <c r="S121" s="4">
        <v>0.1153</v>
      </c>
      <c r="T121">
        <f>MAX(P121*EXP(-H121*G121/365)-I121,0)</f>
        <v>5.3544980074031301E-2</v>
      </c>
      <c r="U121">
        <f>P121*EXP(-H121*G121/165)</f>
        <v>2.4835383905480821</v>
      </c>
    </row>
    <row r="122" spans="1:21" x14ac:dyDescent="0.35">
      <c r="A122" s="2">
        <v>44861</v>
      </c>
      <c r="B122" s="4">
        <v>2.5</v>
      </c>
      <c r="C122" s="3" t="s">
        <v>26</v>
      </c>
      <c r="D122" s="4">
        <v>5.4600000000000003E-2</v>
      </c>
      <c r="E122" s="4">
        <v>5.4600000000000003E-2</v>
      </c>
      <c r="F122" s="2">
        <v>44923</v>
      </c>
      <c r="G122">
        <f>F122-A122</f>
        <v>62</v>
      </c>
      <c r="H122">
        <v>1.7372221069693973E-2</v>
      </c>
      <c r="I122">
        <v>2.419</v>
      </c>
      <c r="J122">
        <f>MAX(I122-B122*EXP(-H122*G122/365),0)</f>
        <v>0</v>
      </c>
      <c r="K122">
        <f>I122</f>
        <v>2.419</v>
      </c>
      <c r="L122">
        <f>IF(E122&gt;=J122,1,0)</f>
        <v>1</v>
      </c>
      <c r="M122">
        <f>IF(E122&lt;=K122,1,0)</f>
        <v>1</v>
      </c>
      <c r="N122">
        <f>E122+B122*EXP(-H122*G122/365)</f>
        <v>2.5472336294849298</v>
      </c>
      <c r="O122" s="9">
        <f>S122+I122</f>
        <v>2.5426000000000002</v>
      </c>
      <c r="P122" s="4">
        <v>2.5</v>
      </c>
      <c r="Q122" s="3" t="s">
        <v>30</v>
      </c>
      <c r="R122" s="4">
        <v>0.1236</v>
      </c>
      <c r="S122" s="4">
        <v>0.1236</v>
      </c>
      <c r="T122">
        <f>MAX(P122*EXP(-H122*G122/365)-I122,0)</f>
        <v>7.3633629484929575E-2</v>
      </c>
      <c r="U122">
        <f>P122*EXP(-H122*G122/165)</f>
        <v>2.483733789400504</v>
      </c>
    </row>
    <row r="123" spans="1:21" x14ac:dyDescent="0.35">
      <c r="A123" s="2">
        <v>44862</v>
      </c>
      <c r="B123" s="4">
        <v>2.5</v>
      </c>
      <c r="C123" s="3" t="s">
        <v>26</v>
      </c>
      <c r="D123" s="4">
        <v>3.8399999999999997E-2</v>
      </c>
      <c r="E123" s="4">
        <v>3.8399999999999997E-2</v>
      </c>
      <c r="F123" s="2">
        <v>44923</v>
      </c>
      <c r="G123">
        <f>F123-A123</f>
        <v>61</v>
      </c>
      <c r="H123">
        <v>1.7392134347369866E-2</v>
      </c>
      <c r="I123">
        <v>2.3650000000000002</v>
      </c>
      <c r="J123">
        <f>MAX(I123-B123*EXP(-H123*G123/365),0)</f>
        <v>0</v>
      </c>
      <c r="K123">
        <f>I123</f>
        <v>2.3650000000000002</v>
      </c>
      <c r="L123">
        <f>IF(E123&gt;=J123,1,0)</f>
        <v>1</v>
      </c>
      <c r="M123">
        <f>IF(E123&lt;=K123,1,0)</f>
        <v>1</v>
      </c>
      <c r="N123">
        <f>E123+B123*EXP(-H123*G123/365)</f>
        <v>2.53114397372343</v>
      </c>
      <c r="O123" s="9">
        <f>S123+I123</f>
        <v>2.5268000000000002</v>
      </c>
      <c r="P123" s="4">
        <v>2.5</v>
      </c>
      <c r="Q123" s="3" t="s">
        <v>30</v>
      </c>
      <c r="R123" s="4">
        <v>0.1618</v>
      </c>
      <c r="S123" s="4">
        <v>0.1618</v>
      </c>
      <c r="T123">
        <f>MAX(P123*EXP(-H123*G123/365)-I123,0)</f>
        <v>0.1277439737234296</v>
      </c>
      <c r="U123">
        <f>P123*EXP(-H123*G123/165)</f>
        <v>2.4839770192266379</v>
      </c>
    </row>
    <row r="124" spans="1:21" x14ac:dyDescent="0.35">
      <c r="A124" s="2">
        <v>44865</v>
      </c>
      <c r="B124" s="4">
        <v>2.5</v>
      </c>
      <c r="C124" s="10" t="s">
        <v>347</v>
      </c>
      <c r="D124" s="4">
        <v>3.1099999999999999E-2</v>
      </c>
      <c r="E124" s="4">
        <v>3.1099999999999999E-2</v>
      </c>
      <c r="F124" s="2">
        <v>44923</v>
      </c>
      <c r="G124">
        <f>F124-A124</f>
        <v>58</v>
      </c>
      <c r="H124">
        <v>1.7412047525911599E-2</v>
      </c>
      <c r="I124">
        <v>2.3330000000000002</v>
      </c>
      <c r="J124">
        <f>MAX(I124-B124*EXP(-H124*G124/365),0)</f>
        <v>0</v>
      </c>
      <c r="K124">
        <f>I124</f>
        <v>2.3330000000000002</v>
      </c>
      <c r="L124">
        <f>IF(E124&gt;=J124,1,0)</f>
        <v>1</v>
      </c>
      <c r="M124">
        <f>IF(E124&lt;=K124,1,0)</f>
        <v>1</v>
      </c>
      <c r="N124">
        <f>E124+B124*EXP(-H124*G124/365)</f>
        <v>2.5241924457052947</v>
      </c>
      <c r="O124" s="9">
        <f>S124+I124</f>
        <v>2.5244</v>
      </c>
      <c r="P124" s="4">
        <v>2.5</v>
      </c>
      <c r="Q124" s="3" t="s">
        <v>30</v>
      </c>
      <c r="R124" s="4">
        <v>0.19139999999999999</v>
      </c>
      <c r="S124" s="4">
        <v>0.19139999999999999</v>
      </c>
      <c r="T124">
        <f>MAX(P124*EXP(-H124*G124/365)-I124,0)</f>
        <v>0.16009244570529457</v>
      </c>
      <c r="U124">
        <f>P124*EXP(-H124*G124/165)</f>
        <v>2.4847452354564816</v>
      </c>
    </row>
    <row r="125" spans="1:21" x14ac:dyDescent="0.35">
      <c r="A125" s="2">
        <v>44866</v>
      </c>
      <c r="B125" s="4">
        <v>2.5</v>
      </c>
      <c r="C125" s="3" t="s">
        <v>26</v>
      </c>
      <c r="D125" s="4">
        <v>5.6899999999999999E-2</v>
      </c>
      <c r="E125" s="4">
        <v>5.6899999999999999E-2</v>
      </c>
      <c r="F125" s="2">
        <v>44923</v>
      </c>
      <c r="G125">
        <f>F125-A125</f>
        <v>57</v>
      </c>
      <c r="H125">
        <v>1.7461830038559993E-2</v>
      </c>
      <c r="I125">
        <v>2.4359999999999999</v>
      </c>
      <c r="J125">
        <f>MAX(I125-B125*EXP(-H125*G125/365),0)</f>
        <v>0</v>
      </c>
      <c r="K125">
        <f>I125</f>
        <v>2.4359999999999999</v>
      </c>
      <c r="L125">
        <f>IF(E125&gt;=J125,1,0)</f>
        <v>1</v>
      </c>
      <c r="M125">
        <f>IF(E125&lt;=K125,1,0)</f>
        <v>1</v>
      </c>
      <c r="N125">
        <f>E125+B125*EXP(-H125*G125/365)</f>
        <v>2.5500919968352771</v>
      </c>
      <c r="O125" s="9">
        <f>S125+I125</f>
        <v>2.548</v>
      </c>
      <c r="P125" s="4">
        <v>2.5</v>
      </c>
      <c r="Q125" s="3" t="s">
        <v>30</v>
      </c>
      <c r="R125" s="4">
        <v>0.112</v>
      </c>
      <c r="S125" s="4">
        <v>0.112</v>
      </c>
      <c r="T125">
        <f>MAX(P125*EXP(-H125*G125/365)-I125,0)</f>
        <v>5.7191996835276981E-2</v>
      </c>
      <c r="U125">
        <f>P125*EXP(-H125*G125/165)</f>
        <v>2.4849647226108713</v>
      </c>
    </row>
    <row r="126" spans="1:21" x14ac:dyDescent="0.35">
      <c r="A126" s="2">
        <v>44867</v>
      </c>
      <c r="B126" s="4">
        <v>2.5</v>
      </c>
      <c r="C126" s="3" t="s">
        <v>26</v>
      </c>
      <c r="D126" s="4">
        <v>6.2799999999999995E-2</v>
      </c>
      <c r="E126" s="4">
        <v>6.2799999999999995E-2</v>
      </c>
      <c r="F126" s="2">
        <v>44923</v>
      </c>
      <c r="G126">
        <f>F126-A126</f>
        <v>56</v>
      </c>
      <c r="H126">
        <v>1.7481742870139923E-2</v>
      </c>
      <c r="I126">
        <v>2.456</v>
      </c>
      <c r="J126">
        <f>MAX(I126-B126*EXP(-H126*G126/365),0)</f>
        <v>0</v>
      </c>
      <c r="K126">
        <f>I126</f>
        <v>2.456</v>
      </c>
      <c r="L126">
        <f>IF(E126&gt;=J126,1,0)</f>
        <v>1</v>
      </c>
      <c r="M126">
        <f>IF(E126&lt;=K126,1,0)</f>
        <v>1</v>
      </c>
      <c r="N126">
        <f>E126+B126*EXP(-H126*G126/365)</f>
        <v>2.5561036582129568</v>
      </c>
      <c r="O126" s="9">
        <f>S126+I126</f>
        <v>2.5537999999999998</v>
      </c>
      <c r="P126" s="4">
        <v>2.5</v>
      </c>
      <c r="Q126" s="3" t="s">
        <v>30</v>
      </c>
      <c r="R126" s="4">
        <v>9.7799999999999998E-2</v>
      </c>
      <c r="S126" s="4">
        <v>9.7799999999999998E-2</v>
      </c>
      <c r="T126">
        <f>MAX(P126*EXP(-H126*G126/365)-I126,0)</f>
        <v>3.730365821295667E-2</v>
      </c>
      <c r="U126">
        <f>P126*EXP(-H126*G126/165)</f>
        <v>2.4852109226931831</v>
      </c>
    </row>
    <row r="127" spans="1:21" x14ac:dyDescent="0.35">
      <c r="A127" s="2">
        <v>44868</v>
      </c>
      <c r="B127" s="4">
        <v>2.5</v>
      </c>
      <c r="C127" s="3" t="s">
        <v>26</v>
      </c>
      <c r="D127" s="4">
        <v>5.04E-2</v>
      </c>
      <c r="E127" s="4">
        <v>5.04E-2</v>
      </c>
      <c r="F127" s="2">
        <v>44923</v>
      </c>
      <c r="G127">
        <f>F127-A127</f>
        <v>55</v>
      </c>
      <c r="H127">
        <v>1.7481742870139923E-2</v>
      </c>
      <c r="I127">
        <v>2.4249999999999998</v>
      </c>
      <c r="J127">
        <f>MAX(I127-B127*EXP(-H127*G127/365),0)</f>
        <v>0</v>
      </c>
      <c r="K127">
        <f>I127</f>
        <v>2.4249999999999998</v>
      </c>
      <c r="L127">
        <f>IF(E127&gt;=J127,1,0)</f>
        <v>1</v>
      </c>
      <c r="M127">
        <f>IF(E127&lt;=K127,1,0)</f>
        <v>1</v>
      </c>
      <c r="N127">
        <f>E127+B127*EXP(-H127*G127/365)</f>
        <v>2.5438230783150866</v>
      </c>
      <c r="O127" s="9">
        <f>S127+I127</f>
        <v>2.5423</v>
      </c>
      <c r="P127" s="4">
        <v>2.5</v>
      </c>
      <c r="Q127" s="3" t="s">
        <v>30</v>
      </c>
      <c r="R127" s="4">
        <v>0.1167</v>
      </c>
      <c r="S127" s="4">
        <v>0.1173</v>
      </c>
      <c r="T127">
        <f>MAX(P127*EXP(-H127*G127/365)-I127,0)</f>
        <v>6.8423078315086983E-2</v>
      </c>
      <c r="U127">
        <f>P127*EXP(-H127*G127/165)</f>
        <v>2.4854742446322811</v>
      </c>
    </row>
    <row r="128" spans="1:21" x14ac:dyDescent="0.35">
      <c r="A128" s="2">
        <v>44869</v>
      </c>
      <c r="B128" s="4">
        <v>2.5</v>
      </c>
      <c r="C128" s="3" t="s">
        <v>26</v>
      </c>
      <c r="D128" s="4">
        <v>8.8999999999999996E-2</v>
      </c>
      <c r="E128" s="4">
        <v>8.8999999999999996E-2</v>
      </c>
      <c r="F128" s="2">
        <v>44923</v>
      </c>
      <c r="G128">
        <f>F128-A128</f>
        <v>54</v>
      </c>
      <c r="H128">
        <v>1.7501655602590135E-2</v>
      </c>
      <c r="I128">
        <v>2.5059999999999998</v>
      </c>
      <c r="J128">
        <f>MAX(I128-B128*EXP(-H128*G128/365),0)</f>
        <v>1.2464841811672844E-2</v>
      </c>
      <c r="K128">
        <f>I128</f>
        <v>2.5059999999999998</v>
      </c>
      <c r="L128">
        <f>IF(E128&gt;=J128,1,0)</f>
        <v>1</v>
      </c>
      <c r="M128">
        <f>IF(E128&lt;=K128,1,0)</f>
        <v>1</v>
      </c>
      <c r="N128">
        <f>E128+B128*EXP(-H128*G128/365)</f>
        <v>2.5825351581883269</v>
      </c>
      <c r="O128" s="9">
        <f>S128+I128</f>
        <v>2.581</v>
      </c>
      <c r="P128" s="4">
        <v>2.5</v>
      </c>
      <c r="Q128" s="3" t="s">
        <v>30</v>
      </c>
      <c r="R128" s="4">
        <v>7.4999999999999997E-2</v>
      </c>
      <c r="S128" s="4">
        <v>7.4999999999999997E-2</v>
      </c>
      <c r="T128">
        <f>MAX(P128*EXP(-H128*G128/365)-I128,0)</f>
        <v>0</v>
      </c>
      <c r="U128">
        <f>P128*EXP(-H128*G128/165)</f>
        <v>2.485721395235537</v>
      </c>
    </row>
    <row r="129" spans="1:21" x14ac:dyDescent="0.35">
      <c r="A129" s="2">
        <v>44872</v>
      </c>
      <c r="B129" s="4">
        <v>2.5</v>
      </c>
      <c r="C129" s="3" t="s">
        <v>26</v>
      </c>
      <c r="D129" s="4">
        <v>8.9700000000000002E-2</v>
      </c>
      <c r="E129" s="4">
        <v>8.9700000000000002E-2</v>
      </c>
      <c r="F129" s="2">
        <v>44923</v>
      </c>
      <c r="G129">
        <f>F129-A129</f>
        <v>51</v>
      </c>
      <c r="H129">
        <v>1.7650997936305111E-2</v>
      </c>
      <c r="I129">
        <v>2.5150000000000001</v>
      </c>
      <c r="J129">
        <f>MAX(I129-B129*EXP(-H129*G129/365),0)</f>
        <v>2.1158162481765164E-2</v>
      </c>
      <c r="K129">
        <f>I129</f>
        <v>2.5150000000000001</v>
      </c>
      <c r="L129">
        <f>IF(E129&gt;=J129,1,0)</f>
        <v>1</v>
      </c>
      <c r="M129">
        <f>IF(E129&lt;=K129,1,0)</f>
        <v>1</v>
      </c>
      <c r="N129">
        <f>E129+B129*EXP(-H129*G129/365)</f>
        <v>2.5835418375182351</v>
      </c>
      <c r="O129" s="9">
        <f>S129+I129</f>
        <v>2.5845000000000002</v>
      </c>
      <c r="P129" s="4">
        <v>2.5</v>
      </c>
      <c r="Q129" s="3" t="s">
        <v>30</v>
      </c>
      <c r="R129" s="4">
        <v>6.9500000000000006E-2</v>
      </c>
      <c r="S129" s="4">
        <v>6.9500000000000006E-2</v>
      </c>
      <c r="T129">
        <f>MAX(P129*EXP(-H129*G129/365)-I129,0)</f>
        <v>0</v>
      </c>
      <c r="U129">
        <f>P129*EXP(-H129*G129/165)</f>
        <v>2.4863977316196997</v>
      </c>
    </row>
    <row r="130" spans="1:21" x14ac:dyDescent="0.35">
      <c r="A130" s="2">
        <v>44873</v>
      </c>
      <c r="B130" s="4">
        <v>2.5</v>
      </c>
      <c r="C130" s="3" t="s">
        <v>26</v>
      </c>
      <c r="D130" s="4">
        <v>7.8799999999999995E-2</v>
      </c>
      <c r="E130" s="4">
        <v>7.8799999999999995E-2</v>
      </c>
      <c r="F130" s="2">
        <v>44923</v>
      </c>
      <c r="G130">
        <f>F130-A130</f>
        <v>50</v>
      </c>
      <c r="H130">
        <v>1.7770467788843291E-2</v>
      </c>
      <c r="I130">
        <v>2.4969999999999999</v>
      </c>
      <c r="J130">
        <f>MAX(I130-B130*EXP(-H130*G130/365),0)</f>
        <v>3.0783753114813628E-3</v>
      </c>
      <c r="K130">
        <f>I130</f>
        <v>2.4969999999999999</v>
      </c>
      <c r="L130">
        <f>IF(E130&gt;=J130,1,0)</f>
        <v>1</v>
      </c>
      <c r="M130">
        <f>IF(E130&lt;=K130,1,0)</f>
        <v>1</v>
      </c>
      <c r="N130">
        <f>E130+B130*EXP(-H130*G130/365)</f>
        <v>2.5727216246885187</v>
      </c>
      <c r="O130" s="9">
        <f>S130+I130</f>
        <v>2.5692999999999997</v>
      </c>
      <c r="P130" s="4">
        <v>2.5</v>
      </c>
      <c r="Q130" s="3" t="s">
        <v>30</v>
      </c>
      <c r="R130" s="4">
        <v>7.2300000000000003E-2</v>
      </c>
      <c r="S130" s="4">
        <v>7.2300000000000003E-2</v>
      </c>
      <c r="T130">
        <f>MAX(P130*EXP(-H130*G130/365)-I130,0)</f>
        <v>0</v>
      </c>
      <c r="U130">
        <f>P130*EXP(-H130*G130/165)</f>
        <v>2.4865737070753196</v>
      </c>
    </row>
    <row r="131" spans="1:21" x14ac:dyDescent="0.35">
      <c r="A131" s="2">
        <v>44874</v>
      </c>
      <c r="B131" s="4">
        <v>2.5</v>
      </c>
      <c r="C131" s="3" t="s">
        <v>26</v>
      </c>
      <c r="D131" s="4">
        <v>6.8099999999999994E-2</v>
      </c>
      <c r="E131" s="4">
        <v>6.8099999999999994E-2</v>
      </c>
      <c r="F131" s="2">
        <v>44923</v>
      </c>
      <c r="G131">
        <f>F131-A131</f>
        <v>49</v>
      </c>
      <c r="H131">
        <v>1.8029306895540408E-2</v>
      </c>
      <c r="I131">
        <v>2.4780000000000002</v>
      </c>
      <c r="J131">
        <f>MAX(I131-B131*EXP(-H131*G131/365),0)</f>
        <v>0</v>
      </c>
      <c r="K131">
        <f>I131</f>
        <v>2.4780000000000002</v>
      </c>
      <c r="L131">
        <f>IF(E131&gt;=J131,1,0)</f>
        <v>1</v>
      </c>
      <c r="M131">
        <f>IF(E131&lt;=K131,1,0)</f>
        <v>1</v>
      </c>
      <c r="N131">
        <f>E131+B131*EXP(-H131*G131/365)</f>
        <v>2.5620563850843774</v>
      </c>
      <c r="O131" s="9">
        <f>S131+I131</f>
        <v>2.5599000000000003</v>
      </c>
      <c r="P131" s="4">
        <v>2.5</v>
      </c>
      <c r="Q131" s="3" t="s">
        <v>30</v>
      </c>
      <c r="R131" s="4">
        <v>8.1900000000000001E-2</v>
      </c>
      <c r="S131" s="4">
        <v>8.1900000000000001E-2</v>
      </c>
      <c r="T131">
        <f>MAX(P131*EXP(-H131*G131/365)-I131,0)</f>
        <v>1.5956385084377356E-2</v>
      </c>
      <c r="U131">
        <f>P131*EXP(-H131*G131/165)</f>
        <v>2.486650375376215</v>
      </c>
    </row>
    <row r="132" spans="1:21" x14ac:dyDescent="0.35">
      <c r="A132" s="2">
        <v>44875</v>
      </c>
      <c r="B132" s="4">
        <v>2.5</v>
      </c>
      <c r="C132" s="3" t="s">
        <v>26</v>
      </c>
      <c r="D132" s="4">
        <v>6.9400000000000003E-2</v>
      </c>
      <c r="E132" s="4">
        <v>6.9400000000000003E-2</v>
      </c>
      <c r="F132" s="2">
        <v>44923</v>
      </c>
      <c r="G132">
        <f>F132-A132</f>
        <v>48</v>
      </c>
      <c r="H132">
        <v>1.8337900864423252E-2</v>
      </c>
      <c r="I132">
        <v>2.4820000000000002</v>
      </c>
      <c r="J132">
        <f>MAX(I132-B132*EXP(-H132*G132/365),0)</f>
        <v>0</v>
      </c>
      <c r="K132">
        <f>I132</f>
        <v>2.4820000000000002</v>
      </c>
      <c r="L132">
        <f>IF(E132&gt;=J132,1,0)</f>
        <v>1</v>
      </c>
      <c r="M132">
        <f>IF(E132&lt;=K132,1,0)</f>
        <v>1</v>
      </c>
      <c r="N132">
        <f>E132+B132*EXP(-H132*G132/365)</f>
        <v>2.5633783647699837</v>
      </c>
      <c r="O132" s="9">
        <f>S132+I132</f>
        <v>2.5599000000000003</v>
      </c>
      <c r="P132" s="4">
        <v>2.5</v>
      </c>
      <c r="Q132" s="3" t="s">
        <v>30</v>
      </c>
      <c r="R132" s="4">
        <v>7.7899999999999997E-2</v>
      </c>
      <c r="S132" s="4">
        <v>7.7899999999999997E-2</v>
      </c>
      <c r="T132">
        <f>MAX(P132*EXP(-H132*G132/365)-I132,0)</f>
        <v>1.1978364769983596E-2</v>
      </c>
      <c r="U132">
        <f>P132*EXP(-H132*G132/165)</f>
        <v>2.4866988549272624</v>
      </c>
    </row>
    <row r="133" spans="1:21" x14ac:dyDescent="0.35">
      <c r="A133" s="2">
        <v>44876</v>
      </c>
      <c r="B133" s="4">
        <v>2.5</v>
      </c>
      <c r="C133" s="3" t="s">
        <v>26</v>
      </c>
      <c r="D133" s="4">
        <v>0.10929999999999999</v>
      </c>
      <c r="E133" s="4">
        <v>0.10929999999999999</v>
      </c>
      <c r="F133" s="2">
        <v>44923</v>
      </c>
      <c r="G133">
        <f>F133-A133</f>
        <v>47</v>
      </c>
      <c r="H133">
        <v>1.8636517522892415E-2</v>
      </c>
      <c r="I133">
        <v>2.5550000000000002</v>
      </c>
      <c r="J133">
        <f>MAX(I133-B133*EXP(-H133*G133/365),0)</f>
        <v>6.0992234004141554E-2</v>
      </c>
      <c r="K133">
        <f>I133</f>
        <v>2.5550000000000002</v>
      </c>
      <c r="L133">
        <f>IF(E133&gt;=J133,1,0)</f>
        <v>1</v>
      </c>
      <c r="M133">
        <f>IF(E133&lt;=K133,1,0)</f>
        <v>1</v>
      </c>
      <c r="N133">
        <f>E133+B133*EXP(-H133*G133/365)</f>
        <v>2.6033077659958588</v>
      </c>
      <c r="O133" s="9">
        <f>S133+I133</f>
        <v>2.6017000000000001</v>
      </c>
      <c r="P133" s="4">
        <v>2.5</v>
      </c>
      <c r="Q133" s="3" t="s">
        <v>30</v>
      </c>
      <c r="R133" s="4">
        <v>4.6699999999999998E-2</v>
      </c>
      <c r="S133" s="4">
        <v>4.6699999999999998E-2</v>
      </c>
      <c r="T133">
        <f>MAX(P133*EXP(-H133*G133/365)-I133,0)</f>
        <v>0</v>
      </c>
      <c r="U133">
        <f>P133*EXP(-H133*G133/165)</f>
        <v>2.4867637046277253</v>
      </c>
    </row>
    <row r="134" spans="1:21" x14ac:dyDescent="0.35">
      <c r="A134" s="2">
        <v>44879</v>
      </c>
      <c r="B134" s="4">
        <v>2.5</v>
      </c>
      <c r="C134" s="3" t="s">
        <v>26</v>
      </c>
      <c r="D134" s="4">
        <v>0.1234</v>
      </c>
      <c r="E134" s="4">
        <v>0.1234</v>
      </c>
      <c r="F134" s="2">
        <v>44923</v>
      </c>
      <c r="G134">
        <f>F134-A134</f>
        <v>44</v>
      </c>
      <c r="H134">
        <v>1.9074448300408373E-2</v>
      </c>
      <c r="I134">
        <v>2.5760000000000001</v>
      </c>
      <c r="J134">
        <f>MAX(I134-B134*EXP(-H134*G134/365),0)</f>
        <v>8.1741859966590891E-2</v>
      </c>
      <c r="K134">
        <f>I134</f>
        <v>2.5760000000000001</v>
      </c>
      <c r="L134">
        <f>IF(E134&gt;=J134,1,0)</f>
        <v>1</v>
      </c>
      <c r="M134">
        <f>IF(E134&lt;=K134,1,0)</f>
        <v>1</v>
      </c>
      <c r="N134">
        <f>E134+B134*EXP(-H134*G134/365)</f>
        <v>2.6176581400334094</v>
      </c>
      <c r="O134" s="9">
        <f>S134+I134</f>
        <v>2.6179999999999999</v>
      </c>
      <c r="P134" s="4">
        <v>2.5</v>
      </c>
      <c r="Q134" s="3" t="s">
        <v>30</v>
      </c>
      <c r="R134" s="4">
        <v>4.2000000000000003E-2</v>
      </c>
      <c r="S134" s="4">
        <v>4.2000000000000003E-2</v>
      </c>
      <c r="T134">
        <f>MAX(P134*EXP(-H134*G134/365)-I134,0)</f>
        <v>0</v>
      </c>
      <c r="U134">
        <f>P134*EXP(-H134*G134/165)</f>
        <v>2.4873159872199695</v>
      </c>
    </row>
    <row r="135" spans="1:21" x14ac:dyDescent="0.35">
      <c r="A135" s="2">
        <v>44880</v>
      </c>
      <c r="B135" s="4">
        <v>2.5</v>
      </c>
      <c r="C135" s="3" t="s">
        <v>26</v>
      </c>
      <c r="D135" s="4">
        <v>0.15870000000000001</v>
      </c>
      <c r="E135" s="4">
        <v>0.15870000000000001</v>
      </c>
      <c r="F135" s="2">
        <v>44923</v>
      </c>
      <c r="G135">
        <f>F135-A135</f>
        <v>43</v>
      </c>
      <c r="H135">
        <v>2.0039717280526514E-2</v>
      </c>
      <c r="I135">
        <v>2.625</v>
      </c>
      <c r="J135">
        <f>MAX(I135-B135*EXP(-H135*G135/365),0)</f>
        <v>0.1308951470165578</v>
      </c>
      <c r="K135">
        <f>I135</f>
        <v>2.625</v>
      </c>
      <c r="L135">
        <f>IF(E135&gt;=J135,1,0)</f>
        <v>1</v>
      </c>
      <c r="M135">
        <f>IF(E135&lt;=K135,1,0)</f>
        <v>1</v>
      </c>
      <c r="N135">
        <f>E135+B135*EXP(-H135*G135/365)</f>
        <v>2.6528048529834423</v>
      </c>
      <c r="O135" s="9">
        <f>S135+I135</f>
        <v>2.6528</v>
      </c>
      <c r="P135" s="4">
        <v>2.5</v>
      </c>
      <c r="Q135" s="3" t="s">
        <v>30</v>
      </c>
      <c r="R135" s="4">
        <v>2.7799999999999998E-2</v>
      </c>
      <c r="S135" s="4">
        <v>2.7799999999999998E-2</v>
      </c>
      <c r="T135">
        <f>MAX(P135*EXP(-H135*G135/365)-I135,0)</f>
        <v>0</v>
      </c>
      <c r="U135">
        <f>P135*EXP(-H135*G135/165)</f>
        <v>2.4869778540518799</v>
      </c>
    </row>
    <row r="136" spans="1:21" x14ac:dyDescent="0.35">
      <c r="A136" s="2">
        <v>44881</v>
      </c>
      <c r="B136" s="4">
        <v>2.5</v>
      </c>
      <c r="C136" s="3" t="s">
        <v>26</v>
      </c>
      <c r="D136" s="4">
        <v>0.15140000000000001</v>
      </c>
      <c r="E136" s="4">
        <v>0.15140000000000001</v>
      </c>
      <c r="F136" s="2">
        <v>44923</v>
      </c>
      <c r="G136">
        <f>F136-A136</f>
        <v>42</v>
      </c>
      <c r="H136">
        <v>2.1104228401375123E-2</v>
      </c>
      <c r="I136">
        <v>2.6150000000000002</v>
      </c>
      <c r="J136">
        <f>MAX(I136-B136*EXP(-H136*G136/365),0)</f>
        <v>0.12106371376563407</v>
      </c>
      <c r="K136">
        <f>I136</f>
        <v>2.6150000000000002</v>
      </c>
      <c r="L136">
        <f>IF(E136&gt;=J136,1,0)</f>
        <v>1</v>
      </c>
      <c r="M136">
        <f>IF(E136&lt;=K136,1,0)</f>
        <v>1</v>
      </c>
      <c r="N136">
        <f>E136+B136*EXP(-H136*G136/365)</f>
        <v>2.6453362862343663</v>
      </c>
      <c r="O136" s="9">
        <f>S136+I136</f>
        <v>2.6437000000000004</v>
      </c>
      <c r="P136" s="4">
        <v>2.5</v>
      </c>
      <c r="Q136" s="3" t="s">
        <v>30</v>
      </c>
      <c r="R136" s="4">
        <v>2.87E-2</v>
      </c>
      <c r="S136" s="4">
        <v>2.87E-2</v>
      </c>
      <c r="T136">
        <f>MAX(P136*EXP(-H136*G136/365)-I136,0)</f>
        <v>0</v>
      </c>
      <c r="U136">
        <f>P136*EXP(-H136*G136/165)</f>
        <v>2.4866060447484255</v>
      </c>
    </row>
    <row r="137" spans="1:21" x14ac:dyDescent="0.35">
      <c r="A137" s="2">
        <v>44882</v>
      </c>
      <c r="B137" s="4">
        <v>2.5</v>
      </c>
      <c r="C137" s="3" t="s">
        <v>26</v>
      </c>
      <c r="D137" s="4">
        <v>0.1363</v>
      </c>
      <c r="E137" s="4">
        <v>0.1363</v>
      </c>
      <c r="F137" s="2">
        <v>44923</v>
      </c>
      <c r="G137">
        <f>F137-A137</f>
        <v>41</v>
      </c>
      <c r="H137">
        <v>2.206900774386027E-2</v>
      </c>
      <c r="I137">
        <v>2.6</v>
      </c>
      <c r="J137">
        <f>MAX(I137-B137*EXP(-H137*G137/365),0)</f>
        <v>0.10618978571766791</v>
      </c>
      <c r="K137">
        <f>I137</f>
        <v>2.6</v>
      </c>
      <c r="L137">
        <f>IF(E137&gt;=J137,1,0)</f>
        <v>1</v>
      </c>
      <c r="M137">
        <f>IF(E137&lt;=K137,1,0)</f>
        <v>1</v>
      </c>
      <c r="N137">
        <f>E137+B137*EXP(-H137*G137/365)</f>
        <v>2.630110214282332</v>
      </c>
      <c r="O137" s="9">
        <f>S137+I137</f>
        <v>2.6299000000000001</v>
      </c>
      <c r="P137" s="4">
        <v>2.5</v>
      </c>
      <c r="Q137" s="3" t="s">
        <v>30</v>
      </c>
      <c r="R137" s="4">
        <v>2.9899999999999999E-2</v>
      </c>
      <c r="S137" s="4">
        <v>2.9899999999999999E-2</v>
      </c>
      <c r="T137">
        <f>MAX(P137*EXP(-H137*G137/365)-I137,0)</f>
        <v>0</v>
      </c>
      <c r="U137">
        <f>P137*EXP(-H137*G137/165)</f>
        <v>2.4863279865384103</v>
      </c>
    </row>
    <row r="138" spans="1:21" x14ac:dyDescent="0.35">
      <c r="A138" s="2">
        <v>44883</v>
      </c>
      <c r="B138" s="4">
        <v>2.5</v>
      </c>
      <c r="C138" s="3" t="s">
        <v>26</v>
      </c>
      <c r="D138" s="4">
        <v>0.12889999999999999</v>
      </c>
      <c r="E138" s="4">
        <v>0.12889999999999999</v>
      </c>
      <c r="F138" s="2">
        <v>44923</v>
      </c>
      <c r="G138">
        <f>F138-A138</f>
        <v>40</v>
      </c>
      <c r="H138">
        <v>2.231762450245045E-2</v>
      </c>
      <c r="I138">
        <v>2.59</v>
      </c>
      <c r="J138">
        <f>MAX(I138-B138*EXP(-H138*G138/365),0)</f>
        <v>9.6106946543331961E-2</v>
      </c>
      <c r="K138">
        <f>I138</f>
        <v>2.59</v>
      </c>
      <c r="L138">
        <f>IF(E138&gt;=J138,1,0)</f>
        <v>1</v>
      </c>
      <c r="M138">
        <f>IF(E138&lt;=K138,1,0)</f>
        <v>1</v>
      </c>
      <c r="N138">
        <f>E138+B138*EXP(-H138*G138/365)</f>
        <v>2.6227930534566677</v>
      </c>
      <c r="O138" s="9">
        <f>S138+I138</f>
        <v>2.6206</v>
      </c>
      <c r="P138" s="4">
        <v>2.5</v>
      </c>
      <c r="Q138" s="3" t="s">
        <v>30</v>
      </c>
      <c r="R138" s="4">
        <v>3.0599999999999999E-2</v>
      </c>
      <c r="S138" s="4">
        <v>3.0599999999999999E-2</v>
      </c>
      <c r="T138">
        <f>MAX(P138*EXP(-H138*G138/365)-I138,0)</f>
        <v>0</v>
      </c>
      <c r="U138">
        <f>P138*EXP(-H138*G138/165)</f>
        <v>2.4865106907018428</v>
      </c>
    </row>
    <row r="139" spans="1:21" x14ac:dyDescent="0.35">
      <c r="A139" s="2">
        <v>44886</v>
      </c>
      <c r="B139" s="4">
        <v>2.5</v>
      </c>
      <c r="C139" s="3" t="s">
        <v>26</v>
      </c>
      <c r="D139" s="4">
        <v>0.10150000000000001</v>
      </c>
      <c r="E139" s="4">
        <v>0.10150000000000001</v>
      </c>
      <c r="F139" s="2">
        <v>44923</v>
      </c>
      <c r="G139">
        <f>F139-A139</f>
        <v>37</v>
      </c>
      <c r="H139">
        <v>2.2347457475094753E-2</v>
      </c>
      <c r="I139">
        <v>2.5569999999999999</v>
      </c>
      <c r="J139">
        <f>MAX(I139-B139*EXP(-H139*G139/365),0)</f>
        <v>6.2656986786028934E-2</v>
      </c>
      <c r="K139">
        <f>I139</f>
        <v>2.5569999999999999</v>
      </c>
      <c r="L139">
        <f>IF(E139&gt;=J139,1,0)</f>
        <v>1</v>
      </c>
      <c r="M139">
        <f>IF(E139&lt;=K139,1,0)</f>
        <v>1</v>
      </c>
      <c r="N139">
        <f>E139+B139*EXP(-H139*G139/365)</f>
        <v>2.5958430132139712</v>
      </c>
      <c r="O139" s="9">
        <f>S139+I139</f>
        <v>2.5951999999999997</v>
      </c>
      <c r="P139" s="4">
        <v>2.5</v>
      </c>
      <c r="Q139" s="3" t="s">
        <v>30</v>
      </c>
      <c r="R139" s="4">
        <v>3.8199999999999998E-2</v>
      </c>
      <c r="S139" s="4">
        <v>3.8199999999999998E-2</v>
      </c>
      <c r="T139">
        <f>MAX(P139*EXP(-H139*G139/365)-I139,0)</f>
        <v>0</v>
      </c>
      <c r="U139">
        <f>P139*EXP(-H139*G139/165)</f>
        <v>2.487503218288972</v>
      </c>
    </row>
    <row r="140" spans="1:21" x14ac:dyDescent="0.35">
      <c r="A140" s="2">
        <v>44887</v>
      </c>
      <c r="B140" s="4">
        <v>2.5</v>
      </c>
      <c r="C140" s="3" t="s">
        <v>26</v>
      </c>
      <c r="D140" s="4">
        <v>0.111</v>
      </c>
      <c r="E140" s="4">
        <v>0.111</v>
      </c>
      <c r="F140" s="2">
        <v>44923</v>
      </c>
      <c r="G140">
        <f>F140-A140</f>
        <v>36</v>
      </c>
      <c r="H140">
        <v>2.2417066879327034E-2</v>
      </c>
      <c r="I140">
        <v>2.57</v>
      </c>
      <c r="J140">
        <f>MAX(I140-B140*EXP(-H140*G140/365),0)</f>
        <v>7.5521389801619598E-2</v>
      </c>
      <c r="K140">
        <f>I140</f>
        <v>2.57</v>
      </c>
      <c r="L140">
        <f>IF(E140&gt;=J140,1,0)</f>
        <v>1</v>
      </c>
      <c r="M140">
        <f>IF(E140&lt;=K140,1,0)</f>
        <v>1</v>
      </c>
      <c r="N140">
        <f>E140+B140*EXP(-H140*G140/365)</f>
        <v>2.6054786101983805</v>
      </c>
      <c r="O140" s="9">
        <f>S140+I140</f>
        <v>2.6055999999999999</v>
      </c>
      <c r="P140" s="4">
        <v>2.5</v>
      </c>
      <c r="Q140" s="3" t="s">
        <v>30</v>
      </c>
      <c r="R140" s="4">
        <v>3.56E-2</v>
      </c>
      <c r="S140" s="4">
        <v>3.56E-2</v>
      </c>
      <c r="T140">
        <f>MAX(P140*EXP(-H140*G140/365)-I140,0)</f>
        <v>0</v>
      </c>
      <c r="U140">
        <f>P140*EXP(-H140*G140/165)</f>
        <v>2.4878023625911254</v>
      </c>
    </row>
    <row r="141" spans="1:21" x14ac:dyDescent="0.35">
      <c r="A141" s="2">
        <v>44888</v>
      </c>
      <c r="B141" s="4">
        <v>2.5</v>
      </c>
      <c r="C141" s="3" t="s">
        <v>26</v>
      </c>
      <c r="D141" s="4">
        <v>0.1152</v>
      </c>
      <c r="E141" s="4">
        <v>0.1152</v>
      </c>
      <c r="F141" s="2">
        <v>44923</v>
      </c>
      <c r="G141">
        <f>F141-A141</f>
        <v>35</v>
      </c>
      <c r="H141">
        <v>2.2436955058042378E-2</v>
      </c>
      <c r="I141">
        <v>2.5750000000000002</v>
      </c>
      <c r="J141">
        <f>MAX(I141-B141*EXP(-H141*G141/365),0)</f>
        <v>8.0372940120030822E-2</v>
      </c>
      <c r="K141">
        <f>I141</f>
        <v>2.5750000000000002</v>
      </c>
      <c r="L141">
        <f>IF(E141&gt;=J141,1,0)</f>
        <v>1</v>
      </c>
      <c r="M141">
        <f>IF(E141&lt;=K141,1,0)</f>
        <v>1</v>
      </c>
      <c r="N141">
        <f>E141+B141*EXP(-H141*G141/365)</f>
        <v>2.6098270598799695</v>
      </c>
      <c r="O141" s="9">
        <f>S141+I141</f>
        <v>2.6082000000000001</v>
      </c>
      <c r="P141" s="4">
        <v>2.5</v>
      </c>
      <c r="Q141" s="3" t="s">
        <v>30</v>
      </c>
      <c r="R141" s="4">
        <v>3.32E-2</v>
      </c>
      <c r="S141" s="4">
        <v>3.32E-2</v>
      </c>
      <c r="T141">
        <f>MAX(P141*EXP(-H141*G141/365)-I141,0)</f>
        <v>0</v>
      </c>
      <c r="U141">
        <f>P141*EXP(-H141*G141/165)</f>
        <v>2.48812988419041</v>
      </c>
    </row>
    <row r="142" spans="1:21" x14ac:dyDescent="0.35">
      <c r="A142" s="2">
        <v>44889</v>
      </c>
      <c r="B142" s="4">
        <v>2.5</v>
      </c>
      <c r="C142" s="3" t="s">
        <v>26</v>
      </c>
      <c r="D142" s="4">
        <v>0.1017</v>
      </c>
      <c r="E142" s="4">
        <v>0.1017</v>
      </c>
      <c r="F142" s="2">
        <v>44923</v>
      </c>
      <c r="G142">
        <f>F142-A142</f>
        <v>34</v>
      </c>
      <c r="H142">
        <v>2.1889994108959129E-2</v>
      </c>
      <c r="I142">
        <v>2.5579999999999998</v>
      </c>
      <c r="J142">
        <f>MAX(I142-B142*EXP(-H142*G142/365),0)</f>
        <v>6.3092476144101628E-2</v>
      </c>
      <c r="K142">
        <f>I142</f>
        <v>2.5579999999999998</v>
      </c>
      <c r="L142">
        <f>IF(E142&gt;=J142,1,0)</f>
        <v>1</v>
      </c>
      <c r="M142">
        <f>IF(E142&lt;=K142,1,0)</f>
        <v>1</v>
      </c>
      <c r="N142">
        <f>E142+B142*EXP(-H142*G142/365)</f>
        <v>2.5966075238558983</v>
      </c>
      <c r="O142" s="9">
        <f>S142+I142</f>
        <v>2.5949999999999998</v>
      </c>
      <c r="P142" s="4">
        <v>2.5</v>
      </c>
      <c r="Q142" s="3" t="s">
        <v>30</v>
      </c>
      <c r="R142" s="4">
        <v>3.6999999999999998E-2</v>
      </c>
      <c r="S142" s="4">
        <v>3.6999999999999998E-2</v>
      </c>
      <c r="T142">
        <f>MAX(P142*EXP(-H142*G142/365)-I142,0)</f>
        <v>0</v>
      </c>
      <c r="U142">
        <f>P142*EXP(-H142*G142/165)</f>
        <v>2.488748730800368</v>
      </c>
    </row>
    <row r="143" spans="1:21" x14ac:dyDescent="0.35">
      <c r="A143" s="2">
        <v>44890</v>
      </c>
      <c r="B143" s="4">
        <v>2.5</v>
      </c>
      <c r="C143" s="3" t="s">
        <v>26</v>
      </c>
      <c r="D143" s="4">
        <v>0.12089999999999999</v>
      </c>
      <c r="E143" s="4">
        <v>0.12089999999999999</v>
      </c>
      <c r="F143" s="2">
        <v>44923</v>
      </c>
      <c r="G143">
        <f>F143-A143</f>
        <v>33</v>
      </c>
      <c r="H143">
        <v>2.1820375531737303E-2</v>
      </c>
      <c r="I143">
        <v>2.585</v>
      </c>
      <c r="J143">
        <f>MAX(I143-B143*EXP(-H143*G143/365),0)</f>
        <v>8.9927140956178597E-2</v>
      </c>
      <c r="K143">
        <f>I143</f>
        <v>2.585</v>
      </c>
      <c r="L143">
        <f>IF(E143&gt;=J143,1,0)</f>
        <v>1</v>
      </c>
      <c r="M143">
        <f>IF(E143&lt;=K143,1,0)</f>
        <v>1</v>
      </c>
      <c r="N143">
        <f>E143+B143*EXP(-H143*G143/365)</f>
        <v>2.6159728590438212</v>
      </c>
      <c r="O143" s="9">
        <f>S143+I143</f>
        <v>2.6118000000000001</v>
      </c>
      <c r="P143" s="4">
        <v>2.5</v>
      </c>
      <c r="Q143" s="3" t="s">
        <v>30</v>
      </c>
      <c r="R143" s="4">
        <v>2.6800000000000001E-2</v>
      </c>
      <c r="S143" s="4">
        <v>2.6800000000000001E-2</v>
      </c>
      <c r="T143">
        <f>MAX(P143*EXP(-H143*G143/365)-I143,0)</f>
        <v>0</v>
      </c>
      <c r="U143">
        <f>P143*EXP(-H143*G143/165)</f>
        <v>2.4891135840802687</v>
      </c>
    </row>
    <row r="144" spans="1:21" x14ac:dyDescent="0.35">
      <c r="A144" s="2">
        <v>44893</v>
      </c>
      <c r="B144" s="4">
        <v>2.5</v>
      </c>
      <c r="C144" s="3" t="s">
        <v>26</v>
      </c>
      <c r="D144" s="4">
        <v>9.1600000000000001E-2</v>
      </c>
      <c r="E144" s="4">
        <v>9.1600000000000001E-2</v>
      </c>
      <c r="F144" s="2">
        <v>44923</v>
      </c>
      <c r="G144">
        <f>F144-A144</f>
        <v>30</v>
      </c>
      <c r="H144">
        <v>2.1790538627713144E-2</v>
      </c>
      <c r="I144">
        <v>2.54</v>
      </c>
      <c r="J144">
        <f>MAX(I144-B144*EXP(-H144*G144/365),0)</f>
        <v>4.4473500714409031E-2</v>
      </c>
      <c r="K144">
        <f>I144</f>
        <v>2.54</v>
      </c>
      <c r="L144">
        <f>IF(E144&gt;=J144,1,0)</f>
        <v>1</v>
      </c>
      <c r="M144">
        <f>IF(E144&lt;=K144,1,0)</f>
        <v>1</v>
      </c>
      <c r="N144">
        <f>E144+B144*EXP(-H144*G144/365)</f>
        <v>2.5871264992855911</v>
      </c>
      <c r="O144" s="9">
        <f>S144+I144</f>
        <v>2.5819999999999999</v>
      </c>
      <c r="P144" s="4">
        <v>2.5</v>
      </c>
      <c r="Q144" s="3" t="s">
        <v>30</v>
      </c>
      <c r="R144" s="4">
        <v>4.2000000000000003E-2</v>
      </c>
      <c r="S144" s="4">
        <v>4.2000000000000003E-2</v>
      </c>
      <c r="T144">
        <f>MAX(P144*EXP(-H144*G144/365)-I144,0)</f>
        <v>0</v>
      </c>
      <c r="U144">
        <f>P144*EXP(-H144*G144/165)</f>
        <v>2.4901148048022224</v>
      </c>
    </row>
    <row r="145" spans="1:21" x14ac:dyDescent="0.35">
      <c r="A145" s="2">
        <v>44894</v>
      </c>
      <c r="B145" s="4">
        <v>2.5</v>
      </c>
      <c r="C145" s="3" t="s">
        <v>26</v>
      </c>
      <c r="D145" s="4">
        <v>0.1694</v>
      </c>
      <c r="E145" s="4">
        <v>0.1694</v>
      </c>
      <c r="F145" s="2">
        <v>44923</v>
      </c>
      <c r="G145">
        <f>F145-A145</f>
        <v>29</v>
      </c>
      <c r="H145">
        <v>2.1800484287117092E-2</v>
      </c>
      <c r="I145">
        <v>2.6480000000000001</v>
      </c>
      <c r="J145">
        <f>MAX(I145-B145*EXP(-H145*G145/365),0)</f>
        <v>0.15232648516072445</v>
      </c>
      <c r="K145">
        <f>I145</f>
        <v>2.6480000000000001</v>
      </c>
      <c r="L145">
        <f>IF(E145&gt;=J145,1,0)</f>
        <v>1</v>
      </c>
      <c r="M145">
        <f>IF(E145&lt;=K145,1,0)</f>
        <v>1</v>
      </c>
      <c r="N145">
        <f>E145+B145*EXP(-H145*G145/365)</f>
        <v>2.6650735148392757</v>
      </c>
      <c r="O145" s="9">
        <f>S145+I145</f>
        <v>2.6652</v>
      </c>
      <c r="P145" s="4">
        <v>2.5</v>
      </c>
      <c r="Q145" s="3" t="s">
        <v>30</v>
      </c>
      <c r="R145" s="4">
        <v>1.72E-2</v>
      </c>
      <c r="S145" s="4">
        <v>1.72E-2</v>
      </c>
      <c r="T145">
        <f>MAX(P145*EXP(-H145*G145/365)-I145,0)</f>
        <v>0</v>
      </c>
      <c r="U145">
        <f>P145*EXP(-H145*G145/165)</f>
        <v>2.4904393273631213</v>
      </c>
    </row>
    <row r="146" spans="1:21" x14ac:dyDescent="0.35">
      <c r="A146" s="2">
        <v>44895</v>
      </c>
      <c r="B146" s="4">
        <v>2.5</v>
      </c>
      <c r="C146" s="3" t="s">
        <v>26</v>
      </c>
      <c r="D146" s="4">
        <v>0.16550000000000001</v>
      </c>
      <c r="E146" s="4">
        <v>0.16550000000000001</v>
      </c>
      <c r="F146" s="2">
        <v>44923</v>
      </c>
      <c r="G146">
        <f>F146-A146</f>
        <v>28</v>
      </c>
      <c r="H146">
        <v>2.1870103210536805E-2</v>
      </c>
      <c r="I146">
        <v>2.645</v>
      </c>
      <c r="J146">
        <f>MAX(I146-B146*EXP(-H146*G146/365),0)</f>
        <v>0.14919074996184367</v>
      </c>
      <c r="K146">
        <f>I146</f>
        <v>2.645</v>
      </c>
      <c r="L146">
        <f>IF(E146&gt;=J146,1,0)</f>
        <v>1</v>
      </c>
      <c r="M146">
        <f>IF(E146&lt;=K146,1,0)</f>
        <v>1</v>
      </c>
      <c r="N146">
        <f>E146+B146*EXP(-H146*G146/365)</f>
        <v>2.6613092500381565</v>
      </c>
      <c r="O146" s="9">
        <f>S146+I146</f>
        <v>2.6616</v>
      </c>
      <c r="P146" s="4">
        <v>2.5</v>
      </c>
      <c r="Q146" s="3" t="s">
        <v>30</v>
      </c>
      <c r="R146" s="4">
        <v>1.66E-2</v>
      </c>
      <c r="S146" s="4">
        <v>1.66E-2</v>
      </c>
      <c r="T146">
        <f>MAX(P146*EXP(-H146*G146/365)-I146,0)</f>
        <v>0</v>
      </c>
      <c r="U146">
        <f>P146*EXP(-H146*G146/165)</f>
        <v>2.4907389702101397</v>
      </c>
    </row>
    <row r="147" spans="1:21" x14ac:dyDescent="0.35">
      <c r="A147" s="2">
        <v>44896</v>
      </c>
      <c r="B147" s="4">
        <v>2.4649999999999999</v>
      </c>
      <c r="C147" s="3" t="s">
        <v>26</v>
      </c>
      <c r="D147" s="4">
        <v>0.18079999999999999</v>
      </c>
      <c r="E147" s="4">
        <v>0.18079999999999999</v>
      </c>
      <c r="F147" s="2">
        <v>44923</v>
      </c>
      <c r="G147">
        <f>F147-A147</f>
        <v>27</v>
      </c>
      <c r="H147">
        <v>2.1909884908469103E-2</v>
      </c>
      <c r="I147">
        <v>2.6320000000000001</v>
      </c>
      <c r="J147">
        <f>MAX(I147-B147*EXP(-H147*G147/365),0)</f>
        <v>0.17099186669330191</v>
      </c>
      <c r="K147">
        <f>I147</f>
        <v>2.6320000000000001</v>
      </c>
      <c r="L147">
        <f>IF(E147&gt;=J147,1,0)</f>
        <v>1</v>
      </c>
      <c r="M147">
        <f>IF(E147&lt;=K147,1,0)</f>
        <v>1</v>
      </c>
      <c r="N147">
        <f>E147+B147*EXP(-H147*G147/365)</f>
        <v>2.6418081333066983</v>
      </c>
      <c r="O147" s="9">
        <f>S147+I147</f>
        <v>2.6429</v>
      </c>
      <c r="P147" s="4">
        <v>2.4649999999999999</v>
      </c>
      <c r="Q147" s="3" t="s">
        <v>30</v>
      </c>
      <c r="R147" s="4">
        <v>1.09E-2</v>
      </c>
      <c r="S147" s="4">
        <v>1.09E-2</v>
      </c>
      <c r="T147">
        <f>MAX(P147*EXP(-H147*G147/365)-I147,0)</f>
        <v>0</v>
      </c>
      <c r="U147">
        <f>P147*EXP(-H147*G147/165)</f>
        <v>2.4561781728457683</v>
      </c>
    </row>
    <row r="148" spans="1:21" x14ac:dyDescent="0.35">
      <c r="A148" s="2">
        <v>44897</v>
      </c>
      <c r="B148" s="4">
        <v>2.4649999999999999</v>
      </c>
      <c r="C148" s="3" t="s">
        <v>26</v>
      </c>
      <c r="D148" s="4">
        <v>0.16980000000000001</v>
      </c>
      <c r="E148" s="4">
        <v>0.16980000000000001</v>
      </c>
      <c r="F148" s="2">
        <v>44923</v>
      </c>
      <c r="G148">
        <f>F148-A148</f>
        <v>26</v>
      </c>
      <c r="H148">
        <v>2.1939720922278982E-2</v>
      </c>
      <c r="I148">
        <v>2.617</v>
      </c>
      <c r="J148">
        <f>MAX(I148-B148*EXP(-H148*G148/365),0)</f>
        <v>0.15584936582405984</v>
      </c>
      <c r="K148">
        <f>I148</f>
        <v>2.617</v>
      </c>
      <c r="L148">
        <f>IF(E148&gt;=J148,1,0)</f>
        <v>1</v>
      </c>
      <c r="M148">
        <f>IF(E148&lt;=K148,1,0)</f>
        <v>1</v>
      </c>
      <c r="N148">
        <f>E148+B148*EXP(-H148*G148/365)</f>
        <v>2.6309506341759401</v>
      </c>
      <c r="O148" s="9">
        <f>S148+I148</f>
        <v>2.6267999999999998</v>
      </c>
      <c r="P148" s="4">
        <v>2.4649999999999999</v>
      </c>
      <c r="Q148" s="3" t="s">
        <v>30</v>
      </c>
      <c r="R148" s="4">
        <v>9.7999999999999997E-3</v>
      </c>
      <c r="S148" s="4">
        <v>9.7999999999999997E-3</v>
      </c>
      <c r="T148">
        <f>MAX(P148*EXP(-H148*G148/365)-I148,0)</f>
        <v>0</v>
      </c>
      <c r="U148">
        <f>P148*EXP(-H148*G148/165)</f>
        <v>2.4564927944150248</v>
      </c>
    </row>
    <row r="149" spans="1:21" x14ac:dyDescent="0.35">
      <c r="A149" s="2">
        <v>44900</v>
      </c>
      <c r="B149" s="4">
        <v>2.4649999999999999</v>
      </c>
      <c r="C149" s="3" t="s">
        <v>26</v>
      </c>
      <c r="D149" s="4">
        <v>0.219</v>
      </c>
      <c r="E149" s="4">
        <v>0.219</v>
      </c>
      <c r="F149" s="2">
        <v>44923</v>
      </c>
      <c r="G149">
        <f>F149-A149</f>
        <v>23</v>
      </c>
      <c r="H149">
        <v>2.194966621076035E-2</v>
      </c>
      <c r="I149">
        <v>2.68</v>
      </c>
      <c r="J149">
        <f>MAX(I149-B149*EXP(-H149*G149/365),0)</f>
        <v>0.2184070578467634</v>
      </c>
      <c r="K149">
        <f>I149</f>
        <v>2.68</v>
      </c>
      <c r="L149">
        <f>IF(E149&gt;=J149,1,0)</f>
        <v>1</v>
      </c>
      <c r="M149">
        <f>IF(E149&lt;=K149,1,0)</f>
        <v>1</v>
      </c>
      <c r="N149">
        <f>E149+B149*EXP(-H149*G149/365)</f>
        <v>2.6805929421532366</v>
      </c>
      <c r="O149" s="9">
        <f>S149+I149</f>
        <v>2.6847000000000003</v>
      </c>
      <c r="P149" s="4">
        <v>2.4649999999999999</v>
      </c>
      <c r="Q149" s="3" t="s">
        <v>30</v>
      </c>
      <c r="R149" s="4">
        <v>4.7000000000000002E-3</v>
      </c>
      <c r="S149" s="4">
        <v>4.7000000000000002E-3</v>
      </c>
      <c r="T149">
        <f>MAX(P149*EXP(-H149*G149/365)-I149,0)</f>
        <v>0</v>
      </c>
      <c r="U149">
        <f>P149*EXP(-H149*G149/165)</f>
        <v>2.4574694879037478</v>
      </c>
    </row>
    <row r="150" spans="1:21" x14ac:dyDescent="0.35">
      <c r="A150" s="2">
        <v>44901</v>
      </c>
      <c r="B150" s="4">
        <v>2.4649999999999999</v>
      </c>
      <c r="C150" s="3" t="s">
        <v>26</v>
      </c>
      <c r="D150" s="4">
        <v>0.2273</v>
      </c>
      <c r="E150" s="4">
        <v>0.2273</v>
      </c>
      <c r="F150" s="2">
        <v>44923</v>
      </c>
      <c r="G150">
        <f>F150-A150</f>
        <v>22</v>
      </c>
      <c r="H150">
        <v>2.20093374223858E-2</v>
      </c>
      <c r="I150">
        <v>2.6880000000000002</v>
      </c>
      <c r="J150">
        <f>MAX(I150-B150*EXP(-H150*G150/365),0)</f>
        <v>0.22626787679906046</v>
      </c>
      <c r="K150">
        <f>I150</f>
        <v>2.6880000000000002</v>
      </c>
      <c r="L150">
        <f>IF(E150&gt;=J150,1,0)</f>
        <v>1</v>
      </c>
      <c r="M150">
        <f>IF(E150&lt;=K150,1,0)</f>
        <v>1</v>
      </c>
      <c r="N150">
        <f>E150+B150*EXP(-H150*G150/365)</f>
        <v>2.6890321232009398</v>
      </c>
      <c r="O150" s="9">
        <f>S150+I150</f>
        <v>2.6923000000000004</v>
      </c>
      <c r="P150" s="4">
        <v>2.4649999999999999</v>
      </c>
      <c r="Q150" s="3" t="s">
        <v>30</v>
      </c>
      <c r="R150" s="4">
        <v>4.3E-3</v>
      </c>
      <c r="S150" s="4">
        <v>4.3E-3</v>
      </c>
      <c r="T150">
        <f>MAX(P150*EXP(-H150*G150/365)-I150,0)</f>
        <v>0</v>
      </c>
      <c r="U150">
        <f>P150*EXP(-H150*G150/165)</f>
        <v>2.4577768680407281</v>
      </c>
    </row>
    <row r="151" spans="1:21" x14ac:dyDescent="0.35">
      <c r="A151" s="2">
        <v>44902</v>
      </c>
      <c r="B151" s="4">
        <v>2.4649999999999999</v>
      </c>
      <c r="C151" s="3" t="s">
        <v>26</v>
      </c>
      <c r="D151" s="4">
        <v>0.2155</v>
      </c>
      <c r="E151" s="4">
        <v>0.215</v>
      </c>
      <c r="F151" s="2">
        <v>44923</v>
      </c>
      <c r="G151">
        <f>F151-A151</f>
        <v>21</v>
      </c>
      <c r="H151">
        <v>2.2248013367650449E-2</v>
      </c>
      <c r="I151">
        <v>2.6709999999999998</v>
      </c>
      <c r="J151">
        <f>MAX(I151-B151*EXP(-H151*G151/365),0)</f>
        <v>0.20915323738499092</v>
      </c>
      <c r="K151">
        <f>I151</f>
        <v>2.6709999999999998</v>
      </c>
      <c r="L151">
        <f>IF(E151&gt;=J151,1,0)</f>
        <v>1</v>
      </c>
      <c r="M151">
        <f>IF(E151&lt;=K151,1,0)</f>
        <v>1</v>
      </c>
      <c r="N151">
        <f>E151+B151*EXP(-H151*G151/365)</f>
        <v>2.6768467626150088</v>
      </c>
      <c r="O151" s="9">
        <f>S151+I151</f>
        <v>2.6753999999999998</v>
      </c>
      <c r="P151" s="4">
        <v>2.4649999999999999</v>
      </c>
      <c r="Q151" s="3" t="s">
        <v>30</v>
      </c>
      <c r="R151" s="4">
        <v>4.4000000000000003E-3</v>
      </c>
      <c r="S151" s="4">
        <v>4.4000000000000003E-3</v>
      </c>
      <c r="T151">
        <f>MAX(P151*EXP(-H151*G151/365)-I151,0)</f>
        <v>0</v>
      </c>
      <c r="U151">
        <f>P151*EXP(-H151*G151/165)</f>
        <v>2.4580300640140793</v>
      </c>
    </row>
    <row r="152" spans="1:21" x14ac:dyDescent="0.35">
      <c r="A152" s="2">
        <v>44903</v>
      </c>
      <c r="B152" s="4">
        <v>2.4649999999999999</v>
      </c>
      <c r="C152" s="3" t="s">
        <v>26</v>
      </c>
      <c r="D152" s="4">
        <v>0.2195</v>
      </c>
      <c r="E152" s="4">
        <v>0.2195</v>
      </c>
      <c r="F152" s="2">
        <v>44923</v>
      </c>
      <c r="G152">
        <f>F152-A152</f>
        <v>20</v>
      </c>
      <c r="H152">
        <v>2.2436955058042378E-2</v>
      </c>
      <c r="I152">
        <v>2.677</v>
      </c>
      <c r="J152">
        <f>MAX(I152-B152*EXP(-H152*G152/365),0)</f>
        <v>0.2150286635759886</v>
      </c>
      <c r="K152">
        <f>I152</f>
        <v>2.677</v>
      </c>
      <c r="L152">
        <f>IF(E152&gt;=J152,1,0)</f>
        <v>1</v>
      </c>
      <c r="M152">
        <f>IF(E152&lt;=K152,1,0)</f>
        <v>1</v>
      </c>
      <c r="N152">
        <f>E152+B152*EXP(-H152*G152/365)</f>
        <v>2.6814713364240115</v>
      </c>
      <c r="O152" s="9">
        <f>S152+I152</f>
        <v>2.6802999999999999</v>
      </c>
      <c r="P152" s="4">
        <v>2.4649999999999999</v>
      </c>
      <c r="Q152" s="3" t="s">
        <v>30</v>
      </c>
      <c r="R152" s="4">
        <v>3.3E-3</v>
      </c>
      <c r="S152" s="4">
        <v>3.3E-3</v>
      </c>
      <c r="T152">
        <f>MAX(P152*EXP(-H152*G152/365)-I152,0)</f>
        <v>0</v>
      </c>
      <c r="U152">
        <f>P152*EXP(-H152*G152/165)</f>
        <v>2.4583052175867981</v>
      </c>
    </row>
    <row r="153" spans="1:21" x14ac:dyDescent="0.35">
      <c r="A153" s="2">
        <v>44904</v>
      </c>
      <c r="B153" s="4">
        <v>2.4649999999999999</v>
      </c>
      <c r="C153" s="3" t="s">
        <v>26</v>
      </c>
      <c r="D153" s="4">
        <v>0.24709999999999999</v>
      </c>
      <c r="E153" s="4">
        <v>0.24709999999999999</v>
      </c>
      <c r="F153" s="2">
        <v>44923</v>
      </c>
      <c r="G153">
        <f>F153-A153</f>
        <v>19</v>
      </c>
      <c r="H153">
        <v>2.252645063858047E-2</v>
      </c>
      <c r="I153">
        <v>2.7080000000000002</v>
      </c>
      <c r="J153">
        <f>MAX(I153-B153*EXP(-H153*G153/365),0)</f>
        <v>0.2458887890144914</v>
      </c>
      <c r="K153">
        <f>I153</f>
        <v>2.7080000000000002</v>
      </c>
      <c r="L153">
        <f>IF(E153&gt;=J153,1,0)</f>
        <v>1</v>
      </c>
      <c r="M153">
        <f>IF(E153&lt;=K153,1,0)</f>
        <v>1</v>
      </c>
      <c r="N153">
        <f>E153+B153*EXP(-H153*G153/365)</f>
        <v>2.7092112109855089</v>
      </c>
      <c r="O153" s="9">
        <f>S153+I153</f>
        <v>2.7105000000000001</v>
      </c>
      <c r="P153" s="4">
        <v>2.4649999999999999</v>
      </c>
      <c r="Q153" s="3" t="s">
        <v>30</v>
      </c>
      <c r="R153" s="4">
        <v>2.5000000000000001E-3</v>
      </c>
      <c r="S153" s="4">
        <v>2.5000000000000001E-3</v>
      </c>
      <c r="T153">
        <f>MAX(P153*EXP(-H153*G153/365)-I153,0)</f>
        <v>0</v>
      </c>
      <c r="U153">
        <f>P153*EXP(-H153*G153/165)</f>
        <v>2.4586141869534486</v>
      </c>
    </row>
  </sheetData>
  <sortState xmlns:xlrd2="http://schemas.microsoft.com/office/spreadsheetml/2017/richdata2" ref="A2:U154">
    <sortCondition ref="A1:A154"/>
  </sortState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陈润楠</cp:lastModifiedBy>
  <dcterms:modified xsi:type="dcterms:W3CDTF">2022-12-10T18:13:05Z</dcterms:modified>
</cp:coreProperties>
</file>