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628"/>
  <workbookPr/>
  <mc:AlternateContent xmlns:mc="http://schemas.openxmlformats.org/markup-compatibility/2006">
    <mc:Choice Requires="x15">
      <x15ac:absPath xmlns:x15ac="http://schemas.microsoft.com/office/spreadsheetml/2010/11/ac" url="C:\Users\sfkwa\OneDrive\Desktop\PROJECTS\Toman Bike Share Project\Excel Workbook\"/>
    </mc:Choice>
  </mc:AlternateContent>
  <xr:revisionPtr revIDLastSave="0" documentId="13_ncr:1_{90B23AEE-1DB8-45B6-A8A3-B0106B09821B}" xr6:coauthVersionLast="47" xr6:coauthVersionMax="47" xr10:uidLastSave="{00000000-0000-0000-0000-000000000000}"/>
  <bookViews>
    <workbookView xWindow="38280" yWindow="-120" windowWidth="29040" windowHeight="15840" activeTab="2" xr2:uid="{00000000-000D-0000-FFFF-FFFF00000000}"/>
  </bookViews>
  <sheets>
    <sheet name="Revenue and Profit Analysis" sheetId="1" r:id="rId1"/>
    <sheet name="Seasonal Revenue Analysis" sheetId="2" r:id="rId2"/>
    <sheet name="Rider Demographic Analysis"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5" i="3" l="1"/>
  <c r="H15" i="3"/>
  <c r="E16" i="3"/>
  <c r="D16" i="3"/>
  <c r="D15" i="3"/>
  <c r="E15" i="3"/>
  <c r="D10" i="3"/>
  <c r="E10" i="3"/>
  <c r="I13" i="2"/>
  <c r="H13" i="2"/>
  <c r="D13" i="2"/>
  <c r="J13" i="2"/>
  <c r="F13" i="2"/>
  <c r="J5" i="1"/>
  <c r="E10" i="1"/>
  <c r="C10" i="1"/>
  <c r="I11" i="1"/>
  <c r="G11" i="1"/>
  <c r="E11" i="1"/>
  <c r="C11" i="1"/>
</calcChain>
</file>

<file path=xl/sharedStrings.xml><?xml version="1.0" encoding="utf-8"?>
<sst xmlns="http://schemas.openxmlformats.org/spreadsheetml/2006/main" count="44" uniqueCount="42">
  <si>
    <t>Revenue and Profit Analysis</t>
  </si>
  <si>
    <t>Riders (customers)</t>
  </si>
  <si>
    <t>Price ($USD)</t>
  </si>
  <si>
    <t>COGS ($USD)</t>
  </si>
  <si>
    <t>Net Revenue (Excel)</t>
  </si>
  <si>
    <t>Net Revenue (SQL)</t>
  </si>
  <si>
    <t>Net Proifit (Excel)</t>
  </si>
  <si>
    <t>Net Profit (SQL)</t>
  </si>
  <si>
    <t>Change in Revenue (%) (Excel)</t>
  </si>
  <si>
    <t>Change in Profit (%) (Excel)</t>
  </si>
  <si>
    <t>Change in Revenue (%) (SQL)</t>
  </si>
  <si>
    <t>Change in Profit (%) (SQL)</t>
  </si>
  <si>
    <t>Change in Price from 2021 to 2022(%)</t>
  </si>
  <si>
    <t>Seasonal Revenue Analysis</t>
  </si>
  <si>
    <t>Spring</t>
  </si>
  <si>
    <t>Summer</t>
  </si>
  <si>
    <t>Fall</t>
  </si>
  <si>
    <t>Winter</t>
  </si>
  <si>
    <t>Total</t>
  </si>
  <si>
    <t>ID</t>
  </si>
  <si>
    <t>Spring Revenue ($USD) (Excel)</t>
  </si>
  <si>
    <t>Spring Revenue ($USD) (SQL)</t>
  </si>
  <si>
    <t>Summer Revenue ($USD) (Excel)</t>
  </si>
  <si>
    <t>Summer Revenue ($USD) (SQL)</t>
  </si>
  <si>
    <t>Fall Revenue ($USD) (Excel)</t>
  </si>
  <si>
    <t>Fall Revenue ($USD) (SQL)</t>
  </si>
  <si>
    <t>Winter Revenue ($USD) (Excel)</t>
  </si>
  <si>
    <t>Winter Revenue ($USD) (SQL)</t>
  </si>
  <si>
    <t xml:space="preserve">Recommendation : </t>
  </si>
  <si>
    <t xml:space="preserve">Based on our analysis, we found that the fall always yields a higher revenue compared to the other seasons. We recommend a marketing campaign to promote our products to maximize profits in the off seasons, but also we can aim to promote more growth in the falls through an incentive program. </t>
  </si>
  <si>
    <t>Rider Demographic Analysis</t>
  </si>
  <si>
    <t>(%) change</t>
  </si>
  <si>
    <t>casual riders (SQL)</t>
  </si>
  <si>
    <t>registered riders (SQL)</t>
  </si>
  <si>
    <t>casual riders (excel) (%)</t>
  </si>
  <si>
    <t>registered riders (excel) (%)</t>
  </si>
  <si>
    <t>casual riders (SQL) (%)</t>
  </si>
  <si>
    <t>registered riders (SQL) (%)</t>
  </si>
  <si>
    <t>2021 (%) of population</t>
  </si>
  <si>
    <t>2022 (%) of population</t>
  </si>
  <si>
    <t>Here we see a 9% decrease in casual riders and an increase in 2% of registered riders from 2021 to 2022. If we take a look at these figures, the dynamics of our demographics haven't changed significantly with an increase in price, so in order to convert more users from registered (long term riders) from casual riders, we recommend an incentives program/ discounts for registered riders - since a price adjustment has very low impact on our conversion rates.</t>
  </si>
  <si>
    <t>Season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</si>
</sst>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_(* #,##0_);_(* \(#,##0\);_(* &quot;-&quot;??_);_(@_)"/>
    <numFmt numFmtId="165" formatCode="0.000"/>
  </numFmts>
  <fonts count="9" x14ac:knownFonts="1">
    <font>
      <sz val="11"/>
      <color theme="1"/>
      <name val="Calibri"/>
      <family val="2"/>
      <scheme val="minor"/>
    </font>
    <font>
      <sz val="11"/>
      <color theme="1"/>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8"/>
      <color theme="1"/>
      <name val="Calibri"/>
      <family val="2"/>
      <scheme val="minor"/>
    </font>
    <font>
      <b/>
      <sz val="11"/>
      <color rgb="FFFA7D00"/>
      <name val="Calibri"/>
      <family val="2"/>
      <scheme val="minor"/>
    </font>
    <font>
      <b/>
      <sz val="11"/>
      <color theme="1"/>
      <name val="Calibri"/>
      <family val="2"/>
      <scheme val="minor"/>
    </font>
  </fonts>
  <fills count="1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theme="8" tint="0.59999389629810485"/>
        <bgColor indexed="65"/>
      </patternFill>
    </fill>
    <fill>
      <patternFill patternType="solid">
        <fgColor theme="9" tint="0.39997558519241921"/>
        <bgColor indexed="65"/>
      </patternFill>
    </fill>
    <fill>
      <patternFill patternType="solid">
        <fgColor theme="4" tint="0.59999389629810485"/>
        <bgColor indexed="64"/>
      </patternFill>
    </fill>
    <fill>
      <patternFill patternType="solid">
        <fgColor rgb="FFF2F2F2"/>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59999389629810485"/>
        <bgColor indexed="65"/>
      </patternFill>
    </fill>
    <fill>
      <patternFill patternType="solid">
        <fgColor theme="7" tint="0.39997558519241921"/>
        <bgColor indexed="64"/>
      </patternFill>
    </fill>
    <fill>
      <patternFill patternType="solid">
        <fgColor theme="5" tint="0.39997558519241921"/>
        <bgColor indexed="64"/>
      </patternFill>
    </fill>
  </fills>
  <borders count="3">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thin">
        <color indexed="64"/>
      </top>
      <bottom style="thin">
        <color indexed="64"/>
      </bottom>
      <diagonal/>
    </border>
  </borders>
  <cellStyleXfs count="13">
    <xf numFmtId="0" fontId="0" fillId="0" borderId="0"/>
    <xf numFmtId="43" fontId="1" fillId="0" borderId="0" applyFont="0" applyFill="0" applyBorder="0" applyAlignment="0" applyProtection="0"/>
    <xf numFmtId="0" fontId="2" fillId="2" borderId="0" applyNumberFormat="0" applyBorder="0" applyAlignment="0" applyProtection="0"/>
    <xf numFmtId="0" fontId="3" fillId="3" borderId="0" applyNumberFormat="0" applyBorder="0" applyAlignment="0" applyProtection="0"/>
    <xf numFmtId="0" fontId="4" fillId="4" borderId="0" applyNumberFormat="0" applyBorder="0" applyAlignment="0" applyProtection="0"/>
    <xf numFmtId="0" fontId="5" fillId="5" borderId="1" applyNumberFormat="0" applyAlignment="0" applyProtection="0"/>
    <xf numFmtId="0" fontId="1" fillId="6" borderId="0" applyNumberFormat="0" applyBorder="0" applyAlignment="0" applyProtection="0"/>
    <xf numFmtId="0" fontId="1" fillId="7" borderId="0" applyNumberFormat="0" applyBorder="0" applyAlignment="0" applyProtection="0"/>
    <xf numFmtId="9" fontId="1" fillId="0" borderId="0" applyFont="0" applyFill="0" applyBorder="0" applyAlignment="0" applyProtection="0"/>
    <xf numFmtId="0" fontId="7" fillId="9" borderId="1" applyNumberFormat="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cellStyleXfs>
  <cellXfs count="31">
    <xf numFmtId="0" fontId="0" fillId="0" borderId="0" xfId="0"/>
    <xf numFmtId="0" fontId="0" fillId="0" borderId="0" xfId="0" applyAlignment="1">
      <alignment horizontal="center"/>
    </xf>
    <xf numFmtId="0" fontId="0" fillId="0" borderId="2" xfId="0" applyBorder="1"/>
    <xf numFmtId="0" fontId="4" fillId="4" borderId="2" xfId="4" applyBorder="1" applyAlignment="1">
      <alignment horizontal="center" wrapText="1"/>
    </xf>
    <xf numFmtId="0" fontId="3" fillId="3" borderId="2" xfId="3" applyBorder="1" applyAlignment="1">
      <alignment horizontal="center" wrapText="1"/>
    </xf>
    <xf numFmtId="0" fontId="2" fillId="2" borderId="2" xfId="2" applyBorder="1" applyAlignment="1">
      <alignment horizontal="center" wrapText="1"/>
    </xf>
    <xf numFmtId="0" fontId="1" fillId="7" borderId="2" xfId="7" applyBorder="1" applyAlignment="1">
      <alignment horizontal="center" wrapText="1"/>
    </xf>
    <xf numFmtId="0" fontId="5" fillId="5" borderId="1" xfId="5" applyAlignment="1">
      <alignment horizontal="center"/>
    </xf>
    <xf numFmtId="164" fontId="0" fillId="0" borderId="2" xfId="1" applyNumberFormat="1" applyFont="1" applyBorder="1"/>
    <xf numFmtId="0" fontId="0" fillId="0" borderId="2" xfId="0" applyBorder="1" applyAlignment="1">
      <alignment horizontal="center" wrapText="1"/>
    </xf>
    <xf numFmtId="164" fontId="0" fillId="0" borderId="2" xfId="1" applyNumberFormat="1" applyFont="1" applyBorder="1" applyAlignment="1">
      <alignment horizontal="center" wrapText="1"/>
    </xf>
    <xf numFmtId="165" fontId="0" fillId="0" borderId="2" xfId="0" applyNumberFormat="1" applyBorder="1" applyAlignment="1">
      <alignment horizontal="center" wrapText="1"/>
    </xf>
    <xf numFmtId="164" fontId="0" fillId="0" borderId="0" xfId="0" applyNumberFormat="1"/>
    <xf numFmtId="0" fontId="1" fillId="6" borderId="2" xfId="6" applyBorder="1" applyAlignment="1">
      <alignment horizontal="center" wrapText="1"/>
    </xf>
    <xf numFmtId="2" fontId="0" fillId="0" borderId="2" xfId="0" applyNumberFormat="1" applyBorder="1"/>
    <xf numFmtId="0" fontId="6" fillId="8" borderId="0" xfId="0" applyFont="1" applyFill="1" applyAlignment="1">
      <alignment horizontal="center"/>
    </xf>
    <xf numFmtId="0" fontId="6" fillId="13" borderId="0" xfId="0" applyFont="1" applyFill="1" applyAlignment="1">
      <alignment horizontal="center"/>
    </xf>
    <xf numFmtId="0" fontId="5" fillId="5" borderId="1" xfId="5" applyAlignment="1">
      <alignment horizontal="center" wrapText="1"/>
    </xf>
    <xf numFmtId="0" fontId="8" fillId="0" borderId="2" xfId="0" applyFont="1" applyBorder="1" applyAlignment="1">
      <alignment horizontal="center" wrapText="1"/>
    </xf>
    <xf numFmtId="0" fontId="7" fillId="9" borderId="1" xfId="9" applyAlignment="1">
      <alignment horizontal="center" wrapText="1"/>
    </xf>
    <xf numFmtId="0" fontId="1" fillId="12" borderId="2" xfId="12" applyBorder="1" applyAlignment="1">
      <alignment horizontal="center" wrapText="1"/>
    </xf>
    <xf numFmtId="164" fontId="0" fillId="0" borderId="2" xfId="1" applyNumberFormat="1" applyFont="1" applyBorder="1" applyAlignment="1">
      <alignment horizontal="center"/>
    </xf>
    <xf numFmtId="164" fontId="1" fillId="12" borderId="2" xfId="12" applyNumberFormat="1" applyBorder="1" applyAlignment="1">
      <alignment horizontal="center"/>
    </xf>
    <xf numFmtId="0" fontId="8" fillId="0" borderId="0" xfId="0" applyFont="1"/>
    <xf numFmtId="0" fontId="0" fillId="0" borderId="0" xfId="0" applyAlignment="1">
      <alignment horizontal="center" wrapText="1"/>
    </xf>
    <xf numFmtId="0" fontId="6" fillId="14" borderId="0" xfId="0" applyFont="1" applyFill="1" applyAlignment="1">
      <alignment horizontal="center"/>
    </xf>
    <xf numFmtId="0" fontId="0" fillId="0" borderId="2" xfId="0" applyBorder="1" applyAlignment="1">
      <alignment wrapText="1"/>
    </xf>
    <xf numFmtId="0" fontId="1" fillId="10" borderId="2" xfId="10" applyBorder="1" applyAlignment="1">
      <alignment horizontal="center" wrapText="1"/>
    </xf>
    <xf numFmtId="0" fontId="1" fillId="11" borderId="2" xfId="11" applyBorder="1" applyAlignment="1">
      <alignment horizontal="center" wrapText="1"/>
    </xf>
    <xf numFmtId="9" fontId="0" fillId="0" borderId="2" xfId="8" applyFont="1" applyBorder="1"/>
    <xf numFmtId="10" fontId="0" fillId="0" borderId="2" xfId="8" applyNumberFormat="1" applyFont="1" applyBorder="1"/>
  </cellXfs>
  <cellStyles count="13">
    <cellStyle name="20% - Accent4" xfId="10" builtinId="42"/>
    <cellStyle name="20% - Accent5" xfId="11" builtinId="46"/>
    <cellStyle name="40% - Accent5" xfId="6" builtinId="47"/>
    <cellStyle name="40% - Accent6" xfId="12" builtinId="51"/>
    <cellStyle name="60% - Accent6" xfId="7" builtinId="52"/>
    <cellStyle name="Bad" xfId="3" builtinId="27"/>
    <cellStyle name="Calculation" xfId="9" builtinId="22"/>
    <cellStyle name="Comma" xfId="1" builtinId="3"/>
    <cellStyle name="Good" xfId="2" builtinId="26"/>
    <cellStyle name="Input" xfId="5" builtinId="20"/>
    <cellStyle name="Neutral" xfId="4" builtinId="28"/>
    <cellStyle name="Normal" xfId="0" builtinId="0"/>
    <cellStyle name="Percent" xfId="8"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10</xdr:col>
      <xdr:colOff>142875</xdr:colOff>
      <xdr:row>8</xdr:row>
      <xdr:rowOff>200025</xdr:rowOff>
    </xdr:from>
    <xdr:to>
      <xdr:col>11</xdr:col>
      <xdr:colOff>304800</xdr:colOff>
      <xdr:row>10</xdr:row>
      <xdr:rowOff>266700</xdr:rowOff>
    </xdr:to>
    <xdr:sp macro="" textlink="">
      <xdr:nvSpPr>
        <xdr:cNvPr id="2" name="Arrow: Down 1">
          <a:extLst>
            <a:ext uri="{FF2B5EF4-FFF2-40B4-BE49-F238E27FC236}">
              <a16:creationId xmlns:a16="http://schemas.microsoft.com/office/drawing/2014/main" id="{F9D30FDC-D5B3-FE24-F3D2-4BA50087C63D}"/>
            </a:ext>
          </a:extLst>
        </xdr:cNvPr>
        <xdr:cNvSpPr/>
      </xdr:nvSpPr>
      <xdr:spPr>
        <a:xfrm>
          <a:off x="9963150" y="1895475"/>
          <a:ext cx="771525" cy="1047750"/>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219075</xdr:colOff>
      <xdr:row>11</xdr:row>
      <xdr:rowOff>285750</xdr:rowOff>
    </xdr:from>
    <xdr:to>
      <xdr:col>5</xdr:col>
      <xdr:colOff>1295400</xdr:colOff>
      <xdr:row>13</xdr:row>
      <xdr:rowOff>304800</xdr:rowOff>
    </xdr:to>
    <xdr:sp macro="" textlink="">
      <xdr:nvSpPr>
        <xdr:cNvPr id="2" name="Arrow: Right 1">
          <a:extLst>
            <a:ext uri="{FF2B5EF4-FFF2-40B4-BE49-F238E27FC236}">
              <a16:creationId xmlns:a16="http://schemas.microsoft.com/office/drawing/2014/main" id="{20B6818F-D1D2-0BED-88C9-24FAF80A7685}"/>
            </a:ext>
          </a:extLst>
        </xdr:cNvPr>
        <xdr:cNvSpPr/>
      </xdr:nvSpPr>
      <xdr:spPr>
        <a:xfrm>
          <a:off x="5486400" y="3009900"/>
          <a:ext cx="1076325" cy="733425"/>
        </a:xfrm>
        <a:prstGeom prst="righ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4"/>
  <sheetViews>
    <sheetView workbookViewId="0">
      <selection activeCell="J4" sqref="J4:J5"/>
    </sheetView>
  </sheetViews>
  <sheetFormatPr defaultRowHeight="15" x14ac:dyDescent="0.25"/>
  <cols>
    <col min="2" max="2" width="5" bestFit="1" customWidth="1"/>
    <col min="3" max="3" width="16.28515625" customWidth="1"/>
    <col min="4" max="4" width="14.5703125" customWidth="1"/>
    <col min="5" max="5" width="14.7109375" customWidth="1"/>
    <col min="6" max="6" width="13.42578125" customWidth="1"/>
    <col min="7" max="7" width="21" customWidth="1"/>
    <col min="8" max="8" width="20.5703125" customWidth="1"/>
    <col min="9" max="9" width="16.28515625" customWidth="1"/>
    <col min="10" max="10" width="21" customWidth="1"/>
  </cols>
  <sheetData>
    <row r="1" spans="1:13" x14ac:dyDescent="0.25">
      <c r="A1" s="15" t="s">
        <v>0</v>
      </c>
      <c r="B1" s="15"/>
      <c r="C1" s="15"/>
      <c r="D1" s="15"/>
      <c r="E1" s="15"/>
      <c r="F1" s="15"/>
      <c r="G1" s="15"/>
      <c r="H1" s="15"/>
      <c r="I1" s="15"/>
      <c r="J1" s="15"/>
      <c r="K1" s="15"/>
      <c r="L1" s="15"/>
      <c r="M1" s="15"/>
    </row>
    <row r="2" spans="1:13" x14ac:dyDescent="0.25">
      <c r="A2" s="15"/>
      <c r="B2" s="15"/>
      <c r="C2" s="15"/>
      <c r="D2" s="15"/>
      <c r="E2" s="15"/>
      <c r="F2" s="15"/>
      <c r="G2" s="15"/>
      <c r="H2" s="15"/>
      <c r="I2" s="15"/>
      <c r="J2" s="15"/>
      <c r="K2" s="15"/>
      <c r="L2" s="15"/>
      <c r="M2" s="15"/>
    </row>
    <row r="4" spans="1:13" ht="32.25" customHeight="1" x14ac:dyDescent="0.25">
      <c r="E4" s="2"/>
      <c r="F4" s="7" t="s">
        <v>2</v>
      </c>
      <c r="G4" s="7" t="s">
        <v>3</v>
      </c>
      <c r="H4" s="7" t="s">
        <v>1</v>
      </c>
      <c r="J4" s="13" t="s">
        <v>12</v>
      </c>
    </row>
    <row r="5" spans="1:13" ht="18.75" customHeight="1" x14ac:dyDescent="0.25">
      <c r="E5" s="2">
        <v>2021</v>
      </c>
      <c r="F5" s="2">
        <v>3.99</v>
      </c>
      <c r="G5" s="2">
        <v>1.24</v>
      </c>
      <c r="H5" s="8">
        <v>1243103</v>
      </c>
      <c r="J5" s="14">
        <f>(F6-F5)/F5</f>
        <v>0.25062656641604009</v>
      </c>
    </row>
    <row r="6" spans="1:13" ht="19.5" customHeight="1" x14ac:dyDescent="0.25">
      <c r="E6" s="2">
        <v>2022</v>
      </c>
      <c r="F6" s="2">
        <v>4.99</v>
      </c>
      <c r="G6" s="2">
        <v>1.56</v>
      </c>
      <c r="H6" s="8">
        <v>2049576</v>
      </c>
      <c r="J6" s="1"/>
    </row>
    <row r="9" spans="1:13" ht="33.75" customHeight="1" x14ac:dyDescent="0.25">
      <c r="B9" s="2"/>
      <c r="C9" s="3" t="s">
        <v>4</v>
      </c>
      <c r="D9" s="3" t="s">
        <v>5</v>
      </c>
      <c r="E9" s="4" t="s">
        <v>6</v>
      </c>
      <c r="F9" s="4" t="s">
        <v>7</v>
      </c>
      <c r="G9" s="5" t="s">
        <v>8</v>
      </c>
      <c r="H9" s="5" t="s">
        <v>10</v>
      </c>
      <c r="I9" s="6" t="s">
        <v>9</v>
      </c>
      <c r="J9" s="6" t="s">
        <v>11</v>
      </c>
    </row>
    <row r="10" spans="1:13" ht="43.5" customHeight="1" x14ac:dyDescent="0.25">
      <c r="B10" s="2">
        <v>2021</v>
      </c>
      <c r="C10" s="10">
        <f>F5*H5</f>
        <v>4959980.9700000007</v>
      </c>
      <c r="D10" s="10">
        <v>4959980.97</v>
      </c>
      <c r="E10" s="10">
        <f>C10-(H5*G5)</f>
        <v>3418533.2500000009</v>
      </c>
      <c r="F10" s="10">
        <v>3418533.25</v>
      </c>
      <c r="G10" s="9">
        <v>0</v>
      </c>
      <c r="H10" s="9">
        <v>0</v>
      </c>
      <c r="I10" s="9">
        <v>0</v>
      </c>
      <c r="J10" s="9">
        <v>0</v>
      </c>
    </row>
    <row r="11" spans="1:13" ht="40.5" customHeight="1" x14ac:dyDescent="0.25">
      <c r="B11" s="2">
        <v>2022</v>
      </c>
      <c r="C11" s="10">
        <f>F6*H6</f>
        <v>10227384.24</v>
      </c>
      <c r="D11" s="10">
        <v>10227384.24</v>
      </c>
      <c r="E11" s="10">
        <f>C11-(G6*H6)</f>
        <v>7030045.6799999997</v>
      </c>
      <c r="F11" s="10">
        <v>7030045.6799999997</v>
      </c>
      <c r="G11" s="11">
        <f>(C11-C10)/C10</f>
        <v>1.0619805402196933</v>
      </c>
      <c r="H11" s="11">
        <v>1.0619000000000001</v>
      </c>
      <c r="I11" s="11">
        <f>(E11-E10)/E10</f>
        <v>1.0564508711448097</v>
      </c>
      <c r="J11" s="11">
        <v>1.0564</v>
      </c>
    </row>
    <row r="14" spans="1:13" x14ac:dyDescent="0.25">
      <c r="C14" s="12"/>
      <c r="E14" s="12"/>
    </row>
  </sheetData>
  <mergeCells count="1">
    <mergeCell ref="A1:M2"/>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7BC1BA-B66D-460A-A13F-7458D0D10C9F}">
  <dimension ref="A1:M19"/>
  <sheetViews>
    <sheetView workbookViewId="0">
      <selection activeCell="G21" sqref="G21"/>
    </sheetView>
  </sheetViews>
  <sheetFormatPr defaultRowHeight="15" x14ac:dyDescent="0.25"/>
  <cols>
    <col min="1" max="1" width="18.42578125" bestFit="1" customWidth="1"/>
    <col min="3" max="3" width="7" customWidth="1"/>
    <col min="4" max="4" width="16.28515625" customWidth="1"/>
    <col min="5" max="5" width="17.7109375" customWidth="1"/>
    <col min="6" max="6" width="18.28515625" customWidth="1"/>
    <col min="7" max="7" width="17.85546875" customWidth="1"/>
    <col min="8" max="8" width="16.140625" customWidth="1"/>
    <col min="9" max="9" width="17" customWidth="1"/>
    <col min="10" max="10" width="16.7109375" customWidth="1"/>
    <col min="11" max="11" width="16.42578125" customWidth="1"/>
  </cols>
  <sheetData>
    <row r="1" spans="1:13" x14ac:dyDescent="0.25">
      <c r="A1" s="16" t="s">
        <v>13</v>
      </c>
      <c r="B1" s="16"/>
      <c r="C1" s="16"/>
      <c r="D1" s="16"/>
      <c r="E1" s="16"/>
      <c r="F1" s="16"/>
      <c r="G1" s="16"/>
      <c r="H1" s="16"/>
      <c r="I1" s="16"/>
      <c r="J1" s="16"/>
      <c r="K1" s="16"/>
      <c r="L1" s="16"/>
      <c r="M1" s="16"/>
    </row>
    <row r="2" spans="1:13" x14ac:dyDescent="0.25">
      <c r="A2" s="16"/>
      <c r="B2" s="16"/>
      <c r="C2" s="16"/>
      <c r="D2" s="16"/>
      <c r="E2" s="16"/>
      <c r="F2" s="16"/>
      <c r="G2" s="16"/>
      <c r="H2" s="16"/>
      <c r="I2" s="16"/>
      <c r="J2" s="16"/>
      <c r="K2" s="16"/>
      <c r="L2" s="16"/>
      <c r="M2" s="16"/>
    </row>
    <row r="4" spans="1:13" ht="30" customHeight="1" x14ac:dyDescent="0.25">
      <c r="D4" s="20" t="s">
        <v>19</v>
      </c>
      <c r="E4" s="17" t="s">
        <v>41</v>
      </c>
    </row>
    <row r="5" spans="1:13" x14ac:dyDescent="0.25">
      <c r="D5" s="9">
        <v>1</v>
      </c>
      <c r="E5" s="9" t="s">
        <v>14</v>
      </c>
    </row>
    <row r="6" spans="1:13" x14ac:dyDescent="0.25">
      <c r="D6" s="9">
        <v>2</v>
      </c>
      <c r="E6" s="9" t="s">
        <v>15</v>
      </c>
    </row>
    <row r="7" spans="1:13" x14ac:dyDescent="0.25">
      <c r="D7" s="9">
        <v>3</v>
      </c>
      <c r="E7" s="9" t="s">
        <v>16</v>
      </c>
    </row>
    <row r="8" spans="1:13" x14ac:dyDescent="0.25">
      <c r="D8" s="9">
        <v>4</v>
      </c>
      <c r="E8" s="9" t="s">
        <v>17</v>
      </c>
    </row>
    <row r="9" spans="1:13" ht="22.5" customHeight="1" x14ac:dyDescent="0.25"/>
    <row r="10" spans="1:13" ht="33.75" customHeight="1" x14ac:dyDescent="0.25">
      <c r="C10" s="2"/>
      <c r="D10" s="5" t="s">
        <v>20</v>
      </c>
      <c r="E10" s="5" t="s">
        <v>21</v>
      </c>
      <c r="F10" s="4" t="s">
        <v>22</v>
      </c>
      <c r="G10" s="4" t="s">
        <v>23</v>
      </c>
      <c r="H10" s="3" t="s">
        <v>24</v>
      </c>
      <c r="I10" s="3" t="s">
        <v>25</v>
      </c>
      <c r="J10" s="19" t="s">
        <v>26</v>
      </c>
      <c r="K10" s="19" t="s">
        <v>27</v>
      </c>
    </row>
    <row r="11" spans="1:13" ht="21" customHeight="1" x14ac:dyDescent="0.25">
      <c r="C11" s="9">
        <v>2021</v>
      </c>
      <c r="D11" s="21">
        <v>600000</v>
      </c>
      <c r="E11" s="21">
        <v>600000</v>
      </c>
      <c r="F11" s="21">
        <v>1390000</v>
      </c>
      <c r="G11" s="21">
        <v>1390000</v>
      </c>
      <c r="H11" s="22">
        <v>1670000</v>
      </c>
      <c r="I11" s="22">
        <v>1670000</v>
      </c>
      <c r="J11" s="21">
        <v>1300000</v>
      </c>
      <c r="K11" s="21">
        <v>1300000</v>
      </c>
    </row>
    <row r="12" spans="1:13" ht="22.5" customHeight="1" x14ac:dyDescent="0.25">
      <c r="C12" s="9">
        <v>2022</v>
      </c>
      <c r="D12" s="21">
        <v>1600000</v>
      </c>
      <c r="E12" s="21">
        <v>1600000</v>
      </c>
      <c r="F12" s="21">
        <v>2850000</v>
      </c>
      <c r="G12" s="21">
        <v>2850000</v>
      </c>
      <c r="H12" s="22">
        <v>3200000</v>
      </c>
      <c r="I12" s="22">
        <v>3200000</v>
      </c>
      <c r="J12" s="21">
        <v>2570000</v>
      </c>
      <c r="K12" s="21">
        <v>2570000</v>
      </c>
    </row>
    <row r="13" spans="1:13" ht="23.25" customHeight="1" x14ac:dyDescent="0.25">
      <c r="C13" s="18" t="s">
        <v>18</v>
      </c>
      <c r="D13" s="21">
        <f>D12+D11</f>
        <v>2200000</v>
      </c>
      <c r="E13" s="21">
        <v>2200000</v>
      </c>
      <c r="F13" s="21">
        <f>F12+F11</f>
        <v>4240000</v>
      </c>
      <c r="G13" s="21">
        <v>4240000</v>
      </c>
      <c r="H13" s="22">
        <f>H12+H11</f>
        <v>4870000</v>
      </c>
      <c r="I13" s="22">
        <f>I12+I11</f>
        <v>4870000</v>
      </c>
      <c r="J13" s="21">
        <f>J12+J11</f>
        <v>3870000</v>
      </c>
      <c r="K13" s="21">
        <v>3870000</v>
      </c>
    </row>
    <row r="17" spans="1:5" x14ac:dyDescent="0.25">
      <c r="A17" s="23" t="s">
        <v>28</v>
      </c>
    </row>
    <row r="19" spans="1:5" ht="68.25" customHeight="1" x14ac:dyDescent="0.25">
      <c r="A19" s="24" t="s">
        <v>29</v>
      </c>
      <c r="B19" s="24"/>
      <c r="C19" s="24"/>
      <c r="D19" s="24"/>
      <c r="E19" s="24"/>
    </row>
  </sheetData>
  <mergeCells count="2">
    <mergeCell ref="A1:M2"/>
    <mergeCell ref="A19:E19"/>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F3FD40-37FD-4308-9E69-CB4A4A27F3C1}">
  <dimension ref="A1:M21"/>
  <sheetViews>
    <sheetView tabSelected="1" workbookViewId="0">
      <selection activeCell="G20" sqref="G20"/>
    </sheetView>
  </sheetViews>
  <sheetFormatPr defaultRowHeight="15" x14ac:dyDescent="0.25"/>
  <cols>
    <col min="3" max="3" width="12" customWidth="1"/>
    <col min="4" max="4" width="22.42578125" bestFit="1" customWidth="1"/>
    <col min="5" max="5" width="26.28515625" bestFit="1" customWidth="1"/>
    <col min="6" max="6" width="21.85546875" customWidth="1"/>
    <col min="7" max="7" width="20.5703125" customWidth="1"/>
    <col min="8" max="8" width="19" customWidth="1"/>
    <col min="9" max="9" width="19.7109375" customWidth="1"/>
  </cols>
  <sheetData>
    <row r="1" spans="1:13" x14ac:dyDescent="0.25">
      <c r="A1" s="25" t="s">
        <v>30</v>
      </c>
      <c r="B1" s="25"/>
      <c r="C1" s="25"/>
      <c r="D1" s="25"/>
      <c r="E1" s="25"/>
      <c r="F1" s="25"/>
      <c r="G1" s="25"/>
      <c r="H1" s="25"/>
      <c r="I1" s="25"/>
      <c r="J1" s="25"/>
      <c r="K1" s="25"/>
      <c r="L1" s="25"/>
      <c r="M1" s="25"/>
    </row>
    <row r="2" spans="1:13" x14ac:dyDescent="0.25">
      <c r="A2" s="25"/>
      <c r="B2" s="25"/>
      <c r="C2" s="25"/>
      <c r="D2" s="25"/>
      <c r="E2" s="25"/>
      <c r="F2" s="25"/>
      <c r="G2" s="25"/>
      <c r="H2" s="25"/>
      <c r="I2" s="25"/>
      <c r="J2" s="25"/>
      <c r="K2" s="25"/>
      <c r="L2" s="25"/>
      <c r="M2" s="25"/>
    </row>
    <row r="7" spans="1:13" ht="30.75" customHeight="1" x14ac:dyDescent="0.25">
      <c r="C7" s="26"/>
      <c r="D7" s="27" t="s">
        <v>34</v>
      </c>
      <c r="E7" s="28" t="s">
        <v>35</v>
      </c>
    </row>
    <row r="8" spans="1:13" ht="22.5" customHeight="1" x14ac:dyDescent="0.25">
      <c r="C8" s="9">
        <v>2021</v>
      </c>
      <c r="D8" s="26">
        <v>19.89</v>
      </c>
      <c r="E8" s="26">
        <v>80.11</v>
      </c>
    </row>
    <row r="9" spans="1:13" ht="24" customHeight="1" x14ac:dyDescent="0.25">
      <c r="C9" s="9">
        <v>2022</v>
      </c>
      <c r="D9" s="26">
        <v>18.190000000000001</v>
      </c>
      <c r="E9" s="26">
        <v>81.81</v>
      </c>
    </row>
    <row r="10" spans="1:13" ht="32.25" customHeight="1" x14ac:dyDescent="0.25">
      <c r="C10" s="9" t="s">
        <v>31</v>
      </c>
      <c r="D10" s="29">
        <f>(D9-D8)/D8</f>
        <v>-8.547008547008543E-2</v>
      </c>
      <c r="E10" s="29">
        <f>(E9-E8)/E8</f>
        <v>2.1220821370615438E-2</v>
      </c>
    </row>
    <row r="11" spans="1:13" ht="19.5" customHeight="1" x14ac:dyDescent="0.25"/>
    <row r="12" spans="1:13" ht="34.5" customHeight="1" x14ac:dyDescent="0.25">
      <c r="C12" s="26"/>
      <c r="D12" s="27" t="s">
        <v>32</v>
      </c>
      <c r="E12" s="28" t="s">
        <v>33</v>
      </c>
      <c r="G12" s="26"/>
      <c r="H12" s="27" t="s">
        <v>36</v>
      </c>
      <c r="I12" s="28" t="s">
        <v>37</v>
      </c>
    </row>
    <row r="13" spans="1:13" ht="27.75" customHeight="1" x14ac:dyDescent="0.25">
      <c r="C13" s="9">
        <v>2021</v>
      </c>
      <c r="D13" s="26">
        <v>247252</v>
      </c>
      <c r="E13" s="26">
        <v>995851</v>
      </c>
      <c r="G13" s="9">
        <v>2021</v>
      </c>
      <c r="H13" s="26">
        <v>19.89</v>
      </c>
      <c r="I13" s="26">
        <v>80.11</v>
      </c>
    </row>
    <row r="14" spans="1:13" ht="35.25" customHeight="1" x14ac:dyDescent="0.25">
      <c r="C14" s="9">
        <v>2022</v>
      </c>
      <c r="D14" s="26">
        <v>372765</v>
      </c>
      <c r="E14" s="26">
        <v>1676811</v>
      </c>
      <c r="G14" s="9">
        <v>2022</v>
      </c>
      <c r="H14" s="26">
        <v>18.190000000000001</v>
      </c>
      <c r="I14" s="26">
        <v>81.81</v>
      </c>
    </row>
    <row r="15" spans="1:13" ht="30" x14ac:dyDescent="0.25">
      <c r="C15" s="9" t="s">
        <v>38</v>
      </c>
      <c r="D15" s="30">
        <f>D13/(D13+E13)</f>
        <v>0.19889904537274869</v>
      </c>
      <c r="E15" s="30">
        <f>E13/(D13+E13)</f>
        <v>0.80110095462725128</v>
      </c>
      <c r="G15" s="9" t="s">
        <v>31</v>
      </c>
      <c r="H15" s="29">
        <f>(H14-H13)/H13</f>
        <v>-8.547008547008543E-2</v>
      </c>
      <c r="I15" s="29">
        <f>(I14-I13)/I13</f>
        <v>2.1220821370615438E-2</v>
      </c>
    </row>
    <row r="16" spans="1:13" ht="30" x14ac:dyDescent="0.25">
      <c r="C16" s="9" t="s">
        <v>39</v>
      </c>
      <c r="D16" s="30">
        <f>D14/(D14+E14)</f>
        <v>0.18187420227403131</v>
      </c>
      <c r="E16" s="30">
        <f>E14/(D14+E14)</f>
        <v>0.81812579772596872</v>
      </c>
    </row>
    <row r="18" spans="1:5" x14ac:dyDescent="0.25">
      <c r="A18" s="23" t="s">
        <v>28</v>
      </c>
    </row>
    <row r="20" spans="1:5" x14ac:dyDescent="0.25">
      <c r="A20" s="24" t="s">
        <v>40</v>
      </c>
      <c r="B20" s="24"/>
      <c r="C20" s="24"/>
      <c r="D20" s="24"/>
      <c r="E20" s="24"/>
    </row>
    <row r="21" spans="1:5" ht="78.75" customHeight="1" x14ac:dyDescent="0.25">
      <c r="A21" s="24"/>
      <c r="B21" s="24"/>
      <c r="C21" s="24"/>
      <c r="D21" s="24"/>
      <c r="E21" s="24"/>
    </row>
  </sheetData>
  <mergeCells count="2">
    <mergeCell ref="A1:M2"/>
    <mergeCell ref="A20:E21"/>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Revenue and Profit Analysis</vt:lpstr>
      <vt:lpstr>Seasonal Revenue Analysis</vt:lpstr>
      <vt:lpstr>Rider Demographic 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Nelson Kwan</dc:creator>
  <cp:lastModifiedBy>Nelson Kwan</cp:lastModifiedBy>
  <dcterms:created xsi:type="dcterms:W3CDTF">2015-06-05T18:17:20Z</dcterms:created>
  <dcterms:modified xsi:type="dcterms:W3CDTF">2024-06-17T21:31:12Z</dcterms:modified>
</cp:coreProperties>
</file>