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8615" windowHeight="11640" tabRatio="874"/>
  </bookViews>
  <sheets>
    <sheet name="General Settings" sheetId="62" r:id="rId1"/>
    <sheet name="Libor" sheetId="65" r:id="rId2"/>
    <sheet name="1M" sheetId="66" r:id="rId3"/>
    <sheet name="3M" sheetId="71" r:id="rId4"/>
    <sheet name="6M" sheetId="70" r:id="rId5"/>
    <sheet name="1Y" sheetId="69" r:id="rId6"/>
    <sheet name="ON" sheetId="68" r:id="rId7"/>
    <sheet name="STD" sheetId="67" r:id="rId8"/>
  </sheets>
  <definedNames>
    <definedName name="Contributors">'General Settings'!#REF!</definedName>
    <definedName name="ContributorTable">'General Settings'!#REF!</definedName>
    <definedName name="Currency">'General Settings'!$D$7</definedName>
    <definedName name="Discounting">'General Settings'!#REF!</definedName>
    <definedName name="Discounting2">'General Settings'!#REF!</definedName>
    <definedName name="EvaluationDate">'General Settings'!$D$8</definedName>
    <definedName name="FamilyName">'General Settings'!$D$14</definedName>
    <definedName name="FileOverwrite">'General Settings'!#REF!</definedName>
    <definedName name="FixingType">'General Settings'!#REF!</definedName>
    <definedName name="InterpolationType">'General Settings'!#REF!</definedName>
    <definedName name="LastFixingsTrigger">'General Settings'!#REF!</definedName>
    <definedName name="LastUpdate">'General Settings'!#REF!</definedName>
    <definedName name="LCHcubic">'General Settings'!$D$17</definedName>
    <definedName name="LCHlinear">'General Settings'!$D$16</definedName>
    <definedName name="LiveDataFeed">'General Settings'!#REF!</definedName>
    <definedName name="ObjectOverwrite">'General Settings'!$D$6</definedName>
    <definedName name="Permanent">'General Settings'!$D$5</definedName>
    <definedName name="PriceTickValue">'General Settings'!#REF!</definedName>
    <definedName name="QuoteSuffix">'General Settings'!$D$15</definedName>
    <definedName name="RateTickValue">'General Settings'!#REF!</definedName>
    <definedName name="ReutersRtMode">'General Settings'!#REF!</definedName>
    <definedName name="SerializationPath">'General Settings'!#REF!</definedName>
    <definedName name="Serialize">'General Settings'!#REF!</definedName>
    <definedName name="Trigger">'General Settings'!$D$4</definedName>
    <definedName name="TriggerCounter">'General Settings'!#REF!</definedName>
  </definedNames>
  <calcPr calcId="145621"/>
</workbook>
</file>

<file path=xl/calcChain.xml><?xml version="1.0" encoding="utf-8"?>
<calcChain xmlns="http://schemas.openxmlformats.org/spreadsheetml/2006/main">
  <c r="F11" i="70" l="1"/>
  <c r="F10" i="70"/>
  <c r="F9" i="70"/>
  <c r="F8" i="70"/>
  <c r="G8" i="70"/>
  <c r="D30" i="67" l="1"/>
  <c r="D29" i="67"/>
  <c r="D28" i="67"/>
  <c r="D27" i="67"/>
  <c r="D26" i="67"/>
  <c r="D25" i="67"/>
  <c r="D24" i="67"/>
  <c r="D23" i="67"/>
  <c r="D22" i="67"/>
  <c r="D21" i="67"/>
  <c r="D20" i="67"/>
  <c r="D19" i="67"/>
  <c r="D18" i="67"/>
  <c r="D17" i="67"/>
  <c r="D16" i="67"/>
  <c r="D15" i="67"/>
  <c r="D14" i="67"/>
  <c r="D13" i="67"/>
  <c r="D12" i="67"/>
  <c r="D11" i="67"/>
  <c r="D10" i="67"/>
  <c r="D9" i="67"/>
  <c r="D8" i="67"/>
  <c r="D7" i="67"/>
  <c r="D6" i="67"/>
  <c r="D5" i="67"/>
  <c r="D4" i="67"/>
  <c r="D3" i="67"/>
  <c r="F29" i="67"/>
  <c r="F22" i="67"/>
  <c r="F30" i="67"/>
  <c r="F28" i="67"/>
  <c r="F8" i="67"/>
  <c r="F18" i="67"/>
  <c r="F25" i="67"/>
  <c r="F3" i="67"/>
  <c r="F20" i="67"/>
  <c r="F14" i="67"/>
  <c r="F24" i="67"/>
  <c r="F10" i="67"/>
  <c r="F19" i="67"/>
  <c r="F26" i="67"/>
  <c r="F21" i="67"/>
  <c r="F13" i="67"/>
  <c r="G13" i="67"/>
  <c r="F6" i="67"/>
  <c r="F11" i="67"/>
  <c r="F27" i="67"/>
  <c r="F17" i="67"/>
  <c r="G20" i="67"/>
  <c r="F4" i="67"/>
  <c r="F15" i="67"/>
  <c r="F5" i="67"/>
  <c r="F9" i="67"/>
  <c r="F7" i="67"/>
  <c r="G7" i="67" s="1"/>
  <c r="G9" i="67"/>
  <c r="F16" i="67"/>
  <c r="F23" i="67"/>
  <c r="G17" i="67"/>
  <c r="F12" i="67"/>
  <c r="G12" i="67" s="1"/>
  <c r="G14" i="67"/>
  <c r="G11" i="67"/>
  <c r="D37" i="68" l="1"/>
  <c r="D36" i="68"/>
  <c r="D35" i="68"/>
  <c r="D34" i="68"/>
  <c r="D33" i="68"/>
  <c r="D32" i="68"/>
  <c r="D31" i="68"/>
  <c r="D30" i="68"/>
  <c r="D29" i="68"/>
  <c r="D28" i="68"/>
  <c r="D27" i="68"/>
  <c r="D26" i="68"/>
  <c r="D25" i="68"/>
  <c r="D24" i="68"/>
  <c r="D23" i="68"/>
  <c r="D22" i="68"/>
  <c r="D21" i="68"/>
  <c r="D20" i="68"/>
  <c r="D19" i="68"/>
  <c r="D18" i="68"/>
  <c r="D17" i="68"/>
  <c r="D16" i="68"/>
  <c r="D15" i="68"/>
  <c r="D14" i="68"/>
  <c r="D13" i="68"/>
  <c r="D12" i="68"/>
  <c r="D11" i="68"/>
  <c r="D10" i="68"/>
  <c r="D9" i="68"/>
  <c r="D8" i="68"/>
  <c r="D7" i="68"/>
  <c r="D6" i="68"/>
  <c r="D5" i="68"/>
  <c r="D4" i="68"/>
  <c r="D3" i="68"/>
  <c r="D27" i="69"/>
  <c r="D26" i="69"/>
  <c r="D25" i="69"/>
  <c r="D24" i="69"/>
  <c r="D23" i="69"/>
  <c r="D22" i="69"/>
  <c r="D21" i="69"/>
  <c r="D20" i="69"/>
  <c r="D19" i="69"/>
  <c r="D18" i="69"/>
  <c r="D17" i="69"/>
  <c r="D16" i="69"/>
  <c r="D15" i="69"/>
  <c r="D14" i="69"/>
  <c r="D13" i="69"/>
  <c r="D12" i="69"/>
  <c r="D11" i="69"/>
  <c r="D10" i="69"/>
  <c r="D9" i="69"/>
  <c r="D8" i="69"/>
  <c r="D7" i="69"/>
  <c r="D6" i="69"/>
  <c r="D5" i="69"/>
  <c r="D4" i="69"/>
  <c r="D3" i="69"/>
  <c r="D22" i="70"/>
  <c r="D21" i="70"/>
  <c r="D20" i="70"/>
  <c r="D19" i="70"/>
  <c r="D18" i="70"/>
  <c r="D17" i="70"/>
  <c r="D16" i="70"/>
  <c r="D15" i="70"/>
  <c r="D14" i="70"/>
  <c r="D13" i="70"/>
  <c r="D12" i="70"/>
  <c r="D11" i="70"/>
  <c r="D10" i="70"/>
  <c r="D9" i="70"/>
  <c r="D8" i="70"/>
  <c r="D7" i="70"/>
  <c r="D6" i="70"/>
  <c r="D5" i="70"/>
  <c r="D4" i="70"/>
  <c r="D3" i="70"/>
  <c r="D27" i="71"/>
  <c r="D26" i="71"/>
  <c r="D25" i="71"/>
  <c r="D24" i="71"/>
  <c r="D23" i="71"/>
  <c r="D22" i="71"/>
  <c r="D21" i="71"/>
  <c r="D20" i="71"/>
  <c r="D19" i="71"/>
  <c r="D18" i="71"/>
  <c r="D17" i="71"/>
  <c r="D16" i="71"/>
  <c r="D15" i="71"/>
  <c r="D14" i="71"/>
  <c r="D13" i="71"/>
  <c r="D12" i="71"/>
  <c r="D11" i="71"/>
  <c r="D10" i="71"/>
  <c r="D9" i="71"/>
  <c r="D8" i="71"/>
  <c r="D7" i="71"/>
  <c r="D6" i="71"/>
  <c r="D5" i="71"/>
  <c r="D4" i="71"/>
  <c r="D3" i="71"/>
  <c r="D25" i="66"/>
  <c r="D24" i="66"/>
  <c r="D23" i="66"/>
  <c r="D22" i="66"/>
  <c r="D21" i="66"/>
  <c r="D20" i="66"/>
  <c r="D19" i="66"/>
  <c r="D18" i="66"/>
  <c r="D17" i="66"/>
  <c r="D16" i="66"/>
  <c r="D15" i="66"/>
  <c r="D14" i="66"/>
  <c r="D13" i="66"/>
  <c r="D12" i="66"/>
  <c r="D11" i="66"/>
  <c r="D10" i="66"/>
  <c r="D9" i="66"/>
  <c r="D8" i="66"/>
  <c r="D7" i="66"/>
  <c r="D6" i="66"/>
  <c r="D5" i="66"/>
  <c r="D4" i="66"/>
  <c r="D3" i="66"/>
  <c r="G23" i="67"/>
  <c r="G28" i="67"/>
  <c r="F18" i="71"/>
  <c r="F19" i="70"/>
  <c r="F24" i="71"/>
  <c r="F3" i="69"/>
  <c r="F20" i="66"/>
  <c r="F34" i="68"/>
  <c r="F16" i="71"/>
  <c r="F23" i="69"/>
  <c r="F30" i="68"/>
  <c r="F11" i="68"/>
  <c r="F4" i="66"/>
  <c r="F35" i="68"/>
  <c r="F18" i="69"/>
  <c r="F15" i="71"/>
  <c r="F4" i="71"/>
  <c r="F4" i="70"/>
  <c r="F22" i="68"/>
  <c r="G16" i="67"/>
  <c r="G30" i="67"/>
  <c r="F13" i="69"/>
  <c r="G15" i="67"/>
  <c r="F6" i="66"/>
  <c r="F14" i="68"/>
  <c r="F7" i="69"/>
  <c r="F22" i="71"/>
  <c r="G4" i="67"/>
  <c r="F13" i="71"/>
  <c r="F16" i="68"/>
  <c r="G29" i="67"/>
  <c r="F21" i="69"/>
  <c r="G18" i="71"/>
  <c r="F20" i="69"/>
  <c r="F12" i="70"/>
  <c r="F11" i="69"/>
  <c r="F24" i="68"/>
  <c r="F18" i="68"/>
  <c r="F10" i="69"/>
  <c r="G27" i="67"/>
  <c r="G5" i="67"/>
  <c r="F22" i="69"/>
  <c r="F7" i="71"/>
  <c r="F21" i="71"/>
  <c r="F15" i="69"/>
  <c r="F4" i="68"/>
  <c r="F26" i="68"/>
  <c r="F27" i="69"/>
  <c r="G13" i="71"/>
  <c r="F11" i="71"/>
  <c r="F15" i="68"/>
  <c r="F24" i="66"/>
  <c r="F17" i="68"/>
  <c r="F21" i="68"/>
  <c r="F5" i="68"/>
  <c r="G21" i="67"/>
  <c r="F8" i="71"/>
  <c r="F17" i="69"/>
  <c r="G6" i="66"/>
  <c r="F13" i="70"/>
  <c r="F23" i="66"/>
  <c r="F14" i="71"/>
  <c r="F15" i="70"/>
  <c r="F3" i="71"/>
  <c r="G14" i="68"/>
  <c r="F21" i="70"/>
  <c r="F23" i="71"/>
  <c r="G26" i="67"/>
  <c r="F8" i="66"/>
  <c r="F12" i="71"/>
  <c r="G24" i="67"/>
  <c r="F12" i="66"/>
  <c r="F26" i="71"/>
  <c r="F4" i="69"/>
  <c r="F6" i="69"/>
  <c r="F18" i="70"/>
  <c r="F5" i="70"/>
  <c r="G5" i="70" s="1"/>
  <c r="F3" i="68"/>
  <c r="F29" i="68"/>
  <c r="F14" i="66"/>
  <c r="G14" i="66" s="1"/>
  <c r="F10" i="71"/>
  <c r="F25" i="71"/>
  <c r="F6" i="70"/>
  <c r="G4" i="68"/>
  <c r="F10" i="66"/>
  <c r="G22" i="67"/>
  <c r="F18" i="66"/>
  <c r="F15" i="66"/>
  <c r="G25" i="67"/>
  <c r="F9" i="66"/>
  <c r="G9" i="66" s="1"/>
  <c r="F37" i="68"/>
  <c r="F10" i="68"/>
  <c r="F17" i="70"/>
  <c r="F7" i="68"/>
  <c r="F27" i="71"/>
  <c r="G18" i="67"/>
  <c r="F23" i="68"/>
  <c r="G23" i="68" s="1"/>
  <c r="F24" i="69"/>
  <c r="F25" i="68"/>
  <c r="F21" i="66"/>
  <c r="G21" i="66" s="1"/>
  <c r="F19" i="66"/>
  <c r="F19" i="68"/>
  <c r="G19" i="68" s="1"/>
  <c r="F6" i="68"/>
  <c r="F16" i="70"/>
  <c r="F22" i="66"/>
  <c r="F19" i="71"/>
  <c r="G23" i="66"/>
  <c r="F25" i="69"/>
  <c r="F13" i="66"/>
  <c r="F27" i="68"/>
  <c r="G27" i="68" s="1"/>
  <c r="G13" i="66"/>
  <c r="F5" i="71"/>
  <c r="F9" i="69"/>
  <c r="F14" i="69"/>
  <c r="F11" i="66"/>
  <c r="F9" i="71"/>
  <c r="G6" i="67"/>
  <c r="F33" i="68"/>
  <c r="F20" i="71"/>
  <c r="F16" i="69"/>
  <c r="F32" i="68"/>
  <c r="F12" i="69"/>
  <c r="F3" i="70"/>
  <c r="F9" i="68"/>
  <c r="F5" i="69"/>
  <c r="G10" i="67"/>
  <c r="F36" i="68"/>
  <c r="G21" i="71"/>
  <c r="F20" i="68"/>
  <c r="F14" i="70"/>
  <c r="F26" i="69"/>
  <c r="G26" i="69" s="1"/>
  <c r="F12" i="68"/>
  <c r="F28" i="68"/>
  <c r="F7" i="66"/>
  <c r="F8" i="69"/>
  <c r="G3" i="67"/>
  <c r="F19" i="69"/>
  <c r="F31" i="68"/>
  <c r="G24" i="71"/>
  <c r="F6" i="71"/>
  <c r="F20" i="70"/>
  <c r="F25" i="66"/>
  <c r="F13" i="68"/>
  <c r="G13" i="68" s="1"/>
  <c r="G19" i="71"/>
  <c r="F17" i="66"/>
  <c r="G8" i="67"/>
  <c r="F17" i="71"/>
  <c r="F7" i="70"/>
  <c r="F22" i="70"/>
  <c r="F5" i="66"/>
  <c r="F16" i="66"/>
  <c r="F8" i="68"/>
  <c r="G8" i="68" s="1"/>
  <c r="G20" i="66"/>
  <c r="G19" i="67"/>
  <c r="G5" i="68"/>
  <c r="F3" i="66"/>
  <c r="G12" i="66"/>
  <c r="G11" i="70"/>
  <c r="G13" i="70"/>
  <c r="G12" i="70"/>
  <c r="G17" i="70"/>
  <c r="G21" i="70"/>
  <c r="G3" i="66"/>
  <c r="G9" i="70"/>
  <c r="G15" i="70"/>
  <c r="G22" i="70"/>
  <c r="G19" i="70"/>
  <c r="G18" i="70"/>
  <c r="G14" i="70"/>
  <c r="G16" i="70"/>
  <c r="G7" i="70"/>
  <c r="G10" i="70"/>
  <c r="G20" i="70"/>
  <c r="C19" i="65" l="1"/>
  <c r="C18" i="65"/>
  <c r="C17" i="65"/>
  <c r="C16" i="65"/>
  <c r="C15" i="65"/>
  <c r="C11" i="65"/>
  <c r="C10" i="65"/>
  <c r="C9" i="65"/>
  <c r="C8" i="65"/>
  <c r="C7" i="65"/>
  <c r="C6" i="65"/>
  <c r="G7" i="66"/>
  <c r="G10" i="68"/>
  <c r="G4" i="66"/>
  <c r="G17" i="69"/>
  <c r="G4" i="69"/>
  <c r="G15" i="68"/>
  <c r="G9" i="68"/>
  <c r="G25" i="71"/>
  <c r="G8" i="69"/>
  <c r="G20" i="71"/>
  <c r="G25" i="66"/>
  <c r="G32" i="68"/>
  <c r="G12" i="68"/>
  <c r="G15" i="66"/>
  <c r="G36" i="68"/>
  <c r="G21" i="68"/>
  <c r="G22" i="69"/>
  <c r="G5" i="66"/>
  <c r="G11" i="66"/>
  <c r="G26" i="71"/>
  <c r="G7" i="69"/>
  <c r="G34" i="68"/>
  <c r="G16" i="71"/>
  <c r="D11" i="65"/>
  <c r="G20" i="68"/>
  <c r="G10" i="66"/>
  <c r="G18" i="68"/>
  <c r="D17" i="65"/>
  <c r="D16" i="65"/>
  <c r="G37" i="68"/>
  <c r="D15" i="65"/>
  <c r="G21" i="69"/>
  <c r="G18" i="69"/>
  <c r="G9" i="69"/>
  <c r="G22" i="71"/>
  <c r="G27" i="69"/>
  <c r="G5" i="69"/>
  <c r="G23" i="71"/>
  <c r="G35" i="68"/>
  <c r="D8" i="65"/>
  <c r="G8" i="66"/>
  <c r="D18" i="65"/>
  <c r="G29" i="68"/>
  <c r="G7" i="68"/>
  <c r="G20" i="69"/>
  <c r="G12" i="71"/>
  <c r="G24" i="68"/>
  <c r="G24" i="69"/>
  <c r="G16" i="69"/>
  <c r="G24" i="66"/>
  <c r="G11" i="68"/>
  <c r="G3" i="69"/>
  <c r="G13" i="69"/>
  <c r="G22" i="68"/>
  <c r="E18" i="65"/>
  <c r="G22" i="66"/>
  <c r="G30" i="68"/>
  <c r="G33" i="68"/>
  <c r="G11" i="69"/>
  <c r="G14" i="69"/>
  <c r="G16" i="68"/>
  <c r="G19" i="69"/>
  <c r="G4" i="70"/>
  <c r="G25" i="68"/>
  <c r="D9" i="65"/>
  <c r="G14" i="71"/>
  <c r="G6" i="68"/>
  <c r="G28" i="68"/>
  <c r="D7" i="65"/>
  <c r="G19" i="66"/>
  <c r="G15" i="71"/>
  <c r="G10" i="69"/>
  <c r="G6" i="69"/>
  <c r="E16" i="65"/>
  <c r="G17" i="71"/>
  <c r="D8" i="62"/>
  <c r="D10" i="65"/>
  <c r="G6" i="70"/>
  <c r="G18" i="66"/>
  <c r="G25" i="69"/>
  <c r="G26" i="68"/>
  <c r="G3" i="68"/>
  <c r="D19" i="65"/>
  <c r="B1" i="62"/>
  <c r="D6" i="65"/>
  <c r="G17" i="66"/>
  <c r="G23" i="69"/>
  <c r="G16" i="66"/>
  <c r="G31" i="68"/>
  <c r="G27" i="71"/>
  <c r="G12" i="69"/>
  <c r="G3" i="71"/>
  <c r="G17" i="68"/>
  <c r="G15" i="69"/>
  <c r="G3" i="70"/>
  <c r="G7" i="71"/>
  <c r="G5" i="71"/>
  <c r="G10" i="71"/>
  <c r="G8" i="71"/>
  <c r="G9" i="71"/>
  <c r="G4" i="71"/>
  <c r="G11" i="71"/>
  <c r="G6" i="71"/>
  <c r="E6" i="65" l="1"/>
  <c r="E17" i="65"/>
  <c r="E19" i="65"/>
  <c r="E10" i="65"/>
  <c r="E7" i="65"/>
  <c r="E9" i="65"/>
  <c r="E15" i="65"/>
  <c r="E11" i="65"/>
  <c r="E8" i="65"/>
</calcChain>
</file>

<file path=xl/sharedStrings.xml><?xml version="1.0" encoding="utf-8"?>
<sst xmlns="http://schemas.openxmlformats.org/spreadsheetml/2006/main" count="223" uniqueCount="164">
  <si>
    <t>1Y</t>
  </si>
  <si>
    <t>6M</t>
  </si>
  <si>
    <t>3M</t>
  </si>
  <si>
    <t>1M</t>
  </si>
  <si>
    <t>Tenor</t>
  </si>
  <si>
    <t>Libor</t>
  </si>
  <si>
    <t>FamilyName</t>
  </si>
  <si>
    <t>ObjectOverwrite</t>
  </si>
  <si>
    <t>Permanent</t>
  </si>
  <si>
    <t>GBP</t>
  </si>
  <si>
    <t>Currency</t>
  </si>
  <si>
    <t>Trigger</t>
  </si>
  <si>
    <t>QuoteSuffix</t>
  </si>
  <si>
    <t>ON</t>
  </si>
  <si>
    <t>EvaluationDate</t>
  </si>
  <si>
    <t>STD</t>
  </si>
  <si>
    <t>Relinkable Handle</t>
  </si>
  <si>
    <t>General Settings</t>
  </si>
  <si>
    <t>Additional Settings</t>
  </si>
  <si>
    <t>_LCHQuote</t>
  </si>
  <si>
    <t>Family Name</t>
  </si>
  <si>
    <t>Linear Interpolation</t>
  </si>
  <si>
    <t>LCHlinear</t>
  </si>
  <si>
    <t>LCHcubic</t>
  </si>
  <si>
    <t>_linearLCH</t>
  </si>
  <si>
    <t>_cubicLCH</t>
  </si>
  <si>
    <t>ID</t>
  </si>
  <si>
    <t>GBP12MD</t>
  </si>
  <si>
    <t>GBP1X13F</t>
  </si>
  <si>
    <t>GBP2X14F</t>
  </si>
  <si>
    <t>GBP3X15F</t>
  </si>
  <si>
    <t>GBP4X16F</t>
  </si>
  <si>
    <t>GBP5X17F</t>
  </si>
  <si>
    <t>GBP6X18F</t>
  </si>
  <si>
    <t>GBP9X21F</t>
  </si>
  <si>
    <t>GBP6L12L2Y</t>
  </si>
  <si>
    <t>GBP6L12L3Y</t>
  </si>
  <si>
    <t>GBP6L12L4Y</t>
  </si>
  <si>
    <t>GBP6L12L5Y</t>
  </si>
  <si>
    <t>GBP6L12L6Y</t>
  </si>
  <si>
    <t>GBP6L12L7Y</t>
  </si>
  <si>
    <t>GBP6L12L8Y</t>
  </si>
  <si>
    <t>GBP6L12L9Y</t>
  </si>
  <si>
    <t>GBP6L12L10Y</t>
  </si>
  <si>
    <t>GBP6L12L12Y</t>
  </si>
  <si>
    <t>GBP6L12L15Y</t>
  </si>
  <si>
    <t>GBP6L12L20Y</t>
  </si>
  <si>
    <t>GBP6L12L25Y</t>
  </si>
  <si>
    <t>GBP6L12L30Y</t>
  </si>
  <si>
    <t>GBP6L12L40Y</t>
  </si>
  <si>
    <t>GBP6L12L50Y</t>
  </si>
  <si>
    <t>GBP6L12L60Y</t>
  </si>
  <si>
    <t>GBP1MD</t>
  </si>
  <si>
    <t>GBPAB1L2M</t>
  </si>
  <si>
    <t>GBPAB1L3M</t>
  </si>
  <si>
    <t>GBPAB1L6M</t>
  </si>
  <si>
    <t>GBPAB1L9M</t>
  </si>
  <si>
    <t>GBPAB1L1Y</t>
  </si>
  <si>
    <t>GBP1L6L2Y</t>
  </si>
  <si>
    <t>GBP1L6L3Y</t>
  </si>
  <si>
    <t>GBP1L6L4Y</t>
  </si>
  <si>
    <t>GBP1L6L5Y</t>
  </si>
  <si>
    <t>GBP1L6L6Y</t>
  </si>
  <si>
    <t>GBP1L6L7Y</t>
  </si>
  <si>
    <t>GBP1L6L8Y</t>
  </si>
  <si>
    <t>GBP1L6L9Y</t>
  </si>
  <si>
    <t>GBP1L6L10Y</t>
  </si>
  <si>
    <t>GBP1L6L12Y</t>
  </si>
  <si>
    <t>GBP1L6L15Y</t>
  </si>
  <si>
    <t>GBP1L6L20Y</t>
  </si>
  <si>
    <t>GBP1L6L25Y</t>
  </si>
  <si>
    <t>GBP1L6L30Y</t>
  </si>
  <si>
    <t>GBP1L6L40Y</t>
  </si>
  <si>
    <t>GBP1L6L50Y</t>
  </si>
  <si>
    <t>GBP1L6L60Y</t>
  </si>
  <si>
    <t>GBP3MD</t>
  </si>
  <si>
    <t>FSSU5</t>
  </si>
  <si>
    <t>FSSZ5</t>
  </si>
  <si>
    <t>FSSH6</t>
  </si>
  <si>
    <t>FSSM6</t>
  </si>
  <si>
    <t>FSSU6</t>
  </si>
  <si>
    <t>FSSZ6</t>
  </si>
  <si>
    <t>FSSH7</t>
  </si>
  <si>
    <t>FSSM7</t>
  </si>
  <si>
    <t>GBP3L6L3Y</t>
  </si>
  <si>
    <t>GBP3L6L4Y</t>
  </si>
  <si>
    <t>GBP3L6L5Y</t>
  </si>
  <si>
    <t>GBP3L6L6Y</t>
  </si>
  <si>
    <t>GBP3L6L7Y</t>
  </si>
  <si>
    <t>GBP3L6L8Y</t>
  </si>
  <si>
    <t>GBP3L6L9Y</t>
  </si>
  <si>
    <t>GBP3L6L10Y</t>
  </si>
  <si>
    <t>GBP3L6L12Y</t>
  </si>
  <si>
    <t>GBP3L6L15Y</t>
  </si>
  <si>
    <t>GBP3L6L20Y</t>
  </si>
  <si>
    <t>GBP3L6L25Y</t>
  </si>
  <si>
    <t>GBP3L6L30Y</t>
  </si>
  <si>
    <t>GBP3L6L40Y</t>
  </si>
  <si>
    <t>GBP3L6L50Y</t>
  </si>
  <si>
    <t>GBP3L6L60Y</t>
  </si>
  <si>
    <t>GBP6MD</t>
  </si>
  <si>
    <t>GBP6X12F</t>
  </si>
  <si>
    <t>GBP12X18F</t>
  </si>
  <si>
    <t>GBPSB6L2Y</t>
  </si>
  <si>
    <t>GBPSB6L3Y</t>
  </si>
  <si>
    <t>GBPSB6L4Y</t>
  </si>
  <si>
    <t>GBPSB6L5Y</t>
  </si>
  <si>
    <t>GBPSB6L6Y</t>
  </si>
  <si>
    <t>GBPSB6L7Y</t>
  </si>
  <si>
    <t>GBPSB6L8Y</t>
  </si>
  <si>
    <t>GBPSB6L9Y</t>
  </si>
  <si>
    <t>GBPSB6L10Y</t>
  </si>
  <si>
    <t>GBPSB6L12Y</t>
  </si>
  <si>
    <t>GBPSB6L15Y</t>
  </si>
  <si>
    <t>GBPSB6L20Y</t>
  </si>
  <si>
    <t>GBPSB6L25Y</t>
  </si>
  <si>
    <t>GBPSB6L30Y</t>
  </si>
  <si>
    <t>GBPSB6L40Y</t>
  </si>
  <si>
    <t>GBPSB6L50Y</t>
  </si>
  <si>
    <t>GBPSB6L60Y</t>
  </si>
  <si>
    <t>GBP1DOIS</t>
  </si>
  <si>
    <t>GBP1WOIS</t>
  </si>
  <si>
    <t>GBP2WOIS</t>
  </si>
  <si>
    <t>GBP1MOIS</t>
  </si>
  <si>
    <t>GBP2MOIS</t>
  </si>
  <si>
    <t>GBP3MOIS</t>
  </si>
  <si>
    <t>GBP4MOIS</t>
  </si>
  <si>
    <t>GBP5MOIS</t>
  </si>
  <si>
    <t>GBP6MOIS</t>
  </si>
  <si>
    <t>GBP7MOIS</t>
  </si>
  <si>
    <t>GBP8MOIS</t>
  </si>
  <si>
    <t>GBP9MOIS</t>
  </si>
  <si>
    <t>GBP10MOIS</t>
  </si>
  <si>
    <t>GBP11MOIS</t>
  </si>
  <si>
    <t>GBP1YOIS</t>
  </si>
  <si>
    <t>GBP15MOIS</t>
  </si>
  <si>
    <t>GBP18MOIS</t>
  </si>
  <si>
    <t>GBP21MOIS</t>
  </si>
  <si>
    <t>GBP2YOIS</t>
  </si>
  <si>
    <t>GBP6SONIA3L3Y</t>
  </si>
  <si>
    <t>GBP6SONIA3L4Y</t>
  </si>
  <si>
    <t>GBP6SONIA3L5Y</t>
  </si>
  <si>
    <t>GBP6SONIA3L6Y</t>
  </si>
  <si>
    <t>GBP6SONIA3L7Y</t>
  </si>
  <si>
    <t>GBP6SONIA3L8Y</t>
  </si>
  <si>
    <t>GBP6SONIA3L9Y</t>
  </si>
  <si>
    <t>GBP6SONIA3L10Y</t>
  </si>
  <si>
    <t>GBP6SONIA3L12Y</t>
  </si>
  <si>
    <t>GBP6SONIA3L15Y</t>
  </si>
  <si>
    <t>GBP6SONIA3L20Y</t>
  </si>
  <si>
    <t>GBP6SONIA3L25Y</t>
  </si>
  <si>
    <t>GBP6SONIA3L30Y</t>
  </si>
  <si>
    <t>GBP6SONIA3L40Y</t>
  </si>
  <si>
    <t>GBP6SONIA3L50Y</t>
  </si>
  <si>
    <t>GBP6SONIA3L60Y</t>
  </si>
  <si>
    <t>Instruments</t>
  </si>
  <si>
    <t>Quote ID</t>
  </si>
  <si>
    <t>Quote Value</t>
  </si>
  <si>
    <t>Quote Object</t>
  </si>
  <si>
    <t>Cubic Interpolation</t>
  </si>
  <si>
    <t>GBPOND</t>
  </si>
  <si>
    <t>GBP1WD</t>
  </si>
  <si>
    <t>GBP2MD</t>
  </si>
  <si>
    <t>Maturity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</si>
</sst>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ddd\,\ d\-mmm\-yyyy\,\ hh:mm:ss"/>
    <numFmt numFmtId="166" formatCode="General_)"/>
    <numFmt numFmtId="167" formatCode="&quot;£&quot;#,##0;[Red]\-&quot;£&quot;#,##0"/>
    <numFmt numFmtId="168" formatCode="0.0000%"/>
    <numFmt numFmtId="169" formatCode="ddd\,\ d\-mmm\-yyyy"/>
    <numFmt numFmtId="170" formatCode="ddd\,\ dd\-mmm\-yyyy"/>
  </numFmts>
  <fonts count="14" x14ac:knownFonts="1">
    <font>
      <sz val="11"/>
      <color theme="1"/>
      <name val="Calibri"/>
      <family val="2"/>
      <scheme val="minor"/>
    </font>
    <font>
      <sz val="10"/>
      <name val="Arial"/>
      <family val="2"/>
    </font>
    <font>
      <sz val="8"/>
      <name val="Arial"/>
      <family val="2"/>
    </font>
    <font>
      <sz val="8"/>
      <name val="Microsoft Sans Serif"/>
      <family val="2"/>
    </font>
    <font>
      <sz val="10"/>
      <name val="MS Sans Serif"/>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color indexed="10"/>
      <name val="Courier New"/>
      <family val="3"/>
    </font>
    <font>
      <sz val="8"/>
      <color theme="1"/>
      <name val="Courier New"/>
      <family val="3"/>
    </font>
    <font>
      <sz val="8"/>
      <color rgb="FFFF0000"/>
      <name val="Courier New"/>
      <family val="3"/>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gray0625">
        <fgColor indexed="22"/>
        <bgColor indexed="9"/>
      </patternFill>
    </fill>
    <fill>
      <patternFill patternType="solid">
        <fgColor theme="0"/>
        <bgColor indexed="64"/>
      </patternFill>
    </fill>
    <fill>
      <patternFill patternType="solid">
        <fgColor theme="0" tint="-0.499984740745262"/>
        <bgColor indexed="64"/>
      </patternFill>
    </fill>
    <fill>
      <patternFill patternType="solid">
        <fgColor theme="8" tint="0.59999389629810485"/>
        <bgColor indexed="64"/>
      </patternFill>
    </fill>
    <fill>
      <patternFill patternType="gray0625">
        <fgColor indexed="22"/>
        <bgColor theme="8" tint="0.79998168889431442"/>
      </patternFill>
    </fill>
    <fill>
      <patternFill patternType="solid">
        <fgColor theme="0" tint="-0.249977111117893"/>
        <bgColor indexed="64"/>
      </patternFill>
    </fill>
  </fills>
  <borders count="22">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s>
  <cellStyleXfs count="15">
    <xf numFmtId="0" fontId="0" fillId="0" borderId="0"/>
    <xf numFmtId="0" fontId="1" fillId="0" borderId="0"/>
    <xf numFmtId="164" fontId="5" fillId="4"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6" fontId="10" fillId="0" borderId="0"/>
    <xf numFmtId="167" fontId="9" fillId="0" borderId="0" applyFont="0" applyFill="0" applyBorder="0" applyAlignment="0" applyProtection="0"/>
    <xf numFmtId="167" fontId="9" fillId="0" borderId="0" applyFont="0" applyFill="0" applyBorder="0" applyAlignment="0" applyProtection="0"/>
    <xf numFmtId="0" fontId="8" fillId="0" borderId="0"/>
    <xf numFmtId="9" fontId="8"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57">
    <xf numFmtId="0" fontId="0" fillId="0" borderId="0" xfId="0"/>
    <xf numFmtId="0" fontId="3" fillId="3" borderId="4" xfId="1" applyFont="1" applyFill="1" applyBorder="1"/>
    <xf numFmtId="0" fontId="3" fillId="2" borderId="7" xfId="1" applyNumberFormat="1" applyFont="1" applyFill="1" applyBorder="1"/>
    <xf numFmtId="15" fontId="3" fillId="3" borderId="4" xfId="1" applyNumberFormat="1" applyFont="1" applyFill="1" applyBorder="1"/>
    <xf numFmtId="0" fontId="3" fillId="3" borderId="8" xfId="1" applyFont="1" applyFill="1" applyBorder="1"/>
    <xf numFmtId="0" fontId="3" fillId="3" borderId="0" xfId="1" applyFont="1" applyFill="1" applyBorder="1"/>
    <xf numFmtId="0" fontId="2" fillId="3" borderId="4" xfId="9" applyFont="1" applyFill="1" applyBorder="1"/>
    <xf numFmtId="0" fontId="7" fillId="3" borderId="8" xfId="9" applyFont="1" applyFill="1" applyBorder="1"/>
    <xf numFmtId="0" fontId="2" fillId="2" borderId="14" xfId="9" applyFont="1" applyFill="1" applyBorder="1"/>
    <xf numFmtId="0" fontId="4" fillId="3" borderId="8" xfId="1" applyFont="1" applyFill="1" applyBorder="1"/>
    <xf numFmtId="0" fontId="4" fillId="3" borderId="4" xfId="1" applyFont="1" applyFill="1" applyBorder="1"/>
    <xf numFmtId="0" fontId="4" fillId="3" borderId="0" xfId="1" applyFont="1" applyFill="1" applyBorder="1"/>
    <xf numFmtId="0" fontId="1" fillId="6" borderId="0" xfId="1" applyFill="1"/>
    <xf numFmtId="0" fontId="7" fillId="3" borderId="15" xfId="9" applyFont="1" applyFill="1" applyBorder="1"/>
    <xf numFmtId="0" fontId="7" fillId="3" borderId="1" xfId="9" applyFont="1" applyFill="1" applyBorder="1"/>
    <xf numFmtId="0" fontId="7" fillId="3" borderId="3" xfId="9" applyFont="1" applyFill="1" applyBorder="1"/>
    <xf numFmtId="0" fontId="3" fillId="3" borderId="11" xfId="1" applyFont="1" applyFill="1" applyBorder="1"/>
    <xf numFmtId="0" fontId="3" fillId="3" borderId="10" xfId="1" applyFont="1" applyFill="1" applyBorder="1"/>
    <xf numFmtId="0" fontId="3" fillId="3" borderId="9" xfId="1" applyFont="1" applyFill="1" applyBorder="1"/>
    <xf numFmtId="0" fontId="1" fillId="6" borderId="10" xfId="1" applyFill="1" applyBorder="1"/>
    <xf numFmtId="0" fontId="12" fillId="5" borderId="13" xfId="0" applyFont="1" applyFill="1" applyBorder="1"/>
    <xf numFmtId="0" fontId="12" fillId="5" borderId="14" xfId="0" applyFont="1" applyFill="1" applyBorder="1"/>
    <xf numFmtId="0" fontId="12" fillId="5" borderId="6" xfId="0" applyFont="1" applyFill="1" applyBorder="1"/>
    <xf numFmtId="0" fontId="12" fillId="5" borderId="7" xfId="0" applyFont="1" applyFill="1" applyBorder="1"/>
    <xf numFmtId="0" fontId="12" fillId="7" borderId="7" xfId="0" applyFont="1" applyFill="1" applyBorder="1"/>
    <xf numFmtId="168" fontId="12" fillId="5" borderId="14" xfId="0" applyNumberFormat="1" applyFont="1" applyFill="1" applyBorder="1"/>
    <xf numFmtId="168" fontId="12" fillId="5" borderId="13" xfId="0" applyNumberFormat="1" applyFont="1" applyFill="1" applyBorder="1"/>
    <xf numFmtId="168" fontId="12" fillId="5" borderId="6" xfId="0" applyNumberFormat="1" applyFont="1" applyFill="1" applyBorder="1"/>
    <xf numFmtId="0" fontId="12" fillId="5" borderId="0" xfId="0" applyFont="1" applyFill="1" applyBorder="1"/>
    <xf numFmtId="0" fontId="11" fillId="8" borderId="13" xfId="9" applyNumberFormat="1" applyFont="1" applyFill="1" applyBorder="1" applyAlignment="1" applyProtection="1">
      <alignment horizontal="left" vertical="center"/>
    </xf>
    <xf numFmtId="0" fontId="13" fillId="5" borderId="14" xfId="0" applyFont="1" applyFill="1" applyBorder="1"/>
    <xf numFmtId="0" fontId="13" fillId="5" borderId="13" xfId="0" applyFont="1" applyFill="1" applyBorder="1"/>
    <xf numFmtId="0" fontId="13" fillId="5" borderId="6" xfId="0" applyFont="1" applyFill="1" applyBorder="1"/>
    <xf numFmtId="0" fontId="12" fillId="5" borderId="11" xfId="0" applyFont="1" applyFill="1" applyBorder="1"/>
    <xf numFmtId="0" fontId="12" fillId="5" borderId="10" xfId="0" applyFont="1" applyFill="1" applyBorder="1"/>
    <xf numFmtId="0" fontId="12" fillId="5" borderId="9" xfId="0" applyFont="1" applyFill="1" applyBorder="1"/>
    <xf numFmtId="0" fontId="12" fillId="5" borderId="8" xfId="0" applyFont="1" applyFill="1" applyBorder="1"/>
    <xf numFmtId="0" fontId="12" fillId="5" borderId="4" xfId="0" applyFont="1" applyFill="1" applyBorder="1"/>
    <xf numFmtId="0" fontId="12" fillId="5" borderId="3" xfId="0" applyFont="1" applyFill="1" applyBorder="1"/>
    <xf numFmtId="0" fontId="12" fillId="5" borderId="2" xfId="0" applyFont="1" applyFill="1" applyBorder="1"/>
    <xf numFmtId="0" fontId="12" fillId="5" borderId="1" xfId="0" applyFont="1" applyFill="1" applyBorder="1"/>
    <xf numFmtId="0" fontId="12" fillId="7" borderId="13" xfId="0" applyFont="1" applyFill="1" applyBorder="1"/>
    <xf numFmtId="0" fontId="12" fillId="9" borderId="0" xfId="0" applyFont="1" applyFill="1"/>
    <xf numFmtId="14" fontId="12" fillId="9" borderId="0" xfId="0" applyNumberFormat="1" applyFont="1" applyFill="1"/>
    <xf numFmtId="0" fontId="13" fillId="5" borderId="19" xfId="0" applyFont="1" applyFill="1" applyBorder="1"/>
    <xf numFmtId="0" fontId="13" fillId="5" borderId="20" xfId="0" applyFont="1" applyFill="1" applyBorder="1"/>
    <xf numFmtId="0" fontId="12" fillId="5" borderId="21" xfId="0" applyFont="1" applyFill="1" applyBorder="1"/>
    <xf numFmtId="170" fontId="12" fillId="5" borderId="14" xfId="0" applyNumberFormat="1" applyFont="1" applyFill="1" applyBorder="1"/>
    <xf numFmtId="170" fontId="12" fillId="5" borderId="13" xfId="0" applyNumberFormat="1" applyFont="1" applyFill="1" applyBorder="1"/>
    <xf numFmtId="170" fontId="12" fillId="5" borderId="6" xfId="0" applyNumberFormat="1" applyFont="1" applyFill="1" applyBorder="1"/>
    <xf numFmtId="0" fontId="6" fillId="7" borderId="16" xfId="1" applyFont="1" applyFill="1" applyBorder="1" applyAlignment="1">
      <alignment horizontal="centerContinuous"/>
    </xf>
    <xf numFmtId="0" fontId="6" fillId="7" borderId="17" xfId="1" applyFont="1" applyFill="1" applyBorder="1" applyAlignment="1">
      <alignment horizontal="centerContinuous"/>
    </xf>
    <xf numFmtId="165" fontId="3" fillId="8" borderId="5" xfId="1" applyNumberFormat="1" applyFont="1" applyFill="1" applyBorder="1" applyAlignment="1" applyProtection="1">
      <alignment horizontal="center"/>
    </xf>
    <xf numFmtId="165" fontId="3" fillId="8" borderId="5" xfId="1" quotePrefix="1" applyNumberFormat="1" applyFont="1" applyFill="1" applyBorder="1" applyAlignment="1" applyProtection="1">
      <alignment horizontal="center"/>
    </xf>
    <xf numFmtId="169" fontId="3" fillId="8" borderId="12" xfId="1" applyNumberFormat="1" applyFont="1" applyFill="1" applyBorder="1" applyAlignment="1" applyProtection="1">
      <alignment horizontal="center"/>
    </xf>
    <xf numFmtId="0" fontId="6" fillId="7" borderId="18" xfId="1" applyFont="1" applyFill="1" applyBorder="1" applyAlignment="1">
      <alignment horizontal="centerContinuous"/>
    </xf>
    <xf numFmtId="11" fontId="12" fillId="9" borderId="0" xfId="0" applyNumberFormat="1" applyFont="1" applyFill="1"/>
  </cellXfs>
  <cellStyles count="15">
    <cellStyle name="Migliaia (0)_AZIONI" xfId="4"/>
    <cellStyle name="Migliaia_AZIONI" xfId="5"/>
    <cellStyle name="Normal" xfId="0" builtinId="0"/>
    <cellStyle name="Normal 2" xfId="1"/>
    <cellStyle name="Normal 2 2" xfId="14"/>
    <cellStyle name="Normal 3" xfId="9"/>
    <cellStyle name="Normal 3 2" xfId="12"/>
    <cellStyle name="Normale_AZIONI" xfId="6"/>
    <cellStyle name="Percent 2" xfId="3"/>
    <cellStyle name="Percent 3" xfId="10"/>
    <cellStyle name="Percent 3 2" xfId="11"/>
    <cellStyle name="Percent 4" xfId="13"/>
    <cellStyle name="result" xfId="2"/>
    <cellStyle name="Valuta (0)_AZIONI" xfId="7"/>
    <cellStyle name="Valuta_AZIONI" xf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E24"/>
  <sheetViews>
    <sheetView tabSelected="1" workbookViewId="0">
      <selection activeCell="D4" sqref="D4"/>
    </sheetView>
  </sheetViews>
  <sheetFormatPr defaultRowHeight="12.75" x14ac:dyDescent="0.2"/>
  <cols>
    <col min="1" max="2" width="2.7109375" style="12" customWidth="1"/>
    <col min="3" max="3" width="12.7109375" style="12" bestFit="1" customWidth="1"/>
    <col min="4" max="4" width="53.7109375" style="12" bestFit="1" customWidth="1"/>
    <col min="5" max="5" width="2.7109375" style="12" customWidth="1"/>
    <col min="6" max="16384" width="9.140625" style="12"/>
  </cols>
  <sheetData>
    <row r="1" spans="2:5" ht="13.5" thickBot="1" x14ac:dyDescent="0.25">
      <c r="B1" s="12" t="str">
        <f>_xll.qlxlVersion(TRUE,Trigger)</f>
        <v>QuantLibXL 1.6.0 - MS VC++ (version unknown) - Multithreaded Dynamic Runtime library - Release Configuration - Aug 28 2015 15:00:57</v>
      </c>
    </row>
    <row r="2" spans="2:5" ht="16.5" thickBot="1" x14ac:dyDescent="0.3">
      <c r="B2" s="50" t="s">
        <v>17</v>
      </c>
      <c r="C2" s="51"/>
      <c r="D2" s="51"/>
      <c r="E2" s="55"/>
    </row>
    <row r="3" spans="2:5" x14ac:dyDescent="0.2">
      <c r="B3" s="4"/>
      <c r="C3" s="5"/>
      <c r="D3" s="5"/>
      <c r="E3" s="1"/>
    </row>
    <row r="4" spans="2:5" x14ac:dyDescent="0.2">
      <c r="B4" s="4"/>
      <c r="C4" s="2" t="s">
        <v>11</v>
      </c>
      <c r="D4" s="52"/>
      <c r="E4" s="3"/>
    </row>
    <row r="5" spans="2:5" x14ac:dyDescent="0.2">
      <c r="B5" s="4"/>
      <c r="C5" s="2" t="s">
        <v>8</v>
      </c>
      <c r="D5" s="52" t="b">
        <v>1</v>
      </c>
      <c r="E5" s="3"/>
    </row>
    <row r="6" spans="2:5" x14ac:dyDescent="0.2">
      <c r="B6" s="4"/>
      <c r="C6" s="2" t="s">
        <v>7</v>
      </c>
      <c r="D6" s="52" t="b">
        <v>0</v>
      </c>
      <c r="E6" s="3"/>
    </row>
    <row r="7" spans="2:5" x14ac:dyDescent="0.2">
      <c r="B7" s="4"/>
      <c r="C7" s="2" t="s">
        <v>10</v>
      </c>
      <c r="D7" s="52" t="s">
        <v>9</v>
      </c>
      <c r="E7" s="3"/>
    </row>
    <row r="8" spans="2:5" x14ac:dyDescent="0.2">
      <c r="B8" s="7"/>
      <c r="C8" s="8" t="s">
        <v>14</v>
      </c>
      <c r="D8" s="54">
        <f>_xll.qlSettingsEvaluationDate(Trigger)</f>
        <v>42192</v>
      </c>
      <c r="E8" s="6"/>
    </row>
    <row r="9" spans="2:5" ht="13.5" thickBot="1" x14ac:dyDescent="0.25">
      <c r="B9" s="15"/>
      <c r="C9" s="13"/>
      <c r="D9" s="13"/>
      <c r="E9" s="14"/>
    </row>
    <row r="11" spans="2:5" ht="13.5" thickBot="1" x14ac:dyDescent="0.25"/>
    <row r="12" spans="2:5" ht="16.5" thickBot="1" x14ac:dyDescent="0.3">
      <c r="B12" s="50" t="s">
        <v>18</v>
      </c>
      <c r="C12" s="51"/>
      <c r="D12" s="51"/>
      <c r="E12" s="55"/>
    </row>
    <row r="13" spans="2:5" x14ac:dyDescent="0.2">
      <c r="B13" s="16"/>
      <c r="C13" s="17"/>
      <c r="D13" s="17"/>
      <c r="E13" s="18"/>
    </row>
    <row r="14" spans="2:5" x14ac:dyDescent="0.2">
      <c r="B14" s="4"/>
      <c r="C14" s="2" t="s">
        <v>6</v>
      </c>
      <c r="D14" s="52" t="s">
        <v>5</v>
      </c>
      <c r="E14" s="3"/>
    </row>
    <row r="15" spans="2:5" x14ac:dyDescent="0.2">
      <c r="B15" s="4"/>
      <c r="C15" s="2" t="s">
        <v>12</v>
      </c>
      <c r="D15" s="53" t="s">
        <v>19</v>
      </c>
      <c r="E15" s="3"/>
    </row>
    <row r="16" spans="2:5" x14ac:dyDescent="0.2">
      <c r="B16" s="4"/>
      <c r="C16" s="2" t="s">
        <v>22</v>
      </c>
      <c r="D16" s="53" t="s">
        <v>24</v>
      </c>
      <c r="E16" s="3"/>
    </row>
    <row r="17" spans="2:5" x14ac:dyDescent="0.2">
      <c r="B17" s="4"/>
      <c r="C17" s="2" t="s">
        <v>23</v>
      </c>
      <c r="D17" s="53" t="s">
        <v>25</v>
      </c>
      <c r="E17" s="3"/>
    </row>
    <row r="18" spans="2:5" ht="13.5" thickBot="1" x14ac:dyDescent="0.25">
      <c r="B18" s="9"/>
      <c r="C18" s="11"/>
      <c r="D18" s="11"/>
      <c r="E18" s="10"/>
    </row>
    <row r="19" spans="2:5" x14ac:dyDescent="0.2">
      <c r="B19" s="19"/>
      <c r="C19" s="19"/>
      <c r="D19" s="19"/>
      <c r="E19" s="19"/>
    </row>
    <row r="24" spans="2:5" ht="11.25" customHeight="1" x14ac:dyDescent="0.2"/>
  </sheetData>
  <dataValidations count="3">
    <dataValidation type="list" allowBlank="1" showInputMessage="1" showErrorMessage="1" sqref="IJ8:IJ9 SF8:SF9 ACB8:ACB9 ALX8:ALX9 AVT8:AVT9 BFP8:BFP9 BPL8:BPL9 BZH8:BZH9 CJD8:CJD9 CSZ8:CSZ9 DCV8:DCV9 DMR8:DMR9 DWN8:DWN9 EGJ8:EGJ9 EQF8:EQF9 FAB8:FAB9 FJX8:FJX9 FTT8:FTT9 GDP8:GDP9 GNL8:GNL9 GXH8:GXH9 HHD8:HHD9 HQZ8:HQZ9 IAV8:IAV9 IKR8:IKR9 IUN8:IUN9 JEJ8:JEJ9 JOF8:JOF9 JYB8:JYB9 KHX8:KHX9 KRT8:KRT9 LBP8:LBP9 LLL8:LLL9 LVH8:LVH9 MFD8:MFD9 MOZ8:MOZ9 MYV8:MYV9 NIR8:NIR9 NSN8:NSN9 OCJ8:OCJ9 OMF8:OMF9 OWB8:OWB9 PFX8:PFX9 PPT8:PPT9 PZP8:PZP9 QJL8:QJL9 QTH8:QTH9 RDD8:RDD9 RMZ8:RMZ9 RWV8:RWV9 SGR8:SGR9 SQN8:SQN9 TAJ8:TAJ9 TKF8:TKF9 TUB8:TUB9 UDX8:UDX9 UNT8:UNT9 UXP8:UXP9 VHL8:VHL9 VRH8:VRH9 WBD8:WBD9 WKZ8:WKZ9 WUV8:WUV9 IJ65544:IJ65545 SF65544:SF65545 ACB65544:ACB65545 ALX65544:ALX65545 AVT65544:AVT65545 BFP65544:BFP65545 BPL65544:BPL65545 BZH65544:BZH65545 CJD65544:CJD65545 CSZ65544:CSZ65545 DCV65544:DCV65545 DMR65544:DMR65545 DWN65544:DWN65545 EGJ65544:EGJ65545 EQF65544:EQF65545 FAB65544:FAB65545 FJX65544:FJX65545 FTT65544:FTT65545 GDP65544:GDP65545 GNL65544:GNL65545 GXH65544:GXH65545 HHD65544:HHD65545 HQZ65544:HQZ65545 IAV65544:IAV65545 IKR65544:IKR65545 IUN65544:IUN65545 JEJ65544:JEJ65545 JOF65544:JOF65545 JYB65544:JYB65545 KHX65544:KHX65545 KRT65544:KRT65545 LBP65544:LBP65545 LLL65544:LLL65545 LVH65544:LVH65545 MFD65544:MFD65545 MOZ65544:MOZ65545 MYV65544:MYV65545 NIR65544:NIR65545 NSN65544:NSN65545 OCJ65544:OCJ65545 OMF65544:OMF65545 OWB65544:OWB65545 PFX65544:PFX65545 PPT65544:PPT65545 PZP65544:PZP65545 QJL65544:QJL65545 QTH65544:QTH65545 RDD65544:RDD65545 RMZ65544:RMZ65545 RWV65544:RWV65545 SGR65544:SGR65545 SQN65544:SQN65545 TAJ65544:TAJ65545 TKF65544:TKF65545 TUB65544:TUB65545 UDX65544:UDX65545 UNT65544:UNT65545 UXP65544:UXP65545 VHL65544:VHL65545 VRH65544:VRH65545 WBD65544:WBD65545 WKZ65544:WKZ65545 WUV65544:WUV65545 IJ131080:IJ131081 SF131080:SF131081 ACB131080:ACB131081 ALX131080:ALX131081 AVT131080:AVT131081 BFP131080:BFP131081 BPL131080:BPL131081 BZH131080:BZH131081 CJD131080:CJD131081 CSZ131080:CSZ131081 DCV131080:DCV131081 DMR131080:DMR131081 DWN131080:DWN131081 EGJ131080:EGJ131081 EQF131080:EQF131081 FAB131080:FAB131081 FJX131080:FJX131081 FTT131080:FTT131081 GDP131080:GDP131081 GNL131080:GNL131081 GXH131080:GXH131081 HHD131080:HHD131081 HQZ131080:HQZ131081 IAV131080:IAV131081 IKR131080:IKR131081 IUN131080:IUN131081 JEJ131080:JEJ131081 JOF131080:JOF131081 JYB131080:JYB131081 KHX131080:KHX131081 KRT131080:KRT131081 LBP131080:LBP131081 LLL131080:LLL131081 LVH131080:LVH131081 MFD131080:MFD131081 MOZ131080:MOZ131081 MYV131080:MYV131081 NIR131080:NIR131081 NSN131080:NSN131081 OCJ131080:OCJ131081 OMF131080:OMF131081 OWB131080:OWB131081 PFX131080:PFX131081 PPT131080:PPT131081 PZP131080:PZP131081 QJL131080:QJL131081 QTH131080:QTH131081 RDD131080:RDD131081 RMZ131080:RMZ131081 RWV131080:RWV131081 SGR131080:SGR131081 SQN131080:SQN131081 TAJ131080:TAJ131081 TKF131080:TKF131081 TUB131080:TUB131081 UDX131080:UDX131081 UNT131080:UNT131081 UXP131080:UXP131081 VHL131080:VHL131081 VRH131080:VRH131081 WBD131080:WBD131081 WKZ131080:WKZ131081 WUV131080:WUV131081 IJ196616:IJ196617 SF196616:SF196617 ACB196616:ACB196617 ALX196616:ALX196617 AVT196616:AVT196617 BFP196616:BFP196617 BPL196616:BPL196617 BZH196616:BZH196617 CJD196616:CJD196617 CSZ196616:CSZ196617 DCV196616:DCV196617 DMR196616:DMR196617 DWN196616:DWN196617 EGJ196616:EGJ196617 EQF196616:EQF196617 FAB196616:FAB196617 FJX196616:FJX196617 FTT196616:FTT196617 GDP196616:GDP196617 GNL196616:GNL196617 GXH196616:GXH196617 HHD196616:HHD196617 HQZ196616:HQZ196617 IAV196616:IAV196617 IKR196616:IKR196617 IUN196616:IUN196617 JEJ196616:JEJ196617 JOF196616:JOF196617 JYB196616:JYB196617 KHX196616:KHX196617 KRT196616:KRT196617 LBP196616:LBP196617 LLL196616:LLL196617 LVH196616:LVH196617 MFD196616:MFD196617 MOZ196616:MOZ196617 MYV196616:MYV196617 NIR196616:NIR196617 NSN196616:NSN196617 OCJ196616:OCJ196617 OMF196616:OMF196617 OWB196616:OWB196617 PFX196616:PFX196617 PPT196616:PPT196617 PZP196616:PZP196617 QJL196616:QJL196617 QTH196616:QTH196617 RDD196616:RDD196617 RMZ196616:RMZ196617 RWV196616:RWV196617 SGR196616:SGR196617 SQN196616:SQN196617 TAJ196616:TAJ196617 TKF196616:TKF196617 TUB196616:TUB196617 UDX196616:UDX196617 UNT196616:UNT196617 UXP196616:UXP196617 VHL196616:VHL196617 VRH196616:VRH196617 WBD196616:WBD196617 WKZ196616:WKZ196617 WUV196616:WUV196617 IJ262152:IJ262153 SF262152:SF262153 ACB262152:ACB262153 ALX262152:ALX262153 AVT262152:AVT262153 BFP262152:BFP262153 BPL262152:BPL262153 BZH262152:BZH262153 CJD262152:CJD262153 CSZ262152:CSZ262153 DCV262152:DCV262153 DMR262152:DMR262153 DWN262152:DWN262153 EGJ262152:EGJ262153 EQF262152:EQF262153 FAB262152:FAB262153 FJX262152:FJX262153 FTT262152:FTT262153 GDP262152:GDP262153 GNL262152:GNL262153 GXH262152:GXH262153 HHD262152:HHD262153 HQZ262152:HQZ262153 IAV262152:IAV262153 IKR262152:IKR262153 IUN262152:IUN262153 JEJ262152:JEJ262153 JOF262152:JOF262153 JYB262152:JYB262153 KHX262152:KHX262153 KRT262152:KRT262153 LBP262152:LBP262153 LLL262152:LLL262153 LVH262152:LVH262153 MFD262152:MFD262153 MOZ262152:MOZ262153 MYV262152:MYV262153 NIR262152:NIR262153 NSN262152:NSN262153 OCJ262152:OCJ262153 OMF262152:OMF262153 OWB262152:OWB262153 PFX262152:PFX262153 PPT262152:PPT262153 PZP262152:PZP262153 QJL262152:QJL262153 QTH262152:QTH262153 RDD262152:RDD262153 RMZ262152:RMZ262153 RWV262152:RWV262153 SGR262152:SGR262153 SQN262152:SQN262153 TAJ262152:TAJ262153 TKF262152:TKF262153 TUB262152:TUB262153 UDX262152:UDX262153 UNT262152:UNT262153 UXP262152:UXP262153 VHL262152:VHL262153 VRH262152:VRH262153 WBD262152:WBD262153 WKZ262152:WKZ262153 WUV262152:WUV262153 IJ327688:IJ327689 SF327688:SF327689 ACB327688:ACB327689 ALX327688:ALX327689 AVT327688:AVT327689 BFP327688:BFP327689 BPL327688:BPL327689 BZH327688:BZH327689 CJD327688:CJD327689 CSZ327688:CSZ327689 DCV327688:DCV327689 DMR327688:DMR327689 DWN327688:DWN327689 EGJ327688:EGJ327689 EQF327688:EQF327689 FAB327688:FAB327689 FJX327688:FJX327689 FTT327688:FTT327689 GDP327688:GDP327689 GNL327688:GNL327689 GXH327688:GXH327689 HHD327688:HHD327689 HQZ327688:HQZ327689 IAV327688:IAV327689 IKR327688:IKR327689 IUN327688:IUN327689 JEJ327688:JEJ327689 JOF327688:JOF327689 JYB327688:JYB327689 KHX327688:KHX327689 KRT327688:KRT327689 LBP327688:LBP327689 LLL327688:LLL327689 LVH327688:LVH327689 MFD327688:MFD327689 MOZ327688:MOZ327689 MYV327688:MYV327689 NIR327688:NIR327689 NSN327688:NSN327689 OCJ327688:OCJ327689 OMF327688:OMF327689 OWB327688:OWB327689 PFX327688:PFX327689 PPT327688:PPT327689 PZP327688:PZP327689 QJL327688:QJL327689 QTH327688:QTH327689 RDD327688:RDD327689 RMZ327688:RMZ327689 RWV327688:RWV327689 SGR327688:SGR327689 SQN327688:SQN327689 TAJ327688:TAJ327689 TKF327688:TKF327689 TUB327688:TUB327689 UDX327688:UDX327689 UNT327688:UNT327689 UXP327688:UXP327689 VHL327688:VHL327689 VRH327688:VRH327689 WBD327688:WBD327689 WKZ327688:WKZ327689 WUV327688:WUV327689 IJ393224:IJ393225 SF393224:SF393225 ACB393224:ACB393225 ALX393224:ALX393225 AVT393224:AVT393225 BFP393224:BFP393225 BPL393224:BPL393225 BZH393224:BZH393225 CJD393224:CJD393225 CSZ393224:CSZ393225 DCV393224:DCV393225 DMR393224:DMR393225 DWN393224:DWN393225 EGJ393224:EGJ393225 EQF393224:EQF393225 FAB393224:FAB393225 FJX393224:FJX393225 FTT393224:FTT393225 GDP393224:GDP393225 GNL393224:GNL393225 GXH393224:GXH393225 HHD393224:HHD393225 HQZ393224:HQZ393225 IAV393224:IAV393225 IKR393224:IKR393225 IUN393224:IUN393225 JEJ393224:JEJ393225 JOF393224:JOF393225 JYB393224:JYB393225 KHX393224:KHX393225 KRT393224:KRT393225 LBP393224:LBP393225 LLL393224:LLL393225 LVH393224:LVH393225 MFD393224:MFD393225 MOZ393224:MOZ393225 MYV393224:MYV393225 NIR393224:NIR393225 NSN393224:NSN393225 OCJ393224:OCJ393225 OMF393224:OMF393225 OWB393224:OWB393225 PFX393224:PFX393225 PPT393224:PPT393225 PZP393224:PZP393225 QJL393224:QJL393225 QTH393224:QTH393225 RDD393224:RDD393225 RMZ393224:RMZ393225 RWV393224:RWV393225 SGR393224:SGR393225 SQN393224:SQN393225 TAJ393224:TAJ393225 TKF393224:TKF393225 TUB393224:TUB393225 UDX393224:UDX393225 UNT393224:UNT393225 UXP393224:UXP393225 VHL393224:VHL393225 VRH393224:VRH393225 WBD393224:WBD393225 WKZ393224:WKZ393225 WUV393224:WUV393225 IJ458760:IJ458761 SF458760:SF458761 ACB458760:ACB458761 ALX458760:ALX458761 AVT458760:AVT458761 BFP458760:BFP458761 BPL458760:BPL458761 BZH458760:BZH458761 CJD458760:CJD458761 CSZ458760:CSZ458761 DCV458760:DCV458761 DMR458760:DMR458761 DWN458760:DWN458761 EGJ458760:EGJ458761 EQF458760:EQF458761 FAB458760:FAB458761 FJX458760:FJX458761 FTT458760:FTT458761 GDP458760:GDP458761 GNL458760:GNL458761 GXH458760:GXH458761 HHD458760:HHD458761 HQZ458760:HQZ458761 IAV458760:IAV458761 IKR458760:IKR458761 IUN458760:IUN458761 JEJ458760:JEJ458761 JOF458760:JOF458761 JYB458760:JYB458761 KHX458760:KHX458761 KRT458760:KRT458761 LBP458760:LBP458761 LLL458760:LLL458761 LVH458760:LVH458761 MFD458760:MFD458761 MOZ458760:MOZ458761 MYV458760:MYV458761 NIR458760:NIR458761 NSN458760:NSN458761 OCJ458760:OCJ458761 OMF458760:OMF458761 OWB458760:OWB458761 PFX458760:PFX458761 PPT458760:PPT458761 PZP458760:PZP458761 QJL458760:QJL458761 QTH458760:QTH458761 RDD458760:RDD458761 RMZ458760:RMZ458761 RWV458760:RWV458761 SGR458760:SGR458761 SQN458760:SQN458761 TAJ458760:TAJ458761 TKF458760:TKF458761 TUB458760:TUB458761 UDX458760:UDX458761 UNT458760:UNT458761 UXP458760:UXP458761 VHL458760:VHL458761 VRH458760:VRH458761 WBD458760:WBD458761 WKZ458760:WKZ458761 WUV458760:WUV458761 IJ524296:IJ524297 SF524296:SF524297 ACB524296:ACB524297 ALX524296:ALX524297 AVT524296:AVT524297 BFP524296:BFP524297 BPL524296:BPL524297 BZH524296:BZH524297 CJD524296:CJD524297 CSZ524296:CSZ524297 DCV524296:DCV524297 DMR524296:DMR524297 DWN524296:DWN524297 EGJ524296:EGJ524297 EQF524296:EQF524297 FAB524296:FAB524297 FJX524296:FJX524297 FTT524296:FTT524297 GDP524296:GDP524297 GNL524296:GNL524297 GXH524296:GXH524297 HHD524296:HHD524297 HQZ524296:HQZ524297 IAV524296:IAV524297 IKR524296:IKR524297 IUN524296:IUN524297 JEJ524296:JEJ524297 JOF524296:JOF524297 JYB524296:JYB524297 KHX524296:KHX524297 KRT524296:KRT524297 LBP524296:LBP524297 LLL524296:LLL524297 LVH524296:LVH524297 MFD524296:MFD524297 MOZ524296:MOZ524297 MYV524296:MYV524297 NIR524296:NIR524297 NSN524296:NSN524297 OCJ524296:OCJ524297 OMF524296:OMF524297 OWB524296:OWB524297 PFX524296:PFX524297 PPT524296:PPT524297 PZP524296:PZP524297 QJL524296:QJL524297 QTH524296:QTH524297 RDD524296:RDD524297 RMZ524296:RMZ524297 RWV524296:RWV524297 SGR524296:SGR524297 SQN524296:SQN524297 TAJ524296:TAJ524297 TKF524296:TKF524297 TUB524296:TUB524297 UDX524296:UDX524297 UNT524296:UNT524297 UXP524296:UXP524297 VHL524296:VHL524297 VRH524296:VRH524297 WBD524296:WBD524297 WKZ524296:WKZ524297 WUV524296:WUV524297 IJ589832:IJ589833 SF589832:SF589833 ACB589832:ACB589833 ALX589832:ALX589833 AVT589832:AVT589833 BFP589832:BFP589833 BPL589832:BPL589833 BZH589832:BZH589833 CJD589832:CJD589833 CSZ589832:CSZ589833 DCV589832:DCV589833 DMR589832:DMR589833 DWN589832:DWN589833 EGJ589832:EGJ589833 EQF589832:EQF589833 FAB589832:FAB589833 FJX589832:FJX589833 FTT589832:FTT589833 GDP589832:GDP589833 GNL589832:GNL589833 GXH589832:GXH589833 HHD589832:HHD589833 HQZ589832:HQZ589833 IAV589832:IAV589833 IKR589832:IKR589833 IUN589832:IUN589833 JEJ589832:JEJ589833 JOF589832:JOF589833 JYB589832:JYB589833 KHX589832:KHX589833 KRT589832:KRT589833 LBP589832:LBP589833 LLL589832:LLL589833 LVH589832:LVH589833 MFD589832:MFD589833 MOZ589832:MOZ589833 MYV589832:MYV589833 NIR589832:NIR589833 NSN589832:NSN589833 OCJ589832:OCJ589833 OMF589832:OMF589833 OWB589832:OWB589833 PFX589832:PFX589833 PPT589832:PPT589833 PZP589832:PZP589833 QJL589832:QJL589833 QTH589832:QTH589833 RDD589832:RDD589833 RMZ589832:RMZ589833 RWV589832:RWV589833 SGR589832:SGR589833 SQN589832:SQN589833 TAJ589832:TAJ589833 TKF589832:TKF589833 TUB589832:TUB589833 UDX589832:UDX589833 UNT589832:UNT589833 UXP589832:UXP589833 VHL589832:VHL589833 VRH589832:VRH589833 WBD589832:WBD589833 WKZ589832:WKZ589833 WUV589832:WUV589833 IJ655368:IJ655369 SF655368:SF655369 ACB655368:ACB655369 ALX655368:ALX655369 AVT655368:AVT655369 BFP655368:BFP655369 BPL655368:BPL655369 BZH655368:BZH655369 CJD655368:CJD655369 CSZ655368:CSZ655369 DCV655368:DCV655369 DMR655368:DMR655369 DWN655368:DWN655369 EGJ655368:EGJ655369 EQF655368:EQF655369 FAB655368:FAB655369 FJX655368:FJX655369 FTT655368:FTT655369 GDP655368:GDP655369 GNL655368:GNL655369 GXH655368:GXH655369 HHD655368:HHD655369 HQZ655368:HQZ655369 IAV655368:IAV655369 IKR655368:IKR655369 IUN655368:IUN655369 JEJ655368:JEJ655369 JOF655368:JOF655369 JYB655368:JYB655369 KHX655368:KHX655369 KRT655368:KRT655369 LBP655368:LBP655369 LLL655368:LLL655369 LVH655368:LVH655369 MFD655368:MFD655369 MOZ655368:MOZ655369 MYV655368:MYV655369 NIR655368:NIR655369 NSN655368:NSN655369 OCJ655368:OCJ655369 OMF655368:OMF655369 OWB655368:OWB655369 PFX655368:PFX655369 PPT655368:PPT655369 PZP655368:PZP655369 QJL655368:QJL655369 QTH655368:QTH655369 RDD655368:RDD655369 RMZ655368:RMZ655369 RWV655368:RWV655369 SGR655368:SGR655369 SQN655368:SQN655369 TAJ655368:TAJ655369 TKF655368:TKF655369 TUB655368:TUB655369 UDX655368:UDX655369 UNT655368:UNT655369 UXP655368:UXP655369 VHL655368:VHL655369 VRH655368:VRH655369 WBD655368:WBD655369 WKZ655368:WKZ655369 WUV655368:WUV655369 IJ720904:IJ720905 SF720904:SF720905 ACB720904:ACB720905 ALX720904:ALX720905 AVT720904:AVT720905 BFP720904:BFP720905 BPL720904:BPL720905 BZH720904:BZH720905 CJD720904:CJD720905 CSZ720904:CSZ720905 DCV720904:DCV720905 DMR720904:DMR720905 DWN720904:DWN720905 EGJ720904:EGJ720905 EQF720904:EQF720905 FAB720904:FAB720905 FJX720904:FJX720905 FTT720904:FTT720905 GDP720904:GDP720905 GNL720904:GNL720905 GXH720904:GXH720905 HHD720904:HHD720905 HQZ720904:HQZ720905 IAV720904:IAV720905 IKR720904:IKR720905 IUN720904:IUN720905 JEJ720904:JEJ720905 JOF720904:JOF720905 JYB720904:JYB720905 KHX720904:KHX720905 KRT720904:KRT720905 LBP720904:LBP720905 LLL720904:LLL720905 LVH720904:LVH720905 MFD720904:MFD720905 MOZ720904:MOZ720905 MYV720904:MYV720905 NIR720904:NIR720905 NSN720904:NSN720905 OCJ720904:OCJ720905 OMF720904:OMF720905 OWB720904:OWB720905 PFX720904:PFX720905 PPT720904:PPT720905 PZP720904:PZP720905 QJL720904:QJL720905 QTH720904:QTH720905 RDD720904:RDD720905 RMZ720904:RMZ720905 RWV720904:RWV720905 SGR720904:SGR720905 SQN720904:SQN720905 TAJ720904:TAJ720905 TKF720904:TKF720905 TUB720904:TUB720905 UDX720904:UDX720905 UNT720904:UNT720905 UXP720904:UXP720905 VHL720904:VHL720905 VRH720904:VRH720905 WBD720904:WBD720905 WKZ720904:WKZ720905 WUV720904:WUV720905 IJ786440:IJ786441 SF786440:SF786441 ACB786440:ACB786441 ALX786440:ALX786441 AVT786440:AVT786441 BFP786440:BFP786441 BPL786440:BPL786441 BZH786440:BZH786441 CJD786440:CJD786441 CSZ786440:CSZ786441 DCV786440:DCV786441 DMR786440:DMR786441 DWN786440:DWN786441 EGJ786440:EGJ786441 EQF786440:EQF786441 FAB786440:FAB786441 FJX786440:FJX786441 FTT786440:FTT786441 GDP786440:GDP786441 GNL786440:GNL786441 GXH786440:GXH786441 HHD786440:HHD786441 HQZ786440:HQZ786441 IAV786440:IAV786441 IKR786440:IKR786441 IUN786440:IUN786441 JEJ786440:JEJ786441 JOF786440:JOF786441 JYB786440:JYB786441 KHX786440:KHX786441 KRT786440:KRT786441 LBP786440:LBP786441 LLL786440:LLL786441 LVH786440:LVH786441 MFD786440:MFD786441 MOZ786440:MOZ786441 MYV786440:MYV786441 NIR786440:NIR786441 NSN786440:NSN786441 OCJ786440:OCJ786441 OMF786440:OMF786441 OWB786440:OWB786441 PFX786440:PFX786441 PPT786440:PPT786441 PZP786440:PZP786441 QJL786440:QJL786441 QTH786440:QTH786441 RDD786440:RDD786441 RMZ786440:RMZ786441 RWV786440:RWV786441 SGR786440:SGR786441 SQN786440:SQN786441 TAJ786440:TAJ786441 TKF786440:TKF786441 TUB786440:TUB786441 UDX786440:UDX786441 UNT786440:UNT786441 UXP786440:UXP786441 VHL786440:VHL786441 VRH786440:VRH786441 WBD786440:WBD786441 WKZ786440:WKZ786441 WUV786440:WUV786441 IJ851976:IJ851977 SF851976:SF851977 ACB851976:ACB851977 ALX851976:ALX851977 AVT851976:AVT851977 BFP851976:BFP851977 BPL851976:BPL851977 BZH851976:BZH851977 CJD851976:CJD851977 CSZ851976:CSZ851977 DCV851976:DCV851977 DMR851976:DMR851977 DWN851976:DWN851977 EGJ851976:EGJ851977 EQF851976:EQF851977 FAB851976:FAB851977 FJX851976:FJX851977 FTT851976:FTT851977 GDP851976:GDP851977 GNL851976:GNL851977 GXH851976:GXH851977 HHD851976:HHD851977 HQZ851976:HQZ851977 IAV851976:IAV851977 IKR851976:IKR851977 IUN851976:IUN851977 JEJ851976:JEJ851977 JOF851976:JOF851977 JYB851976:JYB851977 KHX851976:KHX851977 KRT851976:KRT851977 LBP851976:LBP851977 LLL851976:LLL851977 LVH851976:LVH851977 MFD851976:MFD851977 MOZ851976:MOZ851977 MYV851976:MYV851977 NIR851976:NIR851977 NSN851976:NSN851977 OCJ851976:OCJ851977 OMF851976:OMF851977 OWB851976:OWB851977 PFX851976:PFX851977 PPT851976:PPT851977 PZP851976:PZP851977 QJL851976:QJL851977 QTH851976:QTH851977 RDD851976:RDD851977 RMZ851976:RMZ851977 RWV851976:RWV851977 SGR851976:SGR851977 SQN851976:SQN851977 TAJ851976:TAJ851977 TKF851976:TKF851977 TUB851976:TUB851977 UDX851976:UDX851977 UNT851976:UNT851977 UXP851976:UXP851977 VHL851976:VHL851977 VRH851976:VRH851977 WBD851976:WBD851977 WKZ851976:WKZ851977 WUV851976:WUV851977 IJ917512:IJ917513 SF917512:SF917513 ACB917512:ACB917513 ALX917512:ALX917513 AVT917512:AVT917513 BFP917512:BFP917513 BPL917512:BPL917513 BZH917512:BZH917513 CJD917512:CJD917513 CSZ917512:CSZ917513 DCV917512:DCV917513 DMR917512:DMR917513 DWN917512:DWN917513 EGJ917512:EGJ917513 EQF917512:EQF917513 FAB917512:FAB917513 FJX917512:FJX917513 FTT917512:FTT917513 GDP917512:GDP917513 GNL917512:GNL917513 GXH917512:GXH917513 HHD917512:HHD917513 HQZ917512:HQZ917513 IAV917512:IAV917513 IKR917512:IKR917513 IUN917512:IUN917513 JEJ917512:JEJ917513 JOF917512:JOF917513 JYB917512:JYB917513 KHX917512:KHX917513 KRT917512:KRT917513 LBP917512:LBP917513 LLL917512:LLL917513 LVH917512:LVH917513 MFD917512:MFD917513 MOZ917512:MOZ917513 MYV917512:MYV917513 NIR917512:NIR917513 NSN917512:NSN917513 OCJ917512:OCJ917513 OMF917512:OMF917513 OWB917512:OWB917513 PFX917512:PFX917513 PPT917512:PPT917513 PZP917512:PZP917513 QJL917512:QJL917513 QTH917512:QTH917513 RDD917512:RDD917513 RMZ917512:RMZ917513 RWV917512:RWV917513 SGR917512:SGR917513 SQN917512:SQN917513 TAJ917512:TAJ917513 TKF917512:TKF917513 TUB917512:TUB917513 UDX917512:UDX917513 UNT917512:UNT917513 UXP917512:UXP917513 VHL917512:VHL917513 VRH917512:VRH917513 WBD917512:WBD917513 WKZ917512:WKZ917513 WUV917512:WUV917513 IJ983048:IJ983049 SF983048:SF983049 ACB983048:ACB983049 ALX983048:ALX983049 AVT983048:AVT983049 BFP983048:BFP983049 BPL983048:BPL983049 BZH983048:BZH983049 CJD983048:CJD983049 CSZ983048:CSZ983049 DCV983048:DCV983049 DMR983048:DMR983049 DWN983048:DWN983049 EGJ983048:EGJ983049 EQF983048:EQF983049 FAB983048:FAB983049 FJX983048:FJX983049 FTT983048:FTT983049 GDP983048:GDP983049 GNL983048:GNL983049 GXH983048:GXH983049 HHD983048:HHD983049 HQZ983048:HQZ983049 IAV983048:IAV983049 IKR983048:IKR983049 IUN983048:IUN983049 JEJ983048:JEJ983049 JOF983048:JOF983049 JYB983048:JYB983049 KHX983048:KHX983049 KRT983048:KRT983049 LBP983048:LBP983049 LLL983048:LLL983049 LVH983048:LVH983049 MFD983048:MFD983049 MOZ983048:MOZ983049 MYV983048:MYV983049 NIR983048:NIR983049 NSN983048:NSN983049 OCJ983048:OCJ983049 OMF983048:OMF983049 OWB983048:OWB983049 PFX983048:PFX983049 PPT983048:PPT983049 PZP983048:PZP983049 QJL983048:QJL983049 QTH983048:QTH983049 RDD983048:RDD983049 RMZ983048:RMZ983049 RWV983048:RWV983049 SGR983048:SGR983049 SQN983048:SQN983049 TAJ983048:TAJ983049 TKF983048:TKF983049 TUB983048:TUB983049 UDX983048:UDX983049 UNT983048:UNT983049 UXP983048:UXP983049 VHL983048:VHL983049 VRH983048:VRH983049 WBD983048:WBD983049 WKZ983048:WKZ983049 WUV983048:WUV983049">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IJ65540 SF65540 ACB65540 ALX65540 AVT65540 BFP65540 BPL65540 BZH65540 CJD65540 CSZ65540 DCV65540 DMR65540 DWN65540 EGJ65540 EQF65540 FAB65540 FJX65540 FTT65540 GDP65540 GNL65540 GXH65540 HHD65540 HQZ65540 IAV65540 IKR65540 IUN65540 JEJ65540 JOF65540 JYB65540 KHX65540 KRT65540 LBP65540 LLL65540 LVH65540 MFD65540 MOZ65540 MYV65540 NIR65540 NSN65540 OCJ65540 OMF65540 OWB65540 PFX65540 PPT65540 PZP65540 QJL65540 QTH65540 RDD65540 RMZ65540 RWV65540 SGR65540 SQN65540 TAJ65540 TKF65540 TUB65540 UDX65540 UNT65540 UXP65540 VHL65540 VRH65540 WBD65540 WKZ65540 WUV65540 IJ131076 SF131076 ACB131076 ALX131076 AVT131076 BFP131076 BPL131076 BZH131076 CJD131076 CSZ131076 DCV131076 DMR131076 DWN131076 EGJ131076 EQF131076 FAB131076 FJX131076 FTT131076 GDP131076 GNL131076 GXH131076 HHD131076 HQZ131076 IAV131076 IKR131076 IUN131076 JEJ131076 JOF131076 JYB131076 KHX131076 KRT131076 LBP131076 LLL131076 LVH131076 MFD131076 MOZ131076 MYV131076 NIR131076 NSN131076 OCJ131076 OMF131076 OWB131076 PFX131076 PPT131076 PZP131076 QJL131076 QTH131076 RDD131076 RMZ131076 RWV131076 SGR131076 SQN131076 TAJ131076 TKF131076 TUB131076 UDX131076 UNT131076 UXP131076 VHL131076 VRH131076 WBD131076 WKZ131076 WUV131076 IJ196612 SF196612 ACB196612 ALX196612 AVT196612 BFP196612 BPL196612 BZH196612 CJD196612 CSZ196612 DCV196612 DMR196612 DWN196612 EGJ196612 EQF196612 FAB196612 FJX196612 FTT196612 GDP196612 GNL196612 GXH196612 HHD196612 HQZ196612 IAV196612 IKR196612 IUN196612 JEJ196612 JOF196612 JYB196612 KHX196612 KRT196612 LBP196612 LLL196612 LVH196612 MFD196612 MOZ196612 MYV196612 NIR196612 NSN196612 OCJ196612 OMF196612 OWB196612 PFX196612 PPT196612 PZP196612 QJL196612 QTH196612 RDD196612 RMZ196612 RWV196612 SGR196612 SQN196612 TAJ196612 TKF196612 TUB196612 UDX196612 UNT196612 UXP196612 VHL196612 VRH196612 WBD196612 WKZ196612 WUV196612 IJ262148 SF262148 ACB262148 ALX262148 AVT262148 BFP262148 BPL262148 BZH262148 CJD262148 CSZ262148 DCV262148 DMR262148 DWN262148 EGJ262148 EQF262148 FAB262148 FJX262148 FTT262148 GDP262148 GNL262148 GXH262148 HHD262148 HQZ262148 IAV262148 IKR262148 IUN262148 JEJ262148 JOF262148 JYB262148 KHX262148 KRT262148 LBP262148 LLL262148 LVH262148 MFD262148 MOZ262148 MYV262148 NIR262148 NSN262148 OCJ262148 OMF262148 OWB262148 PFX262148 PPT262148 PZP262148 QJL262148 QTH262148 RDD262148 RMZ262148 RWV262148 SGR262148 SQN262148 TAJ262148 TKF262148 TUB262148 UDX262148 UNT262148 UXP262148 VHL262148 VRH262148 WBD262148 WKZ262148 WUV262148 IJ327684 SF327684 ACB327684 ALX327684 AVT327684 BFP327684 BPL327684 BZH327684 CJD327684 CSZ327684 DCV327684 DMR327684 DWN327684 EGJ327684 EQF327684 FAB327684 FJX327684 FTT327684 GDP327684 GNL327684 GXH327684 HHD327684 HQZ327684 IAV327684 IKR327684 IUN327684 JEJ327684 JOF327684 JYB327684 KHX327684 KRT327684 LBP327684 LLL327684 LVH327684 MFD327684 MOZ327684 MYV327684 NIR327684 NSN327684 OCJ327684 OMF327684 OWB327684 PFX327684 PPT327684 PZP327684 QJL327684 QTH327684 RDD327684 RMZ327684 RWV327684 SGR327684 SQN327684 TAJ327684 TKF327684 TUB327684 UDX327684 UNT327684 UXP327684 VHL327684 VRH327684 WBD327684 WKZ327684 WUV327684 IJ393220 SF393220 ACB393220 ALX393220 AVT393220 BFP393220 BPL393220 BZH393220 CJD393220 CSZ393220 DCV393220 DMR393220 DWN393220 EGJ393220 EQF393220 FAB393220 FJX393220 FTT393220 GDP393220 GNL393220 GXH393220 HHD393220 HQZ393220 IAV393220 IKR393220 IUN393220 JEJ393220 JOF393220 JYB393220 KHX393220 KRT393220 LBP393220 LLL393220 LVH393220 MFD393220 MOZ393220 MYV393220 NIR393220 NSN393220 OCJ393220 OMF393220 OWB393220 PFX393220 PPT393220 PZP393220 QJL393220 QTH393220 RDD393220 RMZ393220 RWV393220 SGR393220 SQN393220 TAJ393220 TKF393220 TUB393220 UDX393220 UNT393220 UXP393220 VHL393220 VRH393220 WBD393220 WKZ393220 WUV393220 IJ458756 SF458756 ACB458756 ALX458756 AVT458756 BFP458756 BPL458756 BZH458756 CJD458756 CSZ458756 DCV458756 DMR458756 DWN458756 EGJ458756 EQF458756 FAB458756 FJX458756 FTT458756 GDP458756 GNL458756 GXH458756 HHD458756 HQZ458756 IAV458756 IKR458756 IUN458756 JEJ458756 JOF458756 JYB458756 KHX458756 KRT458756 LBP458756 LLL458756 LVH458756 MFD458756 MOZ458756 MYV458756 NIR458756 NSN458756 OCJ458756 OMF458756 OWB458756 PFX458756 PPT458756 PZP458756 QJL458756 QTH458756 RDD458756 RMZ458756 RWV458756 SGR458756 SQN458756 TAJ458756 TKF458756 TUB458756 UDX458756 UNT458756 UXP458756 VHL458756 VRH458756 WBD458756 WKZ458756 WUV458756 IJ524292 SF524292 ACB524292 ALX524292 AVT524292 BFP524292 BPL524292 BZH524292 CJD524292 CSZ524292 DCV524292 DMR524292 DWN524292 EGJ524292 EQF524292 FAB524292 FJX524292 FTT524292 GDP524292 GNL524292 GXH524292 HHD524292 HQZ524292 IAV524292 IKR524292 IUN524292 JEJ524292 JOF524292 JYB524292 KHX524292 KRT524292 LBP524292 LLL524292 LVH524292 MFD524292 MOZ524292 MYV524292 NIR524292 NSN524292 OCJ524292 OMF524292 OWB524292 PFX524292 PPT524292 PZP524292 QJL524292 QTH524292 RDD524292 RMZ524292 RWV524292 SGR524292 SQN524292 TAJ524292 TKF524292 TUB524292 UDX524292 UNT524292 UXP524292 VHL524292 VRH524292 WBD524292 WKZ524292 WUV524292 IJ589828 SF589828 ACB589828 ALX589828 AVT589828 BFP589828 BPL589828 BZH589828 CJD589828 CSZ589828 DCV589828 DMR589828 DWN589828 EGJ589828 EQF589828 FAB589828 FJX589828 FTT589828 GDP589828 GNL589828 GXH589828 HHD589828 HQZ589828 IAV589828 IKR589828 IUN589828 JEJ589828 JOF589828 JYB589828 KHX589828 KRT589828 LBP589828 LLL589828 LVH589828 MFD589828 MOZ589828 MYV589828 NIR589828 NSN589828 OCJ589828 OMF589828 OWB589828 PFX589828 PPT589828 PZP589828 QJL589828 QTH589828 RDD589828 RMZ589828 RWV589828 SGR589828 SQN589828 TAJ589828 TKF589828 TUB589828 UDX589828 UNT589828 UXP589828 VHL589828 VRH589828 WBD589828 WKZ589828 WUV589828 IJ655364 SF655364 ACB655364 ALX655364 AVT655364 BFP655364 BPL655364 BZH655364 CJD655364 CSZ655364 DCV655364 DMR655364 DWN655364 EGJ655364 EQF655364 FAB655364 FJX655364 FTT655364 GDP655364 GNL655364 GXH655364 HHD655364 HQZ655364 IAV655364 IKR655364 IUN655364 JEJ655364 JOF655364 JYB655364 KHX655364 KRT655364 LBP655364 LLL655364 LVH655364 MFD655364 MOZ655364 MYV655364 NIR655364 NSN655364 OCJ655364 OMF655364 OWB655364 PFX655364 PPT655364 PZP655364 QJL655364 QTH655364 RDD655364 RMZ655364 RWV655364 SGR655364 SQN655364 TAJ655364 TKF655364 TUB655364 UDX655364 UNT655364 UXP655364 VHL655364 VRH655364 WBD655364 WKZ655364 WUV655364 IJ720900 SF720900 ACB720900 ALX720900 AVT720900 BFP720900 BPL720900 BZH720900 CJD720900 CSZ720900 DCV720900 DMR720900 DWN720900 EGJ720900 EQF720900 FAB720900 FJX720900 FTT720900 GDP720900 GNL720900 GXH720900 HHD720900 HQZ720900 IAV720900 IKR720900 IUN720900 JEJ720900 JOF720900 JYB720900 KHX720900 KRT720900 LBP720900 LLL720900 LVH720900 MFD720900 MOZ720900 MYV720900 NIR720900 NSN720900 OCJ720900 OMF720900 OWB720900 PFX720900 PPT720900 PZP720900 QJL720900 QTH720900 RDD720900 RMZ720900 RWV720900 SGR720900 SQN720900 TAJ720900 TKF720900 TUB720900 UDX720900 UNT720900 UXP720900 VHL720900 VRH720900 WBD720900 WKZ720900 WUV720900 IJ786436 SF786436 ACB786436 ALX786436 AVT786436 BFP786436 BPL786436 BZH786436 CJD786436 CSZ786436 DCV786436 DMR786436 DWN786436 EGJ786436 EQF786436 FAB786436 FJX786436 FTT786436 GDP786436 GNL786436 GXH786436 HHD786436 HQZ786436 IAV786436 IKR786436 IUN786436 JEJ786436 JOF786436 JYB786436 KHX786436 KRT786436 LBP786436 LLL786436 LVH786436 MFD786436 MOZ786436 MYV786436 NIR786436 NSN786436 OCJ786436 OMF786436 OWB786436 PFX786436 PPT786436 PZP786436 QJL786436 QTH786436 RDD786436 RMZ786436 RWV786436 SGR786436 SQN786436 TAJ786436 TKF786436 TUB786436 UDX786436 UNT786436 UXP786436 VHL786436 VRH786436 WBD786436 WKZ786436 WUV786436 IJ851972 SF851972 ACB851972 ALX851972 AVT851972 BFP851972 BPL851972 BZH851972 CJD851972 CSZ851972 DCV851972 DMR851972 DWN851972 EGJ851972 EQF851972 FAB851972 FJX851972 FTT851972 GDP851972 GNL851972 GXH851972 HHD851972 HQZ851972 IAV851972 IKR851972 IUN851972 JEJ851972 JOF851972 JYB851972 KHX851972 KRT851972 LBP851972 LLL851972 LVH851972 MFD851972 MOZ851972 MYV851972 NIR851972 NSN851972 OCJ851972 OMF851972 OWB851972 PFX851972 PPT851972 PZP851972 QJL851972 QTH851972 RDD851972 RMZ851972 RWV851972 SGR851972 SQN851972 TAJ851972 TKF851972 TUB851972 UDX851972 UNT851972 UXP851972 VHL851972 VRH851972 WBD851972 WKZ851972 WUV851972 IJ917508 SF917508 ACB917508 ALX917508 AVT917508 BFP917508 BPL917508 BZH917508 CJD917508 CSZ917508 DCV917508 DMR917508 DWN917508 EGJ917508 EQF917508 FAB917508 FJX917508 FTT917508 GDP917508 GNL917508 GXH917508 HHD917508 HQZ917508 IAV917508 IKR917508 IUN917508 JEJ917508 JOF917508 JYB917508 KHX917508 KRT917508 LBP917508 LLL917508 LVH917508 MFD917508 MOZ917508 MYV917508 NIR917508 NSN917508 OCJ917508 OMF917508 OWB917508 PFX917508 PPT917508 PZP917508 QJL917508 QTH917508 RDD917508 RMZ917508 RWV917508 SGR917508 SQN917508 TAJ917508 TKF917508 TUB917508 UDX917508 UNT917508 UXP917508 VHL917508 VRH917508 WBD917508 WKZ917508 WUV917508 IJ983044 SF983044 ACB983044 ALX983044 AVT983044 BFP983044 BPL983044 BZH983044 CJD983044 CSZ983044 DCV983044 DMR983044 DWN983044 EGJ983044 EQF983044 FAB983044 FJX983044 FTT983044 GDP983044 GNL983044 GXH983044 HHD983044 HQZ983044 IAV983044 IKR983044 IUN983044 JEJ983044 JOF983044 JYB983044 KHX983044 KRT983044 LBP983044 LLL983044 LVH983044 MFD983044 MOZ983044 MYV983044 NIR983044 NSN983044 OCJ983044 OMF983044 OWB983044 PFX983044 PPT983044 PZP983044 QJL983044 QTH983044 RDD983044 RMZ983044 RWV983044 SGR983044 SQN983044 TAJ983044 TKF983044 TUB983044 UDX983044 UNT983044 UXP983044 VHL983044 VRH983044 WBD983044 WKZ983044 WUV983044 D7">
      <formula1>"EUR,USD,GBP,JPY,CHF"</formula1>
    </dataValidation>
    <dataValidation type="list" allowBlank="1" showInputMessage="1" showErrorMessage="1" sqref="D14">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RowHeight="11.25" x14ac:dyDescent="0.2"/>
  <cols>
    <col min="1" max="1" width="9.140625" style="42"/>
    <col min="2" max="2" width="12.5703125" style="42" bestFit="1" customWidth="1"/>
    <col min="3" max="3" width="17.5703125" style="42" bestFit="1" customWidth="1"/>
    <col min="4" max="4" width="22.42578125" style="42" bestFit="1" customWidth="1"/>
    <col min="5" max="16384" width="9.140625" style="42"/>
  </cols>
  <sheetData>
    <row r="1" spans="1:6" x14ac:dyDescent="0.2">
      <c r="A1" s="33"/>
      <c r="B1" s="34"/>
      <c r="C1" s="34"/>
      <c r="D1" s="34"/>
      <c r="E1" s="34"/>
      <c r="F1" s="35"/>
    </row>
    <row r="2" spans="1:6" x14ac:dyDescent="0.2">
      <c r="A2" s="36"/>
      <c r="B2" s="24" t="s">
        <v>20</v>
      </c>
      <c r="C2" s="23" t="s">
        <v>5</v>
      </c>
      <c r="D2" s="28"/>
      <c r="E2" s="28"/>
      <c r="F2" s="37"/>
    </row>
    <row r="3" spans="1:6" x14ac:dyDescent="0.2">
      <c r="A3" s="36"/>
      <c r="B3" s="28"/>
      <c r="C3" s="28"/>
      <c r="D3" s="28"/>
      <c r="E3" s="28"/>
      <c r="F3" s="37"/>
    </row>
    <row r="4" spans="1:6" x14ac:dyDescent="0.2">
      <c r="A4" s="36"/>
      <c r="B4" s="28" t="s">
        <v>21</v>
      </c>
      <c r="C4" s="28"/>
      <c r="D4" s="28"/>
      <c r="E4" s="28"/>
      <c r="F4" s="37"/>
    </row>
    <row r="5" spans="1:6" x14ac:dyDescent="0.2">
      <c r="A5" s="36"/>
      <c r="B5" s="41" t="s">
        <v>4</v>
      </c>
      <c r="C5" s="41" t="s">
        <v>26</v>
      </c>
      <c r="D5" s="41" t="s">
        <v>16</v>
      </c>
      <c r="E5" s="29"/>
      <c r="F5" s="37"/>
    </row>
    <row r="6" spans="1:6" x14ac:dyDescent="0.2">
      <c r="A6" s="36"/>
      <c r="B6" s="20" t="s">
        <v>13</v>
      </c>
      <c r="C6" s="20" t="str">
        <f t="shared" ref="C6:C11" si="0">UPPER(Currency)&amp;B6&amp;LCHlinear</f>
        <v>GBPON_linearLCH</v>
      </c>
      <c r="D6" s="20" t="str">
        <f>_xll.qlRelinkableHandleYieldTermStructure(C6,,Permanent,Trigger,ObjectOverwrite)</f>
        <v>GBPON_linearLCH#0001</v>
      </c>
      <c r="E6" s="31" t="str">
        <f>_xll.ohRangeRetrieveError(D6)</f>
        <v/>
      </c>
      <c r="F6" s="37"/>
    </row>
    <row r="7" spans="1:6" x14ac:dyDescent="0.2">
      <c r="A7" s="36"/>
      <c r="B7" s="21" t="s">
        <v>3</v>
      </c>
      <c r="C7" s="21" t="str">
        <f t="shared" si="0"/>
        <v>GBP1M_linearLCH</v>
      </c>
      <c r="D7" s="21" t="str">
        <f>_xll.qlRelinkableHandleYieldTermStructure(C7,,Permanent,Trigger,ObjectOverwrite)</f>
        <v>GBP1M_linearLCH#0001</v>
      </c>
      <c r="E7" s="30" t="str">
        <f>_xll.ohRangeRetrieveError(D7)</f>
        <v/>
      </c>
      <c r="F7" s="37"/>
    </row>
    <row r="8" spans="1:6" x14ac:dyDescent="0.2">
      <c r="A8" s="36"/>
      <c r="B8" s="21" t="s">
        <v>2</v>
      </c>
      <c r="C8" s="21" t="str">
        <f t="shared" si="0"/>
        <v>GBP3M_linearLCH</v>
      </c>
      <c r="D8" s="21" t="str">
        <f>_xll.qlRelinkableHandleYieldTermStructure(C8,,Permanent,Trigger,ObjectOverwrite)</f>
        <v>GBP3M_linearLCH#0001</v>
      </c>
      <c r="E8" s="30" t="str">
        <f>_xll.ohRangeRetrieveError(D8)</f>
        <v/>
      </c>
      <c r="F8" s="37"/>
    </row>
    <row r="9" spans="1:6" x14ac:dyDescent="0.2">
      <c r="A9" s="36"/>
      <c r="B9" s="21" t="s">
        <v>1</v>
      </c>
      <c r="C9" s="21" t="str">
        <f t="shared" si="0"/>
        <v>GBP6M_linearLCH</v>
      </c>
      <c r="D9" s="21" t="str">
        <f>_xll.qlRelinkableHandleYieldTermStructure(C9,,Permanent,Trigger,ObjectOverwrite)</f>
        <v>GBP6M_linearLCH#0001</v>
      </c>
      <c r="E9" s="30" t="str">
        <f>_xll.ohRangeRetrieveError(D9)</f>
        <v/>
      </c>
      <c r="F9" s="37"/>
    </row>
    <row r="10" spans="1:6" x14ac:dyDescent="0.2">
      <c r="A10" s="36"/>
      <c r="B10" s="21" t="s">
        <v>0</v>
      </c>
      <c r="C10" s="21" t="str">
        <f t="shared" si="0"/>
        <v>GBP1Y_linearLCH</v>
      </c>
      <c r="D10" s="21" t="str">
        <f>_xll.qlRelinkableHandleYieldTermStructure(C10,,Permanent,Trigger,ObjectOverwrite)</f>
        <v>GBP1Y_linearLCH#0001</v>
      </c>
      <c r="E10" s="30" t="str">
        <f>_xll.ohRangeRetrieveError(D10)</f>
        <v/>
      </c>
      <c r="F10" s="37"/>
    </row>
    <row r="11" spans="1:6" x14ac:dyDescent="0.2">
      <c r="A11" s="36"/>
      <c r="B11" s="22" t="s">
        <v>15</v>
      </c>
      <c r="C11" s="22" t="str">
        <f t="shared" si="0"/>
        <v>GBPSTD_linearLCH</v>
      </c>
      <c r="D11" s="22" t="str">
        <f>_xll.qlRelinkableHandleYieldTermStructure(C11,,Permanent,Trigger,ObjectOverwrite)</f>
        <v>GBPSTD_linearLCH#0001</v>
      </c>
      <c r="E11" s="32" t="str">
        <f>_xll.ohRangeRetrieveError(D11)</f>
        <v/>
      </c>
      <c r="F11" s="37"/>
    </row>
    <row r="12" spans="1:6" x14ac:dyDescent="0.2">
      <c r="A12" s="36"/>
      <c r="B12" s="28"/>
      <c r="C12" s="28"/>
      <c r="D12" s="28"/>
      <c r="E12" s="28"/>
      <c r="F12" s="37"/>
    </row>
    <row r="13" spans="1:6" x14ac:dyDescent="0.2">
      <c r="A13" s="36"/>
      <c r="B13" s="28" t="s">
        <v>159</v>
      </c>
      <c r="C13" s="28"/>
      <c r="D13" s="28"/>
      <c r="E13" s="28"/>
      <c r="F13" s="37"/>
    </row>
    <row r="14" spans="1:6" x14ac:dyDescent="0.2">
      <c r="A14" s="36"/>
      <c r="B14" s="24" t="s">
        <v>4</v>
      </c>
      <c r="C14" s="24" t="s">
        <v>26</v>
      </c>
      <c r="D14" s="24" t="s">
        <v>16</v>
      </c>
      <c r="E14" s="29"/>
      <c r="F14" s="37"/>
    </row>
    <row r="15" spans="1:6" x14ac:dyDescent="0.2">
      <c r="A15" s="36"/>
      <c r="B15" s="20" t="s">
        <v>13</v>
      </c>
      <c r="C15" s="20" t="str">
        <f t="shared" ref="C15:C19" si="1">UPPER(Currency)&amp;B15&amp;LCHcubic</f>
        <v>GBPON_cubicLCH</v>
      </c>
      <c r="D15" s="20" t="str">
        <f>_xll.qlRelinkableHandleYieldTermStructure(C15,,Permanent,Trigger,ObjectOverwrite)</f>
        <v>GBPON_cubicLCH#0001</v>
      </c>
      <c r="E15" s="31" t="str">
        <f>_xll.ohRangeRetrieveError(D15)</f>
        <v/>
      </c>
      <c r="F15" s="37"/>
    </row>
    <row r="16" spans="1:6" x14ac:dyDescent="0.2">
      <c r="A16" s="36"/>
      <c r="B16" s="21" t="s">
        <v>3</v>
      </c>
      <c r="C16" s="21" t="str">
        <f t="shared" si="1"/>
        <v>GBP1M_cubicLCH</v>
      </c>
      <c r="D16" s="21" t="str">
        <f>_xll.qlRelinkableHandleYieldTermStructure(C16,,Permanent,Trigger,ObjectOverwrite)</f>
        <v>GBP1M_cubicLCH#0001</v>
      </c>
      <c r="E16" s="30" t="str">
        <f>_xll.ohRangeRetrieveError(D16)</f>
        <v/>
      </c>
      <c r="F16" s="37"/>
    </row>
    <row r="17" spans="1:6" x14ac:dyDescent="0.2">
      <c r="A17" s="36"/>
      <c r="B17" s="21" t="s">
        <v>2</v>
      </c>
      <c r="C17" s="21" t="str">
        <f t="shared" si="1"/>
        <v>GBP3M_cubicLCH</v>
      </c>
      <c r="D17" s="21" t="str">
        <f>_xll.qlRelinkableHandleYieldTermStructure(C17,,Permanent,Trigger,ObjectOverwrite)</f>
        <v>GBP3M_cubicLCH#0001</v>
      </c>
      <c r="E17" s="30" t="str">
        <f>_xll.ohRangeRetrieveError(D17)</f>
        <v/>
      </c>
      <c r="F17" s="37"/>
    </row>
    <row r="18" spans="1:6" x14ac:dyDescent="0.2">
      <c r="A18" s="36"/>
      <c r="B18" s="21" t="s">
        <v>1</v>
      </c>
      <c r="C18" s="21" t="str">
        <f t="shared" si="1"/>
        <v>GBP6M_cubicLCH</v>
      </c>
      <c r="D18" s="21" t="str">
        <f>_xll.qlRelinkableHandleYieldTermStructure(C18,,Permanent,Trigger,ObjectOverwrite)</f>
        <v>GBP6M_cubicLCH#0001</v>
      </c>
      <c r="E18" s="30" t="str">
        <f>_xll.ohRangeRetrieveError(D18)</f>
        <v/>
      </c>
      <c r="F18" s="37"/>
    </row>
    <row r="19" spans="1:6" x14ac:dyDescent="0.2">
      <c r="A19" s="36"/>
      <c r="B19" s="22" t="s">
        <v>0</v>
      </c>
      <c r="C19" s="22" t="str">
        <f t="shared" si="1"/>
        <v>GBP1Y_cubicLCH</v>
      </c>
      <c r="D19" s="22" t="str">
        <f>_xll.qlRelinkableHandleYieldTermStructure(C19,,Permanent,Trigger,ObjectOverwrite)</f>
        <v>GBP1Y_cubicLCH#0001</v>
      </c>
      <c r="E19" s="32" t="str">
        <f>_xll.ohRangeRetrieveError(D19)</f>
        <v/>
      </c>
      <c r="F19" s="37"/>
    </row>
    <row r="20" spans="1:6" x14ac:dyDescent="0.2">
      <c r="A20" s="36"/>
      <c r="B20" s="28"/>
      <c r="C20" s="28"/>
      <c r="D20" s="28"/>
      <c r="E20" s="28"/>
      <c r="F20" s="37"/>
    </row>
    <row r="21" spans="1:6" ht="12" thickBot="1" x14ac:dyDescent="0.25">
      <c r="A21" s="38"/>
      <c r="B21" s="39"/>
      <c r="C21" s="39"/>
      <c r="D21" s="39"/>
      <c r="E21" s="39"/>
      <c r="F2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52</v>
      </c>
      <c r="C3" s="47">
        <v>42223</v>
      </c>
      <c r="D3" s="21" t="str">
        <f t="shared" ref="D3:D25" si="0">B3&amp;QuoteSuffix</f>
        <v>GBP1MD_LCHQuote</v>
      </c>
      <c r="E3" s="25">
        <v>5.0724999999999998E-3</v>
      </c>
      <c r="F3" s="21" t="e">
        <f>_xll.qlSimpleQuote(D3,E3,,Permanent,Trigger,ObjectOverwrite)</f>
        <v>#NUM!</v>
      </c>
      <c r="G3" s="30" t="str">
        <f ca="1">_xll.ohRangeRetrieveError(F3)</f>
        <v/>
      </c>
      <c r="H3" s="37"/>
      <c r="K3" s="43"/>
      <c r="L3" s="43"/>
      <c r="O3" s="43"/>
      <c r="P3" s="43"/>
    </row>
    <row r="4" spans="1:16" x14ac:dyDescent="0.2">
      <c r="A4" s="36"/>
      <c r="B4" s="20" t="s">
        <v>53</v>
      </c>
      <c r="C4" s="48">
        <v>42254</v>
      </c>
      <c r="D4" s="20" t="str">
        <f t="shared" si="0"/>
        <v>GBPAB1L2M_LCHQuote</v>
      </c>
      <c r="E4" s="26">
        <v>5.1500000000000001E-3</v>
      </c>
      <c r="F4" s="20" t="str">
        <f>_xll.qlSimpleQuote(D4,E4,,Permanent,Trigger,ObjectOverwrite)</f>
        <v>GBPAB1L2M_LCHQuote#0001</v>
      </c>
      <c r="G4" s="31" t="str">
        <f>_xll.ohRangeRetrieveError(F4)</f>
        <v/>
      </c>
      <c r="H4" s="37"/>
      <c r="K4" s="43"/>
      <c r="L4" s="43"/>
      <c r="O4" s="43"/>
      <c r="P4" s="43"/>
    </row>
    <row r="5" spans="1:16" x14ac:dyDescent="0.2">
      <c r="A5" s="36"/>
      <c r="B5" s="21" t="s">
        <v>54</v>
      </c>
      <c r="C5" s="47">
        <v>42284</v>
      </c>
      <c r="D5" s="21" t="str">
        <f t="shared" si="0"/>
        <v>GBPAB1L3M_LCHQuote</v>
      </c>
      <c r="E5" s="25">
        <v>5.1592499999999998E-3</v>
      </c>
      <c r="F5" s="21" t="str">
        <f>_xll.qlSimpleQuote(D5,E5,,Permanent,Trigger,ObjectOverwrite)</f>
        <v>GBPAB1L3M_LCHQuote#0001</v>
      </c>
      <c r="G5" s="30" t="str">
        <f>_xll.ohRangeRetrieveError(F5)</f>
        <v/>
      </c>
      <c r="H5" s="37"/>
      <c r="K5" s="43"/>
      <c r="L5" s="43"/>
      <c r="O5" s="43"/>
      <c r="P5" s="43"/>
    </row>
    <row r="6" spans="1:16" x14ac:dyDescent="0.2">
      <c r="A6" s="36"/>
      <c r="B6" s="21" t="s">
        <v>55</v>
      </c>
      <c r="C6" s="47">
        <v>42376</v>
      </c>
      <c r="D6" s="21" t="str">
        <f t="shared" si="0"/>
        <v>GBPAB1L6M_LCHQuote</v>
      </c>
      <c r="E6" s="25">
        <v>5.2967500000000002E-3</v>
      </c>
      <c r="F6" s="21" t="str">
        <f>_xll.qlSimpleQuote(D6,E6,,Permanent,Trigger,ObjectOverwrite)</f>
        <v>GBPAB1L6M_LCHQuote#0001</v>
      </c>
      <c r="G6" s="30" t="str">
        <f>_xll.ohRangeRetrieveError(F6)</f>
        <v/>
      </c>
      <c r="H6" s="37"/>
      <c r="K6" s="43"/>
      <c r="L6" s="43"/>
      <c r="O6" s="43"/>
      <c r="P6" s="43"/>
    </row>
    <row r="7" spans="1:16" x14ac:dyDescent="0.2">
      <c r="A7" s="36"/>
      <c r="B7" s="21" t="s">
        <v>56</v>
      </c>
      <c r="C7" s="47">
        <v>42467</v>
      </c>
      <c r="D7" s="21" t="str">
        <f t="shared" si="0"/>
        <v>GBPAB1L9M_LCHQuote</v>
      </c>
      <c r="E7" s="25">
        <v>5.5612500000000002E-3</v>
      </c>
      <c r="F7" s="21" t="str">
        <f>_xll.qlSimpleQuote(D7,E7,,Permanent,Trigger,ObjectOverwrite)</f>
        <v>GBPAB1L9M_LCHQuote#0001</v>
      </c>
      <c r="G7" s="30" t="str">
        <f>_xll.ohRangeRetrieveError(F7)</f>
        <v/>
      </c>
      <c r="H7" s="37"/>
      <c r="K7" s="43"/>
      <c r="L7" s="43"/>
      <c r="O7" s="43"/>
      <c r="P7" s="43"/>
    </row>
    <row r="8" spans="1:16" x14ac:dyDescent="0.2">
      <c r="A8" s="36"/>
      <c r="B8" s="21" t="s">
        <v>57</v>
      </c>
      <c r="C8" s="47">
        <v>42558</v>
      </c>
      <c r="D8" s="21" t="str">
        <f t="shared" si="0"/>
        <v>GBPAB1L1Y_LCHQuote</v>
      </c>
      <c r="E8" s="25">
        <v>5.9699999999999996E-3</v>
      </c>
      <c r="F8" s="21" t="str">
        <f>_xll.qlSimpleQuote(D8,E8,,Permanent,Trigger,ObjectOverwrite)</f>
        <v>GBPAB1L1Y_LCHQuote#0001</v>
      </c>
      <c r="G8" s="30" t="str">
        <f>_xll.ohRangeRetrieveError(F8)</f>
        <v/>
      </c>
      <c r="H8" s="37"/>
      <c r="K8" s="43"/>
      <c r="L8" s="43"/>
      <c r="O8" s="43"/>
      <c r="P8" s="43"/>
    </row>
    <row r="9" spans="1:16" x14ac:dyDescent="0.2">
      <c r="A9" s="36"/>
      <c r="B9" s="20" t="s">
        <v>58</v>
      </c>
      <c r="C9" s="48">
        <v>42923</v>
      </c>
      <c r="D9" s="20" t="str">
        <f t="shared" si="0"/>
        <v>GBP1L6L2Y_LCHQuote</v>
      </c>
      <c r="E9" s="26">
        <v>8.1412499999999992E-3</v>
      </c>
      <c r="F9" s="20" t="str">
        <f>_xll.qlSimpleQuote(D9,E9,,Permanent,Trigger,ObjectOverwrite)</f>
        <v>GBP1L6L2Y_LCHQuote#0001</v>
      </c>
      <c r="G9" s="31" t="str">
        <f>_xll.ohRangeRetrieveError(F9)</f>
        <v/>
      </c>
      <c r="H9" s="37"/>
      <c r="K9" s="43"/>
      <c r="L9" s="43"/>
      <c r="O9" s="43"/>
      <c r="P9" s="43"/>
    </row>
    <row r="10" spans="1:16" x14ac:dyDescent="0.2">
      <c r="A10" s="36"/>
      <c r="B10" s="21" t="s">
        <v>59</v>
      </c>
      <c r="C10" s="47">
        <v>43290</v>
      </c>
      <c r="D10" s="21" t="str">
        <f t="shared" si="0"/>
        <v>GBP1L6L3Y_LCHQuote</v>
      </c>
      <c r="E10" s="25">
        <v>1.0371999999999999E-2</v>
      </c>
      <c r="F10" s="21" t="str">
        <f>_xll.qlSimpleQuote(D10,E10,,Permanent,Trigger,ObjectOverwrite)</f>
        <v>GBP1L6L3Y_LCHQuote#0001</v>
      </c>
      <c r="G10" s="30" t="str">
        <f>_xll.ohRangeRetrieveError(F10)</f>
        <v/>
      </c>
      <c r="H10" s="37"/>
      <c r="K10" s="43"/>
      <c r="L10" s="43"/>
      <c r="O10" s="43"/>
      <c r="P10" s="43"/>
    </row>
    <row r="11" spans="1:16" x14ac:dyDescent="0.2">
      <c r="A11" s="36"/>
      <c r="B11" s="21" t="s">
        <v>60</v>
      </c>
      <c r="C11" s="47">
        <v>43654</v>
      </c>
      <c r="D11" s="21" t="str">
        <f t="shared" si="0"/>
        <v>GBP1L6L4Y_LCHQuote</v>
      </c>
      <c r="E11" s="25">
        <v>1.2170500000000001E-2</v>
      </c>
      <c r="F11" s="21" t="str">
        <f>_xll.qlSimpleQuote(D11,E11,,Permanent,Trigger,ObjectOverwrite)</f>
        <v>GBP1L6L4Y_LCHQuote#0001</v>
      </c>
      <c r="G11" s="30" t="str">
        <f>_xll.ohRangeRetrieveError(F11)</f>
        <v/>
      </c>
      <c r="H11" s="37"/>
      <c r="K11" s="43"/>
      <c r="L11" s="43"/>
      <c r="O11" s="43"/>
      <c r="P11" s="43"/>
    </row>
    <row r="12" spans="1:16" x14ac:dyDescent="0.2">
      <c r="A12" s="36"/>
      <c r="B12" s="21" t="s">
        <v>61</v>
      </c>
      <c r="C12" s="47">
        <v>44019</v>
      </c>
      <c r="D12" s="21" t="str">
        <f t="shared" si="0"/>
        <v>GBP1L6L5Y_LCHQuote</v>
      </c>
      <c r="E12" s="25">
        <v>1.3615749999999999E-2</v>
      </c>
      <c r="F12" s="21" t="str">
        <f>_xll.qlSimpleQuote(D12,E12,,Permanent,Trigger,ObjectOverwrite)</f>
        <v>GBP1L6L5Y_LCHQuote#0001</v>
      </c>
      <c r="G12" s="30" t="str">
        <f>_xll.ohRangeRetrieveError(F12)</f>
        <v/>
      </c>
      <c r="H12" s="37"/>
      <c r="K12" s="43"/>
      <c r="L12" s="43"/>
      <c r="O12" s="43"/>
      <c r="P12" s="43"/>
    </row>
    <row r="13" spans="1:16" x14ac:dyDescent="0.2">
      <c r="A13" s="36"/>
      <c r="B13" s="21" t="s">
        <v>62</v>
      </c>
      <c r="C13" s="47">
        <v>44384</v>
      </c>
      <c r="D13" s="21" t="str">
        <f t="shared" si="0"/>
        <v>GBP1L6L6Y_LCHQuote</v>
      </c>
      <c r="E13" s="25">
        <v>1.4847249999999999E-2</v>
      </c>
      <c r="F13" s="21" t="str">
        <f>_xll.qlSimpleQuote(D13,E13,,Permanent,Trigger,ObjectOverwrite)</f>
        <v>GBP1L6L6Y_LCHQuote#0001</v>
      </c>
      <c r="G13" s="30" t="str">
        <f>_xll.ohRangeRetrieveError(F13)</f>
        <v/>
      </c>
      <c r="H13" s="37"/>
      <c r="K13" s="43"/>
      <c r="L13" s="43"/>
      <c r="O13" s="43"/>
      <c r="P13" s="43"/>
    </row>
    <row r="14" spans="1:16" x14ac:dyDescent="0.2">
      <c r="A14" s="36"/>
      <c r="B14" s="21" t="s">
        <v>63</v>
      </c>
      <c r="C14" s="47">
        <v>44749</v>
      </c>
      <c r="D14" s="21" t="str">
        <f t="shared" si="0"/>
        <v>GBP1L6L7Y_LCHQuote</v>
      </c>
      <c r="E14" s="25">
        <v>1.58745E-2</v>
      </c>
      <c r="F14" s="21" t="str">
        <f>_xll.qlSimpleQuote(D14,E14,,Permanent,Trigger,ObjectOverwrite)</f>
        <v>GBP1L6L7Y_LCHQuote#0001</v>
      </c>
      <c r="G14" s="30" t="str">
        <f>_xll.ohRangeRetrieveError(F14)</f>
        <v/>
      </c>
      <c r="H14" s="37"/>
      <c r="K14" s="43"/>
      <c r="L14" s="43"/>
      <c r="O14" s="43"/>
      <c r="P14" s="43"/>
    </row>
    <row r="15" spans="1:16" x14ac:dyDescent="0.2">
      <c r="A15" s="36"/>
      <c r="B15" s="21" t="s">
        <v>64</v>
      </c>
      <c r="C15" s="47">
        <v>45114</v>
      </c>
      <c r="D15" s="21" t="str">
        <f t="shared" si="0"/>
        <v>GBP1L6L8Y_LCHQuote</v>
      </c>
      <c r="E15" s="25">
        <v>1.6725500000000001E-2</v>
      </c>
      <c r="F15" s="21" t="str">
        <f>_xll.qlSimpleQuote(D15,E15,,Permanent,Trigger,ObjectOverwrite)</f>
        <v>GBP1L6L8Y_LCHQuote#0001</v>
      </c>
      <c r="G15" s="30" t="str">
        <f>_xll.ohRangeRetrieveError(F15)</f>
        <v/>
      </c>
      <c r="H15" s="37"/>
      <c r="K15" s="43"/>
      <c r="L15" s="43"/>
      <c r="O15" s="43"/>
      <c r="P15" s="43"/>
    </row>
    <row r="16" spans="1:16" x14ac:dyDescent="0.2">
      <c r="A16" s="36"/>
      <c r="B16" s="21" t="s">
        <v>65</v>
      </c>
      <c r="C16" s="47">
        <v>45481</v>
      </c>
      <c r="D16" s="21" t="str">
        <f t="shared" si="0"/>
        <v>GBP1L6L9Y_LCHQuote</v>
      </c>
      <c r="E16" s="25">
        <v>1.7448000000000002E-2</v>
      </c>
      <c r="F16" s="21" t="str">
        <f>_xll.qlSimpleQuote(D16,E16,,Permanent,Trigger,ObjectOverwrite)</f>
        <v>GBP1L6L9Y_LCHQuote#0001</v>
      </c>
      <c r="G16" s="30" t="str">
        <f>_xll.ohRangeRetrieveError(F16)</f>
        <v/>
      </c>
      <c r="H16" s="37"/>
      <c r="K16" s="43"/>
      <c r="L16" s="43"/>
      <c r="O16" s="43"/>
      <c r="P16" s="43"/>
    </row>
    <row r="17" spans="1:16" x14ac:dyDescent="0.2">
      <c r="A17" s="36"/>
      <c r="B17" s="21" t="s">
        <v>66</v>
      </c>
      <c r="C17" s="47">
        <v>45845</v>
      </c>
      <c r="D17" s="21" t="str">
        <f t="shared" si="0"/>
        <v>GBP1L6L10Y_LCHQuote</v>
      </c>
      <c r="E17" s="25">
        <v>1.8057500000000001E-2</v>
      </c>
      <c r="F17" s="21" t="str">
        <f>_xll.qlSimpleQuote(D17,E17,,Permanent,Trigger,ObjectOverwrite)</f>
        <v>GBP1L6L10Y_LCHQuote#0001</v>
      </c>
      <c r="G17" s="30" t="str">
        <f>_xll.ohRangeRetrieveError(F17)</f>
        <v/>
      </c>
      <c r="H17" s="37"/>
      <c r="K17" s="43"/>
      <c r="L17" s="43"/>
      <c r="O17" s="43"/>
      <c r="P17" s="43"/>
    </row>
    <row r="18" spans="1:16" x14ac:dyDescent="0.2">
      <c r="A18" s="36"/>
      <c r="B18" s="21" t="s">
        <v>67</v>
      </c>
      <c r="C18" s="47">
        <v>46575</v>
      </c>
      <c r="D18" s="21" t="str">
        <f t="shared" si="0"/>
        <v>GBP1L6L12Y_LCHQuote</v>
      </c>
      <c r="E18" s="25">
        <v>1.92155E-2</v>
      </c>
      <c r="F18" s="21" t="str">
        <f>_xll.qlSimpleQuote(D18,E18,,Permanent,Trigger,ObjectOverwrite)</f>
        <v>GBP1L6L12Y_LCHQuote#0001</v>
      </c>
      <c r="G18" s="30" t="str">
        <f>_xll.ohRangeRetrieveError(F18)</f>
        <v/>
      </c>
      <c r="H18" s="37"/>
      <c r="K18" s="43"/>
      <c r="L18" s="43"/>
      <c r="O18" s="43"/>
      <c r="P18" s="43"/>
    </row>
    <row r="19" spans="1:16" x14ac:dyDescent="0.2">
      <c r="A19" s="36"/>
      <c r="B19" s="21" t="s">
        <v>68</v>
      </c>
      <c r="C19" s="47">
        <v>47672</v>
      </c>
      <c r="D19" s="21" t="str">
        <f t="shared" si="0"/>
        <v>GBP1L6L15Y_LCHQuote</v>
      </c>
      <c r="E19" s="25">
        <v>2.0344000000000001E-2</v>
      </c>
      <c r="F19" s="21" t="str">
        <f>_xll.qlSimpleQuote(D19,E19,,Permanent,Trigger,ObjectOverwrite)</f>
        <v>GBP1L6L15Y_LCHQuote#0001</v>
      </c>
      <c r="G19" s="30" t="str">
        <f>_xll.ohRangeRetrieveError(F19)</f>
        <v/>
      </c>
      <c r="H19" s="37"/>
      <c r="K19" s="43"/>
      <c r="L19" s="43"/>
      <c r="O19" s="43"/>
      <c r="P19" s="43"/>
    </row>
    <row r="20" spans="1:16" x14ac:dyDescent="0.2">
      <c r="A20" s="36"/>
      <c r="B20" s="21" t="s">
        <v>69</v>
      </c>
      <c r="C20" s="47">
        <v>49499</v>
      </c>
      <c r="D20" s="21" t="str">
        <f t="shared" si="0"/>
        <v>GBP1L6L20Y_LCHQuote</v>
      </c>
      <c r="E20" s="25">
        <v>2.1267000000000001E-2</v>
      </c>
      <c r="F20" s="21" t="str">
        <f>_xll.qlSimpleQuote(D20,E20,,Permanent,Trigger,ObjectOverwrite)</f>
        <v>GBP1L6L20Y_LCHQuote#0001</v>
      </c>
      <c r="G20" s="30" t="str">
        <f>_xll.ohRangeRetrieveError(F20)</f>
        <v/>
      </c>
      <c r="H20" s="37"/>
      <c r="K20" s="43"/>
      <c r="L20" s="43"/>
      <c r="O20" s="43"/>
      <c r="P20" s="43"/>
    </row>
    <row r="21" spans="1:16" x14ac:dyDescent="0.2">
      <c r="A21" s="36"/>
      <c r="B21" s="21" t="s">
        <v>70</v>
      </c>
      <c r="C21" s="47">
        <v>51326</v>
      </c>
      <c r="D21" s="21" t="str">
        <f t="shared" si="0"/>
        <v>GBP1L6L25Y_LCHQuote</v>
      </c>
      <c r="E21" s="25">
        <v>2.1444250000000002E-2</v>
      </c>
      <c r="F21" s="21" t="str">
        <f>_xll.qlSimpleQuote(D21,E21,,Permanent,Trigger,ObjectOverwrite)</f>
        <v>GBP1L6L25Y_LCHQuote#0001</v>
      </c>
      <c r="G21" s="30" t="str">
        <f>_xll.ohRangeRetrieveError(F21)</f>
        <v/>
      </c>
      <c r="H21" s="37"/>
      <c r="K21" s="43"/>
      <c r="L21" s="43"/>
      <c r="O21" s="43"/>
      <c r="P21" s="43"/>
    </row>
    <row r="22" spans="1:16" x14ac:dyDescent="0.2">
      <c r="A22" s="36"/>
      <c r="B22" s="21" t="s">
        <v>71</v>
      </c>
      <c r="C22" s="47">
        <v>53150</v>
      </c>
      <c r="D22" s="21" t="str">
        <f t="shared" si="0"/>
        <v>GBP1L6L30Y_LCHQuote</v>
      </c>
      <c r="E22" s="25">
        <v>2.15055E-2</v>
      </c>
      <c r="F22" s="21" t="str">
        <f>_xll.qlSimpleQuote(D22,E22,,Permanent,Trigger,ObjectOverwrite)</f>
        <v>GBP1L6L30Y_LCHQuote#0001</v>
      </c>
      <c r="G22" s="30" t="str">
        <f>_xll.ohRangeRetrieveError(F22)</f>
        <v/>
      </c>
      <c r="H22" s="37"/>
      <c r="K22" s="43"/>
      <c r="L22" s="43"/>
      <c r="O22" s="43"/>
      <c r="P22" s="43"/>
    </row>
    <row r="23" spans="1:16" x14ac:dyDescent="0.2">
      <c r="A23" s="36"/>
      <c r="B23" s="21" t="s">
        <v>72</v>
      </c>
      <c r="C23" s="47">
        <v>56802</v>
      </c>
      <c r="D23" s="21" t="str">
        <f t="shared" si="0"/>
        <v>GBP1L6L40Y_LCHQuote</v>
      </c>
      <c r="E23" s="25">
        <v>2.1080000000000002E-2</v>
      </c>
      <c r="F23" s="21" t="str">
        <f>_xll.qlSimpleQuote(D23,E23,,Permanent,Trigger,ObjectOverwrite)</f>
        <v>GBP1L6L40Y_LCHQuote#0001</v>
      </c>
      <c r="G23" s="30" t="str">
        <f>_xll.ohRangeRetrieveError(F23)</f>
        <v/>
      </c>
      <c r="H23" s="37"/>
      <c r="K23" s="43"/>
      <c r="L23" s="43"/>
      <c r="O23" s="43"/>
      <c r="P23" s="43"/>
    </row>
    <row r="24" spans="1:16" x14ac:dyDescent="0.2">
      <c r="A24" s="36"/>
      <c r="B24" s="21" t="s">
        <v>73</v>
      </c>
      <c r="C24" s="47">
        <v>60455</v>
      </c>
      <c r="D24" s="21" t="str">
        <f t="shared" si="0"/>
        <v>GBP1L6L50Y_LCHQuote</v>
      </c>
      <c r="E24" s="25">
        <v>2.0820499999999999E-2</v>
      </c>
      <c r="F24" s="21" t="str">
        <f>_xll.qlSimpleQuote(D24,E24,,Permanent,Trigger,ObjectOverwrite)</f>
        <v>GBP1L6L50Y_LCHQuote#0001</v>
      </c>
      <c r="G24" s="30" t="str">
        <f>_xll.ohRangeRetrieveError(F24)</f>
        <v/>
      </c>
      <c r="H24" s="37"/>
      <c r="K24" s="43"/>
      <c r="L24" s="43"/>
      <c r="O24" s="43"/>
      <c r="P24" s="43"/>
    </row>
    <row r="25" spans="1:16" x14ac:dyDescent="0.2">
      <c r="A25" s="36"/>
      <c r="B25" s="22" t="s">
        <v>74</v>
      </c>
      <c r="C25" s="49">
        <v>64108</v>
      </c>
      <c r="D25" s="22" t="str">
        <f t="shared" si="0"/>
        <v>GBP1L6L60Y_LCHQuote</v>
      </c>
      <c r="E25" s="27">
        <v>2.0907499999999999E-2</v>
      </c>
      <c r="F25" s="22" t="str">
        <f>_xll.qlSimpleQuote(D25,E25,,Permanent,Trigger,ObjectOverwrite)</f>
        <v>GBP1L6L60Y_LCHQuote#0001</v>
      </c>
      <c r="G25" s="32" t="str">
        <f>_xll.ohRangeRetrieveError(F25)</f>
        <v/>
      </c>
      <c r="H25" s="37"/>
      <c r="K25" s="43"/>
      <c r="L25" s="43"/>
      <c r="O25" s="43"/>
      <c r="P25" s="43"/>
    </row>
    <row r="26" spans="1:16" ht="12" thickBot="1" x14ac:dyDescent="0.25">
      <c r="A26" s="38"/>
      <c r="B26" s="39"/>
      <c r="C26" s="39"/>
      <c r="D26" s="39"/>
      <c r="E26" s="39"/>
      <c r="F26" s="39"/>
      <c r="G26" s="39"/>
      <c r="H26" s="40"/>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0"/>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75</v>
      </c>
      <c r="C3" s="47">
        <v>42284</v>
      </c>
      <c r="D3" s="21" t="str">
        <f t="shared" ref="D3:D27" si="0">B3&amp;QuoteSuffix</f>
        <v>GBP3MD_LCHQuote</v>
      </c>
      <c r="E3" s="25">
        <v>5.7812999999999996E-3</v>
      </c>
      <c r="F3" s="21" t="str">
        <f>_xll.qlSimpleQuote(D3,E3,,Permanent,Trigger,ObjectOverwrite)</f>
        <v>GBP3MD_LCHQuote#0002</v>
      </c>
      <c r="G3" s="30" t="str">
        <f>_xll.ohRangeRetrieveError(F3)</f>
        <v/>
      </c>
      <c r="H3" s="37"/>
      <c r="K3" s="43"/>
      <c r="L3" s="43"/>
      <c r="O3" s="43"/>
      <c r="P3" s="43"/>
    </row>
    <row r="4" spans="1:16" x14ac:dyDescent="0.2">
      <c r="A4" s="36"/>
      <c r="B4" s="20" t="s">
        <v>76</v>
      </c>
      <c r="C4" s="48">
        <v>42354</v>
      </c>
      <c r="D4" s="20" t="str">
        <f t="shared" si="0"/>
        <v>FSSU5_LCHQuote</v>
      </c>
      <c r="E4" s="26">
        <v>6.0939999999999996E-3</v>
      </c>
      <c r="F4" s="31" t="e">
        <f>_xll.qlSimpleQuote(D4,(1-E4)*100,,Permanent,Trigger,ObjectOverwrite)</f>
        <v>#NUM!</v>
      </c>
      <c r="G4" s="31" t="str">
        <f ca="1">_xll.ohRangeRetrieveError(F4)</f>
        <v/>
      </c>
      <c r="H4" s="37"/>
      <c r="K4" s="43"/>
      <c r="L4" s="43"/>
      <c r="O4" s="43"/>
      <c r="P4" s="43"/>
    </row>
    <row r="5" spans="1:16" x14ac:dyDescent="0.2">
      <c r="A5" s="36"/>
      <c r="B5" s="21" t="s">
        <v>77</v>
      </c>
      <c r="C5" s="47">
        <v>42445</v>
      </c>
      <c r="D5" s="21" t="str">
        <f t="shared" si="0"/>
        <v>FSSZ5_LCHQuote</v>
      </c>
      <c r="E5" s="25">
        <v>6.6829999999999997E-3</v>
      </c>
      <c r="F5" s="30" t="e">
        <f>_xll.qlSimpleQuote(D5,(1-E5)*100,,Permanent,Trigger,ObjectOverwrite)</f>
        <v>#NUM!</v>
      </c>
      <c r="G5" s="30" t="str">
        <f ca="1">_xll.ohRangeRetrieveError(F5)</f>
        <v/>
      </c>
      <c r="H5" s="37"/>
      <c r="K5" s="43"/>
      <c r="L5" s="43"/>
      <c r="O5" s="43"/>
      <c r="P5" s="43"/>
    </row>
    <row r="6" spans="1:16" x14ac:dyDescent="0.2">
      <c r="A6" s="36"/>
      <c r="B6" s="21" t="s">
        <v>78</v>
      </c>
      <c r="C6" s="47">
        <v>42536</v>
      </c>
      <c r="D6" s="21" t="str">
        <f t="shared" si="0"/>
        <v>FSSH6_LCHQuote</v>
      </c>
      <c r="E6" s="25">
        <v>7.6669959999999997E-3</v>
      </c>
      <c r="F6" s="30" t="e">
        <f>_xll.qlSimpleQuote(D6,(1-E6)*100,,Permanent,Trigger,ObjectOverwrite)</f>
        <v>#NUM!</v>
      </c>
      <c r="G6" s="30" t="str">
        <f ca="1">_xll.ohRangeRetrieveError(F6)</f>
        <v/>
      </c>
      <c r="H6" s="37"/>
      <c r="K6" s="43"/>
      <c r="L6" s="43"/>
      <c r="O6" s="43"/>
      <c r="P6" s="43"/>
    </row>
    <row r="7" spans="1:16" x14ac:dyDescent="0.2">
      <c r="A7" s="36"/>
      <c r="B7" s="21" t="s">
        <v>79</v>
      </c>
      <c r="C7" s="47">
        <v>42634</v>
      </c>
      <c r="D7" s="21" t="str">
        <f t="shared" si="0"/>
        <v>FSSM6_LCHQuote</v>
      </c>
      <c r="E7" s="25">
        <v>8.9449874999999995E-3</v>
      </c>
      <c r="F7" s="30" t="e">
        <f>_xll.qlSimpleQuote(D7,(1-E7)*100,,Permanent,Trigger,ObjectOverwrite)</f>
        <v>#NUM!</v>
      </c>
      <c r="G7" s="30" t="str">
        <f ca="1">_xll.ohRangeRetrieveError(F7)</f>
        <v/>
      </c>
      <c r="H7" s="37"/>
      <c r="K7" s="43"/>
      <c r="L7" s="43"/>
      <c r="O7" s="43"/>
      <c r="P7" s="43"/>
    </row>
    <row r="8" spans="1:16" x14ac:dyDescent="0.2">
      <c r="A8" s="36"/>
      <c r="B8" s="21" t="s">
        <v>80</v>
      </c>
      <c r="C8" s="47">
        <v>42725</v>
      </c>
      <c r="D8" s="21" t="str">
        <f t="shared" si="0"/>
        <v>FSSU6_LCHQuote</v>
      </c>
      <c r="E8" s="25">
        <v>1.042E-2</v>
      </c>
      <c r="F8" s="30" t="e">
        <f>_xll.qlSimpleQuote(D8,(1-E8)*100,,Permanent,Trigger,ObjectOverwrite)</f>
        <v>#NUM!</v>
      </c>
      <c r="G8" s="30" t="str">
        <f ca="1">_xll.ohRangeRetrieveError(F8)</f>
        <v/>
      </c>
      <c r="H8" s="37"/>
      <c r="K8" s="43"/>
      <c r="L8" s="43"/>
      <c r="O8" s="43"/>
      <c r="P8" s="43"/>
    </row>
    <row r="9" spans="1:16" x14ac:dyDescent="0.2">
      <c r="A9" s="36"/>
      <c r="B9" s="21" t="s">
        <v>81</v>
      </c>
      <c r="C9" s="47">
        <v>42809</v>
      </c>
      <c r="D9" s="21" t="str">
        <f t="shared" si="0"/>
        <v>FSSZ6_LCHQuote</v>
      </c>
      <c r="E9" s="25">
        <v>1.1892E-2</v>
      </c>
      <c r="F9" s="30" t="e">
        <f>_xll.qlSimpleQuote(D9,(1-E9)*100,,Permanent,Trigger,ObjectOverwrite)</f>
        <v>#NUM!</v>
      </c>
      <c r="G9" s="30" t="str">
        <f ca="1">_xll.ohRangeRetrieveError(F9)</f>
        <v/>
      </c>
      <c r="H9" s="37"/>
      <c r="K9" s="43"/>
      <c r="L9" s="43"/>
      <c r="O9" s="43"/>
      <c r="P9" s="43"/>
    </row>
    <row r="10" spans="1:16" x14ac:dyDescent="0.2">
      <c r="A10" s="36"/>
      <c r="B10" s="21" t="s">
        <v>82</v>
      </c>
      <c r="C10" s="47">
        <v>42907</v>
      </c>
      <c r="D10" s="21" t="str">
        <f t="shared" si="0"/>
        <v>FSSH7_LCHQuote</v>
      </c>
      <c r="E10" s="25">
        <v>1.32069675E-2</v>
      </c>
      <c r="F10" s="30" t="e">
        <f>_xll.qlSimpleQuote(D10,(1-E10)*100,,Permanent,Trigger,ObjectOverwrite)</f>
        <v>#NUM!</v>
      </c>
      <c r="G10" s="30" t="str">
        <f ca="1">_xll.ohRangeRetrieveError(F10)</f>
        <v/>
      </c>
      <c r="H10" s="37"/>
      <c r="K10" s="43"/>
      <c r="L10" s="43"/>
      <c r="O10" s="43"/>
      <c r="P10" s="43"/>
    </row>
    <row r="11" spans="1:16" x14ac:dyDescent="0.2">
      <c r="A11" s="36"/>
      <c r="B11" s="21" t="s">
        <v>83</v>
      </c>
      <c r="C11" s="47">
        <v>42998</v>
      </c>
      <c r="D11" s="21" t="str">
        <f t="shared" si="0"/>
        <v>FSSM7_LCHQuote</v>
      </c>
      <c r="E11" s="25">
        <v>1.4468000199999999E-2</v>
      </c>
      <c r="F11" s="30" t="e">
        <f>_xll.qlSimpleQuote(D11,(1-E11)*100,,Permanent,Trigger,ObjectOverwrite)</f>
        <v>#NUM!</v>
      </c>
      <c r="G11" s="30" t="str">
        <f ca="1">_xll.ohRangeRetrieveError(F11)</f>
        <v/>
      </c>
      <c r="H11" s="37"/>
      <c r="K11" s="43"/>
      <c r="L11" s="43"/>
      <c r="O11" s="43"/>
      <c r="P11" s="43"/>
    </row>
    <row r="12" spans="1:16" x14ac:dyDescent="0.2">
      <c r="A12" s="36"/>
      <c r="B12" s="20" t="s">
        <v>84</v>
      </c>
      <c r="C12" s="48">
        <v>43290</v>
      </c>
      <c r="D12" s="20" t="str">
        <f t="shared" si="0"/>
        <v>GBP3L6L3Y_LCHQuote</v>
      </c>
      <c r="E12" s="26">
        <v>1.129575E-2</v>
      </c>
      <c r="F12" s="20" t="str">
        <f>_xll.qlSimpleQuote(D12,E12,,Permanent,Trigger,ObjectOverwrite)</f>
        <v>GBP3L6L3Y_LCHQuote#0002</v>
      </c>
      <c r="G12" s="31" t="str">
        <f>_xll.ohRangeRetrieveError(F12)</f>
        <v/>
      </c>
      <c r="H12" s="37"/>
      <c r="K12" s="43"/>
      <c r="L12" s="43"/>
      <c r="O12" s="43"/>
      <c r="P12" s="43"/>
    </row>
    <row r="13" spans="1:16" x14ac:dyDescent="0.2">
      <c r="A13" s="36"/>
      <c r="B13" s="21" t="s">
        <v>85</v>
      </c>
      <c r="C13" s="47">
        <v>43654</v>
      </c>
      <c r="D13" s="21" t="str">
        <f t="shared" si="0"/>
        <v>GBP3L6L4Y_LCHQuote</v>
      </c>
      <c r="E13" s="25">
        <v>1.3068E-2</v>
      </c>
      <c r="F13" s="21" t="str">
        <f>_xll.qlSimpleQuote(D13,E13,,Permanent,Trigger,ObjectOverwrite)</f>
        <v>GBP3L6L4Y_LCHQuote#0002</v>
      </c>
      <c r="G13" s="30" t="str">
        <f>_xll.ohRangeRetrieveError(F13)</f>
        <v/>
      </c>
      <c r="H13" s="37"/>
      <c r="K13" s="43"/>
      <c r="L13" s="43"/>
      <c r="O13" s="43"/>
      <c r="P13" s="43"/>
    </row>
    <row r="14" spans="1:16" x14ac:dyDescent="0.2">
      <c r="A14" s="36"/>
      <c r="B14" s="21" t="s">
        <v>86</v>
      </c>
      <c r="C14" s="47">
        <v>44019</v>
      </c>
      <c r="D14" s="21" t="str">
        <f t="shared" si="0"/>
        <v>GBP3L6L5Y_LCHQuote</v>
      </c>
      <c r="E14" s="25">
        <v>1.4498250000000001E-2</v>
      </c>
      <c r="F14" s="21" t="str">
        <f>_xll.qlSimpleQuote(D14,E14,,Permanent,Trigger,ObjectOverwrite)</f>
        <v>GBP3L6L5Y_LCHQuote#0002</v>
      </c>
      <c r="G14" s="30" t="str">
        <f>_xll.ohRangeRetrieveError(F14)</f>
        <v/>
      </c>
      <c r="H14" s="37"/>
      <c r="K14" s="43"/>
      <c r="L14" s="43"/>
      <c r="O14" s="43"/>
      <c r="P14" s="43"/>
    </row>
    <row r="15" spans="1:16" x14ac:dyDescent="0.2">
      <c r="A15" s="36"/>
      <c r="B15" s="21" t="s">
        <v>87</v>
      </c>
      <c r="C15" s="47">
        <v>44384</v>
      </c>
      <c r="D15" s="21" t="str">
        <f t="shared" si="0"/>
        <v>GBP3L6L6Y_LCHQuote</v>
      </c>
      <c r="E15" s="25">
        <v>1.5684750000000001E-2</v>
      </c>
      <c r="F15" s="21" t="str">
        <f>_xll.qlSimpleQuote(D15,E15,,Permanent,Trigger,ObjectOverwrite)</f>
        <v>GBP3L6L6Y_LCHQuote#0002</v>
      </c>
      <c r="G15" s="30" t="str">
        <f>_xll.ohRangeRetrieveError(F15)</f>
        <v/>
      </c>
      <c r="H15" s="37"/>
      <c r="K15" s="43"/>
      <c r="L15" s="43"/>
      <c r="O15" s="43"/>
      <c r="P15" s="43"/>
    </row>
    <row r="16" spans="1:16" x14ac:dyDescent="0.2">
      <c r="A16" s="36"/>
      <c r="B16" s="21" t="s">
        <v>88</v>
      </c>
      <c r="C16" s="47">
        <v>44749</v>
      </c>
      <c r="D16" s="21" t="str">
        <f t="shared" si="0"/>
        <v>GBP3L6L7Y_LCHQuote</v>
      </c>
      <c r="E16" s="25">
        <v>1.6674499999999998E-2</v>
      </c>
      <c r="F16" s="21" t="str">
        <f>_xll.qlSimpleQuote(D16,E16,,Permanent,Trigger,ObjectOverwrite)</f>
        <v>GBP3L6L7Y_LCHQuote#0002</v>
      </c>
      <c r="G16" s="30" t="str">
        <f>_xll.ohRangeRetrieveError(F16)</f>
        <v/>
      </c>
      <c r="H16" s="37"/>
      <c r="K16" s="43"/>
      <c r="L16" s="43"/>
      <c r="O16" s="43"/>
      <c r="P16" s="43"/>
    </row>
    <row r="17" spans="1:16" x14ac:dyDescent="0.2">
      <c r="A17" s="36"/>
      <c r="B17" s="21" t="s">
        <v>89</v>
      </c>
      <c r="C17" s="47">
        <v>45114</v>
      </c>
      <c r="D17" s="21" t="str">
        <f t="shared" si="0"/>
        <v>GBP3L6L8Y_LCHQuote</v>
      </c>
      <c r="E17" s="25">
        <v>1.7500499999999999E-2</v>
      </c>
      <c r="F17" s="21" t="str">
        <f>_xll.qlSimpleQuote(D17,E17,,Permanent,Trigger,ObjectOverwrite)</f>
        <v>GBP3L6L8Y_LCHQuote#0002</v>
      </c>
      <c r="G17" s="30" t="str">
        <f>_xll.ohRangeRetrieveError(F17)</f>
        <v/>
      </c>
      <c r="H17" s="37"/>
      <c r="K17" s="43"/>
      <c r="L17" s="43"/>
      <c r="O17" s="43"/>
      <c r="P17" s="43"/>
    </row>
    <row r="18" spans="1:16" x14ac:dyDescent="0.2">
      <c r="A18" s="36"/>
      <c r="B18" s="21" t="s">
        <v>90</v>
      </c>
      <c r="C18" s="47">
        <v>45481</v>
      </c>
      <c r="D18" s="21" t="str">
        <f t="shared" si="0"/>
        <v>GBP3L6L9Y_LCHQuote</v>
      </c>
      <c r="E18" s="25">
        <v>1.8197999999999999E-2</v>
      </c>
      <c r="F18" s="21" t="str">
        <f>_xll.qlSimpleQuote(D18,E18,,Permanent,Trigger,ObjectOverwrite)</f>
        <v>GBP3L6L9Y_LCHQuote#0002</v>
      </c>
      <c r="G18" s="30" t="str">
        <f>_xll.ohRangeRetrieveError(F18)</f>
        <v/>
      </c>
      <c r="H18" s="37"/>
      <c r="K18" s="43"/>
      <c r="L18" s="43"/>
      <c r="O18" s="43"/>
      <c r="P18" s="43"/>
    </row>
    <row r="19" spans="1:16" x14ac:dyDescent="0.2">
      <c r="A19" s="36"/>
      <c r="B19" s="21" t="s">
        <v>91</v>
      </c>
      <c r="C19" s="47">
        <v>45845</v>
      </c>
      <c r="D19" s="21" t="str">
        <f t="shared" si="0"/>
        <v>GBP3L6L10Y_LCHQuote</v>
      </c>
      <c r="E19" s="25">
        <v>1.8807500000000001E-2</v>
      </c>
      <c r="F19" s="21" t="str">
        <f>_xll.qlSimpleQuote(D19,E19,,Permanent,Trigger,ObjectOverwrite)</f>
        <v>GBP3L6L10Y_LCHQuote#0002</v>
      </c>
      <c r="G19" s="30" t="str">
        <f>_xll.ohRangeRetrieveError(F19)</f>
        <v/>
      </c>
      <c r="H19" s="37"/>
      <c r="K19" s="43"/>
      <c r="L19" s="43"/>
      <c r="O19" s="43"/>
      <c r="P19" s="43"/>
    </row>
    <row r="20" spans="1:16" x14ac:dyDescent="0.2">
      <c r="A20" s="36"/>
      <c r="B20" s="21" t="s">
        <v>92</v>
      </c>
      <c r="C20" s="47">
        <v>46575</v>
      </c>
      <c r="D20" s="21" t="str">
        <f t="shared" si="0"/>
        <v>GBP3L6L12Y_LCHQuote</v>
      </c>
      <c r="E20" s="25">
        <v>1.9915499999999999E-2</v>
      </c>
      <c r="F20" s="21" t="str">
        <f>_xll.qlSimpleQuote(D20,E20,,Permanent,Trigger,ObjectOverwrite)</f>
        <v>GBP3L6L12Y_LCHQuote#0002</v>
      </c>
      <c r="G20" s="30" t="str">
        <f>_xll.ohRangeRetrieveError(F20)</f>
        <v/>
      </c>
      <c r="H20" s="37"/>
      <c r="K20" s="43"/>
      <c r="L20" s="43"/>
      <c r="O20" s="43"/>
      <c r="P20" s="43"/>
    </row>
    <row r="21" spans="1:16" x14ac:dyDescent="0.2">
      <c r="A21" s="36"/>
      <c r="B21" s="21" t="s">
        <v>93</v>
      </c>
      <c r="C21" s="47">
        <v>47672</v>
      </c>
      <c r="D21" s="21" t="str">
        <f t="shared" si="0"/>
        <v>GBP3L6L15Y_LCHQuote</v>
      </c>
      <c r="E21" s="25">
        <v>2.1056499999999999E-2</v>
      </c>
      <c r="F21" s="21" t="str">
        <f>_xll.qlSimpleQuote(D21,E21,,Permanent,Trigger,ObjectOverwrite)</f>
        <v>GBP3L6L15Y_LCHQuote#0002</v>
      </c>
      <c r="G21" s="30" t="str">
        <f>_xll.ohRangeRetrieveError(F21)</f>
        <v/>
      </c>
      <c r="H21" s="37"/>
      <c r="K21" s="43"/>
      <c r="L21" s="43"/>
      <c r="O21" s="43"/>
      <c r="P21" s="43"/>
    </row>
    <row r="22" spans="1:16" x14ac:dyDescent="0.2">
      <c r="A22" s="36"/>
      <c r="B22" s="21" t="s">
        <v>94</v>
      </c>
      <c r="C22" s="47">
        <v>49499</v>
      </c>
      <c r="D22" s="21" t="str">
        <f t="shared" si="0"/>
        <v>GBP3L6L20Y_LCHQuote</v>
      </c>
      <c r="E22" s="25">
        <v>2.1916999999999999E-2</v>
      </c>
      <c r="F22" s="21" t="str">
        <f>_xll.qlSimpleQuote(D22,E22,,Permanent,Trigger,ObjectOverwrite)</f>
        <v>GBP3L6L20Y_LCHQuote#0002</v>
      </c>
      <c r="G22" s="30" t="str">
        <f>_xll.ohRangeRetrieveError(F22)</f>
        <v/>
      </c>
      <c r="H22" s="37"/>
      <c r="K22" s="43"/>
      <c r="L22" s="43"/>
      <c r="O22" s="43"/>
      <c r="P22" s="43"/>
    </row>
    <row r="23" spans="1:16" x14ac:dyDescent="0.2">
      <c r="A23" s="36"/>
      <c r="B23" s="21" t="s">
        <v>95</v>
      </c>
      <c r="C23" s="47">
        <v>51326</v>
      </c>
      <c r="D23" s="21" t="str">
        <f t="shared" si="0"/>
        <v>GBP3L6L25Y_LCHQuote</v>
      </c>
      <c r="E23" s="25">
        <v>2.2069249999999999E-2</v>
      </c>
      <c r="F23" s="21" t="str">
        <f>_xll.qlSimpleQuote(D23,E23,,Permanent,Trigger,ObjectOverwrite)</f>
        <v>GBP3L6L25Y_LCHQuote#0002</v>
      </c>
      <c r="G23" s="30" t="str">
        <f>_xll.ohRangeRetrieveError(F23)</f>
        <v/>
      </c>
      <c r="H23" s="37"/>
      <c r="K23" s="43"/>
      <c r="L23" s="43"/>
      <c r="O23" s="43"/>
      <c r="P23" s="43"/>
    </row>
    <row r="24" spans="1:16" x14ac:dyDescent="0.2">
      <c r="A24" s="36"/>
      <c r="B24" s="21" t="s">
        <v>96</v>
      </c>
      <c r="C24" s="47">
        <v>53150</v>
      </c>
      <c r="D24" s="21" t="str">
        <f t="shared" si="0"/>
        <v>GBP3L6L30Y_LCHQuote</v>
      </c>
      <c r="E24" s="25">
        <v>2.2080499999999999E-2</v>
      </c>
      <c r="F24" s="21" t="str">
        <f>_xll.qlSimpleQuote(D24,E24,,Permanent,Trigger,ObjectOverwrite)</f>
        <v>GBP3L6L30Y_LCHQuote#0002</v>
      </c>
      <c r="G24" s="30" t="str">
        <f>_xll.ohRangeRetrieveError(F24)</f>
        <v/>
      </c>
      <c r="H24" s="37"/>
      <c r="K24" s="43"/>
      <c r="L24" s="43"/>
      <c r="O24" s="43"/>
      <c r="P24" s="43"/>
    </row>
    <row r="25" spans="1:16" x14ac:dyDescent="0.2">
      <c r="A25" s="36"/>
      <c r="B25" s="21" t="s">
        <v>97</v>
      </c>
      <c r="C25" s="47">
        <v>56802</v>
      </c>
      <c r="D25" s="21" t="str">
        <f t="shared" si="0"/>
        <v>GBP3L6L40Y_LCHQuote</v>
      </c>
      <c r="E25" s="25">
        <v>2.1642499999999999E-2</v>
      </c>
      <c r="F25" s="21" t="str">
        <f>_xll.qlSimpleQuote(D25,E25,,Permanent,Trigger,ObjectOverwrite)</f>
        <v>GBP3L6L40Y_LCHQuote#0002</v>
      </c>
      <c r="G25" s="30" t="str">
        <f>_xll.ohRangeRetrieveError(F25)</f>
        <v/>
      </c>
      <c r="H25" s="37"/>
      <c r="K25" s="43"/>
      <c r="L25" s="43"/>
      <c r="O25" s="43"/>
      <c r="P25" s="43"/>
    </row>
    <row r="26" spans="1:16" x14ac:dyDescent="0.2">
      <c r="A26" s="36"/>
      <c r="B26" s="21" t="s">
        <v>98</v>
      </c>
      <c r="C26" s="47">
        <v>60455</v>
      </c>
      <c r="D26" s="21" t="str">
        <f t="shared" si="0"/>
        <v>GBP3L6L50Y_LCHQuote</v>
      </c>
      <c r="E26" s="25">
        <v>2.13455E-2</v>
      </c>
      <c r="F26" s="21" t="str">
        <f>_xll.qlSimpleQuote(D26,E26,,Permanent,Trigger,ObjectOverwrite)</f>
        <v>GBP3L6L50Y_LCHQuote#0002</v>
      </c>
      <c r="G26" s="30" t="str">
        <f>_xll.ohRangeRetrieveError(F26)</f>
        <v/>
      </c>
      <c r="H26" s="37"/>
      <c r="K26" s="43"/>
      <c r="L26" s="43"/>
      <c r="O26" s="43"/>
      <c r="P26" s="43"/>
    </row>
    <row r="27" spans="1:16" x14ac:dyDescent="0.2">
      <c r="A27" s="36"/>
      <c r="B27" s="22" t="s">
        <v>99</v>
      </c>
      <c r="C27" s="49">
        <v>64108</v>
      </c>
      <c r="D27" s="22" t="str">
        <f t="shared" si="0"/>
        <v>GBP3L6L60Y_LCHQuote</v>
      </c>
      <c r="E27" s="27">
        <v>2.1382499999999999E-2</v>
      </c>
      <c r="F27" s="22" t="str">
        <f>_xll.qlSimpleQuote(D27,E27,,Permanent,Trigger,ObjectOverwrite)</f>
        <v>GBP3L6L60Y_LCHQuote#0002</v>
      </c>
      <c r="G27" s="32" t="str">
        <f>_xll.ohRangeRetrieveError(F27)</f>
        <v/>
      </c>
      <c r="H27" s="37"/>
      <c r="K27" s="43"/>
      <c r="L27" s="43"/>
      <c r="O27" s="43"/>
      <c r="P27" s="43"/>
    </row>
    <row r="28" spans="1:16" ht="12" thickBot="1" x14ac:dyDescent="0.25">
      <c r="A28" s="38"/>
      <c r="B28" s="39"/>
      <c r="C28" s="39"/>
      <c r="D28" s="39"/>
      <c r="E28" s="39"/>
      <c r="F28" s="39"/>
      <c r="G28" s="39"/>
      <c r="H28" s="40"/>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row r="1409" spans="11:16" x14ac:dyDescent="0.2">
      <c r="K1409" s="43"/>
      <c r="L1409" s="43"/>
      <c r="O1409" s="43"/>
      <c r="P1409" s="43"/>
    </row>
    <row r="1410" spans="11:16" x14ac:dyDescent="0.2">
      <c r="K1410" s="43"/>
      <c r="L1410" s="43"/>
      <c r="O1410" s="43"/>
      <c r="P1410"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100</v>
      </c>
      <c r="C3" s="47">
        <v>42376</v>
      </c>
      <c r="D3" s="21" t="str">
        <f t="shared" ref="D3:D22" si="0">B3&amp;QuoteSuffix</f>
        <v>GBP6MD_LCHQuote</v>
      </c>
      <c r="E3" s="25">
        <v>7.2950000000000003E-3</v>
      </c>
      <c r="F3" s="21" t="str">
        <f>_xll.qlSimpleQuote(D3,E3,,Permanent,Trigger,ObjectOverwrite)</f>
        <v>GBP6MD_LCHQuote#0001</v>
      </c>
      <c r="G3" s="30" t="str">
        <f>_xll.ohRangeRetrieveError(F3)</f>
        <v/>
      </c>
      <c r="H3" s="37"/>
      <c r="K3" s="43"/>
      <c r="L3" s="43"/>
      <c r="O3" s="43"/>
      <c r="P3" s="43"/>
    </row>
    <row r="4" spans="1:16" x14ac:dyDescent="0.2">
      <c r="A4" s="36"/>
      <c r="B4" s="20" t="s">
        <v>101</v>
      </c>
      <c r="C4" s="48">
        <v>42558</v>
      </c>
      <c r="D4" s="20" t="str">
        <f t="shared" si="0"/>
        <v>GBP6X12F_LCHQuote</v>
      </c>
      <c r="E4" s="26">
        <v>8.5850000000000006E-3</v>
      </c>
      <c r="F4" s="20" t="str">
        <f>_xll.qlSimpleQuote(D4,E4,,Permanent,Trigger,ObjectOverwrite)</f>
        <v>GBP6X12F_LCHQuote#0001</v>
      </c>
      <c r="G4" s="31" t="str">
        <f>_xll.ohRangeRetrieveError(F4)</f>
        <v/>
      </c>
      <c r="H4" s="37"/>
      <c r="K4" s="43"/>
      <c r="L4" s="43"/>
      <c r="O4" s="43"/>
      <c r="P4" s="43"/>
    </row>
    <row r="5" spans="1:16" x14ac:dyDescent="0.2">
      <c r="A5" s="36"/>
      <c r="B5" s="21" t="s">
        <v>102</v>
      </c>
      <c r="C5" s="47">
        <v>42744</v>
      </c>
      <c r="D5" s="21" t="str">
        <f t="shared" si="0"/>
        <v>GBP12X18F_LCHQuote</v>
      </c>
      <c r="E5" s="25">
        <v>1.1039999999999999E-2</v>
      </c>
      <c r="F5" s="21" t="str">
        <f>_xll.qlSimpleQuote(D5,E5,,Permanent,Trigger,ObjectOverwrite)</f>
        <v>GBP12X18F_LCHQuote#0001</v>
      </c>
      <c r="G5" s="30" t="str">
        <f>_xll.ohRangeRetrieveError(F5)</f>
        <v/>
      </c>
      <c r="H5" s="37"/>
      <c r="K5" s="43"/>
      <c r="L5" s="43"/>
      <c r="O5" s="43"/>
      <c r="P5" s="43"/>
    </row>
    <row r="6" spans="1:16" x14ac:dyDescent="0.2">
      <c r="A6" s="36"/>
      <c r="B6" s="20" t="s">
        <v>103</v>
      </c>
      <c r="C6" s="48">
        <v>42923</v>
      </c>
      <c r="D6" s="20" t="str">
        <f t="shared" si="0"/>
        <v>GBPSB6L2Y_LCHQuote</v>
      </c>
      <c r="E6" s="26">
        <v>1.017875E-2</v>
      </c>
      <c r="F6" s="20" t="str">
        <f>_xll.qlSimpleQuote(D6,E6,,Permanent,Trigger,ObjectOverwrite)</f>
        <v>GBPSB6L2Y_LCHQuote#0001</v>
      </c>
      <c r="G6" s="31" t="str">
        <f>_xll.ohRangeRetrieveError(F6)</f>
        <v/>
      </c>
      <c r="H6" s="37"/>
      <c r="K6" s="43"/>
      <c r="L6" s="43"/>
      <c r="O6" s="43"/>
      <c r="P6" s="43"/>
    </row>
    <row r="7" spans="1:16" x14ac:dyDescent="0.2">
      <c r="A7" s="36"/>
      <c r="B7" s="21" t="s">
        <v>104</v>
      </c>
      <c r="C7" s="47">
        <v>43290</v>
      </c>
      <c r="D7" s="21" t="str">
        <f t="shared" si="0"/>
        <v>GBPSB6L3Y_LCHQuote</v>
      </c>
      <c r="E7" s="25">
        <v>1.2434499999999999E-2</v>
      </c>
      <c r="F7" s="21" t="e">
        <f>_xll.qlSimpleQuote(D7,E7,,Permanent,Trigger,ObjectOverwrite)</f>
        <v>#NUM!</v>
      </c>
      <c r="G7" s="30" t="str">
        <f ca="1">_xll.ohRangeRetrieveError(F7)</f>
        <v/>
      </c>
      <c r="H7" s="37"/>
      <c r="K7" s="43"/>
      <c r="L7" s="43"/>
      <c r="O7" s="43"/>
      <c r="P7" s="43"/>
    </row>
    <row r="8" spans="1:16" x14ac:dyDescent="0.2">
      <c r="A8" s="36"/>
      <c r="B8" s="21" t="s">
        <v>105</v>
      </c>
      <c r="C8" s="47">
        <v>43654</v>
      </c>
      <c r="D8" s="21" t="str">
        <f t="shared" si="0"/>
        <v>GBPSB6L4Y_LCHQuote</v>
      </c>
      <c r="E8" s="25">
        <v>1.4245499999999999E-2</v>
      </c>
      <c r="F8" s="21" t="str">
        <f>_xll.qlSimpleQuote(D8,E8,,Permanent,Trigger,ObjectOverwrite)</f>
        <v>GBPSB6L4Y_LCHQuote#0001</v>
      </c>
      <c r="G8" s="30" t="str">
        <f>_xll.ohRangeRetrieveError(F8)</f>
        <v/>
      </c>
      <c r="H8" s="37"/>
      <c r="K8" s="43"/>
      <c r="L8" s="43"/>
      <c r="O8" s="43"/>
      <c r="P8" s="43"/>
    </row>
    <row r="9" spans="1:16" x14ac:dyDescent="0.2">
      <c r="A9" s="36"/>
      <c r="B9" s="21" t="s">
        <v>106</v>
      </c>
      <c r="C9" s="47">
        <v>44019</v>
      </c>
      <c r="D9" s="21" t="str">
        <f t="shared" si="0"/>
        <v>GBPSB6L5Y_LCHQuote</v>
      </c>
      <c r="E9" s="25">
        <v>1.5703249999999998E-2</v>
      </c>
      <c r="F9" s="21" t="str">
        <f>_xll.qlSimpleQuote(D9,E9,,Permanent,Trigger,ObjectOverwrite)</f>
        <v>GBPSB6L5Y_LCHQuote#0001</v>
      </c>
      <c r="G9" s="30" t="str">
        <f>_xll.ohRangeRetrieveError(F9)</f>
        <v/>
      </c>
      <c r="H9" s="37"/>
      <c r="K9" s="43"/>
      <c r="L9" s="43"/>
      <c r="O9" s="43"/>
      <c r="P9" s="43"/>
    </row>
    <row r="10" spans="1:16" x14ac:dyDescent="0.2">
      <c r="A10" s="36"/>
      <c r="B10" s="21" t="s">
        <v>107</v>
      </c>
      <c r="C10" s="47">
        <v>44384</v>
      </c>
      <c r="D10" s="21" t="str">
        <f t="shared" si="0"/>
        <v>GBPSB6L6Y_LCHQuote</v>
      </c>
      <c r="E10" s="25">
        <v>1.6909750000000001E-2</v>
      </c>
      <c r="F10" s="21" t="str">
        <f>_xll.qlSimpleQuote(D10,E10,,Permanent,Trigger,ObjectOverwrite)</f>
        <v>GBPSB6L6Y_LCHQuote#0001</v>
      </c>
      <c r="G10" s="30" t="str">
        <f>_xll.ohRangeRetrieveError(F10)</f>
        <v/>
      </c>
      <c r="H10" s="37"/>
      <c r="K10" s="43"/>
      <c r="L10" s="43"/>
      <c r="O10" s="43"/>
      <c r="P10" s="43"/>
    </row>
    <row r="11" spans="1:16" x14ac:dyDescent="0.2">
      <c r="A11" s="36"/>
      <c r="B11" s="21" t="s">
        <v>108</v>
      </c>
      <c r="C11" s="47">
        <v>44749</v>
      </c>
      <c r="D11" s="21" t="str">
        <f t="shared" si="0"/>
        <v>GBPSB6L7Y_LCHQuote</v>
      </c>
      <c r="E11" s="25">
        <v>1.7912000000000001E-2</v>
      </c>
      <c r="F11" s="21" t="str">
        <f>_xll.qlSimpleQuote(D11,E11,,Permanent,Trigger,ObjectOverwrite)</f>
        <v>GBPSB6L7Y_LCHQuote#0001</v>
      </c>
      <c r="G11" s="30" t="str">
        <f>_xll.ohRangeRetrieveError(F11)</f>
        <v/>
      </c>
      <c r="H11" s="37"/>
      <c r="K11" s="43"/>
      <c r="L11" s="43"/>
      <c r="O11" s="43"/>
      <c r="P11" s="43"/>
    </row>
    <row r="12" spans="1:16" x14ac:dyDescent="0.2">
      <c r="A12" s="36"/>
      <c r="B12" s="21" t="s">
        <v>109</v>
      </c>
      <c r="C12" s="47">
        <v>45114</v>
      </c>
      <c r="D12" s="21" t="str">
        <f t="shared" si="0"/>
        <v>GBPSB6L8Y_LCHQuote</v>
      </c>
      <c r="E12" s="25">
        <v>1.8738000000000001E-2</v>
      </c>
      <c r="F12" s="21" t="e">
        <f>_xll.qlSimpleQuote(D12,E12,,Permanent,Trigger,ObjectOverwrite)</f>
        <v>#NUM!</v>
      </c>
      <c r="G12" s="30" t="str">
        <f ca="1">_xll.ohRangeRetrieveError(F12)</f>
        <v/>
      </c>
      <c r="H12" s="37"/>
      <c r="K12" s="43"/>
      <c r="L12" s="43"/>
      <c r="O12" s="43"/>
      <c r="P12" s="43"/>
    </row>
    <row r="13" spans="1:16" x14ac:dyDescent="0.2">
      <c r="A13" s="36"/>
      <c r="B13" s="21" t="s">
        <v>110</v>
      </c>
      <c r="C13" s="47">
        <v>45481</v>
      </c>
      <c r="D13" s="21" t="str">
        <f t="shared" si="0"/>
        <v>GBPSB6L9Y_LCHQuote</v>
      </c>
      <c r="E13" s="25">
        <v>1.9422999999999999E-2</v>
      </c>
      <c r="F13" s="21" t="e">
        <f>_xll.qlSimpleQuote(D13,E13,,Permanent,Trigger,ObjectOverwrite)</f>
        <v>#NUM!</v>
      </c>
      <c r="G13" s="30" t="str">
        <f ca="1">_xll.ohRangeRetrieveError(F13)</f>
        <v/>
      </c>
      <c r="H13" s="37"/>
      <c r="K13" s="43"/>
      <c r="L13" s="43"/>
      <c r="O13" s="43"/>
      <c r="P13" s="43"/>
    </row>
    <row r="14" spans="1:16" x14ac:dyDescent="0.2">
      <c r="A14" s="36"/>
      <c r="B14" s="21" t="s">
        <v>111</v>
      </c>
      <c r="C14" s="47">
        <v>45845</v>
      </c>
      <c r="D14" s="21" t="str">
        <f t="shared" si="0"/>
        <v>GBPSB6L10Y_LCHQuote</v>
      </c>
      <c r="E14" s="25">
        <v>2.002E-2</v>
      </c>
      <c r="F14" s="21" t="e">
        <f>_xll.qlSimpleQuote(D14,E14,,Permanent,Trigger,ObjectOverwrite)</f>
        <v>#NUM!</v>
      </c>
      <c r="G14" s="30" t="str">
        <f ca="1">_xll.ohRangeRetrieveError(F14)</f>
        <v/>
      </c>
      <c r="H14" s="37"/>
      <c r="K14" s="43"/>
      <c r="L14" s="43"/>
      <c r="O14" s="43"/>
      <c r="P14" s="43"/>
    </row>
    <row r="15" spans="1:16" x14ac:dyDescent="0.2">
      <c r="A15" s="36"/>
      <c r="B15" s="21" t="s">
        <v>112</v>
      </c>
      <c r="C15" s="47">
        <v>46575</v>
      </c>
      <c r="D15" s="21" t="str">
        <f t="shared" si="0"/>
        <v>GBPSB6L12Y_LCHQuote</v>
      </c>
      <c r="E15" s="25">
        <v>2.1028000000000002E-2</v>
      </c>
      <c r="F15" s="21" t="e">
        <f>_xll.qlSimpleQuote(D15,E15,,Permanent,Trigger,ObjectOverwrite)</f>
        <v>#NUM!</v>
      </c>
      <c r="G15" s="30" t="str">
        <f ca="1">_xll.ohRangeRetrieveError(F15)</f>
        <v/>
      </c>
      <c r="H15" s="37"/>
      <c r="K15" s="43"/>
      <c r="L15" s="43"/>
      <c r="O15" s="43"/>
      <c r="P15" s="43"/>
    </row>
    <row r="16" spans="1:16" x14ac:dyDescent="0.2">
      <c r="A16" s="36"/>
      <c r="B16" s="21" t="s">
        <v>113</v>
      </c>
      <c r="C16" s="47">
        <v>47672</v>
      </c>
      <c r="D16" s="21" t="str">
        <f t="shared" si="0"/>
        <v>GBPSB6L15Y_LCHQuote</v>
      </c>
      <c r="E16" s="25">
        <v>2.2006499999999998E-2</v>
      </c>
      <c r="F16" s="21" t="e">
        <f>_xll.qlSimpleQuote(D16,E16,,Permanent,Trigger,ObjectOverwrite)</f>
        <v>#NUM!</v>
      </c>
      <c r="G16" s="30" t="str">
        <f ca="1">_xll.ohRangeRetrieveError(F16)</f>
        <v/>
      </c>
      <c r="H16" s="37"/>
      <c r="K16" s="43"/>
      <c r="L16" s="43"/>
      <c r="O16" s="43"/>
      <c r="P16" s="43"/>
    </row>
    <row r="17" spans="1:16" x14ac:dyDescent="0.2">
      <c r="A17" s="36"/>
      <c r="B17" s="21" t="s">
        <v>114</v>
      </c>
      <c r="C17" s="47">
        <v>49499</v>
      </c>
      <c r="D17" s="21" t="str">
        <f t="shared" si="0"/>
        <v>GBPSB6L20Y_LCHQuote</v>
      </c>
      <c r="E17" s="25">
        <v>2.2692E-2</v>
      </c>
      <c r="F17" s="21" t="e">
        <f>_xll.qlSimpleQuote(D17,E17,,Permanent,Trigger,ObjectOverwrite)</f>
        <v>#NUM!</v>
      </c>
      <c r="G17" s="30" t="str">
        <f ca="1">_xll.ohRangeRetrieveError(F17)</f>
        <v/>
      </c>
      <c r="H17" s="37"/>
      <c r="K17" s="43"/>
      <c r="L17" s="43"/>
      <c r="O17" s="43"/>
      <c r="P17" s="43"/>
    </row>
    <row r="18" spans="1:16" x14ac:dyDescent="0.2">
      <c r="A18" s="36"/>
      <c r="B18" s="21" t="s">
        <v>115</v>
      </c>
      <c r="C18" s="47">
        <v>51326</v>
      </c>
      <c r="D18" s="21" t="str">
        <f t="shared" si="0"/>
        <v>GBPSB6L25Y_LCHQuote</v>
      </c>
      <c r="E18" s="25">
        <v>2.2744250000000001E-2</v>
      </c>
      <c r="F18" s="21" t="e">
        <f>_xll.qlSimpleQuote(D18,E18,,Permanent,Trigger,ObjectOverwrite)</f>
        <v>#NUM!</v>
      </c>
      <c r="G18" s="30" t="str">
        <f ca="1">_xll.ohRangeRetrieveError(F18)</f>
        <v/>
      </c>
      <c r="H18" s="37"/>
      <c r="K18" s="43"/>
      <c r="L18" s="43"/>
      <c r="O18" s="43"/>
      <c r="P18" s="43"/>
    </row>
    <row r="19" spans="1:16" x14ac:dyDescent="0.2">
      <c r="A19" s="36"/>
      <c r="B19" s="21" t="s">
        <v>116</v>
      </c>
      <c r="C19" s="47">
        <v>53150</v>
      </c>
      <c r="D19" s="21" t="str">
        <f t="shared" si="0"/>
        <v>GBPSB6L30Y_LCHQuote</v>
      </c>
      <c r="E19" s="25">
        <v>2.2680499999999999E-2</v>
      </c>
      <c r="F19" s="21" t="e">
        <f>_xll.qlSimpleQuote(D19,E19,,Permanent,Trigger,ObjectOverwrite)</f>
        <v>#NUM!</v>
      </c>
      <c r="G19" s="30" t="str">
        <f ca="1">_xll.ohRangeRetrieveError(F19)</f>
        <v/>
      </c>
      <c r="H19" s="37"/>
      <c r="K19" s="43"/>
      <c r="L19" s="43"/>
      <c r="O19" s="43"/>
      <c r="P19" s="43"/>
    </row>
    <row r="20" spans="1:16" x14ac:dyDescent="0.2">
      <c r="A20" s="36"/>
      <c r="B20" s="21" t="s">
        <v>117</v>
      </c>
      <c r="C20" s="47">
        <v>56802</v>
      </c>
      <c r="D20" s="21" t="str">
        <f t="shared" si="0"/>
        <v>GBPSB6L40Y_LCHQuote</v>
      </c>
      <c r="E20" s="25">
        <v>2.2155000000000001E-2</v>
      </c>
      <c r="F20" s="21" t="e">
        <f>_xll.qlSimpleQuote(D20,E20,,Permanent,Trigger,ObjectOverwrite)</f>
        <v>#NUM!</v>
      </c>
      <c r="G20" s="30" t="str">
        <f ca="1">_xll.ohRangeRetrieveError(F20)</f>
        <v/>
      </c>
      <c r="H20" s="37"/>
      <c r="K20" s="43"/>
      <c r="L20" s="43"/>
      <c r="O20" s="43"/>
      <c r="P20" s="43"/>
    </row>
    <row r="21" spans="1:16" x14ac:dyDescent="0.2">
      <c r="A21" s="36"/>
      <c r="B21" s="21" t="s">
        <v>118</v>
      </c>
      <c r="C21" s="47">
        <v>60455</v>
      </c>
      <c r="D21" s="21" t="str">
        <f t="shared" si="0"/>
        <v>GBPSB6L50Y_LCHQuote</v>
      </c>
      <c r="E21" s="25">
        <v>2.1795499999999999E-2</v>
      </c>
      <c r="F21" s="21" t="e">
        <f>_xll.qlSimpleQuote(D21,E21,,Permanent,Trigger,ObjectOverwrite)</f>
        <v>#NUM!</v>
      </c>
      <c r="G21" s="30" t="str">
        <f ca="1">_xll.ohRangeRetrieveError(F21)</f>
        <v/>
      </c>
      <c r="H21" s="37"/>
      <c r="K21" s="43"/>
      <c r="L21" s="43"/>
      <c r="O21" s="43"/>
      <c r="P21" s="43"/>
    </row>
    <row r="22" spans="1:16" x14ac:dyDescent="0.2">
      <c r="A22" s="36"/>
      <c r="B22" s="22" t="s">
        <v>119</v>
      </c>
      <c r="C22" s="49">
        <v>64108</v>
      </c>
      <c r="D22" s="22" t="str">
        <f t="shared" si="0"/>
        <v>GBPSB6L60Y_LCHQuote</v>
      </c>
      <c r="E22" s="27">
        <v>2.1819999999999999E-2</v>
      </c>
      <c r="F22" s="22" t="e">
        <f>_xll.qlSimpleQuote(D22,E22,,Permanent,Trigger,ObjectOverwrite)</f>
        <v>#NUM!</v>
      </c>
      <c r="G22" s="32" t="str">
        <f ca="1">_xll.ohRangeRetrieveError(F22)</f>
        <v/>
      </c>
      <c r="H22" s="37"/>
      <c r="K22" s="43"/>
      <c r="L22" s="43"/>
      <c r="O22" s="43"/>
      <c r="P22" s="43"/>
    </row>
    <row r="23" spans="1:16" ht="12" thickBot="1" x14ac:dyDescent="0.25">
      <c r="A23" s="38"/>
      <c r="B23" s="39"/>
      <c r="C23" s="39"/>
      <c r="D23" s="39"/>
      <c r="E23" s="39"/>
      <c r="F23" s="39"/>
      <c r="G23" s="39"/>
      <c r="H23" s="40"/>
      <c r="K23" s="43"/>
      <c r="L23" s="43"/>
      <c r="O23" s="43"/>
      <c r="P23" s="43"/>
    </row>
    <row r="24" spans="1:16" x14ac:dyDescent="0.2">
      <c r="K24" s="43"/>
      <c r="L24" s="43"/>
      <c r="O24" s="43"/>
      <c r="P24" s="43"/>
    </row>
    <row r="25" spans="1:16" x14ac:dyDescent="0.2">
      <c r="K25" s="43"/>
      <c r="L25" s="43"/>
      <c r="O25" s="43"/>
      <c r="P25" s="43"/>
    </row>
    <row r="26" spans="1:16" x14ac:dyDescent="0.2">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27</v>
      </c>
      <c r="C3" s="47">
        <v>42558</v>
      </c>
      <c r="D3" s="21" t="str">
        <f t="shared" ref="D3:D27" si="0">B3&amp;QuoteSuffix</f>
        <v>GBP12MD_LCHQuote</v>
      </c>
      <c r="E3" s="25">
        <v>1.02775E-2</v>
      </c>
      <c r="F3" s="21" t="str">
        <f>_xll.qlSimpleQuote(D3,E3,,Permanent,Trigger,ObjectOverwrite)</f>
        <v>GBP12MD_LCHQuote#0001</v>
      </c>
      <c r="G3" s="30" t="str">
        <f>_xll.ohRangeRetrieveError(F3)</f>
        <v/>
      </c>
      <c r="H3" s="37"/>
      <c r="K3" s="43"/>
      <c r="L3" s="43"/>
      <c r="O3" s="43"/>
      <c r="P3" s="43"/>
    </row>
    <row r="4" spans="1:16" x14ac:dyDescent="0.2">
      <c r="A4" s="36"/>
      <c r="B4" s="20" t="s">
        <v>28</v>
      </c>
      <c r="C4" s="48">
        <v>42590</v>
      </c>
      <c r="D4" s="20" t="str">
        <f t="shared" si="0"/>
        <v>GBP1X13F_LCHQuote</v>
      </c>
      <c r="E4" s="26">
        <v>1.03E-2</v>
      </c>
      <c r="F4" s="20" t="str">
        <f>_xll.qlSimpleQuote(D4,E4,,Permanent,Trigger,ObjectOverwrite)</f>
        <v>GBP1X13F_LCHQuote#0001</v>
      </c>
      <c r="G4" s="31" t="str">
        <f>_xll.ohRangeRetrieveError(F4)</f>
        <v/>
      </c>
      <c r="H4" s="37"/>
      <c r="K4" s="43"/>
      <c r="L4" s="43"/>
      <c r="O4" s="43"/>
      <c r="P4" s="43"/>
    </row>
    <row r="5" spans="1:16" x14ac:dyDescent="0.2">
      <c r="A5" s="36"/>
      <c r="B5" s="21" t="s">
        <v>29</v>
      </c>
      <c r="C5" s="47">
        <v>42620</v>
      </c>
      <c r="D5" s="21" t="str">
        <f t="shared" si="0"/>
        <v>GBP2X14F_LCHQuote</v>
      </c>
      <c r="E5" s="25">
        <v>1.0500000000000001E-2</v>
      </c>
      <c r="F5" s="21" t="str">
        <f>_xll.qlSimpleQuote(D5,E5,,Permanent,Trigger,ObjectOverwrite)</f>
        <v>GBP2X14F_LCHQuote#0001</v>
      </c>
      <c r="G5" s="30" t="str">
        <f>_xll.ohRangeRetrieveError(F5)</f>
        <v/>
      </c>
      <c r="H5" s="37"/>
      <c r="K5" s="43"/>
      <c r="L5" s="43"/>
      <c r="O5" s="43"/>
      <c r="P5" s="43"/>
    </row>
    <row r="6" spans="1:16" x14ac:dyDescent="0.2">
      <c r="A6" s="36"/>
      <c r="B6" s="21" t="s">
        <v>30</v>
      </c>
      <c r="C6" s="47">
        <v>42650</v>
      </c>
      <c r="D6" s="21" t="str">
        <f t="shared" si="0"/>
        <v>GBP3X15F_LCHQuote</v>
      </c>
      <c r="E6" s="25">
        <v>1.0800000000000001E-2</v>
      </c>
      <c r="F6" s="21" t="str">
        <f>_xll.qlSimpleQuote(D6,E6,,Permanent,Trigger,ObjectOverwrite)</f>
        <v>GBP3X15F_LCHQuote#0001</v>
      </c>
      <c r="G6" s="30" t="str">
        <f>_xll.ohRangeRetrieveError(F6)</f>
        <v/>
      </c>
      <c r="H6" s="37"/>
      <c r="K6" s="43"/>
      <c r="L6" s="43"/>
      <c r="O6" s="43"/>
      <c r="P6" s="43"/>
    </row>
    <row r="7" spans="1:16" x14ac:dyDescent="0.2">
      <c r="A7" s="36"/>
      <c r="B7" s="21" t="s">
        <v>31</v>
      </c>
      <c r="C7" s="47">
        <v>42681</v>
      </c>
      <c r="D7" s="21" t="str">
        <f t="shared" si="0"/>
        <v>GBP4X16F_LCHQuote</v>
      </c>
      <c r="E7" s="25">
        <v>1.12E-2</v>
      </c>
      <c r="F7" s="21" t="str">
        <f>_xll.qlSimpleQuote(D7,E7,,Permanent,Trigger,ObjectOverwrite)</f>
        <v>GBP4X16F_LCHQuote#0001</v>
      </c>
      <c r="G7" s="30" t="str">
        <f>_xll.ohRangeRetrieveError(F7)</f>
        <v/>
      </c>
      <c r="H7" s="37"/>
      <c r="K7" s="43"/>
      <c r="L7" s="43"/>
      <c r="O7" s="43"/>
      <c r="P7" s="43"/>
    </row>
    <row r="8" spans="1:16" x14ac:dyDescent="0.2">
      <c r="A8" s="36"/>
      <c r="B8" s="21" t="s">
        <v>32</v>
      </c>
      <c r="C8" s="47">
        <v>42711</v>
      </c>
      <c r="D8" s="21" t="str">
        <f t="shared" si="0"/>
        <v>GBP5X17F_LCHQuote</v>
      </c>
      <c r="E8" s="25">
        <v>1.155E-2</v>
      </c>
      <c r="F8" s="21" t="str">
        <f>_xll.qlSimpleQuote(D8,E8,,Permanent,Trigger,ObjectOverwrite)</f>
        <v>GBP5X17F_LCHQuote#0001</v>
      </c>
      <c r="G8" s="30" t="str">
        <f>_xll.ohRangeRetrieveError(F8)</f>
        <v/>
      </c>
      <c r="H8" s="37"/>
      <c r="K8" s="43"/>
      <c r="L8" s="43"/>
      <c r="O8" s="43"/>
      <c r="P8" s="43"/>
    </row>
    <row r="9" spans="1:16" x14ac:dyDescent="0.2">
      <c r="A9" s="36"/>
      <c r="B9" s="21" t="s">
        <v>33</v>
      </c>
      <c r="C9" s="47">
        <v>42744</v>
      </c>
      <c r="D9" s="21" t="str">
        <f t="shared" si="0"/>
        <v>GBP6X18F_LCHQuote</v>
      </c>
      <c r="E9" s="25">
        <v>1.1900000000000001E-2</v>
      </c>
      <c r="F9" s="21" t="str">
        <f>_xll.qlSimpleQuote(D9,E9,,Permanent,Trigger,ObjectOverwrite)</f>
        <v>GBP6X18F_LCHQuote#0001</v>
      </c>
      <c r="G9" s="30" t="str">
        <f>_xll.ohRangeRetrieveError(F9)</f>
        <v/>
      </c>
      <c r="H9" s="37"/>
      <c r="K9" s="43"/>
      <c r="L9" s="43"/>
      <c r="O9" s="43"/>
      <c r="P9" s="43"/>
    </row>
    <row r="10" spans="1:16" x14ac:dyDescent="0.2">
      <c r="A10" s="36"/>
      <c r="B10" s="21" t="s">
        <v>34</v>
      </c>
      <c r="C10" s="47">
        <v>42832</v>
      </c>
      <c r="D10" s="21" t="str">
        <f t="shared" si="0"/>
        <v>GBP9X21F_LCHQuote</v>
      </c>
      <c r="E10" s="25">
        <v>1.3350000000000001E-2</v>
      </c>
      <c r="F10" s="21" t="str">
        <f>_xll.qlSimpleQuote(D10,E10,,Permanent,Trigger,ObjectOverwrite)</f>
        <v>GBP9X21F_LCHQuote#0001</v>
      </c>
      <c r="G10" s="30" t="str">
        <f>_xll.ohRangeRetrieveError(F10)</f>
        <v/>
      </c>
      <c r="H10" s="37"/>
      <c r="K10" s="43"/>
      <c r="L10" s="43"/>
      <c r="O10" s="43"/>
      <c r="P10" s="43"/>
    </row>
    <row r="11" spans="1:16" x14ac:dyDescent="0.2">
      <c r="A11" s="36"/>
      <c r="B11" s="20" t="s">
        <v>35</v>
      </c>
      <c r="C11" s="48">
        <v>42923</v>
      </c>
      <c r="D11" s="20" t="str">
        <f t="shared" si="0"/>
        <v>GBP6L12L2Y_LCHQuote</v>
      </c>
      <c r="E11" s="26">
        <v>1.229125E-2</v>
      </c>
      <c r="F11" s="20" t="str">
        <f>_xll.qlSimpleQuote(D11,E11,,Permanent,Trigger,ObjectOverwrite)</f>
        <v>GBP6L12L2Y_LCHQuote#0001</v>
      </c>
      <c r="G11" s="31" t="str">
        <f>_xll.ohRangeRetrieveError(F11)</f>
        <v/>
      </c>
      <c r="H11" s="37"/>
      <c r="K11" s="43"/>
      <c r="L11" s="43"/>
      <c r="O11" s="43"/>
      <c r="P11" s="43"/>
    </row>
    <row r="12" spans="1:16" x14ac:dyDescent="0.2">
      <c r="A12" s="36"/>
      <c r="B12" s="21" t="s">
        <v>36</v>
      </c>
      <c r="C12" s="47">
        <v>43290</v>
      </c>
      <c r="D12" s="21" t="str">
        <f t="shared" si="0"/>
        <v>GBP6L12L3Y_LCHQuote</v>
      </c>
      <c r="E12" s="25">
        <v>1.4359500000000001E-2</v>
      </c>
      <c r="F12" s="21" t="str">
        <f>_xll.qlSimpleQuote(D12,E12,,Permanent,Trigger,ObjectOverwrite)</f>
        <v>GBP6L12L3Y_LCHQuote#0001</v>
      </c>
      <c r="G12" s="30" t="str">
        <f>_xll.ohRangeRetrieveError(F12)</f>
        <v/>
      </c>
      <c r="H12" s="37"/>
      <c r="K12" s="43"/>
      <c r="L12" s="43"/>
      <c r="O12" s="43"/>
      <c r="P12" s="43"/>
    </row>
    <row r="13" spans="1:16" x14ac:dyDescent="0.2">
      <c r="A13" s="36"/>
      <c r="B13" s="21" t="s">
        <v>37</v>
      </c>
      <c r="C13" s="47">
        <v>43654</v>
      </c>
      <c r="D13" s="21" t="str">
        <f t="shared" si="0"/>
        <v>GBP6L12L4Y_LCHQuote</v>
      </c>
      <c r="E13" s="25">
        <v>1.6057999999999999E-2</v>
      </c>
      <c r="F13" s="21" t="str">
        <f>_xll.qlSimpleQuote(D13,E13,,Permanent,Trigger,ObjectOverwrite)</f>
        <v>GBP6L12L4Y_LCHQuote#0001</v>
      </c>
      <c r="G13" s="30" t="str">
        <f>_xll.ohRangeRetrieveError(F13)</f>
        <v/>
      </c>
      <c r="H13" s="37"/>
      <c r="K13" s="43"/>
      <c r="L13" s="43"/>
      <c r="O13" s="43"/>
      <c r="P13" s="43"/>
    </row>
    <row r="14" spans="1:16" x14ac:dyDescent="0.2">
      <c r="A14" s="36"/>
      <c r="B14" s="21" t="s">
        <v>38</v>
      </c>
      <c r="C14" s="47">
        <v>44019</v>
      </c>
      <c r="D14" s="21" t="str">
        <f t="shared" si="0"/>
        <v>GBP6L12L5Y_LCHQuote</v>
      </c>
      <c r="E14" s="25">
        <v>1.7378250000000001E-2</v>
      </c>
      <c r="F14" s="21" t="str">
        <f>_xll.qlSimpleQuote(D14,E14,,Permanent,Trigger,ObjectOverwrite)</f>
        <v>GBP6L12L5Y_LCHQuote#0001</v>
      </c>
      <c r="G14" s="30" t="str">
        <f>_xll.ohRangeRetrieveError(F14)</f>
        <v/>
      </c>
      <c r="H14" s="37"/>
      <c r="K14" s="43"/>
      <c r="L14" s="43"/>
      <c r="O14" s="43"/>
      <c r="P14" s="43"/>
    </row>
    <row r="15" spans="1:16" x14ac:dyDescent="0.2">
      <c r="A15" s="36"/>
      <c r="B15" s="21" t="s">
        <v>39</v>
      </c>
      <c r="C15" s="47">
        <v>44384</v>
      </c>
      <c r="D15" s="21" t="str">
        <f t="shared" si="0"/>
        <v>GBP6L12L6Y_LCHQuote</v>
      </c>
      <c r="E15" s="25">
        <v>1.8509749999999998E-2</v>
      </c>
      <c r="F15" s="21" t="str">
        <f>_xll.qlSimpleQuote(D15,E15,,Permanent,Trigger,ObjectOverwrite)</f>
        <v>GBP6L12L6Y_LCHQuote#0001</v>
      </c>
      <c r="G15" s="30" t="str">
        <f>_xll.ohRangeRetrieveError(F15)</f>
        <v/>
      </c>
      <c r="H15" s="37"/>
      <c r="K15" s="43"/>
      <c r="L15" s="43"/>
      <c r="O15" s="43"/>
      <c r="P15" s="43"/>
    </row>
    <row r="16" spans="1:16" x14ac:dyDescent="0.2">
      <c r="A16" s="36"/>
      <c r="B16" s="21" t="s">
        <v>40</v>
      </c>
      <c r="C16" s="47">
        <v>44749</v>
      </c>
      <c r="D16" s="21" t="str">
        <f t="shared" si="0"/>
        <v>GBP6L12L7Y_LCHQuote</v>
      </c>
      <c r="E16" s="25">
        <v>1.9462E-2</v>
      </c>
      <c r="F16" s="21" t="str">
        <f>_xll.qlSimpleQuote(D16,E16,,Permanent,Trigger,ObjectOverwrite)</f>
        <v>GBP6L12L7Y_LCHQuote#0001</v>
      </c>
      <c r="G16" s="30" t="str">
        <f>_xll.ohRangeRetrieveError(F16)</f>
        <v/>
      </c>
      <c r="H16" s="37"/>
      <c r="K16" s="43"/>
      <c r="L16" s="43"/>
      <c r="O16" s="43"/>
      <c r="P16" s="43"/>
    </row>
    <row r="17" spans="1:16" x14ac:dyDescent="0.2">
      <c r="A17" s="36"/>
      <c r="B17" s="21" t="s">
        <v>41</v>
      </c>
      <c r="C17" s="47">
        <v>45114</v>
      </c>
      <c r="D17" s="21" t="str">
        <f t="shared" si="0"/>
        <v>GBP6L12L8Y_LCHQuote</v>
      </c>
      <c r="E17" s="25">
        <v>2.02255E-2</v>
      </c>
      <c r="F17" s="21" t="str">
        <f>_xll.qlSimpleQuote(D17,E17,,Permanent,Trigger,ObjectOverwrite)</f>
        <v>GBP6L12L8Y_LCHQuote#0001</v>
      </c>
      <c r="G17" s="30" t="str">
        <f>_xll.ohRangeRetrieveError(F17)</f>
        <v/>
      </c>
      <c r="H17" s="37"/>
      <c r="K17" s="43"/>
      <c r="L17" s="43"/>
      <c r="O17" s="43"/>
      <c r="P17" s="43"/>
    </row>
    <row r="18" spans="1:16" x14ac:dyDescent="0.2">
      <c r="A18" s="36"/>
      <c r="B18" s="21" t="s">
        <v>42</v>
      </c>
      <c r="C18" s="47">
        <v>45481</v>
      </c>
      <c r="D18" s="21" t="str">
        <f t="shared" si="0"/>
        <v>GBP6L12L9Y_LCHQuote</v>
      </c>
      <c r="E18" s="25">
        <v>2.08355E-2</v>
      </c>
      <c r="F18" s="21" t="str">
        <f>_xll.qlSimpleQuote(D18,E18,,Permanent,Trigger,ObjectOverwrite)</f>
        <v>GBP6L12L9Y_LCHQuote#0001</v>
      </c>
      <c r="G18" s="30" t="str">
        <f>_xll.ohRangeRetrieveError(F18)</f>
        <v/>
      </c>
      <c r="H18" s="37"/>
      <c r="K18" s="43"/>
      <c r="L18" s="43"/>
      <c r="O18" s="43"/>
      <c r="P18" s="43"/>
    </row>
    <row r="19" spans="1:16" x14ac:dyDescent="0.2">
      <c r="A19" s="36"/>
      <c r="B19" s="21" t="s">
        <v>43</v>
      </c>
      <c r="C19" s="47">
        <v>45845</v>
      </c>
      <c r="D19" s="21" t="str">
        <f t="shared" si="0"/>
        <v>GBP6L12L10Y_LCHQuote</v>
      </c>
      <c r="E19" s="25">
        <v>2.137E-2</v>
      </c>
      <c r="F19" s="21" t="str">
        <f>_xll.qlSimpleQuote(D19,E19,,Permanent,Trigger,ObjectOverwrite)</f>
        <v>GBP6L12L10Y_LCHQuote#0001</v>
      </c>
      <c r="G19" s="30" t="str">
        <f>_xll.ohRangeRetrieveError(F19)</f>
        <v/>
      </c>
      <c r="H19" s="37"/>
      <c r="K19" s="43"/>
      <c r="L19" s="43"/>
      <c r="O19" s="43"/>
      <c r="P19" s="43"/>
    </row>
    <row r="20" spans="1:16" x14ac:dyDescent="0.2">
      <c r="A20" s="36"/>
      <c r="B20" s="21" t="s">
        <v>44</v>
      </c>
      <c r="C20" s="47">
        <v>46575</v>
      </c>
      <c r="D20" s="21" t="str">
        <f t="shared" si="0"/>
        <v>GBP6L12L12Y_LCHQuote</v>
      </c>
      <c r="E20" s="25">
        <v>2.2252999999999998E-2</v>
      </c>
      <c r="F20" s="21" t="str">
        <f>_xll.qlSimpleQuote(D20,E20,,Permanent,Trigger,ObjectOverwrite)</f>
        <v>GBP6L12L12Y_LCHQuote#0001</v>
      </c>
      <c r="G20" s="30" t="str">
        <f>_xll.ohRangeRetrieveError(F20)</f>
        <v/>
      </c>
      <c r="H20" s="37"/>
      <c r="K20" s="43"/>
      <c r="L20" s="43"/>
      <c r="O20" s="43"/>
      <c r="P20" s="43"/>
    </row>
    <row r="21" spans="1:16" x14ac:dyDescent="0.2">
      <c r="A21" s="36"/>
      <c r="B21" s="21" t="s">
        <v>45</v>
      </c>
      <c r="C21" s="47">
        <v>47672</v>
      </c>
      <c r="D21" s="21" t="str">
        <f t="shared" si="0"/>
        <v>GBP6L12L15Y_LCHQuote</v>
      </c>
      <c r="E21" s="25">
        <v>2.3094E-2</v>
      </c>
      <c r="F21" s="21" t="str">
        <f>_xll.qlSimpleQuote(D21,E21,,Permanent,Trigger,ObjectOverwrite)</f>
        <v>GBP6L12L15Y_LCHQuote#0001</v>
      </c>
      <c r="G21" s="30" t="str">
        <f>_xll.ohRangeRetrieveError(F21)</f>
        <v/>
      </c>
      <c r="H21" s="37"/>
      <c r="K21" s="43"/>
      <c r="L21" s="43"/>
      <c r="O21" s="43"/>
      <c r="P21" s="43"/>
    </row>
    <row r="22" spans="1:16" x14ac:dyDescent="0.2">
      <c r="A22" s="36"/>
      <c r="B22" s="21" t="s">
        <v>46</v>
      </c>
      <c r="C22" s="47">
        <v>49499</v>
      </c>
      <c r="D22" s="21" t="str">
        <f t="shared" si="0"/>
        <v>GBP6L12L20Y_LCHQuote</v>
      </c>
      <c r="E22" s="25">
        <v>2.3642E-2</v>
      </c>
      <c r="F22" s="21" t="str">
        <f>_xll.qlSimpleQuote(D22,E22,,Permanent,Trigger,ObjectOverwrite)</f>
        <v>GBP6L12L20Y_LCHQuote#0001</v>
      </c>
      <c r="G22" s="30" t="str">
        <f>_xll.ohRangeRetrieveError(F22)</f>
        <v/>
      </c>
      <c r="H22" s="37"/>
      <c r="K22" s="43"/>
      <c r="L22" s="43"/>
      <c r="O22" s="43"/>
      <c r="P22" s="43"/>
    </row>
    <row r="23" spans="1:16" x14ac:dyDescent="0.2">
      <c r="A23" s="36"/>
      <c r="B23" s="21" t="s">
        <v>47</v>
      </c>
      <c r="C23" s="47">
        <v>51326</v>
      </c>
      <c r="D23" s="21" t="str">
        <f t="shared" si="0"/>
        <v>GBP6L12L25Y_LCHQuote</v>
      </c>
      <c r="E23" s="25">
        <v>2.3581749999999999E-2</v>
      </c>
      <c r="F23" s="21" t="str">
        <f>_xll.qlSimpleQuote(D23,E23,,Permanent,Trigger,ObjectOverwrite)</f>
        <v>GBP6L12L25Y_LCHQuote#0001</v>
      </c>
      <c r="G23" s="30" t="str">
        <f>_xll.ohRangeRetrieveError(F23)</f>
        <v/>
      </c>
      <c r="H23" s="37"/>
      <c r="K23" s="43"/>
      <c r="L23" s="43"/>
      <c r="O23" s="43"/>
      <c r="P23" s="43"/>
    </row>
    <row r="24" spans="1:16" x14ac:dyDescent="0.2">
      <c r="A24" s="36"/>
      <c r="B24" s="21" t="s">
        <v>48</v>
      </c>
      <c r="C24" s="47">
        <v>53150</v>
      </c>
      <c r="D24" s="21" t="str">
        <f t="shared" si="0"/>
        <v>GBP6L12L30Y_LCHQuote</v>
      </c>
      <c r="E24" s="25">
        <v>2.3442999999999999E-2</v>
      </c>
      <c r="F24" s="21" t="str">
        <f>_xll.qlSimpleQuote(D24,E24,,Permanent,Trigger,ObjectOverwrite)</f>
        <v>GBP6L12L30Y_LCHQuote#0001</v>
      </c>
      <c r="G24" s="30" t="str">
        <f>_xll.ohRangeRetrieveError(F24)</f>
        <v/>
      </c>
      <c r="H24" s="37"/>
      <c r="K24" s="43"/>
      <c r="L24" s="43"/>
      <c r="O24" s="43"/>
      <c r="P24" s="43"/>
    </row>
    <row r="25" spans="1:16" x14ac:dyDescent="0.2">
      <c r="A25" s="36"/>
      <c r="B25" s="21" t="s">
        <v>49</v>
      </c>
      <c r="C25" s="47">
        <v>56802</v>
      </c>
      <c r="D25" s="21" t="str">
        <f t="shared" si="0"/>
        <v>GBP6L12L40Y_LCHQuote</v>
      </c>
      <c r="E25" s="25">
        <v>2.29175E-2</v>
      </c>
      <c r="F25" s="21" t="str">
        <f>_xll.qlSimpleQuote(D25,E25,,Permanent,Trigger,ObjectOverwrite)</f>
        <v>GBP6L12L40Y_LCHQuote#0001</v>
      </c>
      <c r="G25" s="30" t="str">
        <f>_xll.ohRangeRetrieveError(F25)</f>
        <v/>
      </c>
      <c r="H25" s="37"/>
      <c r="K25" s="43"/>
      <c r="L25" s="43"/>
      <c r="O25" s="43"/>
      <c r="P25" s="43"/>
    </row>
    <row r="26" spans="1:16" x14ac:dyDescent="0.2">
      <c r="A26" s="36"/>
      <c r="B26" s="21" t="s">
        <v>50</v>
      </c>
      <c r="C26" s="47">
        <v>60455</v>
      </c>
      <c r="D26" s="21" t="str">
        <f t="shared" si="0"/>
        <v>GBP6L12L50Y_LCHQuote</v>
      </c>
      <c r="E26" s="25">
        <v>2.2383E-2</v>
      </c>
      <c r="F26" s="21" t="str">
        <f>_xll.qlSimpleQuote(D26,E26,,Permanent,Trigger,ObjectOverwrite)</f>
        <v>GBP6L12L50Y_LCHQuote#0001</v>
      </c>
      <c r="G26" s="30" t="str">
        <f>_xll.ohRangeRetrieveError(F26)</f>
        <v/>
      </c>
      <c r="H26" s="37"/>
      <c r="K26" s="43"/>
      <c r="L26" s="43"/>
      <c r="O26" s="43"/>
      <c r="P26" s="43"/>
    </row>
    <row r="27" spans="1:16" x14ac:dyDescent="0.2">
      <c r="A27" s="36"/>
      <c r="B27" s="22" t="s">
        <v>51</v>
      </c>
      <c r="C27" s="49">
        <v>64108</v>
      </c>
      <c r="D27" s="22" t="str">
        <f t="shared" si="0"/>
        <v>GBP6L12L60Y_LCHQuote</v>
      </c>
      <c r="E27" s="27">
        <v>2.2357499999999999E-2</v>
      </c>
      <c r="F27" s="22" t="str">
        <f>_xll.qlSimpleQuote(D27,E27,,Permanent,Trigger,ObjectOverwrite)</f>
        <v>GBP6L12L60Y_LCHQuote#0001</v>
      </c>
      <c r="G27" s="32" t="str">
        <f>_xll.ohRangeRetrieveError(F27)</f>
        <v/>
      </c>
      <c r="H27" s="37"/>
      <c r="K27" s="43"/>
      <c r="L27" s="43"/>
      <c r="O27" s="43"/>
      <c r="P27" s="43"/>
    </row>
    <row r="28" spans="1:16" ht="12" thickBot="1" x14ac:dyDescent="0.25">
      <c r="A28" s="38"/>
      <c r="B28" s="39"/>
      <c r="C28" s="39"/>
      <c r="D28" s="39"/>
      <c r="E28" s="39"/>
      <c r="F28" s="39"/>
      <c r="G28" s="39"/>
      <c r="H28" s="40"/>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120</v>
      </c>
      <c r="C3" s="47">
        <v>42193</v>
      </c>
      <c r="D3" s="21" t="str">
        <f t="shared" ref="D3:D37" si="0">B3&amp;QuoteSuffix</f>
        <v>GBP1DOIS_LCHQuote</v>
      </c>
      <c r="E3" s="25">
        <v>4.5389999999999996E-3</v>
      </c>
      <c r="F3" s="21" t="str">
        <f>_xll.qlSimpleQuote(D3,E3,,Permanent,Trigger,ObjectOverwrite)</f>
        <v>GBP1DOIS_LCHQuote#0001</v>
      </c>
      <c r="G3" s="30" t="str">
        <f>_xll.ohRangeRetrieveError(F3)</f>
        <v/>
      </c>
      <c r="H3" s="46"/>
      <c r="K3" s="43"/>
      <c r="L3" s="43"/>
      <c r="O3" s="43"/>
      <c r="P3" s="43"/>
    </row>
    <row r="4" spans="1:16" x14ac:dyDescent="0.2">
      <c r="A4" s="36"/>
      <c r="B4" s="21" t="s">
        <v>121</v>
      </c>
      <c r="C4" s="47">
        <v>42199</v>
      </c>
      <c r="D4" s="21" t="str">
        <f t="shared" si="0"/>
        <v>GBP1WOIS_LCHQuote</v>
      </c>
      <c r="E4" s="25">
        <v>4.5744999999999996E-3</v>
      </c>
      <c r="F4" s="21" t="str">
        <f>_xll.qlSimpleQuote(D4,E4,,Permanent,Trigger,ObjectOverwrite)</f>
        <v>GBP1WOIS_LCHQuote#0001</v>
      </c>
      <c r="G4" s="30" t="str">
        <f>_xll.ohRangeRetrieveError(F4)</f>
        <v/>
      </c>
      <c r="H4" s="46"/>
      <c r="K4" s="43"/>
      <c r="L4" s="43"/>
      <c r="O4" s="43"/>
      <c r="P4" s="43"/>
    </row>
    <row r="5" spans="1:16" x14ac:dyDescent="0.2">
      <c r="A5" s="36"/>
      <c r="B5" s="21" t="s">
        <v>122</v>
      </c>
      <c r="C5" s="47">
        <v>42206</v>
      </c>
      <c r="D5" s="21" t="str">
        <f t="shared" si="0"/>
        <v>GBP2WOIS_LCHQuote</v>
      </c>
      <c r="E5" s="25">
        <v>4.5744999999999996E-3</v>
      </c>
      <c r="F5" s="21" t="str">
        <f>_xll.qlSimpleQuote(D5,E5,,Permanent,Trigger,ObjectOverwrite)</f>
        <v>GBP2WOIS_LCHQuote#0001</v>
      </c>
      <c r="G5" s="30" t="str">
        <f>_xll.ohRangeRetrieveError(F5)</f>
        <v/>
      </c>
      <c r="H5" s="46"/>
      <c r="K5" s="43"/>
      <c r="L5" s="43"/>
      <c r="O5" s="43"/>
      <c r="P5" s="43"/>
    </row>
    <row r="6" spans="1:16" x14ac:dyDescent="0.2">
      <c r="A6" s="36"/>
      <c r="B6" s="21" t="s">
        <v>123</v>
      </c>
      <c r="C6" s="47">
        <v>42223</v>
      </c>
      <c r="D6" s="21" t="str">
        <f t="shared" si="0"/>
        <v>GBP1MOIS_LCHQuote</v>
      </c>
      <c r="E6" s="25">
        <v>4.5715E-3</v>
      </c>
      <c r="F6" s="21" t="str">
        <f>_xll.qlSimpleQuote(D6,E6,,Permanent,Trigger,ObjectOverwrite)</f>
        <v>GBP1MOIS_LCHQuote#0001</v>
      </c>
      <c r="G6" s="30" t="str">
        <f>_xll.ohRangeRetrieveError(F6)</f>
        <v/>
      </c>
      <c r="H6" s="46"/>
      <c r="K6" s="43"/>
      <c r="L6" s="43"/>
      <c r="O6" s="43"/>
      <c r="P6" s="43"/>
    </row>
    <row r="7" spans="1:16" x14ac:dyDescent="0.2">
      <c r="A7" s="36"/>
      <c r="B7" s="21" t="s">
        <v>124</v>
      </c>
      <c r="C7" s="47">
        <v>42254</v>
      </c>
      <c r="D7" s="21" t="str">
        <f t="shared" si="0"/>
        <v>GBP2MOIS_LCHQuote</v>
      </c>
      <c r="E7" s="25">
        <v>4.581E-3</v>
      </c>
      <c r="F7" s="21" t="str">
        <f>_xll.qlSimpleQuote(D7,E7,,Permanent,Trigger,ObjectOverwrite)</f>
        <v>GBP2MOIS_LCHQuote#0001</v>
      </c>
      <c r="G7" s="30" t="str">
        <f>_xll.ohRangeRetrieveError(F7)</f>
        <v/>
      </c>
      <c r="H7" s="46"/>
      <c r="K7" s="43"/>
      <c r="L7" s="43"/>
      <c r="O7" s="43"/>
      <c r="P7" s="43"/>
    </row>
    <row r="8" spans="1:16" x14ac:dyDescent="0.2">
      <c r="A8" s="36"/>
      <c r="B8" s="21" t="s">
        <v>125</v>
      </c>
      <c r="C8" s="47">
        <v>42284</v>
      </c>
      <c r="D8" s="21" t="str">
        <f t="shared" si="0"/>
        <v>GBP3MOIS_LCHQuote</v>
      </c>
      <c r="E8" s="25">
        <v>4.5936249999999996E-3</v>
      </c>
      <c r="F8" s="21" t="str">
        <f>_xll.qlSimpleQuote(D8,E8,,Permanent,Trigger,ObjectOverwrite)</f>
        <v>GBP3MOIS_LCHQuote#0001</v>
      </c>
      <c r="G8" s="30" t="str">
        <f>_xll.ohRangeRetrieveError(F8)</f>
        <v/>
      </c>
      <c r="H8" s="46"/>
      <c r="K8" s="43"/>
      <c r="L8" s="43"/>
      <c r="O8" s="43"/>
      <c r="P8" s="43"/>
    </row>
    <row r="9" spans="1:16" x14ac:dyDescent="0.2">
      <c r="A9" s="36"/>
      <c r="B9" s="21" t="s">
        <v>126</v>
      </c>
      <c r="C9" s="47">
        <v>42317</v>
      </c>
      <c r="D9" s="21" t="str">
        <f t="shared" si="0"/>
        <v>GBP4MOIS_LCHQuote</v>
      </c>
      <c r="E9" s="25">
        <v>4.6063750000000002E-3</v>
      </c>
      <c r="F9" s="21" t="str">
        <f>_xll.qlSimpleQuote(D9,E9,,Permanent,Trigger,ObjectOverwrite)</f>
        <v>GBP4MOIS_LCHQuote#0001</v>
      </c>
      <c r="G9" s="30" t="str">
        <f>_xll.ohRangeRetrieveError(F9)</f>
        <v/>
      </c>
      <c r="H9" s="46"/>
      <c r="K9" s="43"/>
      <c r="L9" s="43"/>
      <c r="O9" s="43"/>
      <c r="P9" s="43"/>
    </row>
    <row r="10" spans="1:16" x14ac:dyDescent="0.2">
      <c r="A10" s="36"/>
      <c r="B10" s="21" t="s">
        <v>127</v>
      </c>
      <c r="C10" s="47">
        <v>42345</v>
      </c>
      <c r="D10" s="21" t="str">
        <f t="shared" si="0"/>
        <v>GBP5MOIS_LCHQuote</v>
      </c>
      <c r="E10" s="25">
        <v>4.6621667000000004E-3</v>
      </c>
      <c r="F10" s="21" t="str">
        <f>_xll.qlSimpleQuote(D10,E10,,Permanent,Trigger,ObjectOverwrite)</f>
        <v>GBP5MOIS_LCHQuote#0001</v>
      </c>
      <c r="G10" s="30" t="str">
        <f>_xll.ohRangeRetrieveError(F10)</f>
        <v/>
      </c>
      <c r="H10" s="46"/>
      <c r="K10" s="43"/>
      <c r="L10" s="43"/>
      <c r="O10" s="43"/>
      <c r="P10" s="43"/>
    </row>
    <row r="11" spans="1:16" x14ac:dyDescent="0.2">
      <c r="A11" s="36"/>
      <c r="B11" s="21" t="s">
        <v>128</v>
      </c>
      <c r="C11" s="47">
        <v>42376</v>
      </c>
      <c r="D11" s="21" t="str">
        <f t="shared" si="0"/>
        <v>GBP6MOIS_LCHQuote</v>
      </c>
      <c r="E11" s="25">
        <v>4.6991250000000002E-3</v>
      </c>
      <c r="F11" s="21" t="str">
        <f>_xll.qlSimpleQuote(D11,E11,,Permanent,Trigger,ObjectOverwrite)</f>
        <v>GBP6MOIS_LCHQuote#0001</v>
      </c>
      <c r="G11" s="30" t="str">
        <f>_xll.ohRangeRetrieveError(F11)</f>
        <v/>
      </c>
      <c r="H11" s="46"/>
      <c r="K11" s="43"/>
      <c r="L11" s="43"/>
      <c r="O11" s="43"/>
      <c r="P11" s="43"/>
    </row>
    <row r="12" spans="1:16" x14ac:dyDescent="0.2">
      <c r="A12" s="36"/>
      <c r="B12" s="21" t="s">
        <v>129</v>
      </c>
      <c r="C12" s="47">
        <v>42408</v>
      </c>
      <c r="D12" s="21" t="str">
        <f t="shared" si="0"/>
        <v>GBP7MOIS_LCHQuote</v>
      </c>
      <c r="E12" s="25">
        <v>4.746625E-3</v>
      </c>
      <c r="F12" s="21" t="str">
        <f>_xll.qlSimpleQuote(D12,E12,,Permanent,Trigger,ObjectOverwrite)</f>
        <v>GBP7MOIS_LCHQuote#0001</v>
      </c>
      <c r="G12" s="30" t="str">
        <f>_xll.ohRangeRetrieveError(F12)</f>
        <v/>
      </c>
      <c r="H12" s="46"/>
      <c r="K12" s="43"/>
      <c r="L12" s="43"/>
      <c r="O12" s="43"/>
      <c r="P12" s="43"/>
    </row>
    <row r="13" spans="1:16" x14ac:dyDescent="0.2">
      <c r="A13" s="36"/>
      <c r="B13" s="21" t="s">
        <v>130</v>
      </c>
      <c r="C13" s="47">
        <v>42436</v>
      </c>
      <c r="D13" s="21" t="str">
        <f t="shared" si="0"/>
        <v>GBP8MOIS_LCHQuote</v>
      </c>
      <c r="E13" s="25">
        <v>4.8202499999999999E-3</v>
      </c>
      <c r="F13" s="21" t="str">
        <f>_xll.qlSimpleQuote(D13,E13,,Permanent,Trigger,ObjectOverwrite)</f>
        <v>GBP8MOIS_LCHQuote#0001</v>
      </c>
      <c r="G13" s="30" t="str">
        <f>_xll.ohRangeRetrieveError(F13)</f>
        <v/>
      </c>
      <c r="H13" s="46"/>
      <c r="K13" s="43"/>
      <c r="L13" s="43"/>
      <c r="O13" s="43"/>
      <c r="P13" s="43"/>
    </row>
    <row r="14" spans="1:16" x14ac:dyDescent="0.2">
      <c r="A14" s="36"/>
      <c r="B14" s="21" t="s">
        <v>131</v>
      </c>
      <c r="C14" s="47">
        <v>42467</v>
      </c>
      <c r="D14" s="21" t="str">
        <f t="shared" si="0"/>
        <v>GBP9MOIS_LCHQuote</v>
      </c>
      <c r="E14" s="25">
        <v>4.9121874999999999E-3</v>
      </c>
      <c r="F14" s="21" t="str">
        <f>_xll.qlSimpleQuote(D14,E14,,Permanent,Trigger,ObjectOverwrite)</f>
        <v>GBP9MOIS_LCHQuote#0001</v>
      </c>
      <c r="G14" s="30" t="str">
        <f>_xll.ohRangeRetrieveError(F14)</f>
        <v/>
      </c>
      <c r="H14" s="46"/>
      <c r="K14" s="43"/>
      <c r="L14" s="43"/>
      <c r="O14" s="43"/>
      <c r="P14" s="43"/>
    </row>
    <row r="15" spans="1:16" x14ac:dyDescent="0.2">
      <c r="A15" s="36"/>
      <c r="B15" s="21" t="s">
        <v>132</v>
      </c>
      <c r="C15" s="47">
        <v>42499</v>
      </c>
      <c r="D15" s="21" t="str">
        <f t="shared" si="0"/>
        <v>GBP10MOIS_LCHQuote</v>
      </c>
      <c r="E15" s="25">
        <v>4.9985000000000003E-3</v>
      </c>
      <c r="F15" s="21" t="str">
        <f>_xll.qlSimpleQuote(D15,E15,,Permanent,Trigger,ObjectOverwrite)</f>
        <v>GBP10MOIS_LCHQuote#0001</v>
      </c>
      <c r="G15" s="30" t="str">
        <f>_xll.ohRangeRetrieveError(F15)</f>
        <v/>
      </c>
      <c r="H15" s="46"/>
      <c r="K15" s="43"/>
      <c r="L15" s="43"/>
      <c r="O15" s="43"/>
      <c r="P15" s="43"/>
    </row>
    <row r="16" spans="1:16" x14ac:dyDescent="0.2">
      <c r="A16" s="36"/>
      <c r="B16" s="21" t="s">
        <v>133</v>
      </c>
      <c r="C16" s="47">
        <v>42528</v>
      </c>
      <c r="D16" s="21" t="str">
        <f t="shared" si="0"/>
        <v>GBP11MOIS_LCHQuote</v>
      </c>
      <c r="E16" s="25">
        <v>5.1428333E-3</v>
      </c>
      <c r="F16" s="21" t="str">
        <f>_xll.qlSimpleQuote(D16,E16,,Permanent,Trigger,ObjectOverwrite)</f>
        <v>GBP11MOIS_LCHQuote#0001</v>
      </c>
      <c r="G16" s="30" t="str">
        <f>_xll.ohRangeRetrieveError(F16)</f>
        <v/>
      </c>
      <c r="H16" s="46"/>
      <c r="K16" s="43"/>
      <c r="L16" s="43"/>
      <c r="O16" s="43"/>
      <c r="P16" s="43"/>
    </row>
    <row r="17" spans="1:16" x14ac:dyDescent="0.2">
      <c r="A17" s="36"/>
      <c r="B17" s="21" t="s">
        <v>134</v>
      </c>
      <c r="C17" s="47">
        <v>42558</v>
      </c>
      <c r="D17" s="21" t="str">
        <f t="shared" si="0"/>
        <v>GBP1YOIS_LCHQuote</v>
      </c>
      <c r="E17" s="25">
        <v>5.2738333E-3</v>
      </c>
      <c r="F17" s="21" t="str">
        <f>_xll.qlSimpleQuote(D17,E17,,Permanent,Trigger,ObjectOverwrite)</f>
        <v>GBP1YOIS_LCHQuote#0001</v>
      </c>
      <c r="G17" s="30" t="str">
        <f>_xll.ohRangeRetrieveError(F17)</f>
        <v/>
      </c>
      <c r="H17" s="46"/>
      <c r="K17" s="43"/>
      <c r="L17" s="43"/>
      <c r="O17" s="43"/>
      <c r="P17" s="43"/>
    </row>
    <row r="18" spans="1:16" x14ac:dyDescent="0.2">
      <c r="A18" s="36"/>
      <c r="B18" s="21" t="s">
        <v>135</v>
      </c>
      <c r="C18" s="47">
        <v>42650</v>
      </c>
      <c r="D18" s="21" t="str">
        <f t="shared" si="0"/>
        <v>GBP15MOIS_LCHQuote</v>
      </c>
      <c r="E18" s="25">
        <v>5.7130000000000002E-3</v>
      </c>
      <c r="F18" s="21" t="str">
        <f>_xll.qlSimpleQuote(D18,E18,,Permanent,Trigger,ObjectOverwrite)</f>
        <v>GBP15MOIS_LCHQuote#0001</v>
      </c>
      <c r="G18" s="30" t="str">
        <f>_xll.ohRangeRetrieveError(F18)</f>
        <v/>
      </c>
      <c r="H18" s="46"/>
      <c r="K18" s="43"/>
      <c r="L18" s="43"/>
      <c r="O18" s="43"/>
      <c r="P18" s="43"/>
    </row>
    <row r="19" spans="1:16" x14ac:dyDescent="0.2">
      <c r="A19" s="36"/>
      <c r="B19" s="21" t="s">
        <v>136</v>
      </c>
      <c r="C19" s="47">
        <v>42744</v>
      </c>
      <c r="D19" s="21" t="str">
        <f t="shared" si="0"/>
        <v>GBP18MOIS_LCHQuote</v>
      </c>
      <c r="E19" s="25">
        <v>6.2484999999999997E-3</v>
      </c>
      <c r="F19" s="21" t="str">
        <f>_xll.qlSimpleQuote(D19,E19,,Permanent,Trigger,ObjectOverwrite)</f>
        <v>GBP18MOIS_LCHQuote#0001</v>
      </c>
      <c r="G19" s="30" t="str">
        <f>_xll.ohRangeRetrieveError(F19)</f>
        <v/>
      </c>
      <c r="H19" s="46"/>
      <c r="K19" s="43"/>
      <c r="L19" s="43"/>
      <c r="O19" s="43"/>
      <c r="P19" s="43"/>
    </row>
    <row r="20" spans="1:16" x14ac:dyDescent="0.2">
      <c r="A20" s="36"/>
      <c r="B20" s="21" t="s">
        <v>137</v>
      </c>
      <c r="C20" s="47">
        <v>42832</v>
      </c>
      <c r="D20" s="21" t="str">
        <f t="shared" si="0"/>
        <v>GBP21MOIS_LCHQuote</v>
      </c>
      <c r="E20" s="25">
        <v>6.8147499999999996E-3</v>
      </c>
      <c r="F20" s="21" t="str">
        <f>_xll.qlSimpleQuote(D20,E20,,Permanent,Trigger,ObjectOverwrite)</f>
        <v>GBP21MOIS_LCHQuote#0001</v>
      </c>
      <c r="G20" s="30" t="str">
        <f>_xll.ohRangeRetrieveError(F20)</f>
        <v/>
      </c>
      <c r="H20" s="46"/>
      <c r="K20" s="43"/>
      <c r="L20" s="43"/>
      <c r="O20" s="43"/>
      <c r="P20" s="43"/>
    </row>
    <row r="21" spans="1:16" x14ac:dyDescent="0.2">
      <c r="A21" s="36"/>
      <c r="B21" s="21" t="s">
        <v>138</v>
      </c>
      <c r="C21" s="47">
        <v>42923</v>
      </c>
      <c r="D21" s="21" t="str">
        <f t="shared" si="0"/>
        <v>GBP2YOIS_LCHQuote</v>
      </c>
      <c r="E21" s="25">
        <v>7.3806666999999999E-3</v>
      </c>
      <c r="F21" s="21" t="str">
        <f>_xll.qlSimpleQuote(D21,E21,,Permanent,Trigger,ObjectOverwrite)</f>
        <v>GBP2YOIS_LCHQuote#0001</v>
      </c>
      <c r="G21" s="30" t="str">
        <f>_xll.ohRangeRetrieveError(F21)</f>
        <v/>
      </c>
      <c r="H21" s="46"/>
      <c r="K21" s="43"/>
      <c r="L21" s="43"/>
      <c r="O21" s="43"/>
      <c r="P21" s="43"/>
    </row>
    <row r="22" spans="1:16" x14ac:dyDescent="0.2">
      <c r="A22" s="36"/>
      <c r="B22" s="20" t="s">
        <v>139</v>
      </c>
      <c r="C22" s="48">
        <v>43290</v>
      </c>
      <c r="D22" s="20" t="str">
        <f t="shared" si="0"/>
        <v>GBP6SONIA3L3Y_LCHQuote</v>
      </c>
      <c r="E22" s="26">
        <v>9.3957499999999996E-3</v>
      </c>
      <c r="F22" s="20" t="str">
        <f>_xll.qlSimpleQuote(D22,E22,,Permanent,Trigger,ObjectOverwrite)</f>
        <v>GBP6SONIA3L3Y_LCHQuote#0001</v>
      </c>
      <c r="G22" s="44" t="str">
        <f>_xll.ohRangeRetrieveError(F22)</f>
        <v/>
      </c>
      <c r="H22" s="46"/>
      <c r="K22" s="43"/>
      <c r="L22" s="43"/>
      <c r="O22" s="43"/>
      <c r="P22" s="43"/>
    </row>
    <row r="23" spans="1:16" x14ac:dyDescent="0.2">
      <c r="A23" s="36"/>
      <c r="B23" s="21" t="s">
        <v>140</v>
      </c>
      <c r="C23" s="47">
        <v>43654</v>
      </c>
      <c r="D23" s="21" t="str">
        <f t="shared" si="0"/>
        <v>GBP6SONIA3L4Y_LCHQuote</v>
      </c>
      <c r="E23" s="25">
        <v>1.10805E-2</v>
      </c>
      <c r="F23" s="21" t="str">
        <f>_xll.qlSimpleQuote(D23,E23,,Permanent,Trigger,ObjectOverwrite)</f>
        <v>GBP6SONIA3L4Y_LCHQuote#0001</v>
      </c>
      <c r="G23" s="30" t="str">
        <f>_xll.ohRangeRetrieveError(F23)</f>
        <v/>
      </c>
      <c r="H23" s="46"/>
      <c r="K23" s="43"/>
      <c r="L23" s="43"/>
      <c r="O23" s="43"/>
      <c r="P23" s="43"/>
    </row>
    <row r="24" spans="1:16" x14ac:dyDescent="0.2">
      <c r="A24" s="36"/>
      <c r="B24" s="21" t="s">
        <v>141</v>
      </c>
      <c r="C24" s="47">
        <v>44019</v>
      </c>
      <c r="D24" s="21" t="str">
        <f t="shared" si="0"/>
        <v>GBP6SONIA3L5Y_LCHQuote</v>
      </c>
      <c r="E24" s="25">
        <v>1.248575E-2</v>
      </c>
      <c r="F24" s="21" t="str">
        <f>_xll.qlSimpleQuote(D24,E24,,Permanent,Trigger,ObjectOverwrite)</f>
        <v>GBP6SONIA3L5Y_LCHQuote#0001</v>
      </c>
      <c r="G24" s="30" t="str">
        <f>_xll.ohRangeRetrieveError(F24)</f>
        <v/>
      </c>
      <c r="H24" s="46"/>
      <c r="K24" s="43"/>
      <c r="L24" s="43"/>
      <c r="O24" s="43"/>
      <c r="P24" s="43"/>
    </row>
    <row r="25" spans="1:16" x14ac:dyDescent="0.2">
      <c r="A25" s="36"/>
      <c r="B25" s="21" t="s">
        <v>142</v>
      </c>
      <c r="C25" s="47">
        <v>44384</v>
      </c>
      <c r="D25" s="21" t="str">
        <f t="shared" si="0"/>
        <v>GBP6SONIA3L6Y_LCHQuote</v>
      </c>
      <c r="E25" s="25">
        <v>1.3634749999999999E-2</v>
      </c>
      <c r="F25" s="21" t="str">
        <f>_xll.qlSimpleQuote(D25,E25,,Permanent,Trigger,ObjectOverwrite)</f>
        <v>GBP6SONIA3L6Y_LCHQuote#0001</v>
      </c>
      <c r="G25" s="30" t="str">
        <f>_xll.ohRangeRetrieveError(F25)</f>
        <v/>
      </c>
      <c r="H25" s="46"/>
      <c r="K25" s="43"/>
      <c r="L25" s="43"/>
      <c r="O25" s="43"/>
      <c r="P25" s="43"/>
    </row>
    <row r="26" spans="1:16" x14ac:dyDescent="0.2">
      <c r="A26" s="36"/>
      <c r="B26" s="21" t="s">
        <v>143</v>
      </c>
      <c r="C26" s="47">
        <v>44749</v>
      </c>
      <c r="D26" s="21" t="str">
        <f t="shared" si="0"/>
        <v>GBP6SONIA3L7Y_LCHQuote</v>
      </c>
      <c r="E26" s="25">
        <v>1.46245E-2</v>
      </c>
      <c r="F26" s="21" t="str">
        <f>_xll.qlSimpleQuote(D26,E26,,Permanent,Trigger,ObjectOverwrite)</f>
        <v>GBP6SONIA3L7Y_LCHQuote#0001</v>
      </c>
      <c r="G26" s="30" t="str">
        <f>_xll.ohRangeRetrieveError(F26)</f>
        <v/>
      </c>
      <c r="H26" s="46"/>
      <c r="K26" s="43"/>
      <c r="L26" s="43"/>
      <c r="O26" s="43"/>
      <c r="P26" s="43"/>
    </row>
    <row r="27" spans="1:16" x14ac:dyDescent="0.2">
      <c r="A27" s="36"/>
      <c r="B27" s="21" t="s">
        <v>144</v>
      </c>
      <c r="C27" s="47">
        <v>45114</v>
      </c>
      <c r="D27" s="21" t="str">
        <f t="shared" si="0"/>
        <v>GBP6SONIA3L8Y_LCHQuote</v>
      </c>
      <c r="E27" s="25">
        <v>1.5413E-2</v>
      </c>
      <c r="F27" s="21" t="str">
        <f>_xll.qlSimpleQuote(D27,E27,,Permanent,Trigger,ObjectOverwrite)</f>
        <v>GBP6SONIA3L8Y_LCHQuote#0001</v>
      </c>
      <c r="G27" s="30" t="str">
        <f>_xll.ohRangeRetrieveError(F27)</f>
        <v/>
      </c>
      <c r="H27" s="46"/>
      <c r="K27" s="43"/>
      <c r="L27" s="43"/>
      <c r="O27" s="43"/>
      <c r="P27" s="43"/>
    </row>
    <row r="28" spans="1:16" x14ac:dyDescent="0.2">
      <c r="A28" s="36"/>
      <c r="B28" s="21" t="s">
        <v>145</v>
      </c>
      <c r="C28" s="47">
        <v>45481</v>
      </c>
      <c r="D28" s="21" t="str">
        <f t="shared" si="0"/>
        <v>GBP6SONIA3L9Y_LCHQuote</v>
      </c>
      <c r="E28" s="25">
        <v>1.6122999999999998E-2</v>
      </c>
      <c r="F28" s="21" t="str">
        <f>_xll.qlSimpleQuote(D28,E28,,Permanent,Trigger,ObjectOverwrite)</f>
        <v>GBP6SONIA3L9Y_LCHQuote#0001</v>
      </c>
      <c r="G28" s="30" t="str">
        <f>_xll.ohRangeRetrieveError(F28)</f>
        <v/>
      </c>
      <c r="H28" s="46"/>
      <c r="K28" s="43"/>
      <c r="L28" s="43"/>
      <c r="O28" s="43"/>
      <c r="P28" s="43"/>
    </row>
    <row r="29" spans="1:16" x14ac:dyDescent="0.2">
      <c r="A29" s="36"/>
      <c r="B29" s="21" t="s">
        <v>146</v>
      </c>
      <c r="C29" s="47">
        <v>45845</v>
      </c>
      <c r="D29" s="21" t="str">
        <f t="shared" si="0"/>
        <v>GBP6SONIA3L10Y_LCHQuote</v>
      </c>
      <c r="E29" s="25">
        <v>1.6744999999999999E-2</v>
      </c>
      <c r="F29" s="21" t="str">
        <f>_xll.qlSimpleQuote(D29,E29,,Permanent,Trigger,ObjectOverwrite)</f>
        <v>GBP6SONIA3L10Y_LCHQuote#0001</v>
      </c>
      <c r="G29" s="30" t="str">
        <f>_xll.ohRangeRetrieveError(F29)</f>
        <v/>
      </c>
      <c r="H29" s="46"/>
      <c r="K29" s="43"/>
      <c r="L29" s="43"/>
      <c r="O29" s="43"/>
      <c r="P29" s="43"/>
    </row>
    <row r="30" spans="1:16" x14ac:dyDescent="0.2">
      <c r="A30" s="36"/>
      <c r="B30" s="21" t="s">
        <v>147</v>
      </c>
      <c r="C30" s="47">
        <v>46575</v>
      </c>
      <c r="D30" s="21" t="str">
        <f t="shared" si="0"/>
        <v>GBP6SONIA3L12Y_LCHQuote</v>
      </c>
      <c r="E30" s="25">
        <v>1.7927999999999999E-2</v>
      </c>
      <c r="F30" s="21" t="str">
        <f>_xll.qlSimpleQuote(D30,E30,,Permanent,Trigger,ObjectOverwrite)</f>
        <v>GBP6SONIA3L12Y_LCHQuote#0001</v>
      </c>
      <c r="G30" s="30" t="str">
        <f>_xll.ohRangeRetrieveError(F30)</f>
        <v/>
      </c>
      <c r="H30" s="46"/>
      <c r="K30" s="43"/>
      <c r="L30" s="43"/>
      <c r="O30" s="43"/>
      <c r="P30" s="43"/>
    </row>
    <row r="31" spans="1:16" x14ac:dyDescent="0.2">
      <c r="A31" s="36"/>
      <c r="B31" s="21" t="s">
        <v>148</v>
      </c>
      <c r="C31" s="47">
        <v>47672</v>
      </c>
      <c r="D31" s="21" t="str">
        <f t="shared" si="0"/>
        <v>GBP6SONIA3L15Y_LCHQuote</v>
      </c>
      <c r="E31" s="25">
        <v>1.9219E-2</v>
      </c>
      <c r="F31" s="21" t="str">
        <f>_xll.qlSimpleQuote(D31,E31,,Permanent,Trigger,ObjectOverwrite)</f>
        <v>GBP6SONIA3L15Y_LCHQuote#0001</v>
      </c>
      <c r="G31" s="30" t="str">
        <f>_xll.ohRangeRetrieveError(F31)</f>
        <v/>
      </c>
      <c r="H31" s="46"/>
      <c r="K31" s="43"/>
      <c r="L31" s="43"/>
      <c r="O31" s="43"/>
      <c r="P31" s="43"/>
    </row>
    <row r="32" spans="1:16" x14ac:dyDescent="0.2">
      <c r="A32" s="36"/>
      <c r="B32" s="21" t="s">
        <v>149</v>
      </c>
      <c r="C32" s="47">
        <v>49499</v>
      </c>
      <c r="D32" s="21" t="str">
        <f t="shared" si="0"/>
        <v>GBP6SONIA3L20Y_LCHQuote</v>
      </c>
      <c r="E32" s="25">
        <v>2.03045E-2</v>
      </c>
      <c r="F32" s="21" t="str">
        <f>_xll.qlSimpleQuote(D32,E32,,Permanent,Trigger,ObjectOverwrite)</f>
        <v>GBP6SONIA3L20Y_LCHQuote#0001</v>
      </c>
      <c r="G32" s="30" t="str">
        <f>_xll.ohRangeRetrieveError(F32)</f>
        <v/>
      </c>
      <c r="H32" s="46"/>
      <c r="K32" s="43"/>
      <c r="L32" s="43"/>
      <c r="O32" s="43"/>
      <c r="P32" s="43"/>
    </row>
    <row r="33" spans="1:16" x14ac:dyDescent="0.2">
      <c r="A33" s="36"/>
      <c r="B33" s="21" t="s">
        <v>150</v>
      </c>
      <c r="C33" s="47">
        <v>51326</v>
      </c>
      <c r="D33" s="21" t="str">
        <f t="shared" si="0"/>
        <v>GBP6SONIA3L25Y_LCHQuote</v>
      </c>
      <c r="E33" s="25">
        <v>2.060675E-2</v>
      </c>
      <c r="F33" s="21" t="str">
        <f>_xll.qlSimpleQuote(D33,E33,,Permanent,Trigger,ObjectOverwrite)</f>
        <v>GBP6SONIA3L25Y_LCHQuote#0001</v>
      </c>
      <c r="G33" s="30" t="str">
        <f>_xll.ohRangeRetrieveError(F33)</f>
        <v/>
      </c>
      <c r="H33" s="46"/>
      <c r="K33" s="43"/>
      <c r="L33" s="43"/>
      <c r="O33" s="43"/>
      <c r="P33" s="43"/>
    </row>
    <row r="34" spans="1:16" x14ac:dyDescent="0.2">
      <c r="A34" s="36"/>
      <c r="B34" s="21" t="s">
        <v>151</v>
      </c>
      <c r="C34" s="47">
        <v>53150</v>
      </c>
      <c r="D34" s="21" t="str">
        <f t="shared" si="0"/>
        <v>GBP6SONIA3L30Y_LCHQuote</v>
      </c>
      <c r="E34" s="25">
        <v>2.0730499999999999E-2</v>
      </c>
      <c r="F34" s="21" t="str">
        <f>_xll.qlSimpleQuote(D34,E34,,Permanent,Trigger,ObjectOverwrite)</f>
        <v>GBP6SONIA3L30Y_LCHQuote#0001</v>
      </c>
      <c r="G34" s="30" t="str">
        <f>_xll.ohRangeRetrieveError(F34)</f>
        <v/>
      </c>
      <c r="H34" s="46"/>
      <c r="K34" s="43"/>
      <c r="L34" s="43"/>
      <c r="O34" s="43"/>
      <c r="P34" s="43"/>
    </row>
    <row r="35" spans="1:16" x14ac:dyDescent="0.2">
      <c r="A35" s="36"/>
      <c r="B35" s="21" t="s">
        <v>152</v>
      </c>
      <c r="C35" s="47">
        <v>56802</v>
      </c>
      <c r="D35" s="21" t="str">
        <f t="shared" si="0"/>
        <v>GBP6SONIA3L40Y_LCHQuote</v>
      </c>
      <c r="E35" s="25">
        <v>2.043E-2</v>
      </c>
      <c r="F35" s="21" t="str">
        <f>_xll.qlSimpleQuote(D35,E35,,Permanent,Trigger,ObjectOverwrite)</f>
        <v>GBP6SONIA3L40Y_LCHQuote#0001</v>
      </c>
      <c r="G35" s="30" t="str">
        <f>_xll.ohRangeRetrieveError(F35)</f>
        <v/>
      </c>
      <c r="H35" s="46"/>
      <c r="K35" s="43"/>
      <c r="L35" s="43"/>
      <c r="O35" s="43"/>
      <c r="P35" s="43"/>
    </row>
    <row r="36" spans="1:16" x14ac:dyDescent="0.2">
      <c r="A36" s="36"/>
      <c r="B36" s="21" t="s">
        <v>153</v>
      </c>
      <c r="C36" s="47">
        <v>60455</v>
      </c>
      <c r="D36" s="21" t="str">
        <f t="shared" si="0"/>
        <v>GBP6SONIA3L50Y_LCHQuote</v>
      </c>
      <c r="E36" s="25">
        <v>2.0233000000000001E-2</v>
      </c>
      <c r="F36" s="21" t="str">
        <f>_xll.qlSimpleQuote(D36,E36,,Permanent,Trigger,ObjectOverwrite)</f>
        <v>GBP6SONIA3L50Y_LCHQuote#0001</v>
      </c>
      <c r="G36" s="30" t="str">
        <f>_xll.ohRangeRetrieveError(F36)</f>
        <v/>
      </c>
      <c r="H36" s="46"/>
      <c r="K36" s="43"/>
      <c r="L36" s="43"/>
      <c r="O36" s="43"/>
      <c r="P36" s="43"/>
    </row>
    <row r="37" spans="1:16" x14ac:dyDescent="0.2">
      <c r="A37" s="36"/>
      <c r="B37" s="22" t="s">
        <v>154</v>
      </c>
      <c r="C37" s="49">
        <v>64108</v>
      </c>
      <c r="D37" s="22" t="str">
        <f t="shared" si="0"/>
        <v>GBP6SONIA3L60Y_LCHQuote</v>
      </c>
      <c r="E37" s="27">
        <v>2.03325E-2</v>
      </c>
      <c r="F37" s="22" t="str">
        <f>_xll.qlSimpleQuote(D37,E37,,Permanent,Trigger,ObjectOverwrite)</f>
        <v>GBP6SONIA3L60Y_LCHQuote#0001</v>
      </c>
      <c r="G37" s="45" t="str">
        <f>_xll.ohRangeRetrieveError(F37)</f>
        <v/>
      </c>
      <c r="H37" s="46"/>
      <c r="K37" s="43"/>
      <c r="L37" s="43"/>
      <c r="O37" s="43"/>
      <c r="P37" s="43"/>
    </row>
    <row r="38" spans="1:16" ht="12" thickBot="1" x14ac:dyDescent="0.25">
      <c r="A38" s="38"/>
      <c r="B38" s="39"/>
      <c r="C38" s="39"/>
      <c r="D38" s="39"/>
      <c r="E38" s="39"/>
      <c r="F38" s="39"/>
      <c r="G38" s="39"/>
      <c r="H38" s="40"/>
      <c r="K38" s="43"/>
      <c r="L38" s="43"/>
      <c r="O38" s="43"/>
      <c r="P38" s="43"/>
    </row>
    <row r="39" spans="1:16" x14ac:dyDescent="0.2">
      <c r="K39" s="43"/>
      <c r="L39" s="43"/>
      <c r="O39" s="43"/>
      <c r="P39" s="43"/>
    </row>
    <row r="40" spans="1:16" x14ac:dyDescent="0.2">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155</v>
      </c>
      <c r="C2" s="24" t="s">
        <v>163</v>
      </c>
      <c r="D2" s="24" t="s">
        <v>156</v>
      </c>
      <c r="E2" s="24" t="s">
        <v>157</v>
      </c>
      <c r="F2" s="24" t="s">
        <v>158</v>
      </c>
      <c r="G2" s="29"/>
      <c r="H2" s="37"/>
      <c r="K2" s="43"/>
      <c r="L2" s="43"/>
      <c r="O2" s="43"/>
      <c r="P2" s="43"/>
    </row>
    <row r="3" spans="1:16" x14ac:dyDescent="0.2">
      <c r="A3" s="36"/>
      <c r="B3" s="21" t="s">
        <v>160</v>
      </c>
      <c r="C3" s="47">
        <v>42193</v>
      </c>
      <c r="D3" s="21" t="str">
        <f t="shared" ref="D3:D30" si="0">B3&amp;QuoteSuffix</f>
        <v>GBPOND_LCHQuote</v>
      </c>
      <c r="E3" s="25">
        <v>4.8250000000000003E-3</v>
      </c>
      <c r="F3" s="21" t="str">
        <f>_xll.qlSimpleQuote(D3,E3,,Permanent,Trigger,ObjectOverwrite)</f>
        <v>GBPOND_LCHQuote#0002</v>
      </c>
      <c r="G3" s="30" t="str">
        <f>_xll.ohRangeRetrieveError(F3)</f>
        <v/>
      </c>
      <c r="H3" s="46"/>
      <c r="K3" s="43"/>
      <c r="L3" s="43"/>
      <c r="O3" s="43"/>
      <c r="P3" s="43"/>
    </row>
    <row r="4" spans="1:16" x14ac:dyDescent="0.2">
      <c r="A4" s="36"/>
      <c r="B4" s="21" t="s">
        <v>161</v>
      </c>
      <c r="C4" s="47">
        <v>42199</v>
      </c>
      <c r="D4" s="21" t="str">
        <f t="shared" si="0"/>
        <v>GBP1WD_LCHQuote</v>
      </c>
      <c r="E4" s="25">
        <v>4.8925000000000001E-3</v>
      </c>
      <c r="F4" s="21" t="str">
        <f>_xll.qlSimpleQuote(D4,E4,,Permanent,Trigger,ObjectOverwrite)</f>
        <v>GBP1WD_LCHQuote#0002</v>
      </c>
      <c r="G4" s="30" t="str">
        <f>_xll.ohRangeRetrieveError(F4)</f>
        <v/>
      </c>
      <c r="H4" s="46"/>
      <c r="K4" s="43"/>
      <c r="L4" s="43"/>
      <c r="O4" s="43"/>
      <c r="P4" s="43"/>
    </row>
    <row r="5" spans="1:16" x14ac:dyDescent="0.2">
      <c r="A5" s="36"/>
      <c r="B5" s="21" t="s">
        <v>52</v>
      </c>
      <c r="C5" s="47">
        <v>42223</v>
      </c>
      <c r="D5" s="21" t="str">
        <f t="shared" si="0"/>
        <v>GBP1MD_LCHQuote</v>
      </c>
      <c r="E5" s="25">
        <v>5.0724999999999998E-3</v>
      </c>
      <c r="F5" s="21" t="str">
        <f>_xll.qlSimpleQuote(D5,E5,,Permanent,Trigger,ObjectOverwrite)</f>
        <v>GBP1MD_LCHQuote#0002</v>
      </c>
      <c r="G5" s="30" t="str">
        <f>_xll.ohRangeRetrieveError(F5)</f>
        <v/>
      </c>
      <c r="H5" s="46"/>
      <c r="K5" s="43"/>
      <c r="L5" s="43"/>
      <c r="O5" s="43"/>
      <c r="P5" s="43"/>
    </row>
    <row r="6" spans="1:16" x14ac:dyDescent="0.2">
      <c r="A6" s="36"/>
      <c r="B6" s="21" t="s">
        <v>162</v>
      </c>
      <c r="C6" s="47">
        <v>42254</v>
      </c>
      <c r="D6" s="21" t="str">
        <f t="shared" si="0"/>
        <v>GBP2MD_LCHQuote</v>
      </c>
      <c r="E6" s="25">
        <v>5.3899999999999998E-3</v>
      </c>
      <c r="F6" s="21" t="str">
        <f>_xll.qlSimpleQuote(D6,E6,,Permanent,Trigger,ObjectOverwrite)</f>
        <v>GBP2MD_LCHQuote#0002</v>
      </c>
      <c r="G6" s="30" t="str">
        <f>_xll.ohRangeRetrieveError(F6)</f>
        <v/>
      </c>
      <c r="H6" s="46"/>
      <c r="K6" s="43"/>
      <c r="L6" s="43"/>
      <c r="O6" s="43"/>
      <c r="P6" s="43"/>
    </row>
    <row r="7" spans="1:16" x14ac:dyDescent="0.2">
      <c r="A7" s="36"/>
      <c r="B7" s="20" t="s">
        <v>76</v>
      </c>
      <c r="C7" s="48">
        <v>42354</v>
      </c>
      <c r="D7" s="20" t="str">
        <f t="shared" si="0"/>
        <v>FSSU5_LCHQuote</v>
      </c>
      <c r="E7" s="26">
        <v>6.0939999999999996E-3</v>
      </c>
      <c r="F7" s="31" t="str">
        <f>_xll.qlSimpleQuote(D7,(1-E7)*100,,Permanent,Trigger,ObjectOverwrite)</f>
        <v>FSSU5_LCHQuote#0002</v>
      </c>
      <c r="G7" s="44" t="str">
        <f>_xll.ohRangeRetrieveError(F7)</f>
        <v/>
      </c>
      <c r="H7" s="46"/>
      <c r="J7" s="56"/>
      <c r="K7" s="43"/>
      <c r="L7" s="43"/>
      <c r="O7" s="43"/>
      <c r="P7" s="43"/>
    </row>
    <row r="8" spans="1:16" x14ac:dyDescent="0.2">
      <c r="A8" s="36"/>
      <c r="B8" s="21" t="s">
        <v>77</v>
      </c>
      <c r="C8" s="47">
        <v>42445</v>
      </c>
      <c r="D8" s="21" t="str">
        <f t="shared" si="0"/>
        <v>FSSZ5_LCHQuote</v>
      </c>
      <c r="E8" s="25">
        <v>6.6829999999999997E-3</v>
      </c>
      <c r="F8" s="30" t="str">
        <f>_xll.qlSimpleQuote(D8,(1-E8)*100,,Permanent,Trigger,ObjectOverwrite)</f>
        <v>FSSZ5_LCHQuote#0002</v>
      </c>
      <c r="G8" s="30" t="str">
        <f>_xll.ohRangeRetrieveError(F8)</f>
        <v/>
      </c>
      <c r="H8" s="46"/>
      <c r="J8" s="56"/>
      <c r="K8" s="43"/>
      <c r="L8" s="43"/>
      <c r="O8" s="43"/>
      <c r="P8" s="43"/>
    </row>
    <row r="9" spans="1:16" x14ac:dyDescent="0.2">
      <c r="A9" s="36"/>
      <c r="B9" s="21" t="s">
        <v>78</v>
      </c>
      <c r="C9" s="47">
        <v>42536</v>
      </c>
      <c r="D9" s="21" t="str">
        <f t="shared" si="0"/>
        <v>FSSH6_LCHQuote</v>
      </c>
      <c r="E9" s="25">
        <v>7.6669959999999997E-3</v>
      </c>
      <c r="F9" s="30" t="str">
        <f>_xll.qlSimpleQuote(D9,(1-E9)*100,,Permanent,Trigger,ObjectOverwrite)</f>
        <v>FSSH6_LCHQuote#0002</v>
      </c>
      <c r="G9" s="30" t="str">
        <f>_xll.ohRangeRetrieveError(F9)</f>
        <v/>
      </c>
      <c r="H9" s="46"/>
      <c r="J9" s="56"/>
      <c r="K9" s="43"/>
      <c r="L9" s="43"/>
      <c r="O9" s="43"/>
      <c r="P9" s="43"/>
    </row>
    <row r="10" spans="1:16" x14ac:dyDescent="0.2">
      <c r="A10" s="36"/>
      <c r="B10" s="21" t="s">
        <v>79</v>
      </c>
      <c r="C10" s="47">
        <v>42634</v>
      </c>
      <c r="D10" s="21" t="str">
        <f t="shared" si="0"/>
        <v>FSSM6_LCHQuote</v>
      </c>
      <c r="E10" s="25">
        <v>8.9449874999999995E-3</v>
      </c>
      <c r="F10" s="30" t="str">
        <f>_xll.qlSimpleQuote(D10,(1-E10)*100,,Permanent,Trigger,ObjectOverwrite)</f>
        <v>FSSM6_LCHQuote#0002</v>
      </c>
      <c r="G10" s="30" t="str">
        <f>_xll.ohRangeRetrieveError(F10)</f>
        <v/>
      </c>
      <c r="H10" s="46"/>
      <c r="J10" s="56"/>
      <c r="K10" s="43"/>
      <c r="L10" s="43"/>
      <c r="O10" s="43"/>
      <c r="P10" s="43"/>
    </row>
    <row r="11" spans="1:16" x14ac:dyDescent="0.2">
      <c r="A11" s="36"/>
      <c r="B11" s="21" t="s">
        <v>80</v>
      </c>
      <c r="C11" s="47">
        <v>42725</v>
      </c>
      <c r="D11" s="21" t="str">
        <f t="shared" si="0"/>
        <v>FSSU6_LCHQuote</v>
      </c>
      <c r="E11" s="25">
        <v>1.042E-2</v>
      </c>
      <c r="F11" s="30" t="str">
        <f>_xll.qlSimpleQuote(D11,(1-E11)*100,,Permanent,Trigger,ObjectOverwrite)</f>
        <v>FSSU6_LCHQuote#0002</v>
      </c>
      <c r="G11" s="30" t="str">
        <f>_xll.ohRangeRetrieveError(F11)</f>
        <v/>
      </c>
      <c r="H11" s="46"/>
      <c r="J11" s="56"/>
      <c r="K11" s="43"/>
      <c r="L11" s="43"/>
      <c r="O11" s="43"/>
      <c r="P11" s="43"/>
    </row>
    <row r="12" spans="1:16" x14ac:dyDescent="0.2">
      <c r="A12" s="36"/>
      <c r="B12" s="21" t="s">
        <v>81</v>
      </c>
      <c r="C12" s="47">
        <v>42809</v>
      </c>
      <c r="D12" s="21" t="str">
        <f t="shared" si="0"/>
        <v>FSSZ6_LCHQuote</v>
      </c>
      <c r="E12" s="25">
        <v>1.1892E-2</v>
      </c>
      <c r="F12" s="30" t="str">
        <f>_xll.qlSimpleQuote(D12,(1-E12)*100,,Permanent,Trigger,ObjectOverwrite)</f>
        <v>FSSZ6_LCHQuote#0002</v>
      </c>
      <c r="G12" s="30" t="str">
        <f>_xll.ohRangeRetrieveError(F12)</f>
        <v/>
      </c>
      <c r="H12" s="46"/>
      <c r="J12" s="56"/>
      <c r="K12" s="43"/>
      <c r="L12" s="43"/>
      <c r="O12" s="43"/>
      <c r="P12" s="43"/>
    </row>
    <row r="13" spans="1:16" x14ac:dyDescent="0.2">
      <c r="A13" s="36"/>
      <c r="B13" s="21" t="s">
        <v>82</v>
      </c>
      <c r="C13" s="47">
        <v>42907</v>
      </c>
      <c r="D13" s="21" t="str">
        <f t="shared" si="0"/>
        <v>FSSH7_LCHQuote</v>
      </c>
      <c r="E13" s="25">
        <v>1.32069675E-2</v>
      </c>
      <c r="F13" s="30" t="str">
        <f>_xll.qlSimpleQuote(D13,(1-E13)*100,,Permanent,Trigger,ObjectOverwrite)</f>
        <v>FSSH7_LCHQuote#0002</v>
      </c>
      <c r="G13" s="30" t="str">
        <f>_xll.ohRangeRetrieveError(F13)</f>
        <v/>
      </c>
      <c r="H13" s="46"/>
      <c r="J13" s="56"/>
      <c r="K13" s="43"/>
      <c r="L13" s="43"/>
      <c r="O13" s="43"/>
      <c r="P13" s="43"/>
    </row>
    <row r="14" spans="1:16" x14ac:dyDescent="0.2">
      <c r="A14" s="36"/>
      <c r="B14" s="21" t="s">
        <v>83</v>
      </c>
      <c r="C14" s="47">
        <v>42998</v>
      </c>
      <c r="D14" s="21" t="str">
        <f t="shared" si="0"/>
        <v>FSSM7_LCHQuote</v>
      </c>
      <c r="E14" s="25">
        <v>1.4468000199999999E-2</v>
      </c>
      <c r="F14" s="30" t="str">
        <f>_xll.qlSimpleQuote(D14,(1-E14)*100,,Permanent,Trigger,ObjectOverwrite)</f>
        <v>FSSM7_LCHQuote#0002</v>
      </c>
      <c r="G14" s="30" t="str">
        <f>_xll.ohRangeRetrieveError(F14)</f>
        <v/>
      </c>
      <c r="H14" s="46"/>
      <c r="J14" s="56"/>
      <c r="K14" s="43"/>
      <c r="L14" s="43"/>
      <c r="O14" s="43"/>
      <c r="P14" s="43"/>
    </row>
    <row r="15" spans="1:16" x14ac:dyDescent="0.2">
      <c r="A15" s="36"/>
      <c r="B15" s="20" t="s">
        <v>104</v>
      </c>
      <c r="C15" s="48">
        <v>43290</v>
      </c>
      <c r="D15" s="20" t="str">
        <f t="shared" si="0"/>
        <v>GBPSB6L3Y_LCHQuote</v>
      </c>
      <c r="E15" s="26">
        <v>1.2434499999999999E-2</v>
      </c>
      <c r="F15" s="20" t="str">
        <f>_xll.qlSimpleQuote(D15,E15,,Permanent,Trigger,ObjectOverwrite)</f>
        <v>GBPSB6L3Y_LCHQuote#0002</v>
      </c>
      <c r="G15" s="44" t="str">
        <f>_xll.ohRangeRetrieveError(F15)</f>
        <v/>
      </c>
      <c r="H15" s="46"/>
      <c r="K15" s="43"/>
      <c r="L15" s="43"/>
      <c r="O15" s="43"/>
      <c r="P15" s="43"/>
    </row>
    <row r="16" spans="1:16" x14ac:dyDescent="0.2">
      <c r="A16" s="36"/>
      <c r="B16" s="21" t="s">
        <v>105</v>
      </c>
      <c r="C16" s="47">
        <v>43654</v>
      </c>
      <c r="D16" s="21" t="str">
        <f t="shared" si="0"/>
        <v>GBPSB6L4Y_LCHQuote</v>
      </c>
      <c r="E16" s="25">
        <v>1.4245499999999999E-2</v>
      </c>
      <c r="F16" s="21" t="e">
        <f>_xll.qlSimpleQuote(D16,E16,,Permanent,Trigger,ObjectOverwrite)</f>
        <v>#NUM!</v>
      </c>
      <c r="G16" s="30" t="str">
        <f ca="1">_xll.ohRangeRetrieveError(F16)</f>
        <v/>
      </c>
      <c r="H16" s="46"/>
      <c r="K16" s="43"/>
      <c r="L16" s="43"/>
      <c r="O16" s="43"/>
      <c r="P16" s="43"/>
    </row>
    <row r="17" spans="1:16" x14ac:dyDescent="0.2">
      <c r="A17" s="36"/>
      <c r="B17" s="21" t="s">
        <v>106</v>
      </c>
      <c r="C17" s="47">
        <v>44019</v>
      </c>
      <c r="D17" s="21" t="str">
        <f t="shared" si="0"/>
        <v>GBPSB6L5Y_LCHQuote</v>
      </c>
      <c r="E17" s="25">
        <v>1.5703249999999998E-2</v>
      </c>
      <c r="F17" s="21" t="e">
        <f>_xll.qlSimpleQuote(D17,E17,,Permanent,Trigger,ObjectOverwrite)</f>
        <v>#NUM!</v>
      </c>
      <c r="G17" s="30" t="str">
        <f ca="1">_xll.ohRangeRetrieveError(F17)</f>
        <v/>
      </c>
      <c r="H17" s="46"/>
      <c r="K17" s="43"/>
      <c r="L17" s="43"/>
      <c r="O17" s="43"/>
      <c r="P17" s="43"/>
    </row>
    <row r="18" spans="1:16" x14ac:dyDescent="0.2">
      <c r="A18" s="36"/>
      <c r="B18" s="21" t="s">
        <v>107</v>
      </c>
      <c r="C18" s="47">
        <v>44384</v>
      </c>
      <c r="D18" s="21" t="str">
        <f t="shared" si="0"/>
        <v>GBPSB6L6Y_LCHQuote</v>
      </c>
      <c r="E18" s="25">
        <v>1.6909750000000001E-2</v>
      </c>
      <c r="F18" s="21" t="e">
        <f>_xll.qlSimpleQuote(D18,E18,,Permanent,Trigger,ObjectOverwrite)</f>
        <v>#NUM!</v>
      </c>
      <c r="G18" s="30" t="str">
        <f ca="1">_xll.ohRangeRetrieveError(F18)</f>
        <v/>
      </c>
      <c r="H18" s="46"/>
      <c r="K18" s="43"/>
      <c r="L18" s="43"/>
      <c r="O18" s="43"/>
      <c r="P18" s="43"/>
    </row>
    <row r="19" spans="1:16" x14ac:dyDescent="0.2">
      <c r="A19" s="36"/>
      <c r="B19" s="21" t="s">
        <v>108</v>
      </c>
      <c r="C19" s="47">
        <v>44749</v>
      </c>
      <c r="D19" s="21" t="str">
        <f t="shared" si="0"/>
        <v>GBPSB6L7Y_LCHQuote</v>
      </c>
      <c r="E19" s="25">
        <v>1.7912000000000001E-2</v>
      </c>
      <c r="F19" s="21" t="e">
        <f>_xll.qlSimpleQuote(D19,E19,,Permanent,Trigger,ObjectOverwrite)</f>
        <v>#NUM!</v>
      </c>
      <c r="G19" s="30" t="str">
        <f ca="1">_xll.ohRangeRetrieveError(F19)</f>
        <v/>
      </c>
      <c r="H19" s="46"/>
      <c r="K19" s="43"/>
      <c r="L19" s="43"/>
      <c r="O19" s="43"/>
      <c r="P19" s="43"/>
    </row>
    <row r="20" spans="1:16" x14ac:dyDescent="0.2">
      <c r="A20" s="36"/>
      <c r="B20" s="21" t="s">
        <v>109</v>
      </c>
      <c r="C20" s="47">
        <v>45114</v>
      </c>
      <c r="D20" s="21" t="str">
        <f t="shared" si="0"/>
        <v>GBPSB6L8Y_LCHQuote</v>
      </c>
      <c r="E20" s="25">
        <v>1.8738000000000001E-2</v>
      </c>
      <c r="F20" s="21" t="str">
        <f>_xll.qlSimpleQuote(D20,E20,,Permanent,Trigger,ObjectOverwrite)</f>
        <v>GBPSB6L8Y_LCHQuote#0002</v>
      </c>
      <c r="G20" s="30" t="str">
        <f>_xll.ohRangeRetrieveError(F20)</f>
        <v/>
      </c>
      <c r="H20" s="46"/>
      <c r="K20" s="43"/>
      <c r="L20" s="43"/>
      <c r="O20" s="43"/>
      <c r="P20" s="43"/>
    </row>
    <row r="21" spans="1:16" x14ac:dyDescent="0.2">
      <c r="A21" s="36"/>
      <c r="B21" s="21" t="s">
        <v>110</v>
      </c>
      <c r="C21" s="47">
        <v>45481</v>
      </c>
      <c r="D21" s="21" t="str">
        <f t="shared" si="0"/>
        <v>GBPSB6L9Y_LCHQuote</v>
      </c>
      <c r="E21" s="25">
        <v>1.9422999999999999E-2</v>
      </c>
      <c r="F21" s="21" t="str">
        <f>_xll.qlSimpleQuote(D21,E21,,Permanent,Trigger,ObjectOverwrite)</f>
        <v>GBPSB6L9Y_LCHQuote#0002</v>
      </c>
      <c r="G21" s="30" t="str">
        <f>_xll.ohRangeRetrieveError(F21)</f>
        <v/>
      </c>
      <c r="H21" s="46"/>
      <c r="K21" s="43"/>
      <c r="L21" s="43"/>
      <c r="O21" s="43"/>
      <c r="P21" s="43"/>
    </row>
    <row r="22" spans="1:16" x14ac:dyDescent="0.2">
      <c r="A22" s="36"/>
      <c r="B22" s="21" t="s">
        <v>111</v>
      </c>
      <c r="C22" s="47">
        <v>45845</v>
      </c>
      <c r="D22" s="21" t="str">
        <f t="shared" si="0"/>
        <v>GBPSB6L10Y_LCHQuote</v>
      </c>
      <c r="E22" s="25">
        <v>2.002E-2</v>
      </c>
      <c r="F22" s="21" t="str">
        <f>_xll.qlSimpleQuote(D22,E22,,Permanent,Trigger,ObjectOverwrite)</f>
        <v>GBPSB6L10Y_LCHQuote#0002</v>
      </c>
      <c r="G22" s="30" t="str">
        <f>_xll.ohRangeRetrieveError(F22)</f>
        <v/>
      </c>
      <c r="H22" s="46"/>
      <c r="K22" s="43"/>
      <c r="L22" s="43"/>
      <c r="O22" s="43"/>
      <c r="P22" s="43"/>
    </row>
    <row r="23" spans="1:16" x14ac:dyDescent="0.2">
      <c r="A23" s="36"/>
      <c r="B23" s="21" t="s">
        <v>112</v>
      </c>
      <c r="C23" s="47">
        <v>46575</v>
      </c>
      <c r="D23" s="21" t="str">
        <f t="shared" si="0"/>
        <v>GBPSB6L12Y_LCHQuote</v>
      </c>
      <c r="E23" s="25">
        <v>2.1028000000000002E-2</v>
      </c>
      <c r="F23" s="21" t="str">
        <f>_xll.qlSimpleQuote(D23,E23,,Permanent,Trigger,ObjectOverwrite)</f>
        <v>GBPSB6L12Y_LCHQuote#0002</v>
      </c>
      <c r="G23" s="30" t="str">
        <f>_xll.ohRangeRetrieveError(F23)</f>
        <v/>
      </c>
      <c r="H23" s="46"/>
      <c r="K23" s="43"/>
      <c r="L23" s="43"/>
      <c r="O23" s="43"/>
      <c r="P23" s="43"/>
    </row>
    <row r="24" spans="1:16" x14ac:dyDescent="0.2">
      <c r="A24" s="36"/>
      <c r="B24" s="21" t="s">
        <v>113</v>
      </c>
      <c r="C24" s="47">
        <v>47672</v>
      </c>
      <c r="D24" s="21" t="str">
        <f t="shared" si="0"/>
        <v>GBPSB6L15Y_LCHQuote</v>
      </c>
      <c r="E24" s="25">
        <v>2.2006499999999998E-2</v>
      </c>
      <c r="F24" s="21" t="str">
        <f>_xll.qlSimpleQuote(D24,E24,,Permanent,Trigger,ObjectOverwrite)</f>
        <v>GBPSB6L15Y_LCHQuote#0002</v>
      </c>
      <c r="G24" s="30" t="str">
        <f>_xll.ohRangeRetrieveError(F24)</f>
        <v/>
      </c>
      <c r="H24" s="46"/>
      <c r="K24" s="43"/>
      <c r="L24" s="43"/>
      <c r="O24" s="43"/>
      <c r="P24" s="43"/>
    </row>
    <row r="25" spans="1:16" x14ac:dyDescent="0.2">
      <c r="A25" s="36"/>
      <c r="B25" s="21" t="s">
        <v>114</v>
      </c>
      <c r="C25" s="47">
        <v>49499</v>
      </c>
      <c r="D25" s="21" t="str">
        <f t="shared" si="0"/>
        <v>GBPSB6L20Y_LCHQuote</v>
      </c>
      <c r="E25" s="25">
        <v>2.2692E-2</v>
      </c>
      <c r="F25" s="21" t="str">
        <f>_xll.qlSimpleQuote(D25,E25,,Permanent,Trigger,ObjectOverwrite)</f>
        <v>GBPSB6L20Y_LCHQuote#0002</v>
      </c>
      <c r="G25" s="30" t="str">
        <f>_xll.ohRangeRetrieveError(F25)</f>
        <v/>
      </c>
      <c r="H25" s="46"/>
      <c r="K25" s="43"/>
      <c r="L25" s="43"/>
      <c r="O25" s="43"/>
      <c r="P25" s="43"/>
    </row>
    <row r="26" spans="1:16" x14ac:dyDescent="0.2">
      <c r="A26" s="36"/>
      <c r="B26" s="21" t="s">
        <v>115</v>
      </c>
      <c r="C26" s="47">
        <v>51326</v>
      </c>
      <c r="D26" s="21" t="str">
        <f t="shared" si="0"/>
        <v>GBPSB6L25Y_LCHQuote</v>
      </c>
      <c r="E26" s="25">
        <v>2.2744250000000001E-2</v>
      </c>
      <c r="F26" s="21" t="str">
        <f>_xll.qlSimpleQuote(D26,E26,,Permanent,Trigger,ObjectOverwrite)</f>
        <v>GBPSB6L25Y_LCHQuote#0002</v>
      </c>
      <c r="G26" s="30" t="str">
        <f>_xll.ohRangeRetrieveError(F26)</f>
        <v/>
      </c>
      <c r="H26" s="46"/>
      <c r="K26" s="43"/>
      <c r="L26" s="43"/>
      <c r="O26" s="43"/>
      <c r="P26" s="43"/>
    </row>
    <row r="27" spans="1:16" x14ac:dyDescent="0.2">
      <c r="A27" s="36"/>
      <c r="B27" s="21" t="s">
        <v>116</v>
      </c>
      <c r="C27" s="47">
        <v>53150</v>
      </c>
      <c r="D27" s="21" t="str">
        <f t="shared" si="0"/>
        <v>GBPSB6L30Y_LCHQuote</v>
      </c>
      <c r="E27" s="25">
        <v>2.2680499999999999E-2</v>
      </c>
      <c r="F27" s="21" t="str">
        <f>_xll.qlSimpleQuote(D27,E27,,Permanent,Trigger,ObjectOverwrite)</f>
        <v>GBPSB6L30Y_LCHQuote#0002</v>
      </c>
      <c r="G27" s="30" t="str">
        <f>_xll.ohRangeRetrieveError(F27)</f>
        <v/>
      </c>
      <c r="H27" s="46"/>
      <c r="K27" s="43"/>
      <c r="L27" s="43"/>
      <c r="O27" s="43"/>
      <c r="P27" s="43"/>
    </row>
    <row r="28" spans="1:16" x14ac:dyDescent="0.2">
      <c r="A28" s="36"/>
      <c r="B28" s="21" t="s">
        <v>117</v>
      </c>
      <c r="C28" s="47">
        <v>56802</v>
      </c>
      <c r="D28" s="21" t="str">
        <f t="shared" si="0"/>
        <v>GBPSB6L40Y_LCHQuote</v>
      </c>
      <c r="E28" s="25">
        <v>2.2155000000000001E-2</v>
      </c>
      <c r="F28" s="21" t="str">
        <f>_xll.qlSimpleQuote(D28,E28,,Permanent,Trigger,ObjectOverwrite)</f>
        <v>GBPSB6L40Y_LCHQuote#0002</v>
      </c>
      <c r="G28" s="30" t="str">
        <f>_xll.ohRangeRetrieveError(F28)</f>
        <v/>
      </c>
      <c r="H28" s="46"/>
      <c r="K28" s="43"/>
      <c r="L28" s="43"/>
      <c r="O28" s="43"/>
      <c r="P28" s="43"/>
    </row>
    <row r="29" spans="1:16" x14ac:dyDescent="0.2">
      <c r="A29" s="36"/>
      <c r="B29" s="21" t="s">
        <v>118</v>
      </c>
      <c r="C29" s="47">
        <v>60455</v>
      </c>
      <c r="D29" s="21" t="str">
        <f t="shared" si="0"/>
        <v>GBPSB6L50Y_LCHQuote</v>
      </c>
      <c r="E29" s="25">
        <v>2.1795499999999999E-2</v>
      </c>
      <c r="F29" s="21" t="str">
        <f>_xll.qlSimpleQuote(D29,E29,,Permanent,Trigger,ObjectOverwrite)</f>
        <v>GBPSB6L50Y_LCHQuote#0002</v>
      </c>
      <c r="G29" s="30" t="str">
        <f>_xll.ohRangeRetrieveError(F29)</f>
        <v/>
      </c>
      <c r="H29" s="46"/>
      <c r="K29" s="43"/>
      <c r="L29" s="43"/>
      <c r="O29" s="43"/>
      <c r="P29" s="43"/>
    </row>
    <row r="30" spans="1:16" x14ac:dyDescent="0.2">
      <c r="A30" s="36"/>
      <c r="B30" s="22" t="s">
        <v>119</v>
      </c>
      <c r="C30" s="49">
        <v>64108</v>
      </c>
      <c r="D30" s="22" t="str">
        <f t="shared" si="0"/>
        <v>GBPSB6L60Y_LCHQuote</v>
      </c>
      <c r="E30" s="27">
        <v>2.1819999999999999E-2</v>
      </c>
      <c r="F30" s="22" t="str">
        <f>_xll.qlSimpleQuote(D30,E30,,Permanent,Trigger,ObjectOverwrite)</f>
        <v>GBPSB6L60Y_LCHQuote#0002</v>
      </c>
      <c r="G30" s="45" t="str">
        <f>_xll.ohRangeRetrieveError(F30)</f>
        <v/>
      </c>
      <c r="H30" s="46"/>
      <c r="K30" s="43"/>
      <c r="L30" s="43"/>
      <c r="O30" s="43"/>
      <c r="P30" s="43"/>
    </row>
    <row r="31" spans="1:16" ht="12" thickBot="1" x14ac:dyDescent="0.25">
      <c r="A31" s="38"/>
      <c r="B31" s="39"/>
      <c r="C31" s="39"/>
      <c r="D31" s="39"/>
      <c r="E31" s="39"/>
      <c r="F31" s="39"/>
      <c r="G31" s="39"/>
      <c r="H31" s="40"/>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General Settings</vt:lpstr>
      <vt:lpstr>Libor</vt:lpstr>
      <vt:lpstr>1M</vt:lpstr>
      <vt:lpstr>3M</vt:lpstr>
      <vt:lpstr>6M</vt:lpstr>
      <vt:lpstr>1Y</vt:lpstr>
      <vt:lpstr>ON</vt:lpstr>
      <vt:lpstr>STD</vt:lpstr>
      <vt:lpstr>Currency</vt:lpstr>
      <vt:lpstr>EvaluationDate</vt:lpstr>
      <vt:lpstr>FamilyName</vt:lpstr>
      <vt:lpstr>LCHcubic</vt:lpstr>
      <vt:lpstr>LCHlinear</vt:lpstr>
      <vt:lpstr>ObjectOverwrite</vt:lpstr>
      <vt:lpstr>Permanent</vt:lpstr>
      <vt:lpstr>QuoteSuffix</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FONDI STEFANO</cp:lastModifiedBy>
  <dcterms:created xsi:type="dcterms:W3CDTF">2013-11-28T21:46:17Z</dcterms:created>
  <dcterms:modified xsi:type="dcterms:W3CDTF">2015-08-28T15:03:45Z</dcterms:modified>
</cp:coreProperties>
</file>