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frea\Desktop\follow_the_money\"/>
    </mc:Choice>
  </mc:AlternateContent>
  <xr:revisionPtr revIDLastSave="0" documentId="13_ncr:1_{B34A18D1-1829-419E-8B85-CA0142BEAA4E}" xr6:coauthVersionLast="47" xr6:coauthVersionMax="47" xr10:uidLastSave="{00000000-0000-0000-0000-000000000000}"/>
  <bookViews>
    <workbookView xWindow="-108" yWindow="-108" windowWidth="23256" windowHeight="12576" xr2:uid="{B605F144-0E29-4439-8D15-60116F6F1E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8" i="1" l="1"/>
  <c r="E60" i="1"/>
  <c r="J54" i="1"/>
  <c r="J53" i="1"/>
  <c r="I42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J20" i="1"/>
  <c r="I20" i="1" s="1"/>
  <c r="J13" i="1"/>
  <c r="I13" i="1" s="1"/>
  <c r="J9" i="1"/>
  <c r="I9" i="1" s="1"/>
  <c r="I19" i="1"/>
  <c r="I18" i="1"/>
  <c r="I17" i="1"/>
  <c r="I16" i="1"/>
  <c r="I15" i="1"/>
  <c r="I14" i="1"/>
  <c r="I12" i="1"/>
  <c r="I11" i="1"/>
  <c r="I10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<sst xmlns="http://schemas.openxmlformats.org/spreadsheetml/2006/main" count="281" uniqueCount="148">
  <si>
    <t>Hormel Peers</t>
  </si>
  <si>
    <t>Ticker</t>
  </si>
  <si>
    <t>CEO1</t>
  </si>
  <si>
    <t>CEO2</t>
  </si>
  <si>
    <t>CEO3</t>
  </si>
  <si>
    <t>Campbell Soup</t>
  </si>
  <si>
    <t>Flowers Foods</t>
  </si>
  <si>
    <t>ConAgra Brands</t>
  </si>
  <si>
    <t>Fresh Del Monte</t>
  </si>
  <si>
    <t>General Mills</t>
  </si>
  <si>
    <t>Hain Celestial Group</t>
  </si>
  <si>
    <t>Hershey Company</t>
  </si>
  <si>
    <t>J.M. Smucker Company</t>
  </si>
  <si>
    <t>Kellogg Company</t>
  </si>
  <si>
    <t>Kraft Heinz</t>
  </si>
  <si>
    <t>McCormick &amp; Company</t>
  </si>
  <si>
    <t>Mondelez International</t>
  </si>
  <si>
    <t>Pilgrim's Pride</t>
  </si>
  <si>
    <t>Post Holdings</t>
  </si>
  <si>
    <t>Sanderson Farms</t>
  </si>
  <si>
    <t>Seaboard Corporation</t>
  </si>
  <si>
    <t>TreeHouse Foods</t>
  </si>
  <si>
    <t>Tyson Foods</t>
  </si>
  <si>
    <t>Revenue</t>
  </si>
  <si>
    <t>Market Cap</t>
  </si>
  <si>
    <t>CPB</t>
  </si>
  <si>
    <t>CAG</t>
  </si>
  <si>
    <t>Hormel Foods</t>
  </si>
  <si>
    <t>HRL</t>
  </si>
  <si>
    <t>FLO</t>
  </si>
  <si>
    <t>FDP</t>
  </si>
  <si>
    <t>GIS</t>
  </si>
  <si>
    <t>HAIN</t>
  </si>
  <si>
    <t>HSY</t>
  </si>
  <si>
    <t>SJM</t>
  </si>
  <si>
    <t>K</t>
  </si>
  <si>
    <t>KHC</t>
  </si>
  <si>
    <t>MKC</t>
  </si>
  <si>
    <t>MDLZ</t>
  </si>
  <si>
    <t>PPC</t>
  </si>
  <si>
    <t>POST</t>
  </si>
  <si>
    <t>SAFM</t>
  </si>
  <si>
    <t>SEB</t>
  </si>
  <si>
    <t>THS</t>
  </si>
  <si>
    <t>TSN</t>
  </si>
  <si>
    <t>Outstanding</t>
  </si>
  <si>
    <t>Stock Price</t>
  </si>
  <si>
    <t>Anheuser-Busch</t>
  </si>
  <si>
    <t>Clorox Company</t>
  </si>
  <si>
    <t>Coca-Cola Company</t>
  </si>
  <si>
    <t>Colgate-Palmolive</t>
  </si>
  <si>
    <t>KO</t>
  </si>
  <si>
    <t>CLX</t>
  </si>
  <si>
    <t>Dean Foods</t>
  </si>
  <si>
    <t>Johnson &amp; Johnson</t>
  </si>
  <si>
    <t>Keurig Dr Pepper</t>
  </si>
  <si>
    <t>KDP</t>
  </si>
  <si>
    <t>Kimberly-Clark Corporation</t>
  </si>
  <si>
    <t>Mars Inc</t>
  </si>
  <si>
    <t>Nestle USA</t>
  </si>
  <si>
    <t>PepsiCo</t>
  </si>
  <si>
    <t>Procter &amp; Gamble</t>
  </si>
  <si>
    <t>S.C. Johnson &amp; Son</t>
  </si>
  <si>
    <t>Unilever</t>
  </si>
  <si>
    <t>Estee Lauder Companies</t>
  </si>
  <si>
    <t>Newell Brands</t>
  </si>
  <si>
    <t>B&amp;G Foods</t>
  </si>
  <si>
    <t>Hostess Brands</t>
  </si>
  <si>
    <t>J&amp;J Snack Foods</t>
  </si>
  <si>
    <t>JNJ</t>
  </si>
  <si>
    <t>Lancaster Colony Corporation</t>
  </si>
  <si>
    <t>Brown-Forman Corporation</t>
  </si>
  <si>
    <t>Darling Ingredients</t>
  </si>
  <si>
    <t>Ingredion Incorporated</t>
  </si>
  <si>
    <t>Lamb Weston</t>
  </si>
  <si>
    <t>Danone Inc</t>
  </si>
  <si>
    <t>Reckitt Benckiser Group</t>
  </si>
  <si>
    <t>Edgewell Personal Care</t>
  </si>
  <si>
    <t>Prestige Consumer Healthcare</t>
  </si>
  <si>
    <t>Revlon</t>
  </si>
  <si>
    <t>Simply Good Company</t>
  </si>
  <si>
    <t>SunOpta</t>
  </si>
  <si>
    <t>Constellation Brands</t>
  </si>
  <si>
    <t>Molson Coors Brewing</t>
  </si>
  <si>
    <t>Spectrum Brands Holdings</t>
  </si>
  <si>
    <t>Mattel Inc</t>
  </si>
  <si>
    <t>McDonald's Corporation</t>
  </si>
  <si>
    <t>Nike Inc</t>
  </si>
  <si>
    <t>Whirlpool Corporation</t>
  </si>
  <si>
    <t>YUM Brands</t>
  </si>
  <si>
    <t>Monster Beverage</t>
  </si>
  <si>
    <t>3M Company</t>
  </si>
  <si>
    <t>MMM</t>
  </si>
  <si>
    <t>Philip Morris International</t>
  </si>
  <si>
    <t>Starbucks Corporation</t>
  </si>
  <si>
    <t>Primo Water Corporation</t>
  </si>
  <si>
    <t>Perrigo Company</t>
  </si>
  <si>
    <t>Archer-Daniels-Midland Company</t>
  </si>
  <si>
    <t>Bunge Limited</t>
  </si>
  <si>
    <t>ADM</t>
  </si>
  <si>
    <t>direct_peer</t>
  </si>
  <si>
    <t>yes</t>
  </si>
  <si>
    <t>no</t>
  </si>
  <si>
    <t>BUD</t>
  </si>
  <si>
    <t>CL</t>
  </si>
  <si>
    <t>BG</t>
  </si>
  <si>
    <t>DFODQ</t>
  </si>
  <si>
    <t>KMB</t>
  </si>
  <si>
    <t>none</t>
  </si>
  <si>
    <t>NSRGY</t>
  </si>
  <si>
    <t>PEP</t>
  </si>
  <si>
    <t>PG</t>
  </si>
  <si>
    <t>UL</t>
  </si>
  <si>
    <t>CHD</t>
  </si>
  <si>
    <t>Church &amp; Dwight</t>
  </si>
  <si>
    <t>EL</t>
  </si>
  <si>
    <t>NWL</t>
  </si>
  <si>
    <t>BGS</t>
  </si>
  <si>
    <t>TWNK</t>
  </si>
  <si>
    <t>JJSF</t>
  </si>
  <si>
    <t>LANC</t>
  </si>
  <si>
    <t>BF.A</t>
  </si>
  <si>
    <t>DAR</t>
  </si>
  <si>
    <t>INGR</t>
  </si>
  <si>
    <t>LW</t>
  </si>
  <si>
    <t>DANOY</t>
  </si>
  <si>
    <t>RBGPF</t>
  </si>
  <si>
    <t>EPC</t>
  </si>
  <si>
    <t>PBH</t>
  </si>
  <si>
    <t>REV</t>
  </si>
  <si>
    <t>SMPL</t>
  </si>
  <si>
    <t>STKL</t>
  </si>
  <si>
    <t>STZ</t>
  </si>
  <si>
    <t>TAP</t>
  </si>
  <si>
    <t>SPB</t>
  </si>
  <si>
    <t>MAT</t>
  </si>
  <si>
    <t>MCD</t>
  </si>
  <si>
    <t>NKE</t>
  </si>
  <si>
    <t>WHR</t>
  </si>
  <si>
    <t>YUM</t>
  </si>
  <si>
    <t>MNST</t>
  </si>
  <si>
    <t>PM</t>
  </si>
  <si>
    <t>SBUX</t>
  </si>
  <si>
    <t>PRMW</t>
  </si>
  <si>
    <t>PRGO</t>
  </si>
  <si>
    <t>CEO decided to forego $900K of salary to fund bonuses for store managers</t>
  </si>
  <si>
    <t>Notes</t>
  </si>
  <si>
    <t>is_hormel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</si>
</sst>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0B829-D5B5-416D-9A15-4F43C041242E}">
  <dimension ref="A1:L68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4.4" x14ac:dyDescent="0.3"/>
  <cols>
    <col min="1" max="1" width="28.6640625" bestFit="1" customWidth="1"/>
    <col min="5" max="7" width="10.44140625" bestFit="1" customWidth="1"/>
    <col min="9" max="9" width="11.44140625" bestFit="1" customWidth="1"/>
    <col min="10" max="10" width="10.44140625" bestFit="1" customWidth="1"/>
    <col min="11" max="11" width="9.5546875" bestFit="1" customWidth="1"/>
  </cols>
  <sheetData>
    <row r="1" spans="1:12" x14ac:dyDescent="0.3">
      <c r="A1" t="s">
        <v>0</v>
      </c>
      <c r="B1" t="s">
        <v>1</v>
      </c>
      <c r="C1" t="s">
        <v>100</v>
      </c>
      <c r="D1" t="s">
        <v>147</v>
      </c>
      <c r="E1" t="s">
        <v>2</v>
      </c>
      <c r="F1" t="s">
        <v>3</v>
      </c>
      <c r="G1" t="s">
        <v>4</v>
      </c>
      <c r="H1" t="s">
        <v>23</v>
      </c>
      <c r="I1" t="s">
        <v>24</v>
      </c>
      <c r="J1" t="s">
        <v>45</v>
      </c>
      <c r="K1" t="s">
        <v>46</v>
      </c>
      <c r="L1" t="s">
        <v>146</v>
      </c>
    </row>
    <row r="2" spans="1:12" x14ac:dyDescent="0.3">
      <c r="A2" t="s">
        <v>27</v>
      </c>
      <c r="B2" t="s">
        <v>28</v>
      </c>
      <c r="C2" t="s">
        <v>101</v>
      </c>
      <c r="D2" t="s">
        <v>101</v>
      </c>
      <c r="E2" s="1">
        <v>1010577</v>
      </c>
      <c r="F2" s="1">
        <v>966360</v>
      </c>
      <c r="G2" s="1">
        <v>932760</v>
      </c>
      <c r="H2" s="1">
        <v>9608</v>
      </c>
      <c r="I2" s="1">
        <v>22961</v>
      </c>
    </row>
    <row r="3" spans="1:12" x14ac:dyDescent="0.3">
      <c r="A3" t="s">
        <v>5</v>
      </c>
      <c r="B3" t="s">
        <v>25</v>
      </c>
      <c r="C3" t="s">
        <v>101</v>
      </c>
      <c r="D3" t="s">
        <v>102</v>
      </c>
      <c r="E3" s="1">
        <v>1127500</v>
      </c>
      <c r="F3" s="1">
        <v>1083333</v>
      </c>
      <c r="H3" s="1">
        <v>8476</v>
      </c>
      <c r="I3" s="1">
        <f>J3*K3/1000</f>
        <v>13209.55</v>
      </c>
      <c r="J3">
        <v>305000</v>
      </c>
      <c r="K3" s="2">
        <v>43.31</v>
      </c>
    </row>
    <row r="4" spans="1:12" x14ac:dyDescent="0.3">
      <c r="A4" t="s">
        <v>7</v>
      </c>
      <c r="B4" t="s">
        <v>26</v>
      </c>
      <c r="C4" t="s">
        <v>101</v>
      </c>
      <c r="D4" t="s">
        <v>102</v>
      </c>
      <c r="E4" s="1">
        <v>1230462</v>
      </c>
      <c r="F4" s="1">
        <v>1246154</v>
      </c>
      <c r="G4" s="1">
        <v>1192308</v>
      </c>
      <c r="H4" s="1">
        <v>11184.7</v>
      </c>
      <c r="I4" s="1">
        <f t="shared" ref="I4:I67" si="0">J4*K4/1000</f>
        <v>18624.204000000002</v>
      </c>
      <c r="J4">
        <v>487800</v>
      </c>
      <c r="K4" s="2">
        <v>38.18</v>
      </c>
    </row>
    <row r="5" spans="1:12" x14ac:dyDescent="0.3">
      <c r="A5" t="s">
        <v>6</v>
      </c>
      <c r="B5" t="s">
        <v>29</v>
      </c>
      <c r="C5" t="s">
        <v>101</v>
      </c>
      <c r="D5" t="s">
        <v>102</v>
      </c>
      <c r="E5" s="1">
        <v>726452</v>
      </c>
      <c r="F5" s="1">
        <v>640577</v>
      </c>
      <c r="G5" s="1"/>
      <c r="H5" s="1">
        <v>4387</v>
      </c>
      <c r="I5" s="1">
        <f t="shared" si="0"/>
        <v>4674.3360000000002</v>
      </c>
      <c r="J5">
        <v>211700</v>
      </c>
      <c r="K5" s="2">
        <v>22.08</v>
      </c>
    </row>
    <row r="6" spans="1:12" x14ac:dyDescent="0.3">
      <c r="A6" t="s">
        <v>8</v>
      </c>
      <c r="B6" t="s">
        <v>30</v>
      </c>
      <c r="C6" t="s">
        <v>101</v>
      </c>
      <c r="D6" t="s">
        <v>102</v>
      </c>
      <c r="E6" s="1">
        <v>1223077</v>
      </c>
      <c r="F6" s="1">
        <v>1195385</v>
      </c>
      <c r="G6" s="1">
        <v>1195385</v>
      </c>
      <c r="H6" s="1">
        <v>4202.3</v>
      </c>
      <c r="I6" s="1">
        <f t="shared" si="0"/>
        <v>1264.9124999999999</v>
      </c>
      <c r="J6">
        <v>47375</v>
      </c>
      <c r="K6" s="2">
        <v>26.7</v>
      </c>
    </row>
    <row r="7" spans="1:12" x14ac:dyDescent="0.3">
      <c r="A7" t="s">
        <v>9</v>
      </c>
      <c r="B7" t="s">
        <v>31</v>
      </c>
      <c r="C7" t="s">
        <v>101</v>
      </c>
      <c r="D7" t="s">
        <v>102</v>
      </c>
      <c r="E7" s="1">
        <v>1250000</v>
      </c>
      <c r="F7" s="1">
        <v>1241667</v>
      </c>
      <c r="G7" s="1">
        <v>1200000</v>
      </c>
      <c r="H7" s="1">
        <v>18127</v>
      </c>
      <c r="I7" s="1">
        <f t="shared" si="0"/>
        <v>37732.029399999999</v>
      </c>
      <c r="J7">
        <v>607210</v>
      </c>
      <c r="K7" s="2">
        <v>62.14</v>
      </c>
    </row>
    <row r="8" spans="1:12" x14ac:dyDescent="0.3">
      <c r="A8" t="s">
        <v>10</v>
      </c>
      <c r="B8" t="s">
        <v>32</v>
      </c>
      <c r="C8" t="s">
        <v>101</v>
      </c>
      <c r="D8" t="s">
        <v>102</v>
      </c>
      <c r="E8" s="1">
        <v>1000000</v>
      </c>
      <c r="F8" s="1">
        <v>996154</v>
      </c>
      <c r="G8" s="1"/>
      <c r="H8" s="1">
        <v>1970</v>
      </c>
      <c r="I8" s="1">
        <f t="shared" si="0"/>
        <v>3908.9078999999997</v>
      </c>
      <c r="J8">
        <v>97479</v>
      </c>
      <c r="K8" s="2">
        <v>40.1</v>
      </c>
    </row>
    <row r="9" spans="1:12" x14ac:dyDescent="0.3">
      <c r="A9" t="s">
        <v>11</v>
      </c>
      <c r="B9" t="s">
        <v>33</v>
      </c>
      <c r="C9" t="s">
        <v>101</v>
      </c>
      <c r="D9" t="s">
        <v>102</v>
      </c>
      <c r="E9" s="1">
        <v>1211246</v>
      </c>
      <c r="F9" s="1">
        <v>1171479</v>
      </c>
      <c r="G9" s="1">
        <v>1137357</v>
      </c>
      <c r="H9" s="1">
        <v>8150</v>
      </c>
      <c r="I9" s="1">
        <f t="shared" si="0"/>
        <v>31360.48632</v>
      </c>
      <c r="J9">
        <f>146551+60613</f>
        <v>207164</v>
      </c>
      <c r="K9" s="2">
        <v>151.38</v>
      </c>
    </row>
    <row r="10" spans="1:12" x14ac:dyDescent="0.3">
      <c r="A10" t="s">
        <v>12</v>
      </c>
      <c r="B10" t="s">
        <v>34</v>
      </c>
      <c r="C10" t="s">
        <v>101</v>
      </c>
      <c r="D10" t="s">
        <v>102</v>
      </c>
      <c r="E10" s="1">
        <v>1042500</v>
      </c>
      <c r="F10" s="1">
        <v>1004616</v>
      </c>
      <c r="G10" s="1">
        <v>969615</v>
      </c>
      <c r="H10" s="1">
        <v>8002.7</v>
      </c>
      <c r="I10" s="1">
        <f t="shared" si="0"/>
        <v>14734.784</v>
      </c>
      <c r="J10">
        <v>108344</v>
      </c>
      <c r="K10" s="2">
        <v>136</v>
      </c>
    </row>
    <row r="11" spans="1:12" x14ac:dyDescent="0.3">
      <c r="A11" t="s">
        <v>13</v>
      </c>
      <c r="B11" t="s">
        <v>35</v>
      </c>
      <c r="C11" t="s">
        <v>101</v>
      </c>
      <c r="D11" t="s">
        <v>102</v>
      </c>
      <c r="E11" s="1">
        <v>1318750</v>
      </c>
      <c r="F11" s="1">
        <v>1268742</v>
      </c>
      <c r="G11" s="1">
        <v>1250002</v>
      </c>
      <c r="H11" s="1">
        <v>13770</v>
      </c>
      <c r="I11" s="1">
        <f t="shared" si="0"/>
        <v>19949.099999999999</v>
      </c>
      <c r="J11">
        <v>343950</v>
      </c>
      <c r="K11" s="2">
        <v>58</v>
      </c>
    </row>
    <row r="12" spans="1:12" x14ac:dyDescent="0.3">
      <c r="A12" t="s">
        <v>14</v>
      </c>
      <c r="B12" t="s">
        <v>36</v>
      </c>
      <c r="C12" t="s">
        <v>101</v>
      </c>
      <c r="D12" t="s">
        <v>102</v>
      </c>
      <c r="E12" s="1">
        <v>1000000</v>
      </c>
      <c r="F12" s="1">
        <v>1000000</v>
      </c>
      <c r="G12" s="1">
        <v>1000000</v>
      </c>
      <c r="H12" s="1">
        <v>26185</v>
      </c>
      <c r="I12" s="1">
        <f t="shared" si="0"/>
        <v>43288.163249999998</v>
      </c>
      <c r="J12">
        <v>1223175</v>
      </c>
      <c r="K12" s="2">
        <v>35.39</v>
      </c>
    </row>
    <row r="13" spans="1:12" x14ac:dyDescent="0.3">
      <c r="A13" t="s">
        <v>15</v>
      </c>
      <c r="B13" t="s">
        <v>37</v>
      </c>
      <c r="C13" t="s">
        <v>101</v>
      </c>
      <c r="D13" t="s">
        <v>102</v>
      </c>
      <c r="E13" s="1">
        <v>1250000</v>
      </c>
      <c r="F13" s="1">
        <v>1250000</v>
      </c>
      <c r="G13" s="1">
        <v>1163462</v>
      </c>
      <c r="H13" s="1">
        <v>6317.9</v>
      </c>
      <c r="I13" s="1">
        <f t="shared" si="0"/>
        <v>23791.620760000002</v>
      </c>
      <c r="J13">
        <f>249743+17789</f>
        <v>267532</v>
      </c>
      <c r="K13" s="2">
        <v>88.93</v>
      </c>
    </row>
    <row r="14" spans="1:12" x14ac:dyDescent="0.3">
      <c r="A14" t="s">
        <v>16</v>
      </c>
      <c r="B14" t="s">
        <v>38</v>
      </c>
      <c r="C14" t="s">
        <v>101</v>
      </c>
      <c r="D14" t="s">
        <v>102</v>
      </c>
      <c r="E14" s="1">
        <v>1450000</v>
      </c>
      <c r="F14" s="1">
        <v>1450000</v>
      </c>
      <c r="G14" s="1">
        <v>1450000</v>
      </c>
      <c r="H14" s="1">
        <v>26581</v>
      </c>
      <c r="I14" s="1">
        <f t="shared" si="0"/>
        <v>79190.384000000005</v>
      </c>
      <c r="J14">
        <v>1414114</v>
      </c>
      <c r="K14" s="2">
        <v>56</v>
      </c>
    </row>
    <row r="15" spans="1:12" x14ac:dyDescent="0.3">
      <c r="A15" t="s">
        <v>17</v>
      </c>
      <c r="B15" t="s">
        <v>39</v>
      </c>
      <c r="C15" t="s">
        <v>101</v>
      </c>
      <c r="D15" t="s">
        <v>102</v>
      </c>
      <c r="E15" s="1">
        <v>900000</v>
      </c>
      <c r="F15" s="1">
        <v>859385</v>
      </c>
      <c r="G15" s="1"/>
      <c r="H15" s="1">
        <v>12092</v>
      </c>
      <c r="I15" s="1">
        <f t="shared" si="0"/>
        <v>5591.0355200000004</v>
      </c>
      <c r="J15">
        <v>243512</v>
      </c>
      <c r="K15" s="2">
        <v>22.96</v>
      </c>
    </row>
    <row r="16" spans="1:12" x14ac:dyDescent="0.3">
      <c r="A16" t="s">
        <v>18</v>
      </c>
      <c r="B16" t="s">
        <v>40</v>
      </c>
      <c r="C16" t="s">
        <v>101</v>
      </c>
      <c r="D16" t="s">
        <v>102</v>
      </c>
      <c r="E16" s="1">
        <v>1224000</v>
      </c>
      <c r="F16" s="1">
        <v>1224000</v>
      </c>
      <c r="G16" s="1">
        <v>1356687</v>
      </c>
      <c r="H16" s="1">
        <v>6226.7</v>
      </c>
      <c r="I16" s="1">
        <f t="shared" si="0"/>
        <v>6732.7539500000003</v>
      </c>
      <c r="J16">
        <v>62543</v>
      </c>
      <c r="K16" s="2">
        <v>107.65</v>
      </c>
    </row>
    <row r="17" spans="1:11" x14ac:dyDescent="0.3">
      <c r="A17" t="s">
        <v>19</v>
      </c>
      <c r="B17" t="s">
        <v>41</v>
      </c>
      <c r="C17" t="s">
        <v>101</v>
      </c>
      <c r="D17" t="s">
        <v>102</v>
      </c>
      <c r="E17" s="1">
        <v>1518300</v>
      </c>
      <c r="F17" s="1">
        <v>1518300</v>
      </c>
      <c r="G17" s="1">
        <v>1518300</v>
      </c>
      <c r="H17" s="1">
        <v>4800</v>
      </c>
      <c r="I17" s="1">
        <f t="shared" si="0"/>
        <v>4230.78964</v>
      </c>
      <c r="J17">
        <v>22319</v>
      </c>
      <c r="K17" s="2">
        <v>189.56</v>
      </c>
    </row>
    <row r="18" spans="1:11" x14ac:dyDescent="0.3">
      <c r="A18" t="s">
        <v>20</v>
      </c>
      <c r="B18" t="s">
        <v>42</v>
      </c>
      <c r="C18" t="s">
        <v>101</v>
      </c>
      <c r="D18" t="s">
        <v>102</v>
      </c>
      <c r="E18" s="1">
        <v>956824</v>
      </c>
      <c r="F18" s="1">
        <v>988800</v>
      </c>
      <c r="G18" s="1">
        <v>960000</v>
      </c>
      <c r="H18" s="1">
        <v>7126</v>
      </c>
      <c r="I18" s="1">
        <f t="shared" si="0"/>
        <v>3736.0051200000003</v>
      </c>
      <c r="J18">
        <v>1161</v>
      </c>
      <c r="K18" s="2">
        <v>3217.92</v>
      </c>
    </row>
    <row r="19" spans="1:11" x14ac:dyDescent="0.3">
      <c r="A19" t="s">
        <v>21</v>
      </c>
      <c r="B19" t="s">
        <v>43</v>
      </c>
      <c r="C19" t="s">
        <v>101</v>
      </c>
      <c r="D19" t="s">
        <v>102</v>
      </c>
      <c r="E19" s="1">
        <v>1060000</v>
      </c>
      <c r="F19" s="1">
        <v>1047500</v>
      </c>
      <c r="G19" s="1"/>
      <c r="H19" s="1">
        <v>4349.7</v>
      </c>
      <c r="I19" s="1">
        <f t="shared" si="0"/>
        <v>2279.2757600000004</v>
      </c>
      <c r="J19">
        <v>55892</v>
      </c>
      <c r="K19" s="2">
        <v>40.78</v>
      </c>
    </row>
    <row r="20" spans="1:11" x14ac:dyDescent="0.3">
      <c r="A20" t="s">
        <v>22</v>
      </c>
      <c r="B20" t="s">
        <v>44</v>
      </c>
      <c r="C20" t="s">
        <v>101</v>
      </c>
      <c r="D20" t="s">
        <v>102</v>
      </c>
      <c r="E20" s="1">
        <v>1212000</v>
      </c>
      <c r="F20" s="1">
        <v>1229769</v>
      </c>
      <c r="G20" s="1">
        <v>1062000</v>
      </c>
      <c r="H20" s="1">
        <v>47049</v>
      </c>
      <c r="I20" s="1">
        <f t="shared" si="0"/>
        <v>29171.456599999998</v>
      </c>
      <c r="J20">
        <f>294770+70010</f>
        <v>364780</v>
      </c>
      <c r="K20" s="2">
        <v>79.97</v>
      </c>
    </row>
    <row r="21" spans="1:11" x14ac:dyDescent="0.3">
      <c r="A21" t="s">
        <v>47</v>
      </c>
      <c r="B21" t="s">
        <v>103</v>
      </c>
      <c r="C21" t="s">
        <v>102</v>
      </c>
      <c r="D21" t="s">
        <v>102</v>
      </c>
    </row>
    <row r="22" spans="1:11" x14ac:dyDescent="0.3">
      <c r="A22" t="s">
        <v>48</v>
      </c>
      <c r="B22" t="s">
        <v>52</v>
      </c>
      <c r="C22" t="s">
        <v>102</v>
      </c>
      <c r="D22" t="s">
        <v>102</v>
      </c>
      <c r="E22" s="1">
        <v>1006250</v>
      </c>
      <c r="F22" s="1">
        <v>1269231</v>
      </c>
      <c r="G22" s="1">
        <v>1166346</v>
      </c>
      <c r="H22" s="1">
        <v>7341</v>
      </c>
      <c r="I22" s="1">
        <f t="shared" si="0"/>
        <v>22316.35023</v>
      </c>
      <c r="J22">
        <v>122813</v>
      </c>
      <c r="K22" s="2">
        <v>181.71</v>
      </c>
    </row>
    <row r="23" spans="1:11" x14ac:dyDescent="0.3">
      <c r="A23" t="s">
        <v>49</v>
      </c>
      <c r="B23" t="s">
        <v>51</v>
      </c>
      <c r="C23" t="s">
        <v>102</v>
      </c>
      <c r="D23" t="s">
        <v>102</v>
      </c>
      <c r="E23" s="1">
        <v>1600000</v>
      </c>
      <c r="F23" s="1">
        <v>1575000</v>
      </c>
      <c r="G23" s="1">
        <v>1450000</v>
      </c>
      <c r="H23" s="1">
        <v>33014</v>
      </c>
      <c r="I23" s="1">
        <f t="shared" si="0"/>
        <v>218180.41593000002</v>
      </c>
      <c r="J23">
        <v>4309311</v>
      </c>
      <c r="K23" s="2">
        <v>50.63</v>
      </c>
    </row>
    <row r="24" spans="1:11" x14ac:dyDescent="0.3">
      <c r="A24" t="s">
        <v>50</v>
      </c>
      <c r="B24" t="s">
        <v>104</v>
      </c>
      <c r="C24" t="s">
        <v>102</v>
      </c>
      <c r="D24" t="s">
        <v>102</v>
      </c>
      <c r="E24" s="1">
        <v>1287500</v>
      </c>
      <c r="F24" s="1">
        <v>1175000</v>
      </c>
      <c r="H24" s="1">
        <v>16471</v>
      </c>
      <c r="I24" s="1">
        <f t="shared" si="0"/>
        <v>66977.077590000001</v>
      </c>
      <c r="J24">
        <v>848563</v>
      </c>
      <c r="K24" s="2">
        <v>78.930000000000007</v>
      </c>
    </row>
    <row r="25" spans="1:11" x14ac:dyDescent="0.3">
      <c r="A25" t="s">
        <v>53</v>
      </c>
      <c r="B25" t="s">
        <v>106</v>
      </c>
      <c r="C25" t="s">
        <v>102</v>
      </c>
      <c r="D25" t="s">
        <v>102</v>
      </c>
      <c r="E25" s="1"/>
      <c r="F25" s="1"/>
      <c r="G25" s="1"/>
      <c r="H25" s="1"/>
      <c r="I25" s="1">
        <f t="shared" si="0"/>
        <v>0</v>
      </c>
      <c r="K25" s="2"/>
    </row>
    <row r="26" spans="1:11" x14ac:dyDescent="0.3">
      <c r="A26" t="s">
        <v>54</v>
      </c>
      <c r="B26" t="s">
        <v>69</v>
      </c>
      <c r="C26" t="s">
        <v>102</v>
      </c>
      <c r="D26" t="s">
        <v>102</v>
      </c>
      <c r="E26" s="1">
        <v>1650000</v>
      </c>
      <c r="F26" s="1">
        <v>1650000</v>
      </c>
      <c r="G26" s="1">
        <v>1642308</v>
      </c>
      <c r="H26" s="1">
        <v>82584</v>
      </c>
      <c r="I26" s="1">
        <f t="shared" si="0"/>
        <v>433916.20759999997</v>
      </c>
      <c r="J26">
        <v>2628680</v>
      </c>
      <c r="K26" s="2">
        <v>165.07</v>
      </c>
    </row>
    <row r="27" spans="1:11" x14ac:dyDescent="0.3">
      <c r="A27" t="s">
        <v>55</v>
      </c>
      <c r="B27" t="s">
        <v>56</v>
      </c>
      <c r="C27" t="s">
        <v>102</v>
      </c>
      <c r="D27" t="s">
        <v>102</v>
      </c>
      <c r="E27" s="1">
        <v>1557692</v>
      </c>
      <c r="F27" s="1">
        <v>1500000</v>
      </c>
      <c r="H27" s="1">
        <v>11618</v>
      </c>
      <c r="I27" s="1">
        <f t="shared" si="0"/>
        <v>44737.017930000002</v>
      </c>
      <c r="J27">
        <v>1407267</v>
      </c>
      <c r="K27" s="2">
        <v>31.79</v>
      </c>
    </row>
    <row r="28" spans="1:11" x14ac:dyDescent="0.3">
      <c r="A28" t="s">
        <v>57</v>
      </c>
      <c r="B28" t="s">
        <v>107</v>
      </c>
      <c r="C28" t="s">
        <v>102</v>
      </c>
      <c r="D28" t="s">
        <v>102</v>
      </c>
      <c r="E28" s="1">
        <v>1287500</v>
      </c>
      <c r="F28" s="1">
        <v>1250000</v>
      </c>
      <c r="H28" s="1">
        <v>19140</v>
      </c>
      <c r="I28" s="1">
        <f t="shared" si="0"/>
        <v>44494.866000000002</v>
      </c>
      <c r="J28">
        <v>338364</v>
      </c>
      <c r="K28" s="2">
        <v>131.5</v>
      </c>
    </row>
    <row r="29" spans="1:11" x14ac:dyDescent="0.3">
      <c r="A29" t="s">
        <v>58</v>
      </c>
      <c r="B29" t="s">
        <v>108</v>
      </c>
      <c r="C29" t="s">
        <v>102</v>
      </c>
      <c r="D29" t="s">
        <v>102</v>
      </c>
      <c r="I29" s="1">
        <f t="shared" si="0"/>
        <v>0</v>
      </c>
      <c r="K29" s="2"/>
    </row>
    <row r="30" spans="1:11" x14ac:dyDescent="0.3">
      <c r="A30" t="s">
        <v>59</v>
      </c>
      <c r="B30" t="s">
        <v>109</v>
      </c>
      <c r="C30" t="s">
        <v>102</v>
      </c>
      <c r="D30" t="s">
        <v>102</v>
      </c>
      <c r="I30" s="1">
        <f t="shared" si="0"/>
        <v>0</v>
      </c>
      <c r="K30" s="2"/>
    </row>
    <row r="31" spans="1:11" x14ac:dyDescent="0.3">
      <c r="A31" t="s">
        <v>60</v>
      </c>
      <c r="B31" t="s">
        <v>110</v>
      </c>
      <c r="C31" t="s">
        <v>102</v>
      </c>
      <c r="D31" t="s">
        <v>102</v>
      </c>
      <c r="E31" s="1">
        <v>1469231</v>
      </c>
      <c r="F31" s="1">
        <v>1300000</v>
      </c>
      <c r="H31" s="1">
        <v>70732</v>
      </c>
      <c r="I31" s="1">
        <f t="shared" si="0"/>
        <v>192703.78512000002</v>
      </c>
      <c r="J31">
        <v>1379609</v>
      </c>
      <c r="K31" s="2">
        <v>139.68</v>
      </c>
    </row>
    <row r="32" spans="1:11" x14ac:dyDescent="0.3">
      <c r="A32" t="s">
        <v>61</v>
      </c>
      <c r="B32" t="s">
        <v>111</v>
      </c>
      <c r="C32" t="s">
        <v>102</v>
      </c>
      <c r="D32" t="s">
        <v>102</v>
      </c>
      <c r="E32" s="1">
        <v>1783333</v>
      </c>
      <c r="F32" s="1">
        <v>1700000</v>
      </c>
      <c r="G32" s="1">
        <v>1650000</v>
      </c>
      <c r="H32" s="1">
        <v>76118</v>
      </c>
      <c r="I32" s="1">
        <f t="shared" si="0"/>
        <v>345252.65775000001</v>
      </c>
      <c r="J32" s="1">
        <v>2427425</v>
      </c>
      <c r="K32" s="2">
        <v>142.22999999999999</v>
      </c>
    </row>
    <row r="33" spans="1:11" x14ac:dyDescent="0.3">
      <c r="A33" t="s">
        <v>62</v>
      </c>
      <c r="B33" t="s">
        <v>108</v>
      </c>
      <c r="C33" t="s">
        <v>102</v>
      </c>
      <c r="D33" t="s">
        <v>102</v>
      </c>
      <c r="E33" s="1"/>
      <c r="F33" s="1"/>
      <c r="G33" s="1"/>
      <c r="I33" s="1">
        <f t="shared" si="0"/>
        <v>0</v>
      </c>
      <c r="K33" s="2"/>
    </row>
    <row r="34" spans="1:11" x14ac:dyDescent="0.3">
      <c r="A34" t="s">
        <v>63</v>
      </c>
      <c r="B34" t="s">
        <v>112</v>
      </c>
      <c r="C34" t="s">
        <v>102</v>
      </c>
      <c r="D34" t="s">
        <v>102</v>
      </c>
      <c r="E34" s="1"/>
      <c r="F34" s="1"/>
      <c r="G34" s="1"/>
      <c r="I34" s="1">
        <f t="shared" si="0"/>
        <v>0</v>
      </c>
      <c r="K34" s="2"/>
    </row>
    <row r="35" spans="1:11" x14ac:dyDescent="0.3">
      <c r="A35" t="s">
        <v>114</v>
      </c>
      <c r="B35" t="s">
        <v>113</v>
      </c>
      <c r="C35" t="s">
        <v>102</v>
      </c>
      <c r="D35" t="s">
        <v>102</v>
      </c>
      <c r="E35" s="1">
        <v>1084825</v>
      </c>
      <c r="F35" s="1">
        <v>1053175</v>
      </c>
      <c r="G35" s="1">
        <v>1022500</v>
      </c>
      <c r="H35" s="1">
        <v>4895.8</v>
      </c>
      <c r="I35" s="1">
        <f t="shared" si="0"/>
        <v>20015.193580000003</v>
      </c>
      <c r="J35">
        <v>245074</v>
      </c>
      <c r="K35" s="2">
        <v>81.67</v>
      </c>
    </row>
    <row r="36" spans="1:11" x14ac:dyDescent="0.3">
      <c r="A36" t="s">
        <v>64</v>
      </c>
      <c r="B36" t="s">
        <v>115</v>
      </c>
      <c r="C36" t="s">
        <v>102</v>
      </c>
      <c r="D36" t="s">
        <v>102</v>
      </c>
      <c r="E36" s="1">
        <v>1666667</v>
      </c>
      <c r="F36" s="1">
        <v>1833333</v>
      </c>
      <c r="G36" s="1">
        <v>2000000</v>
      </c>
      <c r="H36" s="1">
        <v>16215</v>
      </c>
      <c r="I36" s="1">
        <f t="shared" si="0"/>
        <v>42342.94356</v>
      </c>
      <c r="J36" s="1">
        <v>128242</v>
      </c>
      <c r="K36" s="2">
        <v>330.18</v>
      </c>
    </row>
    <row r="37" spans="1:11" x14ac:dyDescent="0.3">
      <c r="A37" t="s">
        <v>65</v>
      </c>
      <c r="B37" t="s">
        <v>116</v>
      </c>
      <c r="C37" t="s">
        <v>102</v>
      </c>
      <c r="D37" t="s">
        <v>102</v>
      </c>
      <c r="E37" s="1">
        <v>1400000</v>
      </c>
      <c r="F37" s="1"/>
      <c r="G37" s="1"/>
      <c r="H37" s="1">
        <v>9385</v>
      </c>
      <c r="I37" s="1">
        <f t="shared" si="0"/>
        <v>10271.074000000001</v>
      </c>
      <c r="J37">
        <v>424600</v>
      </c>
      <c r="K37" s="2">
        <v>24.19</v>
      </c>
    </row>
    <row r="38" spans="1:11" x14ac:dyDescent="0.3">
      <c r="A38" t="s">
        <v>66</v>
      </c>
      <c r="B38" t="s">
        <v>117</v>
      </c>
      <c r="C38" t="s">
        <v>102</v>
      </c>
      <c r="D38" t="s">
        <v>102</v>
      </c>
      <c r="E38" s="1">
        <v>801450</v>
      </c>
      <c r="F38" s="1">
        <v>718077</v>
      </c>
      <c r="G38" s="1"/>
      <c r="H38" s="1">
        <v>1968</v>
      </c>
      <c r="I38" s="1">
        <f t="shared" si="0"/>
        <v>2024.9116299999998</v>
      </c>
      <c r="J38">
        <v>64673</v>
      </c>
      <c r="K38" s="2">
        <v>31.31</v>
      </c>
    </row>
    <row r="39" spans="1:11" x14ac:dyDescent="0.3">
      <c r="A39" t="s">
        <v>67</v>
      </c>
      <c r="B39" t="s">
        <v>118</v>
      </c>
      <c r="C39" t="s">
        <v>102</v>
      </c>
      <c r="D39" t="s">
        <v>102</v>
      </c>
      <c r="E39" s="1">
        <v>871154</v>
      </c>
      <c r="F39" s="1">
        <v>825000</v>
      </c>
      <c r="G39" s="1"/>
      <c r="H39" s="1">
        <v>1017</v>
      </c>
      <c r="I39" s="1">
        <f t="shared" si="0"/>
        <v>2021.7344399999999</v>
      </c>
      <c r="J39">
        <v>130603</v>
      </c>
      <c r="K39" s="2">
        <v>15.48</v>
      </c>
    </row>
    <row r="40" spans="1:11" x14ac:dyDescent="0.3">
      <c r="A40" t="s">
        <v>68</v>
      </c>
      <c r="B40" t="s">
        <v>119</v>
      </c>
      <c r="C40" t="s">
        <v>102</v>
      </c>
      <c r="D40" t="s">
        <v>102</v>
      </c>
      <c r="E40" s="1">
        <v>575692</v>
      </c>
      <c r="F40" s="1"/>
      <c r="G40" s="1"/>
      <c r="H40" s="1">
        <v>1145</v>
      </c>
      <c r="I40" s="1">
        <f t="shared" si="0"/>
        <v>2758.73675</v>
      </c>
      <c r="J40">
        <v>19085</v>
      </c>
      <c r="K40" s="2">
        <v>144.55000000000001</v>
      </c>
    </row>
    <row r="41" spans="1:11" x14ac:dyDescent="0.3">
      <c r="A41" t="s">
        <v>70</v>
      </c>
      <c r="B41" t="s">
        <v>120</v>
      </c>
      <c r="C41" t="s">
        <v>102</v>
      </c>
      <c r="D41" t="s">
        <v>102</v>
      </c>
      <c r="E41" s="1">
        <v>820000</v>
      </c>
      <c r="F41" s="1">
        <v>800000</v>
      </c>
      <c r="G41" s="1">
        <v>775000</v>
      </c>
      <c r="H41" s="1">
        <v>1467</v>
      </c>
      <c r="I41" s="1">
        <f t="shared" si="0"/>
        <v>5432.4169199999997</v>
      </c>
      <c r="J41">
        <v>27531</v>
      </c>
      <c r="K41" s="2">
        <v>197.32</v>
      </c>
    </row>
    <row r="42" spans="1:11" x14ac:dyDescent="0.3">
      <c r="A42" t="s">
        <v>71</v>
      </c>
      <c r="B42" t="s">
        <v>121</v>
      </c>
      <c r="C42" t="s">
        <v>102</v>
      </c>
      <c r="D42" t="s">
        <v>102</v>
      </c>
      <c r="E42" s="1">
        <v>1178747</v>
      </c>
      <c r="F42" s="1">
        <v>1074760</v>
      </c>
      <c r="G42" s="1">
        <v>872374</v>
      </c>
      <c r="H42" s="1">
        <v>4276</v>
      </c>
      <c r="I42" s="1">
        <f>75.37*169109/1000+80.17*309648/1000</f>
        <v>37570.225489999997</v>
      </c>
      <c r="K42" s="2"/>
    </row>
    <row r="43" spans="1:11" x14ac:dyDescent="0.3">
      <c r="A43" t="s">
        <v>72</v>
      </c>
      <c r="B43" t="s">
        <v>122</v>
      </c>
      <c r="C43" t="s">
        <v>102</v>
      </c>
      <c r="D43" t="s">
        <v>102</v>
      </c>
      <c r="E43" s="1">
        <v>1246154</v>
      </c>
      <c r="F43" s="1">
        <v>1200000</v>
      </c>
      <c r="G43" s="1">
        <v>1200000</v>
      </c>
      <c r="H43" s="1">
        <v>3572</v>
      </c>
      <c r="I43" s="1">
        <f t="shared" si="0"/>
        <v>10842.168000000001</v>
      </c>
      <c r="J43">
        <v>162600</v>
      </c>
      <c r="K43" s="2">
        <v>66.680000000000007</v>
      </c>
    </row>
    <row r="44" spans="1:11" x14ac:dyDescent="0.3">
      <c r="A44" t="s">
        <v>73</v>
      </c>
      <c r="B44" t="s">
        <v>123</v>
      </c>
      <c r="C44" t="s">
        <v>102</v>
      </c>
      <c r="D44" t="s">
        <v>102</v>
      </c>
      <c r="E44" s="1">
        <v>1082292</v>
      </c>
      <c r="F44" s="1">
        <v>993542</v>
      </c>
      <c r="G44" s="1">
        <v>950000</v>
      </c>
      <c r="H44" s="1">
        <v>5987</v>
      </c>
      <c r="I44" s="1">
        <f t="shared" si="0"/>
        <v>5829.2614599999997</v>
      </c>
      <c r="J44">
        <v>67111</v>
      </c>
      <c r="K44" s="2">
        <v>86.86</v>
      </c>
    </row>
    <row r="45" spans="1:11" x14ac:dyDescent="0.3">
      <c r="A45" t="s">
        <v>74</v>
      </c>
      <c r="B45" t="s">
        <v>124</v>
      </c>
      <c r="C45" t="s">
        <v>102</v>
      </c>
      <c r="D45" t="s">
        <v>102</v>
      </c>
      <c r="E45" s="1">
        <v>1000000</v>
      </c>
      <c r="F45" s="1">
        <v>1019231</v>
      </c>
      <c r="G45" s="1">
        <v>975769</v>
      </c>
      <c r="H45" s="1">
        <v>3670.9</v>
      </c>
      <c r="I45" s="1">
        <f t="shared" si="0"/>
        <v>10832.975399999999</v>
      </c>
      <c r="J45">
        <v>146194</v>
      </c>
      <c r="K45" s="2">
        <v>74.099999999999994</v>
      </c>
    </row>
    <row r="46" spans="1:11" x14ac:dyDescent="0.3">
      <c r="A46" t="s">
        <v>75</v>
      </c>
      <c r="B46" t="s">
        <v>125</v>
      </c>
      <c r="C46" t="s">
        <v>102</v>
      </c>
      <c r="D46" t="s">
        <v>102</v>
      </c>
      <c r="E46" s="1"/>
      <c r="F46" s="1"/>
      <c r="G46" s="1"/>
      <c r="H46" s="1"/>
      <c r="I46" s="1">
        <f t="shared" si="0"/>
        <v>0</v>
      </c>
      <c r="K46" s="2"/>
    </row>
    <row r="47" spans="1:11" x14ac:dyDescent="0.3">
      <c r="A47" t="s">
        <v>76</v>
      </c>
      <c r="B47" t="s">
        <v>126</v>
      </c>
      <c r="C47" t="s">
        <v>102</v>
      </c>
      <c r="D47" t="s">
        <v>102</v>
      </c>
      <c r="E47" s="1"/>
      <c r="F47" s="1"/>
      <c r="G47" s="1"/>
      <c r="I47" s="1">
        <f t="shared" si="0"/>
        <v>0</v>
      </c>
      <c r="K47" s="2"/>
    </row>
    <row r="48" spans="1:11" x14ac:dyDescent="0.3">
      <c r="A48" t="s">
        <v>77</v>
      </c>
      <c r="B48" t="s">
        <v>127</v>
      </c>
      <c r="C48" t="s">
        <v>102</v>
      </c>
      <c r="D48" t="s">
        <v>102</v>
      </c>
      <c r="E48" s="1">
        <v>1000000</v>
      </c>
      <c r="F48" s="1">
        <v>991667</v>
      </c>
      <c r="G48" s="1">
        <v>820833</v>
      </c>
      <c r="H48" s="1">
        <v>2087.3000000000002</v>
      </c>
      <c r="I48" s="1">
        <f t="shared" si="0"/>
        <v>1935.6432000000002</v>
      </c>
      <c r="J48">
        <v>54372</v>
      </c>
      <c r="K48" s="2">
        <v>35.6</v>
      </c>
    </row>
    <row r="49" spans="1:12" x14ac:dyDescent="0.3">
      <c r="A49" t="s">
        <v>78</v>
      </c>
      <c r="B49" t="s">
        <v>128</v>
      </c>
      <c r="C49" t="s">
        <v>102</v>
      </c>
      <c r="D49" t="s">
        <v>102</v>
      </c>
      <c r="E49" s="1">
        <v>887739</v>
      </c>
      <c r="F49" s="1">
        <v>875000</v>
      </c>
      <c r="G49" s="1">
        <v>850000</v>
      </c>
      <c r="H49" s="1">
        <v>943.3</v>
      </c>
      <c r="I49" s="1">
        <f t="shared" si="0"/>
        <v>2212.5546300000001</v>
      </c>
      <c r="J49">
        <v>49911</v>
      </c>
      <c r="K49" s="2">
        <v>44.33</v>
      </c>
    </row>
    <row r="50" spans="1:12" x14ac:dyDescent="0.3">
      <c r="A50" t="s">
        <v>79</v>
      </c>
      <c r="B50" t="s">
        <v>129</v>
      </c>
      <c r="C50" t="s">
        <v>102</v>
      </c>
      <c r="D50" t="s">
        <v>102</v>
      </c>
      <c r="E50" s="1">
        <v>936779</v>
      </c>
      <c r="F50" s="1">
        <v>1133654</v>
      </c>
      <c r="G50" s="1"/>
      <c r="H50" s="1">
        <v>1904.3</v>
      </c>
      <c r="I50" s="1">
        <f t="shared" si="0"/>
        <v>604.85292000000004</v>
      </c>
      <c r="J50">
        <v>53338</v>
      </c>
      <c r="K50" s="2">
        <v>11.34</v>
      </c>
    </row>
    <row r="51" spans="1:12" x14ac:dyDescent="0.3">
      <c r="A51" t="s">
        <v>80</v>
      </c>
      <c r="B51" t="s">
        <v>130</v>
      </c>
      <c r="C51" t="s">
        <v>102</v>
      </c>
      <c r="D51" t="s">
        <v>102</v>
      </c>
      <c r="E51" s="1">
        <v>798273</v>
      </c>
      <c r="F51" s="1">
        <v>751311</v>
      </c>
      <c r="G51" s="1">
        <v>729300</v>
      </c>
      <c r="H51" s="1">
        <v>1005.6</v>
      </c>
      <c r="I51" s="1">
        <f t="shared" si="0"/>
        <v>3272.7652499999999</v>
      </c>
      <c r="J51">
        <v>95835</v>
      </c>
      <c r="K51" s="2">
        <v>34.15</v>
      </c>
    </row>
    <row r="52" spans="1:12" x14ac:dyDescent="0.3">
      <c r="A52" t="s">
        <v>81</v>
      </c>
      <c r="B52" t="s">
        <v>131</v>
      </c>
      <c r="C52" t="s">
        <v>102</v>
      </c>
      <c r="D52" t="s">
        <v>102</v>
      </c>
      <c r="E52" s="1">
        <v>741462</v>
      </c>
      <c r="F52" s="1">
        <v>511538</v>
      </c>
      <c r="G52" s="1"/>
      <c r="H52" s="1">
        <v>789.2</v>
      </c>
      <c r="I52" s="1">
        <f t="shared" si="0"/>
        <v>1604.59824</v>
      </c>
      <c r="J52">
        <v>103256</v>
      </c>
      <c r="K52" s="2">
        <v>15.54</v>
      </c>
    </row>
    <row r="53" spans="1:12" x14ac:dyDescent="0.3">
      <c r="A53" t="s">
        <v>82</v>
      </c>
      <c r="B53" t="s">
        <v>132</v>
      </c>
      <c r="C53" t="s">
        <v>102</v>
      </c>
      <c r="D53" t="s">
        <v>102</v>
      </c>
      <c r="E53" s="1">
        <v>1200000</v>
      </c>
      <c r="F53" s="1">
        <v>1234038</v>
      </c>
      <c r="G53" s="1">
        <v>846154</v>
      </c>
      <c r="H53" s="1">
        <v>9355.7000000000007</v>
      </c>
      <c r="I53" s="1">
        <f t="shared" si="0"/>
        <v>44328.840960000001</v>
      </c>
      <c r="J53">
        <f>170153+23261+314</f>
        <v>193728</v>
      </c>
      <c r="K53" s="2">
        <v>228.82</v>
      </c>
    </row>
    <row r="54" spans="1:12" x14ac:dyDescent="0.3">
      <c r="A54" t="s">
        <v>83</v>
      </c>
      <c r="B54" t="s">
        <v>133</v>
      </c>
      <c r="C54" t="s">
        <v>102</v>
      </c>
      <c r="D54" t="s">
        <v>102</v>
      </c>
      <c r="E54" s="1">
        <v>1100000</v>
      </c>
      <c r="F54" s="1">
        <v>995994</v>
      </c>
      <c r="G54" s="1">
        <v>951400</v>
      </c>
      <c r="H54" s="1">
        <v>11723.8</v>
      </c>
      <c r="I54" s="1">
        <f t="shared" si="0"/>
        <v>9888.1137600000002</v>
      </c>
      <c r="J54">
        <f>2562+200396</f>
        <v>202958</v>
      </c>
      <c r="K54" s="2">
        <v>48.72</v>
      </c>
    </row>
    <row r="55" spans="1:12" x14ac:dyDescent="0.3">
      <c r="A55" t="s">
        <v>84</v>
      </c>
      <c r="B55" t="s">
        <v>134</v>
      </c>
      <c r="C55" t="s">
        <v>102</v>
      </c>
      <c r="D55" t="s">
        <v>102</v>
      </c>
      <c r="E55" s="1">
        <v>900000</v>
      </c>
      <c r="F55" s="1">
        <v>900000</v>
      </c>
      <c r="G55" s="1">
        <v>769744</v>
      </c>
      <c r="H55" s="1">
        <v>2998.1</v>
      </c>
      <c r="I55" s="1">
        <f t="shared" si="0"/>
        <v>4328.2452000000003</v>
      </c>
      <c r="J55">
        <v>41190</v>
      </c>
      <c r="K55" s="2">
        <v>105.08</v>
      </c>
    </row>
    <row r="56" spans="1:12" x14ac:dyDescent="0.3">
      <c r="A56" t="s">
        <v>85</v>
      </c>
      <c r="B56" t="s">
        <v>135</v>
      </c>
      <c r="C56" t="s">
        <v>102</v>
      </c>
      <c r="D56" t="s">
        <v>102</v>
      </c>
      <c r="E56" s="1">
        <v>1500000</v>
      </c>
      <c r="F56" s="1">
        <v>1500000</v>
      </c>
      <c r="G56" s="1">
        <v>1027397</v>
      </c>
      <c r="H56" s="1">
        <v>4583.6000000000004</v>
      </c>
      <c r="I56" s="1">
        <f t="shared" si="0"/>
        <v>6427.2182000000003</v>
      </c>
      <c r="J56">
        <v>348170</v>
      </c>
      <c r="K56" s="2">
        <v>18.46</v>
      </c>
    </row>
    <row r="57" spans="1:12" x14ac:dyDescent="0.3">
      <c r="A57" t="s">
        <v>86</v>
      </c>
      <c r="B57" t="s">
        <v>136</v>
      </c>
      <c r="C57" t="s">
        <v>102</v>
      </c>
      <c r="D57" t="s">
        <v>102</v>
      </c>
      <c r="E57" s="1">
        <v>963506</v>
      </c>
      <c r="F57" s="1">
        <v>867500</v>
      </c>
      <c r="G57" s="1">
        <v>725000</v>
      </c>
      <c r="H57" s="1">
        <v>19208</v>
      </c>
      <c r="I57" s="1">
        <f t="shared" si="0"/>
        <v>157748.12376000002</v>
      </c>
      <c r="J57">
        <v>745572</v>
      </c>
      <c r="K57" s="2">
        <v>211.58</v>
      </c>
    </row>
    <row r="58" spans="1:12" x14ac:dyDescent="0.3">
      <c r="A58" t="s">
        <v>87</v>
      </c>
      <c r="B58" t="s">
        <v>137</v>
      </c>
      <c r="C58" t="s">
        <v>102</v>
      </c>
      <c r="D58" t="s">
        <v>102</v>
      </c>
      <c r="E58" s="1">
        <v>1500000</v>
      </c>
      <c r="F58" s="1"/>
      <c r="G58" s="1"/>
      <c r="H58" s="1">
        <v>44538</v>
      </c>
      <c r="I58" s="1">
        <f t="shared" si="0"/>
        <v>254669.96100000001</v>
      </c>
      <c r="J58">
        <v>1581801</v>
      </c>
      <c r="K58" s="2">
        <v>161</v>
      </c>
    </row>
    <row r="59" spans="1:12" x14ac:dyDescent="0.3">
      <c r="A59" t="s">
        <v>88</v>
      </c>
      <c r="B59" t="s">
        <v>138</v>
      </c>
      <c r="C59" t="s">
        <v>102</v>
      </c>
      <c r="D59" t="s">
        <v>102</v>
      </c>
      <c r="E59" s="1">
        <v>1255208</v>
      </c>
      <c r="F59" s="1">
        <v>1279167</v>
      </c>
      <c r="G59" s="1">
        <v>1250000</v>
      </c>
      <c r="H59" s="1">
        <v>19456</v>
      </c>
      <c r="I59" s="1">
        <f t="shared" si="0"/>
        <v>12623.081400000001</v>
      </c>
      <c r="J59">
        <v>62980</v>
      </c>
      <c r="K59" s="2">
        <v>200.43</v>
      </c>
    </row>
    <row r="60" spans="1:12" x14ac:dyDescent="0.3">
      <c r="A60" t="s">
        <v>89</v>
      </c>
      <c r="B60" t="s">
        <v>139</v>
      </c>
      <c r="C60" t="s">
        <v>102</v>
      </c>
      <c r="D60" t="s">
        <v>102</v>
      </c>
      <c r="E60" s="1">
        <f>900000+303077</f>
        <v>1203077</v>
      </c>
      <c r="F60" s="1">
        <v>984615</v>
      </c>
      <c r="G60" s="1">
        <v>890769</v>
      </c>
      <c r="H60" s="1">
        <v>5652</v>
      </c>
      <c r="I60" s="1">
        <f t="shared" si="0"/>
        <v>31646.800850000003</v>
      </c>
      <c r="J60">
        <v>300055</v>
      </c>
      <c r="K60" s="2">
        <v>105.47</v>
      </c>
      <c r="L60" t="s">
        <v>145</v>
      </c>
    </row>
    <row r="61" spans="1:12" x14ac:dyDescent="0.3">
      <c r="A61" t="s">
        <v>90</v>
      </c>
      <c r="B61" t="s">
        <v>140</v>
      </c>
      <c r="C61" t="s">
        <v>102</v>
      </c>
      <c r="D61" t="s">
        <v>102</v>
      </c>
      <c r="E61" s="1">
        <v>934615</v>
      </c>
      <c r="F61" s="1">
        <v>850000</v>
      </c>
      <c r="G61" s="1">
        <v>80000</v>
      </c>
      <c r="H61" s="1">
        <v>4598.6000000000004</v>
      </c>
      <c r="I61" s="1">
        <f t="shared" si="0"/>
        <v>47347.482050000006</v>
      </c>
      <c r="J61">
        <v>528137</v>
      </c>
      <c r="K61" s="2">
        <v>89.65</v>
      </c>
    </row>
    <row r="62" spans="1:12" x14ac:dyDescent="0.3">
      <c r="A62" t="s">
        <v>91</v>
      </c>
      <c r="B62" t="s">
        <v>92</v>
      </c>
      <c r="C62" t="s">
        <v>102</v>
      </c>
      <c r="D62" t="s">
        <v>102</v>
      </c>
      <c r="E62" s="1">
        <v>1299948</v>
      </c>
      <c r="F62" s="1">
        <v>1249568</v>
      </c>
      <c r="G62" s="1">
        <v>1049976</v>
      </c>
      <c r="H62" s="1">
        <v>32184</v>
      </c>
      <c r="I62" s="1">
        <f t="shared" si="0"/>
        <v>104678.11599999999</v>
      </c>
      <c r="J62">
        <v>579100</v>
      </c>
      <c r="K62" s="2">
        <v>180.76</v>
      </c>
    </row>
    <row r="63" spans="1:12" x14ac:dyDescent="0.3">
      <c r="A63" t="s">
        <v>93</v>
      </c>
      <c r="B63" t="s">
        <v>141</v>
      </c>
      <c r="C63" t="s">
        <v>102</v>
      </c>
      <c r="D63" t="s">
        <v>102</v>
      </c>
      <c r="E63" s="1">
        <v>1665141</v>
      </c>
      <c r="F63" s="1">
        <v>1525542</v>
      </c>
      <c r="G63" s="1">
        <v>1549551</v>
      </c>
      <c r="H63" s="1">
        <v>76047</v>
      </c>
      <c r="I63" s="1">
        <f t="shared" si="0"/>
        <v>133925.29747999998</v>
      </c>
      <c r="J63">
        <v>1557452</v>
      </c>
      <c r="K63" s="2">
        <v>85.99</v>
      </c>
    </row>
    <row r="64" spans="1:12" x14ac:dyDescent="0.3">
      <c r="A64" t="s">
        <v>94</v>
      </c>
      <c r="B64" t="s">
        <v>142</v>
      </c>
      <c r="C64" t="s">
        <v>102</v>
      </c>
      <c r="D64" t="s">
        <v>102</v>
      </c>
      <c r="E64" s="1">
        <v>1609610</v>
      </c>
      <c r="F64" s="1">
        <v>1540379</v>
      </c>
      <c r="G64" s="1">
        <v>1499992</v>
      </c>
      <c r="H64" s="1">
        <v>29060.6</v>
      </c>
      <c r="I64" s="1">
        <f t="shared" si="0"/>
        <v>131069.90399999999</v>
      </c>
      <c r="J64">
        <v>1173200</v>
      </c>
      <c r="K64" s="2">
        <v>111.72</v>
      </c>
    </row>
    <row r="65" spans="1:11" x14ac:dyDescent="0.3">
      <c r="A65" t="s">
        <v>95</v>
      </c>
      <c r="B65" t="s">
        <v>143</v>
      </c>
      <c r="C65" t="s">
        <v>102</v>
      </c>
      <c r="D65" t="s">
        <v>102</v>
      </c>
      <c r="E65" s="1">
        <v>824231</v>
      </c>
      <c r="F65" s="1">
        <v>850000</v>
      </c>
      <c r="G65" s="1">
        <v>802220</v>
      </c>
      <c r="H65" s="1">
        <v>1953.5</v>
      </c>
      <c r="I65" s="1">
        <f t="shared" si="0"/>
        <v>2297.4890399999999</v>
      </c>
      <c r="J65">
        <v>160776</v>
      </c>
      <c r="K65" s="2">
        <v>14.29</v>
      </c>
    </row>
    <row r="66" spans="1:11" x14ac:dyDescent="0.3">
      <c r="A66" t="s">
        <v>96</v>
      </c>
      <c r="B66" t="s">
        <v>144</v>
      </c>
      <c r="C66" t="s">
        <v>102</v>
      </c>
      <c r="D66" t="s">
        <v>102</v>
      </c>
      <c r="E66" s="1"/>
      <c r="F66" s="1"/>
      <c r="G66" s="1"/>
      <c r="H66" s="1"/>
      <c r="I66" s="1">
        <f t="shared" si="0"/>
        <v>0</v>
      </c>
      <c r="J66">
        <v>0</v>
      </c>
      <c r="K66" s="2"/>
    </row>
    <row r="67" spans="1:11" x14ac:dyDescent="0.3">
      <c r="A67" t="s">
        <v>97</v>
      </c>
      <c r="B67" t="s">
        <v>99</v>
      </c>
      <c r="C67" t="s">
        <v>102</v>
      </c>
      <c r="D67" t="s">
        <v>102</v>
      </c>
      <c r="E67" s="1">
        <v>1383338</v>
      </c>
      <c r="F67" s="1">
        <v>1300008</v>
      </c>
      <c r="G67" s="1">
        <v>1300008</v>
      </c>
      <c r="H67" s="1">
        <v>64355</v>
      </c>
      <c r="I67" s="1">
        <f t="shared" si="0"/>
        <v>31226.510880000002</v>
      </c>
      <c r="J67">
        <v>558414</v>
      </c>
      <c r="K67" s="2">
        <v>55.92</v>
      </c>
    </row>
    <row r="68" spans="1:11" x14ac:dyDescent="0.3">
      <c r="A68" t="s">
        <v>98</v>
      </c>
      <c r="B68" t="s">
        <v>105</v>
      </c>
      <c r="C68" t="s">
        <v>102</v>
      </c>
      <c r="D68" t="s">
        <v>102</v>
      </c>
      <c r="E68" s="1">
        <v>1200046</v>
      </c>
      <c r="F68" s="1">
        <v>1129983</v>
      </c>
      <c r="G68" s="1"/>
      <c r="H68" s="1">
        <v>41404</v>
      </c>
      <c r="I68" s="1">
        <f t="shared" ref="I68" si="1">J68*K68/1000</f>
        <v>10932.714</v>
      </c>
      <c r="J68">
        <v>140163</v>
      </c>
      <c r="K68" s="2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R</dc:creator>
  <cp:lastModifiedBy>S R</cp:lastModifiedBy>
  <dcterms:created xsi:type="dcterms:W3CDTF">2022-02-04T03:48:18Z</dcterms:created>
  <dcterms:modified xsi:type="dcterms:W3CDTF">2022-02-07T17:10:18Z</dcterms:modified>
</cp:coreProperties>
</file>