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OX4-PC1\Dropbox\Paper Transferencias Fiscales\"/>
    </mc:Choice>
  </mc:AlternateContent>
  <workbookProtection lockWindows="1"/>
  <bookViews>
    <workbookView xWindow="0" yWindow="0" windowWidth="16380" windowHeight="8196" tabRatio="987" activeTab="3"/>
  </bookViews>
  <sheets>
    <sheet name="infoVars" sheetId="1" r:id="rId1"/>
    <sheet name="Hoja1" sheetId="2" r:id="rId2"/>
    <sheet name="Series y Fuentes" sheetId="3" r:id="rId3"/>
    <sheet name="DATA" sheetId="4" r:id="rId4"/>
    <sheet name="FORMULAS" sheetId="5" r:id="rId5"/>
    <sheet name="codebook" sheetId="6" r:id="rId6"/>
  </sheets>
  <externalReferences>
    <externalReference r:id="rId7"/>
  </externalReferences>
  <definedNames>
    <definedName name="_xlnm._FilterDatabase" localSheetId="3">DATA!$A$1:$BG$601</definedName>
    <definedName name="_xlnm._FilterDatabase" localSheetId="1">Hoja1!$A$1:$K$25</definedName>
    <definedName name="_FilterDatabase_0" localSheetId="3">DATA!$A$1:$BG$577</definedName>
    <definedName name="_FilterDatabase_0" localSheetId="1">Hoja1!$A$1:$K$25</definedName>
    <definedName name="_FilterDatabase_0_0" localSheetId="1">Hoja1!$A$1:$K$25</definedName>
    <definedName name="AAA" localSheetId="1">Hoja1!$A$1:$K$25</definedName>
    <definedName name="AAAAA" localSheetId="1">Hoja1!$A$1:$K$25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1" i="5" l="1"/>
  <c r="B29" i="5"/>
  <c r="B25" i="5"/>
  <c r="B19" i="5"/>
  <c r="S16" i="5"/>
  <c r="R16" i="5"/>
  <c r="Q16" i="5"/>
  <c r="P16" i="5"/>
  <c r="O16" i="5"/>
  <c r="N16" i="5"/>
  <c r="M16" i="5"/>
  <c r="L16" i="5"/>
  <c r="K16" i="5"/>
  <c r="J16" i="5"/>
  <c r="I16" i="5"/>
  <c r="S14" i="5"/>
  <c r="R14" i="5"/>
  <c r="Q14" i="5"/>
  <c r="P14" i="5"/>
  <c r="O14" i="5"/>
  <c r="N14" i="5"/>
  <c r="M14" i="5"/>
  <c r="L14" i="5"/>
  <c r="K14" i="5"/>
  <c r="J14" i="5"/>
  <c r="I14" i="5"/>
  <c r="B13" i="5"/>
  <c r="B12" i="5"/>
  <c r="B37" i="5" s="1"/>
  <c r="R9" i="5"/>
  <c r="Q9" i="5"/>
  <c r="P9" i="5"/>
  <c r="O9" i="5"/>
  <c r="N9" i="5"/>
  <c r="M9" i="5"/>
  <c r="L9" i="5"/>
  <c r="K9" i="5"/>
  <c r="J9" i="5"/>
  <c r="I9" i="5"/>
  <c r="C5" i="5"/>
  <c r="B5" i="5"/>
  <c r="B3" i="5" s="1"/>
  <c r="B2" i="5" s="1"/>
  <c r="R4" i="5"/>
  <c r="Q4" i="5"/>
  <c r="P4" i="5"/>
  <c r="O4" i="5"/>
  <c r="N4" i="5"/>
  <c r="M4" i="5"/>
  <c r="L4" i="5"/>
  <c r="K4" i="5"/>
  <c r="J4" i="5"/>
  <c r="I4" i="5"/>
  <c r="R3" i="5"/>
  <c r="Q3" i="5"/>
  <c r="P3" i="5"/>
  <c r="O3" i="5"/>
  <c r="N3" i="5"/>
  <c r="M3" i="5"/>
  <c r="L3" i="5"/>
  <c r="K3" i="5"/>
  <c r="J3" i="5"/>
  <c r="I3" i="5"/>
  <c r="C3" i="5"/>
  <c r="R2" i="5"/>
  <c r="Q2" i="5"/>
  <c r="P2" i="5"/>
  <c r="O2" i="5"/>
  <c r="N2" i="5"/>
  <c r="M2" i="5"/>
  <c r="L2" i="5"/>
  <c r="K2" i="5"/>
  <c r="J2" i="5"/>
  <c r="I2" i="5"/>
  <c r="C2" i="5"/>
  <c r="BA507" i="4"/>
  <c r="AZ507" i="4"/>
  <c r="AT298" i="4"/>
  <c r="C25" i="1"/>
  <c r="C10" i="1"/>
  <c r="C9" i="1"/>
  <c r="B36" i="5" l="1"/>
  <c r="B23" i="5"/>
</calcChain>
</file>

<file path=xl/sharedStrings.xml><?xml version="1.0" encoding="utf-8"?>
<sst xmlns="http://schemas.openxmlformats.org/spreadsheetml/2006/main" count="2720" uniqueCount="261">
  <si>
    <t>Toda la información debería estar en http://www2.mecon.gov.ar/hacienda/dncfp/provincial.html</t>
  </si>
  <si>
    <t>Imagino que ya conoces la base, pero sería interesante hurgar un poco, puede haber otra que nos sirva</t>
  </si>
  <si>
    <t>Provincia de Buenos Aires. Año 2005</t>
  </si>
  <si>
    <t>en miles pesos</t>
  </si>
  <si>
    <t>Esto viene del archivo de Ejecución Presupuestaria (EP).</t>
  </si>
  <si>
    <t>ESTAS SON LAS SERIES CON LAS QUE HE ESTADO TRABAJANDO</t>
  </si>
  <si>
    <t>En los ingresos se excluye Contribuciones a la Seguridad Social y en los gastos se excluye Prestaciones de la Seguridad Social</t>
  </si>
  <si>
    <t>Fila de EJ</t>
  </si>
  <si>
    <t>Ingresos / Corrientes - RESTAR CONTRIBUCIONES</t>
  </si>
  <si>
    <t>IC</t>
  </si>
  <si>
    <t>I. INGRESOS CORRIENTES</t>
  </si>
  <si>
    <t>Ingresos / Corrientes / Origen Nacional</t>
  </si>
  <si>
    <t>IC_ON</t>
  </si>
  <si>
    <t>4+12</t>
  </si>
  <si>
    <t>. Tributarios</t>
  </si>
  <si>
    <t>Ingresos / Corrientes / Origen Provincial</t>
  </si>
  <si>
    <t>IC_OP</t>
  </si>
  <si>
    <t>3+7+10+11</t>
  </si>
  <si>
    <t>- De Orígen Provincial</t>
  </si>
  <si>
    <t>Ingresos / Corrientes / Tributarios</t>
  </si>
  <si>
    <t>IC_Tributarios</t>
  </si>
  <si>
    <t>- De Orígen Nacional</t>
  </si>
  <si>
    <t>Ingresos / Corrientes / Tributarios / Origen Provincial</t>
  </si>
  <si>
    <t>IC_Tributarios_OP</t>
  </si>
  <si>
    <t>- Distribución Secundaria - Ley 23.548 y Modif.</t>
  </si>
  <si>
    <t>- Distribución Secundaria Neta de la Ley 26075</t>
  </si>
  <si>
    <t>Ingresos / Corrientes / Tributarios / Origen Provincial / IIBB</t>
  </si>
  <si>
    <t>IC_Tributarios_OP_IIBB</t>
  </si>
  <si>
    <t>- Otros de Origen Nacional</t>
  </si>
  <si>
    <t>- Ley de Financiamiento Educativo Nº 26075</t>
  </si>
  <si>
    <t>Ingresos / Corrientes / Tributarios / Origen Provincial / Inmobiliario</t>
  </si>
  <si>
    <t>IC_Tributarios_OP_Inmob</t>
  </si>
  <si>
    <t>. No Tributarios</t>
  </si>
  <si>
    <t>- Sub - Total</t>
  </si>
  <si>
    <t>Ingresos / Corrientes / Tributarios / Origen Provincial / Sellos</t>
  </si>
  <si>
    <t>IC_Tributarios_OP_Sellos</t>
  </si>
  <si>
    <t>- Regalías</t>
  </si>
  <si>
    <t>Ingresos / Corrientes / Tributarios / Origen Provincial / Automotores</t>
  </si>
  <si>
    <t>IC_Tributarios_OP_Autom</t>
  </si>
  <si>
    <t>- Otros No Tributarios</t>
  </si>
  <si>
    <t>. Contribuciones a la Seguridad Social</t>
  </si>
  <si>
    <t>Ingresos / Corrientes / Tributarios / Origen Provincial / Otros</t>
  </si>
  <si>
    <t>IC_Tributarios_OP_Otros</t>
  </si>
  <si>
    <t>. Vta.Bienes y Serv.de la Adm.Publ.</t>
  </si>
  <si>
    <t>Ingresos / Corrientes / Tributarios / Origen Nacional</t>
  </si>
  <si>
    <t>IC_Tributarios_ON</t>
  </si>
  <si>
    <t>. Rentas de la Propiedad</t>
  </si>
  <si>
    <t>Ingresos / Corrientes / Transferencias Corrientes</t>
  </si>
  <si>
    <t>IC_Transferencias</t>
  </si>
  <si>
    <t>. Transferencias Corrientes</t>
  </si>
  <si>
    <t>Ingresos / Corrientes / Otros</t>
  </si>
  <si>
    <t>IC_Otros</t>
  </si>
  <si>
    <t>7+10+11</t>
  </si>
  <si>
    <t>II. GASTOS CORRIENTES</t>
  </si>
  <si>
    <t>Ingresos / Capital</t>
  </si>
  <si>
    <t>IK</t>
  </si>
  <si>
    <t>. Gastos de Consumo</t>
  </si>
  <si>
    <t>Ingresos / Capital / Origen Provincial</t>
  </si>
  <si>
    <t>IK_OP</t>
  </si>
  <si>
    <t>- Personal</t>
  </si>
  <si>
    <t>Ingresos / Capital / Origen Nacional</t>
  </si>
  <si>
    <t>IK_ON</t>
  </si>
  <si>
    <t>- Bienes de Consumo</t>
  </si>
  <si>
    <t>Ingresos / Capital / Disminución de la Inversión Financiera</t>
  </si>
  <si>
    <t>IK_DIF</t>
  </si>
  <si>
    <t>- Servicios</t>
  </si>
  <si>
    <t>Ingresos / Origen Nacional</t>
  </si>
  <si>
    <t>I_ON</t>
  </si>
  <si>
    <t>4+12+26</t>
  </si>
  <si>
    <t>Ingresos</t>
  </si>
  <si>
    <t>IT</t>
  </si>
  <si>
    <t>Gastos / Corrientes RESTAR PRESTACIONES</t>
  </si>
  <si>
    <t>GC</t>
  </si>
  <si>
    <t>- Al Sector Privado</t>
  </si>
  <si>
    <t>Gastos / Corrientes / Consumo</t>
  </si>
  <si>
    <t>GC_Consumo</t>
  </si>
  <si>
    <t>- Al Sector Público</t>
  </si>
  <si>
    <t>Gastos / Corrientes / Consumo / Personal</t>
  </si>
  <si>
    <t>GC_Consumo_Personal</t>
  </si>
  <si>
    <t>- Al Sector Externo</t>
  </si>
  <si>
    <t>. Prestaciones de la Seguridad Social</t>
  </si>
  <si>
    <t>Gastos / Corrientes / Rentas de la Propiedad</t>
  </si>
  <si>
    <t>GC_Rentas</t>
  </si>
  <si>
    <t>III. RESULTADO ECONOMICO (I-II)</t>
  </si>
  <si>
    <t>Gastos / Corrientes / Transferencias Corrientes</t>
  </si>
  <si>
    <t>GC_Transferencias</t>
  </si>
  <si>
    <t>IV. INGRESOS DE CAPITAL</t>
  </si>
  <si>
    <t>Gastos / Corrientes / Transferencias Corrientes / Sector Privado</t>
  </si>
  <si>
    <t>GC_Transferencias_SPrivado</t>
  </si>
  <si>
    <t>. Recursos Propios de Capital</t>
  </si>
  <si>
    <t>Gastos / Corrientes / Transferencias Corrientes / Sector Público</t>
  </si>
  <si>
    <t>GC_Transferencias_SPublico</t>
  </si>
  <si>
    <t>. Transferencias de Capital</t>
  </si>
  <si>
    <t>Gastos / Corrientes / Transferencias Corrientes / Sector Externo</t>
  </si>
  <si>
    <t>GC_Transferencias_SExterno</t>
  </si>
  <si>
    <t>. Disminución de la Inversión Financiera</t>
  </si>
  <si>
    <t>III. RESULTADO ECONOMICO</t>
  </si>
  <si>
    <t>Gastos / Capital</t>
  </si>
  <si>
    <t>GK</t>
  </si>
  <si>
    <t>V. GASTOS DE CAPITAL</t>
  </si>
  <si>
    <t>Gastos / Capital / Inversión Real Directa</t>
  </si>
  <si>
    <t>GK_IRD</t>
  </si>
  <si>
    <t>. Inversión Real Directa</t>
  </si>
  <si>
    <t>Gastos / Capital / Transferencias de Capital</t>
  </si>
  <si>
    <t>GK_Transferencias</t>
  </si>
  <si>
    <t>Gastos / Capital / Inversión Financiera</t>
  </si>
  <si>
    <t>GK_IF</t>
  </si>
  <si>
    <t>. Inversión Financiera</t>
  </si>
  <si>
    <t>Gastos</t>
  </si>
  <si>
    <t>GT</t>
  </si>
  <si>
    <t>VI. INGRESOS TOTALES (I+IV)</t>
  </si>
  <si>
    <t>Cantidad de Personal</t>
  </si>
  <si>
    <t>Personal</t>
  </si>
  <si>
    <t>VII. GASTOS TOTALES(II+V)</t>
  </si>
  <si>
    <t>Salario Promedio</t>
  </si>
  <si>
    <t>Salario_promedio</t>
  </si>
  <si>
    <t>Población</t>
  </si>
  <si>
    <t>Population</t>
  </si>
  <si>
    <t>VII. GASTOS TOTALES (II+V)</t>
  </si>
  <si>
    <t>prov</t>
  </si>
  <si>
    <t>Buenos Aires</t>
  </si>
  <si>
    <t>si</t>
  </si>
  <si>
    <t>no</t>
  </si>
  <si>
    <t>CABA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</si>
  <si>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</si>
  <si>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</si>
  <si>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</si>
  <si>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</si>
  <si>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</si>
  <si>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</si>
  <si>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</si>
  <si>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</si>
  <si>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</si>
  <si>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</si>
  <si>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</si>
  <si>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</si>
  <si>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</si>
  <si>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</si>
  <si>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</si>
  <si>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</si>
  <si>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</si>
  <si>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</si>
  <si>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</si>
  <si>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</si>
  <si>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</si>
  <si>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</si>
  <si>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series</t>
  </si>
  <si>
    <t>años</t>
  </si>
  <si>
    <t>fuente</t>
  </si>
  <si>
    <t>pgb_total</t>
  </si>
  <si>
    <t>2005-2011</t>
  </si>
  <si>
    <t>Dropbox seba</t>
  </si>
  <si>
    <t>pgb_manuf</t>
  </si>
  <si>
    <t>http://www2.mecon.gov.ar/hacienda/dncfp/provincial/info_presupuestaria/esq_juris_serie_APNF.php</t>
  </si>
  <si>
    <t>http://www2.mecon.gov.ar/hacienda/dncfp/provincial/recursos/serie_recursos.php</t>
  </si>
  <si>
    <t>GK_Transferencias_Sprivado</t>
  </si>
  <si>
    <t>GK_Transferencias_Spublico</t>
  </si>
  <si>
    <t>GK_Transferencias_Sexterno</t>
  </si>
  <si>
    <t>http://www2.mecon.gov.ar/hacienda/dncfp/provincial/gasto_medio.php</t>
  </si>
  <si>
    <t>Gasto de nacion en provincias, presupuestado</t>
  </si>
  <si>
    <t>2001-2014</t>
  </si>
  <si>
    <t>Carpeta “Presupuesto AN por provincia...”</t>
  </si>
  <si>
    <t>Gasto de nacion en provincias, ejecutado</t>
  </si>
  <si>
    <t>1995-2014</t>
  </si>
  <si>
    <t>Carpeta “Ejecucion APN por provincia y tipo”</t>
  </si>
  <si>
    <t>year</t>
  </si>
  <si>
    <t>province</t>
  </si>
  <si>
    <t>pbg_manufactura</t>
  </si>
  <si>
    <t>pbg_total_pm</t>
  </si>
  <si>
    <t>pbg_total_pp</t>
  </si>
  <si>
    <t>ic</t>
  </si>
  <si>
    <t>ic_on</t>
  </si>
  <si>
    <t>ic_op</t>
  </si>
  <si>
    <t>ic_tributarios</t>
  </si>
  <si>
    <t>ic_tributarios_op</t>
  </si>
  <si>
    <t>ic_tributarios_op_iibb</t>
  </si>
  <si>
    <t>ic_tributarios_op_inmob</t>
  </si>
  <si>
    <t>ic_tributarios_op_sellos</t>
  </si>
  <si>
    <t>ic_tributarios_op_autom</t>
  </si>
  <si>
    <t>ic_tributarios_op_otros</t>
  </si>
  <si>
    <t>ic_tributarios_on</t>
  </si>
  <si>
    <t>ic_transferencias</t>
  </si>
  <si>
    <t>ic_otros</t>
  </si>
  <si>
    <t>ik</t>
  </si>
  <si>
    <t>ik_op</t>
  </si>
  <si>
    <t>ik_on</t>
  </si>
  <si>
    <t>ik_dif</t>
  </si>
  <si>
    <t>i_on</t>
  </si>
  <si>
    <t>it</t>
  </si>
  <si>
    <t>gc</t>
  </si>
  <si>
    <t>gc_consumo</t>
  </si>
  <si>
    <t>gc_consumo_personal</t>
  </si>
  <si>
    <t>gc_rentas</t>
  </si>
  <si>
    <t>gc_transferencias</t>
  </si>
  <si>
    <t>gc_transferencias_sprivado</t>
  </si>
  <si>
    <t>gc_transferencias_spublico</t>
  </si>
  <si>
    <t>gc_transferencias_sexterno</t>
  </si>
  <si>
    <t>gk</t>
  </si>
  <si>
    <t>gk_ird</t>
  </si>
  <si>
    <t>gk_transferencias</t>
  </si>
  <si>
    <t>gk_transferencias_sprivado</t>
  </si>
  <si>
    <t>gk_transferencias_spublico</t>
  </si>
  <si>
    <t>gk_transferencias_sexterno</t>
  </si>
  <si>
    <t>gk_if</t>
  </si>
  <si>
    <t>gt</t>
  </si>
  <si>
    <t>personal (planta ocupada)</t>
  </si>
  <si>
    <t>salario_promedio (gasto medio)</t>
  </si>
  <si>
    <t>population</t>
  </si>
  <si>
    <t>apn_gconsumo</t>
  </si>
  <si>
    <t>apn_grentasprop</t>
  </si>
  <si>
    <t>apn_prestss</t>
  </si>
  <si>
    <t>apn_impdir</t>
  </si>
  <si>
    <t>apn_transf</t>
  </si>
  <si>
    <t>apn_corrientes (confirmar si es el total)</t>
  </si>
  <si>
    <t>apn_IRD</t>
  </si>
  <si>
    <t>apn_transfK</t>
  </si>
  <si>
    <t>apn_invfciera</t>
  </si>
  <si>
    <t>apn_capital (confirmar si es el total)</t>
  </si>
  <si>
    <t>gn_admgub</t>
  </si>
  <si>
    <t>gn_defensa</t>
  </si>
  <si>
    <t>gn_servsoc</t>
  </si>
  <si>
    <t>gn_servecon</t>
  </si>
  <si>
    <t>gn_deuda</t>
  </si>
  <si>
    <t>gn_total</t>
  </si>
  <si>
    <t/>
  </si>
  <si>
    <t>IC - RESTAR CONTRIBUCIONES</t>
  </si>
  <si>
    <t>1-6b</t>
  </si>
  <si>
    <t>.Tributarios</t>
  </si>
  <si>
    <t>.Vta.Bienes y Serv.de la Adm.Publ.</t>
  </si>
  <si>
    <t>.Rentas de la Propiedad</t>
  </si>
  <si>
    <t>.Transferencias Corrientes</t>
  </si>
  <si>
    <t>.Gastos de Consumo</t>
  </si>
  <si>
    <t>GC - RESTAR PRESTACIONES</t>
  </si>
  <si>
    <t>13-18b</t>
  </si>
  <si>
    <t>.Prestaciones de la Seguridad Social</t>
  </si>
  <si>
    <t>.Recursos Propios de Capital</t>
  </si>
  <si>
    <t>.Transferencias de Capital</t>
  </si>
  <si>
    <t>.Disminución de la Inversión Financiera</t>
  </si>
  <si>
    <t>.Inversión Real Directa</t>
  </si>
  <si>
    <t>.Inversión Financiera</t>
  </si>
  <si>
    <t>var</t>
  </si>
  <si>
    <t>BSAS Unidad</t>
  </si>
  <si>
    <t>BSAS</t>
  </si>
  <si>
    <t>Catamarca Unidad</t>
  </si>
  <si>
    <t>Chaco Unidad</t>
  </si>
  <si>
    <t>Córdoba</t>
  </si>
  <si>
    <t>Entre Ríos</t>
  </si>
  <si>
    <t>Neuquén</t>
  </si>
  <si>
    <t>Río Negro</t>
  </si>
  <si>
    <t>Tierra del fuego</t>
  </si>
  <si>
    <t>Tucumán</t>
  </si>
  <si>
    <t>Millones de pesos</t>
  </si>
  <si>
    <t>Constante 1993</t>
  </si>
  <si>
    <t>Constantes 2004</t>
  </si>
  <si>
    <t>Constantes 1993</t>
  </si>
  <si>
    <t>Constantes 2004 a precios básicos</t>
  </si>
  <si>
    <t>personal</t>
  </si>
  <si>
    <t>salario_promedio</t>
  </si>
  <si>
    <t>Pesos</t>
  </si>
  <si>
    <t>apn_corrientes</t>
  </si>
  <si>
    <t>apn_capital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</si>
</sst>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4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3333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24"/>
      <name val="Arial"/>
      <family val="2"/>
      <charset val="1"/>
    </font>
    <font>
      <sz val="24"/>
      <name val="Arial"/>
      <family val="2"/>
      <charset val="1"/>
    </font>
    <font>
      <sz val="24"/>
      <color rgb="FF000000"/>
      <name val="Arial"/>
      <family val="2"/>
      <charset val="1"/>
    </font>
    <font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3333"/>
        <bgColor rgb="FFFF0000"/>
      </patternFill>
    </fill>
    <fill>
      <patternFill patternType="solid">
        <fgColor rgb="FFFF33FF"/>
        <bgColor rgb="FFFF00FF"/>
      </patternFill>
    </fill>
    <fill>
      <patternFill patternType="solid">
        <fgColor rgb="FF66FFFF"/>
        <bgColor rgb="FF33FF99"/>
      </patternFill>
    </fill>
    <fill>
      <patternFill patternType="solid">
        <fgColor rgb="FF33FF99"/>
        <bgColor rgb="FF00FFFF"/>
      </patternFill>
    </fill>
    <fill>
      <patternFill patternType="solid">
        <fgColor rgb="FFFFFF66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996600"/>
        <bgColor rgb="FF9933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 applyBorder="0" applyProtection="0"/>
    <xf numFmtId="0" fontId="2" fillId="0" borderId="0"/>
  </cellStyleXfs>
  <cellXfs count="69">
    <xf numFmtId="0" fontId="0" fillId="0" borderId="0" xfId="0"/>
    <xf numFmtId="0" fontId="1" fillId="0" borderId="0" xfId="0" applyFont="1" applyAlignment="1">
      <alignment horizontal="left"/>
    </xf>
    <xf numFmtId="3" fontId="3" fillId="0" borderId="1" xfId="2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2" borderId="0" xfId="0" applyFont="1" applyFill="1"/>
    <xf numFmtId="0" fontId="4" fillId="3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3" fontId="6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3" fontId="0" fillId="0" borderId="0" xfId="0" applyNumberFormat="1" applyFont="1"/>
    <xf numFmtId="0" fontId="0" fillId="0" borderId="0" xfId="0" applyAlignment="1">
      <alignment horizontal="center" vertical="center"/>
    </xf>
    <xf numFmtId="0" fontId="0" fillId="4" borderId="0" xfId="0" applyFont="1" applyFill="1"/>
    <xf numFmtId="0" fontId="0" fillId="4" borderId="0" xfId="0" applyFill="1"/>
    <xf numFmtId="0" fontId="6" fillId="5" borderId="0" xfId="0" applyFont="1" applyFill="1"/>
    <xf numFmtId="0" fontId="0" fillId="5" borderId="0" xfId="0" applyFont="1" applyFill="1"/>
    <xf numFmtId="0" fontId="0" fillId="5" borderId="0" xfId="0" applyFill="1"/>
    <xf numFmtId="11" fontId="0" fillId="0" borderId="0" xfId="0" applyNumberFormat="1" applyFont="1"/>
    <xf numFmtId="0" fontId="7" fillId="0" borderId="0" xfId="1" applyFont="1" applyBorder="1" applyAlignment="1" applyProtection="1"/>
    <xf numFmtId="0" fontId="0" fillId="0" borderId="0" xfId="0" applyFont="1" applyAlignment="1">
      <alignment horizontal="right"/>
    </xf>
    <xf numFmtId="0" fontId="0" fillId="6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11" fontId="0" fillId="7" borderId="0" xfId="0" applyNumberFormat="1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2" fontId="0" fillId="0" borderId="0" xfId="0" applyNumberFormat="1" applyFont="1" applyAlignment="1">
      <alignment horizontal="right"/>
    </xf>
    <xf numFmtId="11" fontId="0" fillId="0" borderId="0" xfId="0" applyNumberFormat="1" applyFont="1" applyAlignment="1">
      <alignment horizontal="left"/>
    </xf>
    <xf numFmtId="2" fontId="0" fillId="0" borderId="0" xfId="0" applyNumberFormat="1" applyFont="1"/>
    <xf numFmtId="1" fontId="0" fillId="0" borderId="0" xfId="0" applyNumberFormat="1" applyFont="1"/>
    <xf numFmtId="1" fontId="0" fillId="0" borderId="0" xfId="0" applyNumberFormat="1" applyFont="1" applyAlignment="1">
      <alignment horizontal="right"/>
    </xf>
    <xf numFmtId="11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/>
    <xf numFmtId="1" fontId="0" fillId="0" borderId="0" xfId="0" applyNumberFormat="1" applyFont="1" applyAlignment="1">
      <alignment wrapText="1"/>
    </xf>
    <xf numFmtId="2" fontId="0" fillId="2" borderId="0" xfId="0" applyNumberFormat="1" applyFont="1" applyFill="1" applyAlignment="1">
      <alignment horizontal="right"/>
    </xf>
    <xf numFmtId="2" fontId="8" fillId="0" borderId="0" xfId="0" applyNumberFormat="1" applyFont="1"/>
    <xf numFmtId="0" fontId="8" fillId="0" borderId="0" xfId="0" applyFont="1"/>
    <xf numFmtId="1" fontId="8" fillId="0" borderId="0" xfId="0" applyNumberFormat="1" applyFont="1"/>
    <xf numFmtId="0" fontId="0" fillId="0" borderId="0" xfId="0" applyFont="1" applyAlignment="1">
      <alignment wrapText="1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0" fontId="9" fillId="0" borderId="0" xfId="0" applyFont="1" applyAlignment="1">
      <alignment horizontal="right"/>
    </xf>
    <xf numFmtId="0" fontId="10" fillId="0" borderId="1" xfId="2" applyFont="1" applyBorder="1"/>
    <xf numFmtId="0" fontId="3" fillId="0" borderId="2" xfId="2" applyFont="1" applyBorder="1"/>
    <xf numFmtId="3" fontId="3" fillId="0" borderId="3" xfId="2" applyNumberFormat="1" applyFont="1" applyBorder="1" applyAlignment="1">
      <alignment horizontal="right"/>
    </xf>
    <xf numFmtId="3" fontId="3" fillId="0" borderId="2" xfId="2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11" fillId="0" borderId="4" xfId="0" applyFont="1" applyBorder="1"/>
    <xf numFmtId="3" fontId="12" fillId="0" borderId="2" xfId="2" applyNumberFormat="1" applyFont="1" applyBorder="1" applyAlignment="1" applyProtection="1">
      <alignment vertical="center"/>
    </xf>
    <xf numFmtId="0" fontId="11" fillId="0" borderId="2" xfId="2" applyFont="1" applyBorder="1"/>
    <xf numFmtId="3" fontId="11" fillId="0" borderId="2" xfId="2" applyNumberFormat="1" applyFont="1" applyBorder="1" applyAlignment="1">
      <alignment horizontal="right"/>
    </xf>
    <xf numFmtId="3" fontId="0" fillId="0" borderId="0" xfId="0" applyNumberFormat="1"/>
    <xf numFmtId="3" fontId="3" fillId="0" borderId="5" xfId="2" applyNumberFormat="1" applyFont="1" applyBorder="1"/>
    <xf numFmtId="0" fontId="11" fillId="0" borderId="6" xfId="2" applyFont="1" applyBorder="1"/>
    <xf numFmtId="3" fontId="3" fillId="0" borderId="5" xfId="2" applyNumberFormat="1" applyFont="1" applyBorder="1" applyAlignment="1">
      <alignment horizontal="right"/>
    </xf>
    <xf numFmtId="0" fontId="3" fillId="0" borderId="2" xfId="0" applyFont="1" applyBorder="1"/>
    <xf numFmtId="0" fontId="11" fillId="0" borderId="2" xfId="0" applyFont="1" applyBorder="1"/>
    <xf numFmtId="0" fontId="6" fillId="0" borderId="0" xfId="0" applyFont="1"/>
    <xf numFmtId="0" fontId="13" fillId="0" borderId="0" xfId="0" applyFont="1"/>
    <xf numFmtId="2" fontId="13" fillId="0" borderId="0" xfId="0" applyNumberFormat="1" applyFont="1" applyAlignment="1">
      <alignment horizontal="right"/>
    </xf>
    <xf numFmtId="11" fontId="13" fillId="0" borderId="0" xfId="0" applyNumberFormat="1" applyFont="1" applyAlignment="1">
      <alignment horizontal="right"/>
    </xf>
    <xf numFmtId="2" fontId="13" fillId="0" borderId="0" xfId="0" applyNumberFormat="1" applyFont="1"/>
  </cellXfs>
  <cellStyles count="3">
    <cellStyle name="Hipervínculo" xfId="1" builtinId="8"/>
    <cellStyle name="Normal" xfId="0" builtinId="0"/>
    <cellStyle name="Texto explicativo" xfId="2" builtinId="53" customBuiltin="1"/>
  </cellStyles>
  <dxfs count="2">
    <dxf>
      <font>
        <color rgb="FF000000"/>
        <name val="Calibri"/>
      </font>
      <fill>
        <patternFill>
          <bgColor rgb="FF00B050"/>
        </patternFill>
      </fill>
    </dxf>
    <dxf>
      <font>
        <color rgb="FF000000"/>
        <name val="Calibri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CC"/>
      <rgbColor rgb="FFCC99FF"/>
      <rgbColor rgb="FFFFCC99"/>
      <rgbColor rgb="FF3366FF"/>
      <rgbColor rgb="FF33FF99"/>
      <rgbColor rgb="FF92D05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bloA/Downloads/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cuman"/>
    </sheetNames>
    <sheetDataSet>
      <sheetData sheetId="0">
        <row r="11">
          <cell r="C11">
            <v>2254.0625473300001</v>
          </cell>
          <cell r="D11">
            <v>2758.1552714499999</v>
          </cell>
          <cell r="E11">
            <v>3715.3076483899999</v>
          </cell>
          <cell r="F11">
            <v>4696.7930969099998</v>
          </cell>
          <cell r="G11">
            <v>5313.9482693299997</v>
          </cell>
          <cell r="H11">
            <v>7708.2335830510701</v>
          </cell>
          <cell r="I11">
            <v>9838.4390774189997</v>
          </cell>
          <cell r="J11">
            <v>12780.733234130001</v>
          </cell>
          <cell r="K11">
            <v>16507.590892193999</v>
          </cell>
          <cell r="L11">
            <v>22802.012219665001</v>
          </cell>
        </row>
        <row r="13">
          <cell r="C13">
            <v>514.72702360000005</v>
          </cell>
          <cell r="D13">
            <v>602.06563600000004</v>
          </cell>
          <cell r="E13">
            <v>837.7</v>
          </cell>
          <cell r="F13">
            <v>1062.7424902499999</v>
          </cell>
          <cell r="G13">
            <v>1329.077</v>
          </cell>
          <cell r="H13">
            <v>1693.4159902900001</v>
          </cell>
          <cell r="I13">
            <v>2300.44783831</v>
          </cell>
          <cell r="J13">
            <v>3223.4142419539999</v>
          </cell>
          <cell r="K13">
            <v>4451.9783220500003</v>
          </cell>
          <cell r="L13">
            <v>5942.2709999999997</v>
          </cell>
        </row>
        <row r="14">
          <cell r="C14">
            <v>1588.7491</v>
          </cell>
          <cell r="D14">
            <v>1958.62687635</v>
          </cell>
          <cell r="E14">
            <v>2573.9190733</v>
          </cell>
          <cell r="F14">
            <v>3239.7729724999999</v>
          </cell>
          <cell r="G14">
            <v>3532.1276895300002</v>
          </cell>
          <cell r="H14">
            <v>4759.1852819010001</v>
          </cell>
          <cell r="I14">
            <v>6325.401565569</v>
          </cell>
          <cell r="J14">
            <v>8049.0739659640003</v>
          </cell>
          <cell r="K14">
            <v>10503.179161054</v>
          </cell>
          <cell r="L14">
            <v>14466.909666465001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C20">
            <v>65.646187999999995</v>
          </cell>
          <cell r="D20">
            <v>71.658000000000001</v>
          </cell>
          <cell r="E20">
            <v>76.576999999999998</v>
          </cell>
          <cell r="F20">
            <v>127.12224938</v>
          </cell>
          <cell r="G20">
            <v>132.357</v>
          </cell>
          <cell r="H20">
            <v>159.69300000000001</v>
          </cell>
          <cell r="I20">
            <v>241.358</v>
          </cell>
          <cell r="J20">
            <v>283.43099999999998</v>
          </cell>
          <cell r="K20">
            <v>486.49200000000002</v>
          </cell>
          <cell r="L20">
            <v>661.02800000000002</v>
          </cell>
        </row>
        <row r="23">
          <cell r="C23">
            <v>0</v>
          </cell>
          <cell r="D23">
            <v>0</v>
          </cell>
          <cell r="E23">
            <v>7.1999999999999995E-2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C25">
            <v>84.940235729999998</v>
          </cell>
          <cell r="D25">
            <v>125.8047591</v>
          </cell>
          <cell r="E25">
            <v>227.03957509</v>
          </cell>
          <cell r="F25">
            <v>267.15538478000002</v>
          </cell>
          <cell r="G25">
            <v>320.38657979999999</v>
          </cell>
          <cell r="H25">
            <v>1095.93931086007</v>
          </cell>
          <cell r="I25">
            <v>971.23167353999997</v>
          </cell>
          <cell r="J25">
            <v>1224.814026212</v>
          </cell>
          <cell r="K25">
            <v>1065.94140909</v>
          </cell>
          <cell r="L25">
            <v>1731.8035531999999</v>
          </cell>
        </row>
        <row r="26">
          <cell r="C26">
            <v>1940.13513624591</v>
          </cell>
          <cell r="D26">
            <v>2504.8761818831799</v>
          </cell>
          <cell r="E26">
            <v>3376.5459124257</v>
          </cell>
          <cell r="F26">
            <v>4321.74161630054</v>
          </cell>
          <cell r="G26">
            <v>5019.1457476369496</v>
          </cell>
          <cell r="H26">
            <v>6481.9590712626796</v>
          </cell>
          <cell r="I26">
            <v>9343.2131778703606</v>
          </cell>
          <cell r="J26">
            <v>11942.8930998328</v>
          </cell>
          <cell r="K26">
            <v>15748.364364393999</v>
          </cell>
          <cell r="L26">
            <v>21264.548347338099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41">
          <cell r="C41">
            <v>95.521676409999998</v>
          </cell>
          <cell r="D41">
            <v>182.20309700999999</v>
          </cell>
          <cell r="E41">
            <v>366.09751985999998</v>
          </cell>
          <cell r="F41">
            <v>501.54852749999998</v>
          </cell>
          <cell r="G41">
            <v>733.426762561945</v>
          </cell>
          <cell r="H41">
            <v>1037.0165786284399</v>
          </cell>
          <cell r="I41">
            <v>1079.13061669592</v>
          </cell>
          <cell r="J41">
            <v>1057.0270154903501</v>
          </cell>
          <cell r="K41">
            <v>1671.2326351700001</v>
          </cell>
          <cell r="L41">
            <v>2606.0561273614599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2.mecon.gov.ar/hacienda/dncfp/provincial/gasto_medio.php" TargetMode="External"/><Relationship Id="rId2" Type="http://schemas.openxmlformats.org/officeDocument/2006/relationships/hyperlink" Target="http://www2.mecon.gov.ar/hacienda/dncfp/provincial/recursos/serie_recursos.php" TargetMode="External"/><Relationship Id="rId1" Type="http://schemas.openxmlformats.org/officeDocument/2006/relationships/hyperlink" Target="http://www2.mecon.gov.ar/hacienda/dncfp/provincial/info_presupuestaria/esq_juris_serie_APNF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indowProtection="1" topLeftCell="A17" zoomScaleNormal="100" workbookViewId="0">
      <selection activeCell="F26" sqref="F26"/>
    </sheetView>
  </sheetViews>
  <sheetFormatPr baseColWidth="10" defaultColWidth="9.109375" defaultRowHeight="14.4" x14ac:dyDescent="0.3"/>
  <cols>
    <col min="1" max="1" width="43.109375"/>
    <col min="2" max="2" width="25.5546875"/>
    <col min="3" max="3" width="0" hidden="1"/>
    <col min="4" max="5" width="10.33203125"/>
    <col min="6" max="6" width="45.33203125"/>
    <col min="7" max="7" width="0" hidden="1"/>
    <col min="8" max="1025" width="10.33203125"/>
  </cols>
  <sheetData>
    <row r="1" spans="1:13" ht="21" x14ac:dyDescent="0.4">
      <c r="A1" s="1" t="s">
        <v>0</v>
      </c>
    </row>
    <row r="2" spans="1:13" ht="30" x14ac:dyDescent="0.5">
      <c r="A2" s="1" t="s">
        <v>1</v>
      </c>
      <c r="G2" s="2"/>
    </row>
    <row r="3" spans="1:13" ht="21" x14ac:dyDescent="0.4">
      <c r="A3" s="1"/>
    </row>
    <row r="4" spans="1:13" x14ac:dyDescent="0.3">
      <c r="A4" s="3" t="s">
        <v>2</v>
      </c>
      <c r="C4" t="s">
        <v>3</v>
      </c>
    </row>
    <row r="5" spans="1:13" x14ac:dyDescent="0.3">
      <c r="F5" s="4" t="s">
        <v>4</v>
      </c>
    </row>
    <row r="6" spans="1:13" x14ac:dyDescent="0.3">
      <c r="A6" s="5" t="s">
        <v>5</v>
      </c>
      <c r="B6" s="5"/>
      <c r="C6" s="5"/>
      <c r="F6" s="6" t="s">
        <v>6</v>
      </c>
    </row>
    <row r="7" spans="1:13" x14ac:dyDescent="0.3">
      <c r="A7" s="7"/>
      <c r="B7" s="8"/>
      <c r="D7" s="9" t="s">
        <v>7</v>
      </c>
      <c r="E7" s="9"/>
      <c r="H7" s="9" t="s">
        <v>7</v>
      </c>
    </row>
    <row r="8" spans="1:13" x14ac:dyDescent="0.3">
      <c r="A8" t="s">
        <v>8</v>
      </c>
      <c r="B8" s="10" t="s">
        <v>9</v>
      </c>
      <c r="C8" s="11">
        <v>18268826.552650001</v>
      </c>
      <c r="D8" s="9">
        <v>1</v>
      </c>
      <c r="E8" s="9"/>
      <c r="F8" s="10" t="s">
        <v>10</v>
      </c>
      <c r="G8" s="11">
        <v>18268826.552650001</v>
      </c>
      <c r="H8" s="9">
        <v>1</v>
      </c>
      <c r="J8" t="s">
        <v>10</v>
      </c>
    </row>
    <row r="9" spans="1:13" x14ac:dyDescent="0.3">
      <c r="A9" s="12" t="s">
        <v>11</v>
      </c>
      <c r="B9" s="10" t="s">
        <v>12</v>
      </c>
      <c r="C9" s="13">
        <f>C18+C19</f>
        <v>9274976.5526500009</v>
      </c>
      <c r="D9" s="9" t="s">
        <v>13</v>
      </c>
      <c r="E9" s="9"/>
      <c r="F9" s="10" t="s">
        <v>14</v>
      </c>
      <c r="G9" s="11">
        <v>15798110</v>
      </c>
      <c r="H9" s="9">
        <v>2</v>
      </c>
      <c r="J9" t="s">
        <v>14</v>
      </c>
    </row>
    <row r="10" spans="1:13" x14ac:dyDescent="0.3">
      <c r="A10" s="12" t="s">
        <v>15</v>
      </c>
      <c r="B10" s="10" t="s">
        <v>16</v>
      </c>
      <c r="C10" s="13">
        <f>+C12+C20</f>
        <v>8993850</v>
      </c>
      <c r="D10" s="9" t="s">
        <v>17</v>
      </c>
      <c r="E10" s="9"/>
      <c r="F10" s="10" t="s">
        <v>18</v>
      </c>
      <c r="G10" s="11">
        <v>8591570</v>
      </c>
      <c r="H10" s="9">
        <v>3</v>
      </c>
      <c r="J10" t="s">
        <v>18</v>
      </c>
    </row>
    <row r="11" spans="1:13" x14ac:dyDescent="0.3">
      <c r="A11" s="10" t="s">
        <v>19</v>
      </c>
      <c r="B11" s="10" t="s">
        <v>20</v>
      </c>
      <c r="C11" s="11">
        <v>15798110</v>
      </c>
      <c r="D11" s="9">
        <v>2</v>
      </c>
      <c r="E11" s="9"/>
      <c r="F11" s="10" t="s">
        <v>21</v>
      </c>
      <c r="G11" s="11">
        <v>7206540</v>
      </c>
      <c r="H11" s="9">
        <v>4</v>
      </c>
      <c r="J11" t="s">
        <v>21</v>
      </c>
    </row>
    <row r="12" spans="1:13" x14ac:dyDescent="0.3">
      <c r="A12" s="10" t="s">
        <v>22</v>
      </c>
      <c r="B12" s="10" t="s">
        <v>23</v>
      </c>
      <c r="C12" s="11">
        <v>8591570</v>
      </c>
      <c r="D12" s="9">
        <v>3</v>
      </c>
      <c r="E12" s="9"/>
      <c r="F12" s="10" t="s">
        <v>24</v>
      </c>
      <c r="G12" s="11">
        <v>5400034.2999999998</v>
      </c>
      <c r="H12" s="9">
        <v>5</v>
      </c>
      <c r="J12" t="s">
        <v>25</v>
      </c>
    </row>
    <row r="13" spans="1:13" x14ac:dyDescent="0.3">
      <c r="A13" s="10" t="s">
        <v>26</v>
      </c>
      <c r="B13" s="10" t="s">
        <v>27</v>
      </c>
      <c r="C13" s="11">
        <v>5174195</v>
      </c>
      <c r="D13" s="14"/>
      <c r="E13" s="9"/>
      <c r="F13" s="10" t="s">
        <v>28</v>
      </c>
      <c r="G13" s="11">
        <v>1806505.7</v>
      </c>
      <c r="H13" s="9">
        <v>6</v>
      </c>
      <c r="J13" s="15" t="s">
        <v>29</v>
      </c>
      <c r="K13" s="15"/>
      <c r="L13" s="15"/>
      <c r="M13" s="15"/>
    </row>
    <row r="14" spans="1:13" x14ac:dyDescent="0.3">
      <c r="A14" s="10" t="s">
        <v>30</v>
      </c>
      <c r="B14" s="10" t="s">
        <v>31</v>
      </c>
      <c r="C14" s="11">
        <v>1164779</v>
      </c>
      <c r="D14" s="14"/>
      <c r="E14" s="9"/>
      <c r="F14" s="10" t="s">
        <v>32</v>
      </c>
      <c r="G14" s="11">
        <v>218130</v>
      </c>
      <c r="H14" s="9">
        <v>7</v>
      </c>
      <c r="J14" s="15" t="s">
        <v>33</v>
      </c>
      <c r="K14" s="15"/>
      <c r="L14" s="16"/>
      <c r="M14" s="16"/>
    </row>
    <row r="15" spans="1:13" x14ac:dyDescent="0.3">
      <c r="A15" s="10" t="s">
        <v>34</v>
      </c>
      <c r="B15" s="10" t="s">
        <v>35</v>
      </c>
      <c r="C15" s="11">
        <v>685160</v>
      </c>
      <c r="D15" s="14"/>
      <c r="E15" s="9"/>
      <c r="F15" s="10" t="s">
        <v>36</v>
      </c>
      <c r="G15" s="11">
        <v>0</v>
      </c>
      <c r="H15" s="9">
        <v>8</v>
      </c>
      <c r="J15" t="s">
        <v>28</v>
      </c>
    </row>
    <row r="16" spans="1:13" x14ac:dyDescent="0.3">
      <c r="A16" s="10" t="s">
        <v>37</v>
      </c>
      <c r="B16" s="10" t="s">
        <v>38</v>
      </c>
      <c r="C16" s="11">
        <v>551975</v>
      </c>
      <c r="D16" s="14"/>
      <c r="E16" s="9"/>
      <c r="F16" s="10" t="s">
        <v>39</v>
      </c>
      <c r="G16" s="11">
        <v>218130</v>
      </c>
      <c r="H16" s="9">
        <v>9</v>
      </c>
      <c r="J16" s="17" t="s">
        <v>40</v>
      </c>
      <c r="K16" s="17"/>
      <c r="L16" s="17"/>
      <c r="M16" s="17"/>
    </row>
    <row r="17" spans="1:13" x14ac:dyDescent="0.3">
      <c r="A17" s="10" t="s">
        <v>41</v>
      </c>
      <c r="B17" s="10" t="s">
        <v>42</v>
      </c>
      <c r="C17" s="11">
        <v>1015461</v>
      </c>
      <c r="D17" s="14"/>
      <c r="E17" s="9"/>
      <c r="F17" s="10" t="s">
        <v>43</v>
      </c>
      <c r="G17" s="11">
        <v>156320</v>
      </c>
      <c r="H17" s="9">
        <v>10</v>
      </c>
      <c r="J17" t="s">
        <v>32</v>
      </c>
    </row>
    <row r="18" spans="1:13" x14ac:dyDescent="0.3">
      <c r="A18" s="10" t="s">
        <v>44</v>
      </c>
      <c r="B18" s="10" t="s">
        <v>45</v>
      </c>
      <c r="C18" s="11">
        <v>7206540</v>
      </c>
      <c r="D18" s="9">
        <v>4</v>
      </c>
      <c r="E18" s="9"/>
      <c r="F18" s="10" t="s">
        <v>46</v>
      </c>
      <c r="G18" s="11">
        <v>27830</v>
      </c>
      <c r="H18" s="9">
        <v>11</v>
      </c>
      <c r="J18" t="s">
        <v>36</v>
      </c>
    </row>
    <row r="19" spans="1:13" x14ac:dyDescent="0.3">
      <c r="A19" s="10" t="s">
        <v>47</v>
      </c>
      <c r="B19" s="10" t="s">
        <v>48</v>
      </c>
      <c r="C19" s="11">
        <v>2068436.55265</v>
      </c>
      <c r="D19" s="9">
        <v>12</v>
      </c>
      <c r="E19" s="9"/>
      <c r="F19" s="10" t="s">
        <v>49</v>
      </c>
      <c r="G19" s="11">
        <v>2068436.55265</v>
      </c>
      <c r="H19" s="9">
        <v>12</v>
      </c>
      <c r="J19" t="s">
        <v>39</v>
      </c>
    </row>
    <row r="20" spans="1:13" x14ac:dyDescent="0.3">
      <c r="A20" s="10" t="s">
        <v>50</v>
      </c>
      <c r="B20" s="10" t="s">
        <v>51</v>
      </c>
      <c r="C20" s="11">
        <v>402280</v>
      </c>
      <c r="D20" s="9" t="s">
        <v>52</v>
      </c>
      <c r="E20" s="9"/>
      <c r="F20" s="10" t="s">
        <v>53</v>
      </c>
      <c r="G20" s="11">
        <v>17887125.893656299</v>
      </c>
      <c r="H20" s="9">
        <v>13</v>
      </c>
      <c r="J20" t="s">
        <v>43</v>
      </c>
    </row>
    <row r="21" spans="1:13" x14ac:dyDescent="0.3">
      <c r="A21" s="10" t="s">
        <v>54</v>
      </c>
      <c r="B21" s="10" t="s">
        <v>55</v>
      </c>
      <c r="C21" s="11">
        <v>753987.45554</v>
      </c>
      <c r="D21" s="9">
        <v>24</v>
      </c>
      <c r="E21" s="9"/>
      <c r="F21" s="10" t="s">
        <v>56</v>
      </c>
      <c r="G21" s="11">
        <v>11621100</v>
      </c>
      <c r="H21" s="9">
        <v>14</v>
      </c>
      <c r="J21" t="s">
        <v>46</v>
      </c>
    </row>
    <row r="22" spans="1:13" x14ac:dyDescent="0.3">
      <c r="A22" s="10" t="s">
        <v>57</v>
      </c>
      <c r="B22" s="10" t="s">
        <v>58</v>
      </c>
      <c r="C22" s="11">
        <v>0</v>
      </c>
      <c r="D22" s="9">
        <v>25</v>
      </c>
      <c r="E22" s="9"/>
      <c r="F22" s="10" t="s">
        <v>59</v>
      </c>
      <c r="G22" s="11">
        <v>9613910</v>
      </c>
      <c r="H22" s="9">
        <v>15</v>
      </c>
      <c r="J22" t="s">
        <v>49</v>
      </c>
    </row>
    <row r="23" spans="1:13" x14ac:dyDescent="0.3">
      <c r="A23" s="10" t="s">
        <v>60</v>
      </c>
      <c r="B23" s="10" t="s">
        <v>61</v>
      </c>
      <c r="C23" s="11">
        <v>360547.45554</v>
      </c>
      <c r="D23" s="9">
        <v>26</v>
      </c>
      <c r="E23" s="9"/>
      <c r="F23" s="10" t="s">
        <v>62</v>
      </c>
      <c r="G23" s="11">
        <v>407580</v>
      </c>
      <c r="H23" s="9">
        <v>16</v>
      </c>
      <c r="J23" t="s">
        <v>53</v>
      </c>
    </row>
    <row r="24" spans="1:13" x14ac:dyDescent="0.3">
      <c r="A24" s="10" t="s">
        <v>63</v>
      </c>
      <c r="B24" s="10" t="s">
        <v>64</v>
      </c>
      <c r="C24" s="11">
        <v>393440</v>
      </c>
      <c r="D24" s="9">
        <v>27</v>
      </c>
      <c r="E24" s="9"/>
      <c r="F24" s="10" t="s">
        <v>65</v>
      </c>
      <c r="G24" s="11">
        <v>1599610</v>
      </c>
      <c r="H24" s="9">
        <v>17</v>
      </c>
      <c r="J24" t="s">
        <v>56</v>
      </c>
    </row>
    <row r="25" spans="1:13" x14ac:dyDescent="0.3">
      <c r="A25" s="12" t="s">
        <v>66</v>
      </c>
      <c r="B25" s="10" t="s">
        <v>67</v>
      </c>
      <c r="C25" s="13">
        <f>+C18+C19+C23</f>
        <v>9635524.0081900004</v>
      </c>
      <c r="D25" s="9" t="s">
        <v>68</v>
      </c>
      <c r="E25" s="9"/>
      <c r="F25" s="10" t="s">
        <v>46</v>
      </c>
      <c r="G25" s="11">
        <v>490121.34100629902</v>
      </c>
      <c r="H25" s="9">
        <v>18</v>
      </c>
      <c r="J25" t="s">
        <v>59</v>
      </c>
    </row>
    <row r="26" spans="1:13" x14ac:dyDescent="0.3">
      <c r="A26" s="10" t="s">
        <v>69</v>
      </c>
      <c r="B26" s="10" t="s">
        <v>70</v>
      </c>
      <c r="C26" s="11">
        <v>19022814.008189999</v>
      </c>
      <c r="D26" s="9">
        <v>35</v>
      </c>
      <c r="E26" s="9"/>
      <c r="F26" s="10" t="s">
        <v>49</v>
      </c>
      <c r="G26" s="11">
        <v>5775904.55265</v>
      </c>
      <c r="H26" s="9">
        <v>19</v>
      </c>
      <c r="J26" t="s">
        <v>62</v>
      </c>
    </row>
    <row r="27" spans="1:13" x14ac:dyDescent="0.3">
      <c r="A27" t="s">
        <v>71</v>
      </c>
      <c r="B27" s="10" t="s">
        <v>72</v>
      </c>
      <c r="C27" s="11">
        <v>17887125.893656299</v>
      </c>
      <c r="D27" s="9">
        <v>13</v>
      </c>
      <c r="E27" s="9"/>
      <c r="F27" s="10" t="s">
        <v>73</v>
      </c>
      <c r="G27" s="11">
        <v>1989694.55265</v>
      </c>
      <c r="H27" s="9">
        <v>20</v>
      </c>
      <c r="J27" t="s">
        <v>65</v>
      </c>
    </row>
    <row r="28" spans="1:13" x14ac:dyDescent="0.3">
      <c r="A28" s="10" t="s">
        <v>74</v>
      </c>
      <c r="B28" s="10" t="s">
        <v>75</v>
      </c>
      <c r="C28" s="11">
        <v>11621100</v>
      </c>
      <c r="D28" s="9">
        <v>14</v>
      </c>
      <c r="E28" s="9"/>
      <c r="F28" s="10" t="s">
        <v>76</v>
      </c>
      <c r="G28" s="11">
        <v>3769420</v>
      </c>
      <c r="H28" s="9">
        <v>21</v>
      </c>
      <c r="J28" t="s">
        <v>46</v>
      </c>
    </row>
    <row r="29" spans="1:13" x14ac:dyDescent="0.3">
      <c r="A29" s="10" t="s">
        <v>77</v>
      </c>
      <c r="B29" s="10" t="s">
        <v>78</v>
      </c>
      <c r="C29" s="11">
        <v>9613910</v>
      </c>
      <c r="D29" s="9">
        <v>15</v>
      </c>
      <c r="E29" s="9"/>
      <c r="F29" s="10" t="s">
        <v>79</v>
      </c>
      <c r="G29" s="11">
        <v>16790</v>
      </c>
      <c r="H29" s="9">
        <v>22</v>
      </c>
      <c r="J29" s="18" t="s">
        <v>80</v>
      </c>
      <c r="K29" s="18"/>
      <c r="L29" s="18"/>
      <c r="M29" s="19"/>
    </row>
    <row r="30" spans="1:13" x14ac:dyDescent="0.3">
      <c r="A30" s="10" t="s">
        <v>81</v>
      </c>
      <c r="B30" s="10" t="s">
        <v>82</v>
      </c>
      <c r="C30" s="11">
        <v>490121.34100629902</v>
      </c>
      <c r="D30" s="9">
        <v>18</v>
      </c>
      <c r="E30" s="9"/>
      <c r="F30" s="10" t="s">
        <v>83</v>
      </c>
      <c r="G30" s="11">
        <v>381700.65899369901</v>
      </c>
      <c r="H30" s="9">
        <v>23</v>
      </c>
      <c r="J30" t="s">
        <v>49</v>
      </c>
    </row>
    <row r="31" spans="1:13" x14ac:dyDescent="0.3">
      <c r="A31" s="10" t="s">
        <v>84</v>
      </c>
      <c r="B31" s="10" t="s">
        <v>85</v>
      </c>
      <c r="C31" s="11">
        <v>5775904.55265</v>
      </c>
      <c r="D31" s="9">
        <v>19</v>
      </c>
      <c r="E31" s="9"/>
      <c r="F31" s="10" t="s">
        <v>86</v>
      </c>
      <c r="G31" s="11">
        <v>753987.45554</v>
      </c>
      <c r="H31" s="9">
        <v>24</v>
      </c>
      <c r="J31" t="s">
        <v>73</v>
      </c>
    </row>
    <row r="32" spans="1:13" x14ac:dyDescent="0.3">
      <c r="A32" s="10" t="s">
        <v>87</v>
      </c>
      <c r="B32" s="10" t="s">
        <v>88</v>
      </c>
      <c r="C32" s="11">
        <v>1989694.55265</v>
      </c>
      <c r="D32" s="9">
        <v>20</v>
      </c>
      <c r="E32" s="9"/>
      <c r="F32" s="10" t="s">
        <v>89</v>
      </c>
      <c r="G32" s="11">
        <v>0</v>
      </c>
      <c r="H32" s="9">
        <v>25</v>
      </c>
      <c r="J32" t="s">
        <v>76</v>
      </c>
    </row>
    <row r="33" spans="1:13" x14ac:dyDescent="0.3">
      <c r="A33" s="10" t="s">
        <v>90</v>
      </c>
      <c r="B33" s="10" t="s">
        <v>91</v>
      </c>
      <c r="C33" s="11">
        <v>3769420</v>
      </c>
      <c r="D33" s="9">
        <v>21</v>
      </c>
      <c r="E33" s="9"/>
      <c r="F33" s="10" t="s">
        <v>92</v>
      </c>
      <c r="G33" s="11">
        <v>360547.45554</v>
      </c>
      <c r="H33" s="9">
        <v>26</v>
      </c>
      <c r="J33" t="s">
        <v>79</v>
      </c>
    </row>
    <row r="34" spans="1:13" x14ac:dyDescent="0.3">
      <c r="A34" s="10" t="s">
        <v>93</v>
      </c>
      <c r="B34" s="10" t="s">
        <v>94</v>
      </c>
      <c r="C34" s="11">
        <v>16790</v>
      </c>
      <c r="D34" s="9">
        <v>22</v>
      </c>
      <c r="E34" s="9"/>
      <c r="F34" s="10" t="s">
        <v>95</v>
      </c>
      <c r="G34" s="11">
        <v>393440</v>
      </c>
      <c r="H34" s="9">
        <v>27</v>
      </c>
      <c r="J34" t="s">
        <v>96</v>
      </c>
    </row>
    <row r="35" spans="1:13" x14ac:dyDescent="0.3">
      <c r="A35" s="10" t="s">
        <v>97</v>
      </c>
      <c r="B35" s="10" t="s">
        <v>98</v>
      </c>
      <c r="C35" s="11">
        <v>1376789.6555399999</v>
      </c>
      <c r="D35" s="9">
        <v>28</v>
      </c>
      <c r="E35" s="9"/>
      <c r="F35" s="10" t="s">
        <v>99</v>
      </c>
      <c r="G35" s="11">
        <v>1376789.6555399999</v>
      </c>
      <c r="H35" s="9">
        <v>28</v>
      </c>
      <c r="J35" t="s">
        <v>86</v>
      </c>
    </row>
    <row r="36" spans="1:13" x14ac:dyDescent="0.3">
      <c r="A36" s="10" t="s">
        <v>100</v>
      </c>
      <c r="B36" s="10" t="s">
        <v>101</v>
      </c>
      <c r="C36" s="11">
        <v>726449.65553999995</v>
      </c>
      <c r="D36" s="9">
        <v>29</v>
      </c>
      <c r="E36" s="9"/>
      <c r="F36" s="10" t="s">
        <v>102</v>
      </c>
      <c r="G36" s="11">
        <v>726449.65553999995</v>
      </c>
      <c r="H36" s="9">
        <v>29</v>
      </c>
      <c r="J36" t="s">
        <v>89</v>
      </c>
    </row>
    <row r="37" spans="1:13" x14ac:dyDescent="0.3">
      <c r="A37" s="10" t="s">
        <v>103</v>
      </c>
      <c r="B37" s="10" t="s">
        <v>104</v>
      </c>
      <c r="C37" s="11">
        <v>428550</v>
      </c>
      <c r="D37" s="9">
        <v>30</v>
      </c>
      <c r="E37" s="9"/>
      <c r="F37" s="10" t="s">
        <v>92</v>
      </c>
      <c r="G37" s="11">
        <v>428550</v>
      </c>
      <c r="H37" s="9">
        <v>30</v>
      </c>
      <c r="J37" t="s">
        <v>92</v>
      </c>
    </row>
    <row r="38" spans="1:13" x14ac:dyDescent="0.3">
      <c r="A38" s="10" t="s">
        <v>73</v>
      </c>
      <c r="C38" s="11"/>
      <c r="D38" s="9">
        <v>31</v>
      </c>
      <c r="E38" s="9"/>
      <c r="F38" s="10" t="s">
        <v>73</v>
      </c>
      <c r="G38" s="11"/>
      <c r="H38" s="9">
        <v>31</v>
      </c>
      <c r="J38" t="s">
        <v>95</v>
      </c>
    </row>
    <row r="39" spans="1:13" x14ac:dyDescent="0.3">
      <c r="A39" s="10" t="s">
        <v>76</v>
      </c>
      <c r="C39" s="11"/>
      <c r="D39" s="9">
        <v>32</v>
      </c>
      <c r="E39" s="9"/>
      <c r="F39" s="10" t="s">
        <v>76</v>
      </c>
      <c r="G39" s="11"/>
      <c r="H39" s="9">
        <v>32</v>
      </c>
      <c r="J39" t="s">
        <v>99</v>
      </c>
    </row>
    <row r="40" spans="1:13" x14ac:dyDescent="0.3">
      <c r="A40" s="10" t="s">
        <v>79</v>
      </c>
      <c r="C40" s="11"/>
      <c r="D40" s="9">
        <v>33</v>
      </c>
      <c r="F40" s="10" t="s">
        <v>79</v>
      </c>
      <c r="G40" s="11"/>
      <c r="H40" s="9">
        <v>33</v>
      </c>
      <c r="J40" t="s">
        <v>102</v>
      </c>
    </row>
    <row r="41" spans="1:13" x14ac:dyDescent="0.3">
      <c r="A41" s="10" t="s">
        <v>105</v>
      </c>
      <c r="B41" s="10" t="s">
        <v>106</v>
      </c>
      <c r="C41" s="11">
        <v>221790</v>
      </c>
      <c r="D41" s="9">
        <v>34</v>
      </c>
      <c r="F41" s="10" t="s">
        <v>107</v>
      </c>
      <c r="G41" s="11">
        <v>221790</v>
      </c>
      <c r="H41" s="9">
        <v>34</v>
      </c>
      <c r="J41" t="s">
        <v>92</v>
      </c>
    </row>
    <row r="42" spans="1:13" x14ac:dyDescent="0.3">
      <c r="A42" s="10" t="s">
        <v>108</v>
      </c>
      <c r="B42" s="10" t="s">
        <v>109</v>
      </c>
      <c r="C42" s="11">
        <v>19263915.549196299</v>
      </c>
      <c r="D42" s="9">
        <v>36</v>
      </c>
      <c r="F42" s="10" t="s">
        <v>110</v>
      </c>
      <c r="G42" s="11">
        <v>19022814.008189999</v>
      </c>
      <c r="H42" s="9">
        <v>35</v>
      </c>
      <c r="J42" s="15" t="s">
        <v>73</v>
      </c>
      <c r="K42" s="15"/>
    </row>
    <row r="43" spans="1:13" x14ac:dyDescent="0.3">
      <c r="A43" s="10" t="s">
        <v>111</v>
      </c>
      <c r="B43" s="10" t="s">
        <v>112</v>
      </c>
      <c r="C43" s="11">
        <v>468474</v>
      </c>
      <c r="D43" s="9"/>
      <c r="F43" s="10" t="s">
        <v>113</v>
      </c>
      <c r="G43" s="11">
        <v>19263915.549196299</v>
      </c>
      <c r="H43" s="9">
        <v>36</v>
      </c>
      <c r="J43" s="15" t="s">
        <v>76</v>
      </c>
      <c r="K43" s="15"/>
    </row>
    <row r="44" spans="1:13" x14ac:dyDescent="0.3">
      <c r="A44" s="10" t="s">
        <v>114</v>
      </c>
      <c r="B44" s="10" t="s">
        <v>115</v>
      </c>
      <c r="C44" s="11">
        <v>1578.5967598234699</v>
      </c>
      <c r="D44" s="9"/>
      <c r="G44" s="11"/>
      <c r="J44" s="15" t="s">
        <v>79</v>
      </c>
      <c r="K44" s="15"/>
    </row>
    <row r="45" spans="1:13" x14ac:dyDescent="0.3">
      <c r="A45" s="10" t="s">
        <v>116</v>
      </c>
      <c r="B45" s="10" t="s">
        <v>117</v>
      </c>
      <c r="C45" s="11">
        <v>14654379</v>
      </c>
      <c r="G45" s="11"/>
      <c r="J45" t="s">
        <v>107</v>
      </c>
    </row>
    <row r="46" spans="1:13" x14ac:dyDescent="0.3">
      <c r="G46" s="11"/>
      <c r="J46" t="s">
        <v>110</v>
      </c>
    </row>
    <row r="47" spans="1:13" x14ac:dyDescent="0.3">
      <c r="J47" t="s">
        <v>118</v>
      </c>
      <c r="K47" s="20"/>
      <c r="M47" s="2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indowProtection="1" zoomScaleNormal="100" workbookViewId="0">
      <selection activeCell="F1" sqref="F1"/>
    </sheetView>
  </sheetViews>
  <sheetFormatPr baseColWidth="10" defaultColWidth="9.109375" defaultRowHeight="14.4" x14ac:dyDescent="0.3"/>
  <cols>
    <col min="1" max="1" width="13"/>
    <col min="2" max="1025" width="8.44140625"/>
  </cols>
  <sheetData>
    <row r="1" spans="1:11" x14ac:dyDescent="0.3">
      <c r="A1" s="10" t="s">
        <v>119</v>
      </c>
      <c r="B1" s="10">
        <v>2006</v>
      </c>
      <c r="C1" s="10">
        <v>2007</v>
      </c>
      <c r="D1" s="10">
        <v>2008</v>
      </c>
      <c r="E1" s="10">
        <v>2009</v>
      </c>
      <c r="F1" s="10">
        <v>2010</v>
      </c>
      <c r="G1" s="10">
        <v>2011</v>
      </c>
      <c r="H1" s="10">
        <v>2012</v>
      </c>
      <c r="I1" s="10">
        <v>2013</v>
      </c>
      <c r="J1" s="10">
        <v>2014</v>
      </c>
      <c r="K1" s="10">
        <v>2015</v>
      </c>
    </row>
    <row r="2" spans="1:11" x14ac:dyDescent="0.3">
      <c r="A2" t="s">
        <v>120</v>
      </c>
      <c r="B2" s="10" t="s">
        <v>121</v>
      </c>
      <c r="C2" s="10" t="s">
        <v>121</v>
      </c>
      <c r="D2" s="10" t="s">
        <v>121</v>
      </c>
      <c r="E2" s="10" t="s">
        <v>121</v>
      </c>
      <c r="F2" s="10" t="s">
        <v>121</v>
      </c>
      <c r="G2" s="10" t="s">
        <v>121</v>
      </c>
      <c r="H2" s="10" t="s">
        <v>121</v>
      </c>
      <c r="I2" s="10" t="s">
        <v>121</v>
      </c>
      <c r="J2" s="10" t="s">
        <v>122</v>
      </c>
    </row>
    <row r="3" spans="1:11" x14ac:dyDescent="0.3">
      <c r="A3" t="s">
        <v>123</v>
      </c>
      <c r="B3" s="10" t="s">
        <v>121</v>
      </c>
      <c r="C3" s="10" t="s">
        <v>121</v>
      </c>
      <c r="D3" s="10" t="s">
        <v>121</v>
      </c>
      <c r="E3" s="10" t="s">
        <v>121</v>
      </c>
      <c r="F3" s="10" t="s">
        <v>121</v>
      </c>
      <c r="G3" s="10" t="s">
        <v>121</v>
      </c>
      <c r="H3" s="10" t="s">
        <v>121</v>
      </c>
      <c r="I3" s="10" t="s">
        <v>121</v>
      </c>
      <c r="J3" s="10" t="s">
        <v>121</v>
      </c>
    </row>
    <row r="4" spans="1:11" x14ac:dyDescent="0.3">
      <c r="A4" t="s">
        <v>124</v>
      </c>
      <c r="B4" s="10" t="s">
        <v>121</v>
      </c>
      <c r="C4" s="10" t="s">
        <v>122</v>
      </c>
      <c r="D4" s="10" t="s">
        <v>122</v>
      </c>
      <c r="E4" s="10" t="s">
        <v>122</v>
      </c>
      <c r="F4" s="10" t="s">
        <v>122</v>
      </c>
      <c r="G4" s="10" t="s">
        <v>122</v>
      </c>
      <c r="H4" s="10" t="s">
        <v>122</v>
      </c>
      <c r="I4" s="10" t="s">
        <v>122</v>
      </c>
      <c r="J4" s="10" t="s">
        <v>122</v>
      </c>
    </row>
    <row r="5" spans="1:11" x14ac:dyDescent="0.3">
      <c r="A5" t="s">
        <v>125</v>
      </c>
      <c r="B5" s="10" t="s">
        <v>121</v>
      </c>
      <c r="C5" s="10" t="s">
        <v>121</v>
      </c>
      <c r="D5" s="10" t="s">
        <v>121</v>
      </c>
      <c r="E5" s="10" t="s">
        <v>121</v>
      </c>
      <c r="F5" s="10" t="s">
        <v>121</v>
      </c>
      <c r="G5" s="10" t="s">
        <v>122</v>
      </c>
      <c r="H5" s="10" t="s">
        <v>122</v>
      </c>
      <c r="I5" s="10" t="s">
        <v>122</v>
      </c>
      <c r="J5" s="10" t="s">
        <v>122</v>
      </c>
    </row>
    <row r="6" spans="1:11" x14ac:dyDescent="0.3">
      <c r="A6" t="s">
        <v>126</v>
      </c>
      <c r="B6" s="10" t="s">
        <v>121</v>
      </c>
      <c r="C6" s="10" t="s">
        <v>121</v>
      </c>
      <c r="D6" s="10" t="s">
        <v>121</v>
      </c>
      <c r="E6" s="10" t="s">
        <v>121</v>
      </c>
      <c r="F6" s="10" t="s">
        <v>121</v>
      </c>
      <c r="G6" s="10" t="s">
        <v>121</v>
      </c>
      <c r="H6" s="10" t="s">
        <v>121</v>
      </c>
      <c r="I6" s="10" t="s">
        <v>121</v>
      </c>
      <c r="J6" s="10" t="s">
        <v>121</v>
      </c>
    </row>
    <row r="7" spans="1:11" x14ac:dyDescent="0.3">
      <c r="A7" t="s">
        <v>127</v>
      </c>
      <c r="B7" s="10" t="s">
        <v>121</v>
      </c>
      <c r="C7" s="10" t="s">
        <v>121</v>
      </c>
      <c r="D7" s="10" t="s">
        <v>121</v>
      </c>
      <c r="E7" s="10" t="s">
        <v>121</v>
      </c>
      <c r="F7" s="10" t="s">
        <v>121</v>
      </c>
      <c r="G7" s="10" t="s">
        <v>121</v>
      </c>
      <c r="H7" s="10" t="s">
        <v>121</v>
      </c>
      <c r="I7" s="10" t="s">
        <v>121</v>
      </c>
      <c r="J7" s="10" t="s">
        <v>121</v>
      </c>
    </row>
    <row r="8" spans="1:11" x14ac:dyDescent="0.3">
      <c r="A8" t="s">
        <v>128</v>
      </c>
      <c r="B8" s="10" t="s">
        <v>121</v>
      </c>
      <c r="C8" s="10" t="s">
        <v>121</v>
      </c>
      <c r="D8" s="10" t="s">
        <v>121</v>
      </c>
      <c r="E8" s="10" t="s">
        <v>121</v>
      </c>
      <c r="F8" s="10" t="s">
        <v>121</v>
      </c>
      <c r="G8" s="10" t="s">
        <v>121</v>
      </c>
      <c r="H8" s="10" t="s">
        <v>121</v>
      </c>
      <c r="I8" s="10" t="s">
        <v>121</v>
      </c>
      <c r="J8" s="10" t="s">
        <v>122</v>
      </c>
    </row>
    <row r="9" spans="1:11" x14ac:dyDescent="0.3">
      <c r="A9" t="s">
        <v>129</v>
      </c>
      <c r="B9" s="10" t="s">
        <v>121</v>
      </c>
      <c r="C9" s="10" t="s">
        <v>121</v>
      </c>
      <c r="D9" s="10" t="s">
        <v>121</v>
      </c>
      <c r="E9" s="10" t="s">
        <v>121</v>
      </c>
      <c r="F9" s="10" t="s">
        <v>121</v>
      </c>
      <c r="G9" s="10" t="s">
        <v>121</v>
      </c>
      <c r="H9" s="10" t="s">
        <v>121</v>
      </c>
      <c r="I9" s="10" t="s">
        <v>121</v>
      </c>
      <c r="J9" s="10" t="s">
        <v>121</v>
      </c>
    </row>
    <row r="10" spans="1:11" x14ac:dyDescent="0.3">
      <c r="A10" t="s">
        <v>130</v>
      </c>
      <c r="B10" s="10" t="s">
        <v>121</v>
      </c>
      <c r="C10" s="10" t="s">
        <v>121</v>
      </c>
      <c r="D10" s="10" t="s">
        <v>122</v>
      </c>
      <c r="E10" s="10" t="s">
        <v>122</v>
      </c>
      <c r="F10" s="10" t="s">
        <v>122</v>
      </c>
      <c r="G10" s="10" t="s">
        <v>122</v>
      </c>
      <c r="H10" s="10" t="s">
        <v>122</v>
      </c>
      <c r="I10" s="10" t="s">
        <v>122</v>
      </c>
      <c r="J10" s="10" t="s">
        <v>122</v>
      </c>
    </row>
    <row r="11" spans="1:11" x14ac:dyDescent="0.3">
      <c r="A11" t="s">
        <v>131</v>
      </c>
      <c r="B11" s="10" t="s">
        <v>121</v>
      </c>
      <c r="C11" s="10" t="s">
        <v>121</v>
      </c>
      <c r="D11" s="10" t="s">
        <v>121</v>
      </c>
      <c r="E11" s="10" t="s">
        <v>121</v>
      </c>
      <c r="F11" s="10" t="s">
        <v>121</v>
      </c>
      <c r="G11" s="10" t="s">
        <v>121</v>
      </c>
      <c r="H11" s="10" t="s">
        <v>122</v>
      </c>
      <c r="I11" s="10" t="s">
        <v>122</v>
      </c>
      <c r="J11" s="10" t="s">
        <v>122</v>
      </c>
    </row>
    <row r="12" spans="1:11" x14ac:dyDescent="0.3">
      <c r="A12" t="s">
        <v>132</v>
      </c>
      <c r="B12" s="10" t="s">
        <v>121</v>
      </c>
      <c r="C12" s="10" t="s">
        <v>121</v>
      </c>
      <c r="D12" s="10" t="s">
        <v>121</v>
      </c>
      <c r="E12" s="10" t="s">
        <v>122</v>
      </c>
      <c r="F12" s="10" t="s">
        <v>122</v>
      </c>
      <c r="G12" s="10" t="s">
        <v>122</v>
      </c>
      <c r="H12" s="10" t="s">
        <v>122</v>
      </c>
      <c r="I12" s="10" t="s">
        <v>122</v>
      </c>
      <c r="J12" s="10" t="s">
        <v>122</v>
      </c>
    </row>
    <row r="13" spans="1:11" x14ac:dyDescent="0.3">
      <c r="A13" t="s">
        <v>133</v>
      </c>
      <c r="B13" s="10" t="s">
        <v>121</v>
      </c>
      <c r="C13" s="10" t="s">
        <v>121</v>
      </c>
      <c r="D13" s="10" t="s">
        <v>121</v>
      </c>
      <c r="E13" s="10" t="s">
        <v>121</v>
      </c>
      <c r="F13" s="10" t="s">
        <v>121</v>
      </c>
      <c r="G13" s="10" t="s">
        <v>121</v>
      </c>
      <c r="H13" s="10" t="s">
        <v>121</v>
      </c>
      <c r="I13" s="10" t="s">
        <v>122</v>
      </c>
      <c r="J13" s="10" t="s">
        <v>122</v>
      </c>
    </row>
    <row r="14" spans="1:11" x14ac:dyDescent="0.3">
      <c r="A14" t="s">
        <v>134</v>
      </c>
      <c r="B14" s="10" t="s">
        <v>121</v>
      </c>
      <c r="C14" s="10" t="s">
        <v>121</v>
      </c>
      <c r="D14" s="10" t="s">
        <v>121</v>
      </c>
      <c r="E14" s="10" t="s">
        <v>121</v>
      </c>
      <c r="F14" s="10" t="s">
        <v>121</v>
      </c>
      <c r="G14" s="10" t="s">
        <v>121</v>
      </c>
      <c r="H14" s="10" t="s">
        <v>121</v>
      </c>
      <c r="I14" s="10" t="s">
        <v>121</v>
      </c>
      <c r="J14" s="10" t="s">
        <v>121</v>
      </c>
    </row>
    <row r="15" spans="1:11" x14ac:dyDescent="0.3">
      <c r="A15" t="s">
        <v>135</v>
      </c>
      <c r="B15" s="10" t="s">
        <v>121</v>
      </c>
      <c r="C15" s="10" t="s">
        <v>121</v>
      </c>
      <c r="D15" s="10" t="s">
        <v>122</v>
      </c>
      <c r="E15" s="10" t="s">
        <v>122</v>
      </c>
      <c r="F15" s="10" t="s">
        <v>122</v>
      </c>
      <c r="G15" s="10" t="s">
        <v>122</v>
      </c>
      <c r="H15" s="10" t="s">
        <v>122</v>
      </c>
      <c r="I15" s="10" t="s">
        <v>122</v>
      </c>
      <c r="J15" s="10" t="s">
        <v>122</v>
      </c>
    </row>
    <row r="16" spans="1:11" x14ac:dyDescent="0.3">
      <c r="A16" t="s">
        <v>136</v>
      </c>
      <c r="B16" s="10" t="s">
        <v>121</v>
      </c>
      <c r="C16" s="10" t="s">
        <v>121</v>
      </c>
      <c r="D16" s="10" t="s">
        <v>121</v>
      </c>
      <c r="E16" s="10" t="s">
        <v>121</v>
      </c>
      <c r="F16" s="10" t="s">
        <v>121</v>
      </c>
      <c r="G16" s="10" t="s">
        <v>121</v>
      </c>
      <c r="H16" s="10" t="s">
        <v>121</v>
      </c>
      <c r="I16" s="10" t="s">
        <v>121</v>
      </c>
      <c r="J16" s="10" t="s">
        <v>121</v>
      </c>
    </row>
    <row r="17" spans="1:11" x14ac:dyDescent="0.3">
      <c r="A17" t="s">
        <v>137</v>
      </c>
      <c r="B17" s="10" t="s">
        <v>121</v>
      </c>
      <c r="C17" s="10" t="s">
        <v>121</v>
      </c>
      <c r="D17" s="10" t="s">
        <v>121</v>
      </c>
      <c r="E17" s="10" t="s">
        <v>121</v>
      </c>
      <c r="F17" s="10" t="s">
        <v>121</v>
      </c>
      <c r="G17" s="10" t="s">
        <v>121</v>
      </c>
      <c r="H17" s="10" t="s">
        <v>121</v>
      </c>
      <c r="I17" s="10" t="s">
        <v>121</v>
      </c>
      <c r="J17" s="10" t="s">
        <v>122</v>
      </c>
    </row>
    <row r="18" spans="1:11" x14ac:dyDescent="0.3">
      <c r="A18" t="s">
        <v>138</v>
      </c>
      <c r="B18" s="10" t="s">
        <v>121</v>
      </c>
      <c r="C18" s="10" t="s">
        <v>121</v>
      </c>
      <c r="D18" s="10" t="s">
        <v>121</v>
      </c>
      <c r="E18" s="10" t="s">
        <v>121</v>
      </c>
      <c r="F18" s="10" t="s">
        <v>121</v>
      </c>
      <c r="G18" s="10" t="s">
        <v>121</v>
      </c>
      <c r="H18" s="10" t="s">
        <v>121</v>
      </c>
      <c r="I18" s="10" t="s">
        <v>122</v>
      </c>
      <c r="J18" s="10" t="s">
        <v>122</v>
      </c>
    </row>
    <row r="19" spans="1:11" x14ac:dyDescent="0.3">
      <c r="A19" t="s">
        <v>139</v>
      </c>
      <c r="B19" s="10" t="s">
        <v>121</v>
      </c>
      <c r="C19" s="10" t="s">
        <v>121</v>
      </c>
      <c r="D19" s="10" t="s">
        <v>121</v>
      </c>
      <c r="E19" s="10" t="s">
        <v>121</v>
      </c>
      <c r="F19" s="10" t="s">
        <v>121</v>
      </c>
      <c r="G19" s="10" t="s">
        <v>122</v>
      </c>
      <c r="H19" s="10" t="s">
        <v>122</v>
      </c>
      <c r="I19" s="10" t="s">
        <v>122</v>
      </c>
      <c r="J19" s="10" t="s">
        <v>122</v>
      </c>
    </row>
    <row r="20" spans="1:11" x14ac:dyDescent="0.3">
      <c r="A20" t="s">
        <v>140</v>
      </c>
      <c r="B20" s="10" t="s">
        <v>121</v>
      </c>
      <c r="C20" s="10" t="s">
        <v>121</v>
      </c>
      <c r="D20" s="10" t="s">
        <v>122</v>
      </c>
      <c r="E20" s="10" t="s">
        <v>122</v>
      </c>
      <c r="F20" s="10" t="s">
        <v>122</v>
      </c>
      <c r="G20" s="10" t="s">
        <v>122</v>
      </c>
      <c r="H20" s="10" t="s">
        <v>122</v>
      </c>
      <c r="I20" s="10" t="s">
        <v>122</v>
      </c>
      <c r="J20" s="10" t="s">
        <v>122</v>
      </c>
    </row>
    <row r="21" spans="1:11" x14ac:dyDescent="0.3">
      <c r="A21" t="s">
        <v>141</v>
      </c>
      <c r="B21" s="10" t="s">
        <v>122</v>
      </c>
      <c r="C21" s="10" t="s">
        <v>122</v>
      </c>
      <c r="D21" s="10" t="s">
        <v>122</v>
      </c>
      <c r="E21" s="10" t="s">
        <v>122</v>
      </c>
      <c r="F21" s="10" t="s">
        <v>122</v>
      </c>
      <c r="G21" s="10" t="s">
        <v>122</v>
      </c>
      <c r="H21" s="10" t="s">
        <v>122</v>
      </c>
      <c r="I21" s="10" t="s">
        <v>122</v>
      </c>
      <c r="J21" s="10" t="s">
        <v>122</v>
      </c>
    </row>
    <row r="22" spans="1:11" x14ac:dyDescent="0.3">
      <c r="A22" t="s">
        <v>142</v>
      </c>
      <c r="B22" s="10" t="s">
        <v>121</v>
      </c>
      <c r="C22" s="10" t="s">
        <v>121</v>
      </c>
      <c r="D22" s="10" t="s">
        <v>121</v>
      </c>
      <c r="E22" s="10" t="s">
        <v>121</v>
      </c>
      <c r="F22" s="10" t="s">
        <v>121</v>
      </c>
      <c r="G22" s="10" t="s">
        <v>121</v>
      </c>
      <c r="H22" s="10" t="s">
        <v>121</v>
      </c>
      <c r="I22" s="10" t="s">
        <v>121</v>
      </c>
      <c r="J22" s="10" t="s">
        <v>121</v>
      </c>
      <c r="K22" t="s">
        <v>121</v>
      </c>
    </row>
    <row r="23" spans="1:11" x14ac:dyDescent="0.3">
      <c r="A23" t="s">
        <v>143</v>
      </c>
      <c r="B23" s="10" t="s">
        <v>121</v>
      </c>
      <c r="C23" s="10" t="s">
        <v>121</v>
      </c>
      <c r="D23" s="10" t="s">
        <v>122</v>
      </c>
      <c r="E23" s="10" t="s">
        <v>122</v>
      </c>
      <c r="F23" s="10" t="s">
        <v>122</v>
      </c>
      <c r="G23" s="10" t="s">
        <v>122</v>
      </c>
      <c r="H23" s="10" t="s">
        <v>122</v>
      </c>
      <c r="I23" s="10" t="s">
        <v>122</v>
      </c>
      <c r="J23" s="10" t="s">
        <v>122</v>
      </c>
    </row>
    <row r="24" spans="1:11" x14ac:dyDescent="0.3">
      <c r="A24" t="s">
        <v>144</v>
      </c>
      <c r="B24" s="10" t="s">
        <v>121</v>
      </c>
      <c r="C24" s="10" t="s">
        <v>121</v>
      </c>
      <c r="D24" s="10" t="s">
        <v>122</v>
      </c>
      <c r="E24" s="10" t="s">
        <v>122</v>
      </c>
      <c r="F24" s="10" t="s">
        <v>122</v>
      </c>
      <c r="G24" s="10" t="s">
        <v>122</v>
      </c>
      <c r="H24" s="10" t="s">
        <v>122</v>
      </c>
      <c r="I24" s="10" t="s">
        <v>122</v>
      </c>
      <c r="J24" s="10" t="s">
        <v>122</v>
      </c>
    </row>
    <row r="25" spans="1:11" x14ac:dyDescent="0.3">
      <c r="A25" t="s">
        <v>145</v>
      </c>
      <c r="B25" s="10" t="s">
        <v>121</v>
      </c>
      <c r="C25" s="10" t="s">
        <v>121</v>
      </c>
      <c r="D25" s="10" t="s">
        <v>121</v>
      </c>
      <c r="E25" s="10" t="s">
        <v>121</v>
      </c>
      <c r="F25" s="10" t="s">
        <v>121</v>
      </c>
      <c r="G25" s="10" t="s">
        <v>121</v>
      </c>
      <c r="H25" s="10" t="s">
        <v>121</v>
      </c>
      <c r="I25" s="10" t="s">
        <v>121</v>
      </c>
      <c r="J25" s="10" t="s">
        <v>121</v>
      </c>
    </row>
  </sheetData>
  <autoFilter ref="A1:K25"/>
  <conditionalFormatting sqref="B2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ellIs" dxfId="1" priority="3" operator="equal">
      <formula>"si"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C2:J25">
    <cfRule type="cellIs" dxfId="0" priority="5" operator="equal">
      <formula>"si"</formula>
    </cfRule>
    <cfRule type="colorScale" priority="6">
      <colorScale>
        <cfvo type="min"/>
        <cfvo type="max"/>
        <color rgb="FFFF7128"/>
        <color rgb="FFFFEF9C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indowProtection="1" topLeftCell="A23" zoomScaleNormal="100" workbookViewId="0">
      <selection activeCell="C30" sqref="C30"/>
    </sheetView>
  </sheetViews>
  <sheetFormatPr baseColWidth="10" defaultColWidth="9.109375" defaultRowHeight="14.4" x14ac:dyDescent="0.3"/>
  <cols>
    <col min="1" max="1" width="31.109375"/>
    <col min="2" max="2" width="8.44140625"/>
    <col min="3" max="3" width="86.44140625"/>
    <col min="4" max="1025" width="8.44140625"/>
  </cols>
  <sheetData>
    <row r="1" spans="1:3" x14ac:dyDescent="0.3">
      <c r="A1" t="s">
        <v>146</v>
      </c>
      <c r="B1" t="s">
        <v>147</v>
      </c>
      <c r="C1" t="s">
        <v>148</v>
      </c>
    </row>
    <row r="2" spans="1:3" x14ac:dyDescent="0.3">
      <c r="A2" t="s">
        <v>149</v>
      </c>
      <c r="B2" t="s">
        <v>150</v>
      </c>
      <c r="C2" t="s">
        <v>151</v>
      </c>
    </row>
    <row r="3" spans="1:3" x14ac:dyDescent="0.3">
      <c r="A3" t="s">
        <v>152</v>
      </c>
      <c r="B3" t="s">
        <v>150</v>
      </c>
      <c r="C3" t="s">
        <v>151</v>
      </c>
    </row>
    <row r="4" spans="1:3" x14ac:dyDescent="0.3">
      <c r="A4" t="s">
        <v>9</v>
      </c>
      <c r="B4" t="s">
        <v>150</v>
      </c>
      <c r="C4" s="21" t="s">
        <v>153</v>
      </c>
    </row>
    <row r="5" spans="1:3" x14ac:dyDescent="0.3">
      <c r="A5" t="s">
        <v>12</v>
      </c>
      <c r="B5" t="s">
        <v>150</v>
      </c>
      <c r="C5" t="s">
        <v>153</v>
      </c>
    </row>
    <row r="6" spans="1:3" x14ac:dyDescent="0.3">
      <c r="A6" t="s">
        <v>16</v>
      </c>
      <c r="B6" t="s">
        <v>150</v>
      </c>
      <c r="C6" t="s">
        <v>153</v>
      </c>
    </row>
    <row r="7" spans="1:3" x14ac:dyDescent="0.3">
      <c r="A7" t="s">
        <v>20</v>
      </c>
      <c r="B7" t="s">
        <v>150</v>
      </c>
      <c r="C7" t="s">
        <v>153</v>
      </c>
    </row>
    <row r="8" spans="1:3" x14ac:dyDescent="0.3">
      <c r="A8" t="s">
        <v>23</v>
      </c>
      <c r="B8" t="s">
        <v>150</v>
      </c>
      <c r="C8" s="21" t="s">
        <v>154</v>
      </c>
    </row>
    <row r="9" spans="1:3" x14ac:dyDescent="0.3">
      <c r="A9" t="s">
        <v>27</v>
      </c>
      <c r="B9" t="s">
        <v>150</v>
      </c>
      <c r="C9" t="s">
        <v>154</v>
      </c>
    </row>
    <row r="10" spans="1:3" x14ac:dyDescent="0.3">
      <c r="A10" t="s">
        <v>31</v>
      </c>
      <c r="B10" t="s">
        <v>150</v>
      </c>
      <c r="C10" t="s">
        <v>154</v>
      </c>
    </row>
    <row r="11" spans="1:3" x14ac:dyDescent="0.3">
      <c r="A11" t="s">
        <v>35</v>
      </c>
      <c r="B11" t="s">
        <v>150</v>
      </c>
      <c r="C11" t="s">
        <v>154</v>
      </c>
    </row>
    <row r="12" spans="1:3" x14ac:dyDescent="0.3">
      <c r="A12" t="s">
        <v>38</v>
      </c>
      <c r="B12" t="s">
        <v>150</v>
      </c>
      <c r="C12" t="s">
        <v>154</v>
      </c>
    </row>
    <row r="13" spans="1:3" x14ac:dyDescent="0.3">
      <c r="A13" t="s">
        <v>42</v>
      </c>
      <c r="B13" t="s">
        <v>150</v>
      </c>
      <c r="C13" t="s">
        <v>154</v>
      </c>
    </row>
    <row r="14" spans="1:3" x14ac:dyDescent="0.3">
      <c r="A14" t="s">
        <v>45</v>
      </c>
      <c r="B14" t="s">
        <v>150</v>
      </c>
      <c r="C14" t="s">
        <v>153</v>
      </c>
    </row>
    <row r="15" spans="1:3" x14ac:dyDescent="0.3">
      <c r="A15" t="s">
        <v>48</v>
      </c>
      <c r="B15" t="s">
        <v>150</v>
      </c>
      <c r="C15" t="s">
        <v>153</v>
      </c>
    </row>
    <row r="16" spans="1:3" x14ac:dyDescent="0.3">
      <c r="A16" t="s">
        <v>51</v>
      </c>
      <c r="B16" t="s">
        <v>150</v>
      </c>
      <c r="C16" t="s">
        <v>153</v>
      </c>
    </row>
    <row r="17" spans="1:3" x14ac:dyDescent="0.3">
      <c r="A17" t="s">
        <v>55</v>
      </c>
      <c r="B17" t="s">
        <v>150</v>
      </c>
      <c r="C17" t="s">
        <v>153</v>
      </c>
    </row>
    <row r="18" spans="1:3" x14ac:dyDescent="0.3">
      <c r="A18" t="s">
        <v>58</v>
      </c>
      <c r="B18" t="s">
        <v>150</v>
      </c>
      <c r="C18" t="s">
        <v>153</v>
      </c>
    </row>
    <row r="19" spans="1:3" x14ac:dyDescent="0.3">
      <c r="A19" t="s">
        <v>61</v>
      </c>
      <c r="B19" t="s">
        <v>150</v>
      </c>
      <c r="C19" t="s">
        <v>153</v>
      </c>
    </row>
    <row r="20" spans="1:3" x14ac:dyDescent="0.3">
      <c r="A20" t="s">
        <v>64</v>
      </c>
      <c r="B20" t="s">
        <v>150</v>
      </c>
      <c r="C20" t="s">
        <v>153</v>
      </c>
    </row>
    <row r="21" spans="1:3" x14ac:dyDescent="0.3">
      <c r="A21" t="s">
        <v>67</v>
      </c>
      <c r="B21" t="s">
        <v>150</v>
      </c>
      <c r="C21" t="s">
        <v>153</v>
      </c>
    </row>
    <row r="22" spans="1:3" x14ac:dyDescent="0.3">
      <c r="A22" t="s">
        <v>70</v>
      </c>
      <c r="B22" t="s">
        <v>150</v>
      </c>
      <c r="C22" t="s">
        <v>153</v>
      </c>
    </row>
    <row r="23" spans="1:3" x14ac:dyDescent="0.3">
      <c r="A23" t="s">
        <v>72</v>
      </c>
      <c r="B23" t="s">
        <v>150</v>
      </c>
      <c r="C23" t="s">
        <v>153</v>
      </c>
    </row>
    <row r="24" spans="1:3" x14ac:dyDescent="0.3">
      <c r="A24" t="s">
        <v>75</v>
      </c>
      <c r="B24" t="s">
        <v>150</v>
      </c>
      <c r="C24" t="s">
        <v>153</v>
      </c>
    </row>
    <row r="25" spans="1:3" x14ac:dyDescent="0.3">
      <c r="A25" t="s">
        <v>78</v>
      </c>
      <c r="B25" t="s">
        <v>150</v>
      </c>
      <c r="C25" t="s">
        <v>153</v>
      </c>
    </row>
    <row r="26" spans="1:3" x14ac:dyDescent="0.3">
      <c r="A26" t="s">
        <v>82</v>
      </c>
      <c r="B26" t="s">
        <v>150</v>
      </c>
      <c r="C26" t="s">
        <v>153</v>
      </c>
    </row>
    <row r="27" spans="1:3" x14ac:dyDescent="0.3">
      <c r="A27" t="s">
        <v>85</v>
      </c>
      <c r="B27" t="s">
        <v>150</v>
      </c>
      <c r="C27" t="s">
        <v>153</v>
      </c>
    </row>
    <row r="28" spans="1:3" x14ac:dyDescent="0.3">
      <c r="A28" t="s">
        <v>88</v>
      </c>
      <c r="B28" t="s">
        <v>150</v>
      </c>
      <c r="C28" t="s">
        <v>153</v>
      </c>
    </row>
    <row r="29" spans="1:3" x14ac:dyDescent="0.3">
      <c r="A29" t="s">
        <v>91</v>
      </c>
      <c r="B29" t="s">
        <v>150</v>
      </c>
      <c r="C29" t="s">
        <v>153</v>
      </c>
    </row>
    <row r="30" spans="1:3" x14ac:dyDescent="0.3">
      <c r="A30" t="s">
        <v>94</v>
      </c>
      <c r="B30" t="s">
        <v>150</v>
      </c>
      <c r="C30" t="s">
        <v>153</v>
      </c>
    </row>
    <row r="31" spans="1:3" x14ac:dyDescent="0.3">
      <c r="A31" t="s">
        <v>98</v>
      </c>
      <c r="B31" t="s">
        <v>150</v>
      </c>
      <c r="C31" t="s">
        <v>153</v>
      </c>
    </row>
    <row r="32" spans="1:3" x14ac:dyDescent="0.3">
      <c r="A32" t="s">
        <v>101</v>
      </c>
      <c r="B32" t="s">
        <v>150</v>
      </c>
      <c r="C32" t="s">
        <v>153</v>
      </c>
    </row>
    <row r="33" spans="1:3" x14ac:dyDescent="0.3">
      <c r="A33" t="s">
        <v>104</v>
      </c>
      <c r="B33" t="s">
        <v>150</v>
      </c>
      <c r="C33" t="s">
        <v>153</v>
      </c>
    </row>
    <row r="34" spans="1:3" x14ac:dyDescent="0.3">
      <c r="A34" t="s">
        <v>155</v>
      </c>
      <c r="B34" t="s">
        <v>150</v>
      </c>
      <c r="C34" t="s">
        <v>153</v>
      </c>
    </row>
    <row r="35" spans="1:3" x14ac:dyDescent="0.3">
      <c r="A35" t="s">
        <v>156</v>
      </c>
      <c r="B35" t="s">
        <v>150</v>
      </c>
      <c r="C35" t="s">
        <v>153</v>
      </c>
    </row>
    <row r="36" spans="1:3" x14ac:dyDescent="0.3">
      <c r="A36" t="s">
        <v>157</v>
      </c>
      <c r="B36" t="s">
        <v>150</v>
      </c>
      <c r="C36" t="s">
        <v>153</v>
      </c>
    </row>
    <row r="37" spans="1:3" x14ac:dyDescent="0.3">
      <c r="A37" t="s">
        <v>106</v>
      </c>
      <c r="B37" t="s">
        <v>150</v>
      </c>
      <c r="C37" t="s">
        <v>153</v>
      </c>
    </row>
    <row r="38" spans="1:3" x14ac:dyDescent="0.3">
      <c r="A38" t="s">
        <v>109</v>
      </c>
      <c r="B38" t="s">
        <v>150</v>
      </c>
      <c r="C38" t="s">
        <v>153</v>
      </c>
    </row>
    <row r="39" spans="1:3" x14ac:dyDescent="0.3">
      <c r="A39" t="s">
        <v>112</v>
      </c>
      <c r="B39" t="s">
        <v>150</v>
      </c>
      <c r="C39" s="21" t="s">
        <v>158</v>
      </c>
    </row>
    <row r="40" spans="1:3" x14ac:dyDescent="0.3">
      <c r="A40" t="s">
        <v>115</v>
      </c>
      <c r="B40" t="s">
        <v>150</v>
      </c>
      <c r="C40" t="s">
        <v>158</v>
      </c>
    </row>
    <row r="41" spans="1:3" x14ac:dyDescent="0.3">
      <c r="A41" t="s">
        <v>117</v>
      </c>
      <c r="B41" t="s">
        <v>150</v>
      </c>
      <c r="C41" t="s">
        <v>158</v>
      </c>
    </row>
    <row r="42" spans="1:3" x14ac:dyDescent="0.3">
      <c r="A42" t="s">
        <v>159</v>
      </c>
      <c r="B42" t="s">
        <v>160</v>
      </c>
      <c r="C42" t="s">
        <v>161</v>
      </c>
    </row>
    <row r="43" spans="1:3" x14ac:dyDescent="0.3">
      <c r="A43" t="s">
        <v>162</v>
      </c>
      <c r="B43" t="s">
        <v>163</v>
      </c>
      <c r="C43" t="s">
        <v>164</v>
      </c>
    </row>
  </sheetData>
  <hyperlinks>
    <hyperlink ref="C4" r:id="rId1"/>
    <hyperlink ref="C8" r:id="rId2"/>
    <hyperlink ref="C39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01"/>
  <sheetViews>
    <sheetView windowProtection="1" tabSelected="1" zoomScaleNormal="100" workbookViewId="0">
      <pane xSplit="2" ySplit="1" topLeftCell="AZ568" activePane="bottomRight" state="frozen"/>
      <selection pane="topRight" activeCell="AW1" sqref="AW1"/>
      <selection pane="bottomLeft" activeCell="A556" sqref="A556"/>
      <selection pane="bottomRight" activeCell="BB576" sqref="BB576"/>
    </sheetView>
  </sheetViews>
  <sheetFormatPr baseColWidth="10" defaultColWidth="9.109375" defaultRowHeight="14.4" x14ac:dyDescent="0.3"/>
  <cols>
    <col min="1" max="1" width="10.44140625" style="9"/>
    <col min="2" max="2" width="16.33203125" style="10"/>
    <col min="3" max="3" width="14.5546875" style="22"/>
    <col min="4" max="4" width="16.33203125" style="22"/>
    <col min="5" max="5" width="12.109375" style="22"/>
    <col min="6" max="6" width="11.88671875" style="22"/>
    <col min="7" max="7" width="12.5546875" style="22"/>
    <col min="8" max="8" width="10.88671875" style="22"/>
    <col min="9" max="9" width="13.109375" style="22"/>
    <col min="10" max="10" width="15.109375" style="22"/>
    <col min="11" max="11" width="18.88671875" style="22"/>
    <col min="12" max="12" width="21.33203125" style="22"/>
    <col min="13" max="13" width="20.6640625" style="22"/>
    <col min="14" max="14" width="21.33203125" style="22"/>
    <col min="15" max="15" width="20.109375" style="22"/>
    <col min="16" max="16" width="15.6640625" style="22"/>
    <col min="17" max="17" width="16.33203125" style="22"/>
    <col min="18" max="22" width="10.6640625" style="22"/>
    <col min="23" max="25" width="10.88671875" style="22"/>
    <col min="26" max="26" width="12.5546875" style="22"/>
    <col min="27" max="27" width="19.109375" style="22"/>
    <col min="28" max="28" width="11" style="22"/>
    <col min="29" max="29" width="15.5546875" style="22"/>
    <col min="30" max="30" width="23.44140625" style="22"/>
    <col min="31" max="31" width="23.33203125" style="22"/>
    <col min="32" max="32" width="23.88671875" style="22"/>
    <col min="33" max="34" width="10.6640625" style="22"/>
    <col min="35" max="35" width="17.88671875" style="22"/>
    <col min="36" max="38" width="25.109375" style="22"/>
    <col min="39" max="41" width="15.88671875" style="22"/>
    <col min="42" max="42" width="15.5546875" style="22"/>
    <col min="43" max="43" width="12.109375" style="22"/>
    <col min="44" max="44" width="15.5546875" style="22"/>
    <col min="45" max="45" width="15.6640625" style="22"/>
    <col min="46" max="46" width="15.88671875" style="22"/>
    <col min="47" max="47" width="13.33203125" style="10"/>
    <col min="48" max="48" width="10.33203125" style="10"/>
    <col min="49" max="49" width="16" style="10"/>
    <col min="50" max="51" width="14" style="10"/>
    <col min="52" max="52" width="13.33203125" style="10"/>
    <col min="53" max="53" width="13.6640625" style="10"/>
    <col min="54" max="56" width="12.109375" style="10"/>
    <col min="57" max="57" width="10.88671875" style="10"/>
    <col min="58" max="58" width="10" style="10"/>
    <col min="59" max="59" width="11.88671875" style="10"/>
    <col min="60" max="1014" width="10.44140625" style="10"/>
    <col min="1015" max="1025" width="10.44140625"/>
  </cols>
  <sheetData>
    <row r="1" spans="1:1024" s="12" customFormat="1" x14ac:dyDescent="0.3">
      <c r="A1" s="12" t="s">
        <v>165</v>
      </c>
      <c r="B1" s="12" t="s">
        <v>166</v>
      </c>
      <c r="C1" s="23" t="s">
        <v>167</v>
      </c>
      <c r="D1" s="23" t="s">
        <v>168</v>
      </c>
      <c r="E1" s="23" t="s">
        <v>169</v>
      </c>
      <c r="F1" s="24" t="s">
        <v>170</v>
      </c>
      <c r="G1" s="24" t="s">
        <v>171</v>
      </c>
      <c r="H1" s="24" t="s">
        <v>172</v>
      </c>
      <c r="I1" s="24" t="s">
        <v>173</v>
      </c>
      <c r="J1" s="24" t="s">
        <v>174</v>
      </c>
      <c r="K1" s="25" t="s">
        <v>175</v>
      </c>
      <c r="L1" s="25" t="s">
        <v>176</v>
      </c>
      <c r="M1" s="25" t="s">
        <v>177</v>
      </c>
      <c r="N1" s="25" t="s">
        <v>178</v>
      </c>
      <c r="O1" s="25" t="s">
        <v>179</v>
      </c>
      <c r="P1" s="24" t="s">
        <v>180</v>
      </c>
      <c r="Q1" s="24" t="s">
        <v>181</v>
      </c>
      <c r="R1" s="24" t="s">
        <v>182</v>
      </c>
      <c r="S1" s="24" t="s">
        <v>183</v>
      </c>
      <c r="T1" s="24" t="s">
        <v>184</v>
      </c>
      <c r="U1" s="24" t="s">
        <v>185</v>
      </c>
      <c r="V1" s="24" t="s">
        <v>186</v>
      </c>
      <c r="W1" s="24" t="s">
        <v>187</v>
      </c>
      <c r="X1" s="24" t="s">
        <v>188</v>
      </c>
      <c r="Y1" s="24" t="s">
        <v>189</v>
      </c>
      <c r="Z1" s="24" t="s">
        <v>190</v>
      </c>
      <c r="AA1" s="24" t="s">
        <v>191</v>
      </c>
      <c r="AB1" s="24" t="s">
        <v>192</v>
      </c>
      <c r="AC1" s="24" t="s">
        <v>193</v>
      </c>
      <c r="AD1" s="24" t="s">
        <v>194</v>
      </c>
      <c r="AE1" s="24" t="s">
        <v>195</v>
      </c>
      <c r="AF1" s="24" t="s">
        <v>196</v>
      </c>
      <c r="AG1" s="24" t="s">
        <v>197</v>
      </c>
      <c r="AH1" s="24" t="s">
        <v>198</v>
      </c>
      <c r="AI1" s="24" t="s">
        <v>199</v>
      </c>
      <c r="AJ1" s="24" t="s">
        <v>200</v>
      </c>
      <c r="AK1" s="24" t="s">
        <v>201</v>
      </c>
      <c r="AL1" s="26" t="s">
        <v>202</v>
      </c>
      <c r="AM1" s="24" t="s">
        <v>203</v>
      </c>
      <c r="AN1" s="24" t="s">
        <v>204</v>
      </c>
      <c r="AO1" s="27" t="s">
        <v>205</v>
      </c>
      <c r="AP1" s="27" t="s">
        <v>206</v>
      </c>
      <c r="AQ1" s="27" t="s">
        <v>207</v>
      </c>
      <c r="AR1" s="28" t="s">
        <v>208</v>
      </c>
      <c r="AS1" s="28" t="s">
        <v>209</v>
      </c>
      <c r="AT1" s="28" t="s">
        <v>210</v>
      </c>
      <c r="AU1" s="28" t="s">
        <v>211</v>
      </c>
      <c r="AV1" s="28" t="s">
        <v>212</v>
      </c>
      <c r="AW1" s="28" t="s">
        <v>213</v>
      </c>
      <c r="AX1" s="28" t="s">
        <v>214</v>
      </c>
      <c r="AY1" s="28" t="s">
        <v>215</v>
      </c>
      <c r="AZ1" s="28" t="s">
        <v>216</v>
      </c>
      <c r="BA1" s="28" t="s">
        <v>217</v>
      </c>
      <c r="BB1" s="29" t="s">
        <v>218</v>
      </c>
      <c r="BC1" s="29" t="s">
        <v>219</v>
      </c>
      <c r="BD1" s="29" t="s">
        <v>220</v>
      </c>
      <c r="BE1" s="29" t="s">
        <v>221</v>
      </c>
      <c r="BF1" s="29" t="s">
        <v>222</v>
      </c>
      <c r="BG1" s="29" t="s">
        <v>223</v>
      </c>
      <c r="AMA1"/>
      <c r="AMB1"/>
      <c r="AMC1"/>
      <c r="AMD1"/>
      <c r="AME1"/>
      <c r="AMF1"/>
      <c r="AMG1"/>
      <c r="AMH1"/>
      <c r="AMI1"/>
      <c r="AMJ1"/>
    </row>
    <row r="2" spans="1:1024" x14ac:dyDescent="0.3">
      <c r="A2" s="9">
        <v>1991</v>
      </c>
      <c r="B2" s="10" t="s">
        <v>120</v>
      </c>
      <c r="C2" s="30"/>
      <c r="D2" s="30"/>
      <c r="E2" s="30"/>
      <c r="F2"/>
      <c r="G2"/>
      <c r="H2"/>
      <c r="I2"/>
      <c r="J2"/>
      <c r="K2" s="30">
        <v>769</v>
      </c>
      <c r="L2" s="30">
        <v>412</v>
      </c>
      <c r="M2" s="30">
        <v>209</v>
      </c>
      <c r="N2" s="30">
        <v>235</v>
      </c>
      <c r="O2" s="30">
        <v>25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31"/>
      <c r="AM2"/>
      <c r="AN2"/>
      <c r="AO2" s="22">
        <v>282680</v>
      </c>
      <c r="AP2" s="30">
        <v>6019309.68423115</v>
      </c>
      <c r="AQ2" s="22">
        <v>12736080</v>
      </c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24" x14ac:dyDescent="0.3">
      <c r="A3" s="9">
        <v>1991</v>
      </c>
      <c r="B3" s="10" t="s">
        <v>123</v>
      </c>
      <c r="C3" s="30"/>
      <c r="D3" s="30"/>
      <c r="E3" s="30"/>
      <c r="F3" s="30"/>
      <c r="G3" s="30"/>
      <c r="H3" s="30"/>
      <c r="I3" s="30"/>
      <c r="J3" s="30"/>
      <c r="K3" s="30">
        <v>743.67813999999998</v>
      </c>
      <c r="L3" s="30">
        <v>321.94704000000002</v>
      </c>
      <c r="M3" s="30">
        <v>0</v>
      </c>
      <c r="N3" s="30">
        <v>161.93346</v>
      </c>
      <c r="O3" s="30">
        <v>8.8381500000000006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10"/>
      <c r="AK3" s="10"/>
      <c r="AL3" s="10"/>
      <c r="AM3" s="32"/>
      <c r="AN3" s="32"/>
      <c r="AO3" s="33">
        <v>88567</v>
      </c>
      <c r="AP3" s="32">
        <v>6955807.67623989</v>
      </c>
      <c r="AQ3" s="33">
        <v>3009198</v>
      </c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2"/>
      <c r="BC3" s="32"/>
      <c r="BD3" s="32"/>
      <c r="BE3" s="32"/>
      <c r="BF3" s="32"/>
      <c r="BG3" s="32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</row>
    <row r="4" spans="1:1024" x14ac:dyDescent="0.3">
      <c r="A4" s="9">
        <v>1991</v>
      </c>
      <c r="B4" s="10" t="s">
        <v>124</v>
      </c>
      <c r="C4" s="30"/>
      <c r="D4" s="30"/>
      <c r="E4" s="30"/>
      <c r="F4" s="30"/>
      <c r="G4" s="30"/>
      <c r="H4" s="30"/>
      <c r="I4" s="30"/>
      <c r="J4" s="30"/>
      <c r="K4" s="30">
        <v>6.4634999999999998</v>
      </c>
      <c r="L4" s="30">
        <v>1.724</v>
      </c>
      <c r="M4" s="30">
        <v>1.5425599999999999</v>
      </c>
      <c r="N4" s="30">
        <v>1.16753</v>
      </c>
      <c r="O4" s="30">
        <v>0.21035000000000001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4">
        <v>22480</v>
      </c>
      <c r="AP4" s="30">
        <v>3808746.2359704399</v>
      </c>
      <c r="AQ4" s="34">
        <v>266500</v>
      </c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0"/>
      <c r="BC4" s="30"/>
      <c r="BD4" s="30"/>
      <c r="BE4" s="30"/>
      <c r="BF4" s="30"/>
      <c r="BG4" s="30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</row>
    <row r="5" spans="1:1024" x14ac:dyDescent="0.3">
      <c r="A5" s="9">
        <v>1991</v>
      </c>
      <c r="B5" s="10" t="s">
        <v>125</v>
      </c>
      <c r="C5" s="35"/>
      <c r="D5" s="35"/>
      <c r="E5" s="35"/>
      <c r="F5" s="30"/>
      <c r="G5" s="30"/>
      <c r="H5" s="30"/>
      <c r="I5" s="30"/>
      <c r="J5" s="30"/>
      <c r="K5" s="30">
        <v>30.158010000000001</v>
      </c>
      <c r="L5" s="30">
        <v>1.3882099999999999</v>
      </c>
      <c r="M5" s="30">
        <v>4.8340899999999998</v>
      </c>
      <c r="N5" s="30">
        <v>0</v>
      </c>
      <c r="O5" s="30">
        <v>8.8875899999999994</v>
      </c>
      <c r="P5" s="30"/>
      <c r="Q5" s="30"/>
      <c r="R5" s="30"/>
      <c r="S5" s="30"/>
      <c r="T5" s="32"/>
      <c r="U5" s="30"/>
      <c r="V5" s="32"/>
      <c r="W5" s="30"/>
      <c r="X5" s="30"/>
      <c r="Y5" s="30"/>
      <c r="Z5" s="30"/>
      <c r="AA5" s="30"/>
      <c r="AB5" s="30"/>
      <c r="AC5" s="30"/>
      <c r="AD5" s="30"/>
      <c r="AE5" s="30"/>
      <c r="AF5" s="32"/>
      <c r="AG5" s="30"/>
      <c r="AH5" s="30"/>
      <c r="AI5" s="30"/>
      <c r="AJ5" s="30"/>
      <c r="AK5" s="30"/>
      <c r="AL5" s="30"/>
      <c r="AM5" s="32"/>
      <c r="AN5" s="32"/>
      <c r="AO5" s="34">
        <v>35596</v>
      </c>
      <c r="AP5" s="30">
        <v>5743720.1241280399</v>
      </c>
      <c r="AQ5" s="34">
        <v>847880</v>
      </c>
      <c r="AR5" s="34"/>
      <c r="AS5" s="34"/>
      <c r="AT5" s="33"/>
      <c r="AU5" s="33"/>
      <c r="AV5" s="33"/>
      <c r="AW5" s="33"/>
      <c r="AX5" s="33"/>
      <c r="AY5" s="33"/>
      <c r="AZ5" s="33"/>
      <c r="BA5" s="33"/>
      <c r="BB5" s="32"/>
      <c r="BC5" s="32"/>
      <c r="BD5" s="32"/>
      <c r="BE5" s="32"/>
      <c r="BF5" s="32"/>
      <c r="BG5" s="32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</row>
    <row r="6" spans="1:1024" x14ac:dyDescent="0.3">
      <c r="A6" s="9">
        <v>1991</v>
      </c>
      <c r="B6" s="10" t="s">
        <v>126</v>
      </c>
      <c r="C6" s="30"/>
      <c r="D6" s="35"/>
      <c r="E6" s="35"/>
      <c r="F6" s="30"/>
      <c r="G6" s="30"/>
      <c r="H6" s="30"/>
      <c r="I6" s="30"/>
      <c r="J6" s="30"/>
      <c r="K6" s="30">
        <v>28.020499999999998</v>
      </c>
      <c r="L6" s="30">
        <v>9.1439999999999994E-2</v>
      </c>
      <c r="M6" s="30">
        <v>8.1671999999999993</v>
      </c>
      <c r="N6" s="30">
        <v>0</v>
      </c>
      <c r="O6" s="30">
        <v>1.8898900000000001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2"/>
      <c r="AG6" s="30"/>
      <c r="AH6" s="30"/>
      <c r="AI6" s="30"/>
      <c r="AJ6" s="30"/>
      <c r="AK6" s="30"/>
      <c r="AL6" s="30"/>
      <c r="AM6" s="32"/>
      <c r="AN6" s="32"/>
      <c r="AO6" s="34">
        <v>18338</v>
      </c>
      <c r="AP6" s="30">
        <v>6680113.5934629198</v>
      </c>
      <c r="AQ6" s="34">
        <v>359800</v>
      </c>
      <c r="AR6" s="34"/>
      <c r="AS6" s="34"/>
      <c r="AT6" s="33"/>
      <c r="AU6" s="33"/>
      <c r="AV6" s="33"/>
      <c r="AW6" s="33"/>
      <c r="AX6" s="33"/>
      <c r="AY6" s="33"/>
      <c r="AZ6" s="33"/>
      <c r="BA6" s="33"/>
      <c r="BB6" s="32"/>
      <c r="BC6" s="32"/>
      <c r="BD6" s="32"/>
      <c r="BE6" s="32"/>
      <c r="BF6" s="32"/>
      <c r="BG6" s="32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</row>
    <row r="7" spans="1:1024" x14ac:dyDescent="0.3">
      <c r="A7" s="9">
        <v>1991</v>
      </c>
      <c r="B7" s="10" t="s">
        <v>127</v>
      </c>
      <c r="C7" s="30"/>
      <c r="D7" s="30"/>
      <c r="E7" s="30"/>
      <c r="F7" s="30"/>
      <c r="G7" s="30"/>
      <c r="H7" s="30"/>
      <c r="I7" s="30"/>
      <c r="J7" s="30"/>
      <c r="K7" s="30">
        <v>211.34</v>
      </c>
      <c r="L7" s="30">
        <v>116.4</v>
      </c>
      <c r="M7" s="30">
        <v>46.25</v>
      </c>
      <c r="N7" s="30">
        <v>0</v>
      </c>
      <c r="O7" s="30">
        <v>3.7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2"/>
      <c r="AG7" s="30"/>
      <c r="AH7" s="30"/>
      <c r="AI7" s="30"/>
      <c r="AJ7" s="30"/>
      <c r="AK7" s="30"/>
      <c r="AL7" s="30"/>
      <c r="AM7" s="32"/>
      <c r="AN7" s="32"/>
      <c r="AO7" s="34">
        <v>79923</v>
      </c>
      <c r="AP7" s="30">
        <v>6508283.45359331</v>
      </c>
      <c r="AQ7" s="34">
        <v>2798529</v>
      </c>
      <c r="AR7" s="34"/>
      <c r="AS7" s="34"/>
      <c r="AT7" s="33"/>
      <c r="AU7" s="33"/>
      <c r="AV7" s="33"/>
      <c r="AW7" s="33"/>
      <c r="AX7" s="33"/>
      <c r="AY7" s="33"/>
      <c r="AZ7" s="33"/>
      <c r="BA7" s="33"/>
      <c r="BB7" s="32"/>
      <c r="BC7" s="32"/>
      <c r="BD7" s="32"/>
      <c r="BE7" s="32"/>
      <c r="BF7" s="32"/>
      <c r="BG7" s="32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</row>
    <row r="8" spans="1:1024" x14ac:dyDescent="0.3">
      <c r="A8" s="9">
        <v>1991</v>
      </c>
      <c r="B8" s="10" t="s">
        <v>128</v>
      </c>
      <c r="C8" s="30"/>
      <c r="D8" s="35"/>
      <c r="E8" s="30"/>
      <c r="F8" s="30"/>
      <c r="G8" s="30"/>
      <c r="H8" s="30"/>
      <c r="I8" s="30"/>
      <c r="J8" s="30"/>
      <c r="K8" s="30">
        <v>23.411799999999999</v>
      </c>
      <c r="L8" s="30">
        <v>6.9606000000000003</v>
      </c>
      <c r="M8" s="30">
        <v>6.0506000000000002</v>
      </c>
      <c r="N8" s="30">
        <v>0</v>
      </c>
      <c r="O8" s="30">
        <v>3.5777999999999999</v>
      </c>
      <c r="P8" s="30"/>
      <c r="Q8" s="30"/>
      <c r="R8" s="30"/>
      <c r="S8" s="30"/>
      <c r="T8" s="32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2"/>
      <c r="AG8" s="30"/>
      <c r="AH8" s="30"/>
      <c r="AI8" s="32"/>
      <c r="AJ8" s="32"/>
      <c r="AK8" s="32"/>
      <c r="AL8" s="32"/>
      <c r="AM8" s="32"/>
      <c r="AN8" s="32"/>
      <c r="AO8" s="34">
        <v>39353.65</v>
      </c>
      <c r="AP8" s="30">
        <v>4375770.44217089</v>
      </c>
      <c r="AQ8" s="34">
        <v>804347</v>
      </c>
      <c r="AR8" s="34"/>
      <c r="AS8" s="34"/>
      <c r="AT8" s="33"/>
      <c r="AU8" s="33"/>
      <c r="AV8" s="33"/>
      <c r="AW8" s="33"/>
      <c r="AX8" s="33"/>
      <c r="AY8" s="33"/>
      <c r="AZ8" s="33"/>
      <c r="BA8" s="33"/>
      <c r="BB8" s="32"/>
      <c r="BC8" s="32"/>
      <c r="BD8" s="32"/>
      <c r="BE8" s="32"/>
      <c r="BF8" s="32"/>
      <c r="BG8" s="32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</row>
    <row r="9" spans="1:1024" x14ac:dyDescent="0.3">
      <c r="A9" s="9">
        <v>1991</v>
      </c>
      <c r="B9" s="10" t="s">
        <v>129</v>
      </c>
      <c r="C9" s="30"/>
      <c r="D9" s="35"/>
      <c r="E9" s="30"/>
      <c r="F9" s="30"/>
      <c r="G9" s="30"/>
      <c r="H9" s="30"/>
      <c r="I9" s="30"/>
      <c r="J9" s="30"/>
      <c r="K9" s="30">
        <v>39.46293</v>
      </c>
      <c r="L9" s="30">
        <v>27.7669</v>
      </c>
      <c r="M9" s="30">
        <v>19.035589999999999</v>
      </c>
      <c r="N9" s="30">
        <v>15.680899999999999</v>
      </c>
      <c r="O9" s="30">
        <v>1.98549</v>
      </c>
      <c r="P9" s="30"/>
      <c r="Q9" s="30"/>
      <c r="R9" s="30"/>
      <c r="S9" s="30"/>
      <c r="T9" s="32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2"/>
      <c r="AG9" s="30"/>
      <c r="AH9" s="30"/>
      <c r="AI9" s="30"/>
      <c r="AJ9" s="30"/>
      <c r="AK9" s="30"/>
      <c r="AL9" s="30"/>
      <c r="AM9" s="32"/>
      <c r="AN9" s="30"/>
      <c r="AO9" s="34">
        <v>43247</v>
      </c>
      <c r="AP9" s="30">
        <v>5192495.3442746596</v>
      </c>
      <c r="AQ9" s="34">
        <v>1031896</v>
      </c>
      <c r="AR9" s="34"/>
      <c r="AS9" s="34"/>
      <c r="AT9" s="33"/>
      <c r="AU9" s="33"/>
      <c r="AV9" s="33"/>
      <c r="AW9" s="33"/>
      <c r="AX9" s="33"/>
      <c r="AY9" s="33"/>
      <c r="AZ9" s="33"/>
      <c r="BA9" s="33"/>
      <c r="BB9" s="32"/>
      <c r="BC9" s="32"/>
      <c r="BD9" s="32"/>
      <c r="BE9" s="32"/>
      <c r="BF9" s="32"/>
      <c r="BG9" s="32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</row>
    <row r="10" spans="1:1024" x14ac:dyDescent="0.3">
      <c r="A10" s="9">
        <v>1991</v>
      </c>
      <c r="B10" s="10" t="s">
        <v>130</v>
      </c>
      <c r="C10" s="30"/>
      <c r="D10" s="30"/>
      <c r="E10" s="30"/>
      <c r="F10" s="30"/>
      <c r="G10" s="30"/>
      <c r="H10" s="30"/>
      <c r="I10" s="30"/>
      <c r="J10" s="30"/>
      <c r="K10" s="30">
        <v>12.31471</v>
      </c>
      <c r="L10" s="30">
        <v>1.36036</v>
      </c>
      <c r="M10" s="30">
        <v>2.8127399999999998</v>
      </c>
      <c r="N10" s="30">
        <v>8.1670000000000006E-2</v>
      </c>
      <c r="O10" s="30">
        <v>0.64083000000000001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2"/>
      <c r="AG10" s="30"/>
      <c r="AH10" s="30"/>
      <c r="AI10" s="30"/>
      <c r="AJ10" s="30"/>
      <c r="AK10" s="30"/>
      <c r="AL10" s="30"/>
      <c r="AM10" s="32"/>
      <c r="AN10" s="30"/>
      <c r="AO10" s="34">
        <v>30699</v>
      </c>
      <c r="AP10" s="30">
        <v>6767714.2452648198</v>
      </c>
      <c r="AQ10" s="34">
        <v>401846</v>
      </c>
      <c r="AR10" s="34"/>
      <c r="AS10" s="34"/>
      <c r="AT10" s="33"/>
      <c r="AU10" s="33"/>
      <c r="AV10" s="33"/>
      <c r="AW10" s="33"/>
      <c r="AX10" s="33"/>
      <c r="AY10" s="33"/>
      <c r="AZ10" s="33"/>
      <c r="BA10" s="33"/>
      <c r="BB10" s="32"/>
      <c r="BC10" s="32"/>
      <c r="BD10" s="32"/>
      <c r="BE10" s="32"/>
      <c r="BF10" s="32"/>
      <c r="BG10" s="32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</row>
    <row r="11" spans="1:1024" x14ac:dyDescent="0.3">
      <c r="A11" s="9">
        <v>1991</v>
      </c>
      <c r="B11" s="10" t="s">
        <v>131</v>
      </c>
      <c r="C11" s="30"/>
      <c r="D11" s="35"/>
      <c r="E11" s="30"/>
      <c r="F11" s="30"/>
      <c r="G11" s="30"/>
      <c r="H11" s="30"/>
      <c r="I11" s="30"/>
      <c r="J11" s="30"/>
      <c r="K11" s="30">
        <v>19.974299999999999</v>
      </c>
      <c r="L11" s="30">
        <v>5.665</v>
      </c>
      <c r="M11" s="30">
        <v>3.4514</v>
      </c>
      <c r="N11" s="30">
        <v>0</v>
      </c>
      <c r="O11" s="30">
        <v>5.9999999999999995E-4</v>
      </c>
      <c r="P11" s="30"/>
      <c r="Q11" s="30"/>
      <c r="R11" s="30"/>
      <c r="S11" s="30"/>
      <c r="T11" s="30"/>
      <c r="U11" s="30"/>
      <c r="V11" s="32"/>
      <c r="W11" s="30"/>
      <c r="X11" s="30"/>
      <c r="Y11" s="30"/>
      <c r="Z11" s="30"/>
      <c r="AA11" s="30"/>
      <c r="AB11" s="30"/>
      <c r="AC11" s="30"/>
      <c r="AD11" s="30"/>
      <c r="AE11" s="30"/>
      <c r="AF11" s="32"/>
      <c r="AG11" s="30"/>
      <c r="AH11" s="30"/>
      <c r="AI11" s="32"/>
      <c r="AJ11" s="32"/>
      <c r="AK11" s="32"/>
      <c r="AL11" s="32"/>
      <c r="AM11" s="32"/>
      <c r="AN11" s="32"/>
      <c r="AO11" s="34">
        <v>27489</v>
      </c>
      <c r="AP11" s="30">
        <v>5881542.8269209797</v>
      </c>
      <c r="AQ11" s="34">
        <v>516663</v>
      </c>
      <c r="AR11" s="34"/>
      <c r="AS11" s="34"/>
      <c r="AT11" s="33"/>
      <c r="AU11" s="33"/>
      <c r="AV11" s="33"/>
      <c r="AW11" s="33"/>
      <c r="AX11" s="33"/>
      <c r="AY11" s="33"/>
      <c r="AZ11" s="33"/>
      <c r="BA11" s="33"/>
      <c r="BB11" s="32"/>
      <c r="BC11" s="32"/>
      <c r="BD11" s="32"/>
      <c r="BE11" s="32"/>
      <c r="BF11" s="32"/>
      <c r="BG11" s="32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</row>
    <row r="12" spans="1:1024" x14ac:dyDescent="0.3">
      <c r="A12" s="9">
        <v>1991</v>
      </c>
      <c r="B12" s="10" t="s">
        <v>132</v>
      </c>
      <c r="C12" s="35"/>
      <c r="D12" s="35"/>
      <c r="E12" s="30"/>
      <c r="F12" s="30"/>
      <c r="G12" s="30"/>
      <c r="H12" s="30"/>
      <c r="I12" s="30"/>
      <c r="J12" s="30"/>
      <c r="K12" s="30">
        <v>21.7761</v>
      </c>
      <c r="L12" s="30">
        <v>13.2356</v>
      </c>
      <c r="M12" s="30">
        <v>10.119</v>
      </c>
      <c r="N12" s="30">
        <v>6.8456000000000001</v>
      </c>
      <c r="O12" s="30">
        <v>0.53449999999999998</v>
      </c>
      <c r="P12" s="30"/>
      <c r="Q12" s="30"/>
      <c r="R12" s="30"/>
      <c r="S12" s="30"/>
      <c r="T12" s="32"/>
      <c r="U12" s="32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2"/>
      <c r="AG12" s="30"/>
      <c r="AH12" s="30"/>
      <c r="AI12" s="32"/>
      <c r="AJ12" s="32"/>
      <c r="AK12" s="32"/>
      <c r="AL12" s="32"/>
      <c r="AM12" s="32"/>
      <c r="AN12" s="32"/>
      <c r="AO12" s="34">
        <v>14184</v>
      </c>
      <c r="AP12" s="30">
        <v>5476783.1576207196</v>
      </c>
      <c r="AQ12" s="34">
        <v>262366</v>
      </c>
      <c r="AR12" s="34"/>
      <c r="AS12" s="34"/>
      <c r="AT12" s="33"/>
      <c r="AU12" s="33"/>
      <c r="AV12" s="33"/>
      <c r="AW12" s="33"/>
      <c r="AX12" s="33"/>
      <c r="AY12" s="33"/>
      <c r="AZ12" s="33"/>
      <c r="BA12" s="33"/>
      <c r="BB12" s="32"/>
      <c r="BC12" s="32"/>
      <c r="BD12" s="32"/>
      <c r="BE12" s="32"/>
      <c r="BF12" s="32"/>
      <c r="BG12" s="3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</row>
    <row r="13" spans="1:1024" x14ac:dyDescent="0.3">
      <c r="A13" s="9">
        <v>1991</v>
      </c>
      <c r="B13" s="10" t="s">
        <v>133</v>
      </c>
      <c r="C13" s="35"/>
      <c r="D13" s="35"/>
      <c r="E13" s="30"/>
      <c r="F13" s="30"/>
      <c r="G13" s="30"/>
      <c r="H13" s="30"/>
      <c r="I13" s="30"/>
      <c r="J13" s="30"/>
      <c r="K13" s="30">
        <v>6.7111900000000002</v>
      </c>
      <c r="L13" s="30">
        <v>0.91390000000000005</v>
      </c>
      <c r="M13" s="30">
        <v>1.6473</v>
      </c>
      <c r="N13" s="30">
        <v>0.44479999999999997</v>
      </c>
      <c r="O13" s="30">
        <v>0.47670000000000001</v>
      </c>
      <c r="P13" s="30"/>
      <c r="Q13" s="30"/>
      <c r="R13" s="30"/>
      <c r="S13" s="30"/>
      <c r="T13" s="32"/>
      <c r="U13" s="32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2"/>
      <c r="AG13" s="30"/>
      <c r="AH13" s="30"/>
      <c r="AI13" s="32"/>
      <c r="AJ13" s="32"/>
      <c r="AK13" s="32"/>
      <c r="AL13" s="32"/>
      <c r="AM13" s="32"/>
      <c r="AN13" s="32"/>
      <c r="AO13" s="34">
        <v>21122</v>
      </c>
      <c r="AP13" s="30">
        <v>6831051.1096705599</v>
      </c>
      <c r="AQ13" s="34">
        <v>222484</v>
      </c>
      <c r="AR13" s="34"/>
      <c r="AS13" s="34"/>
      <c r="AT13" s="33"/>
      <c r="AU13" s="33"/>
      <c r="AV13" s="33"/>
      <c r="AW13" s="33"/>
      <c r="AX13" s="33"/>
      <c r="AY13" s="33"/>
      <c r="AZ13" s="33"/>
      <c r="BA13" s="33"/>
      <c r="BB13" s="32"/>
      <c r="BC13" s="32"/>
      <c r="BD13" s="32"/>
      <c r="BE13" s="32"/>
      <c r="BF13" s="32"/>
      <c r="BG13" s="32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</row>
    <row r="14" spans="1:1024" x14ac:dyDescent="0.3">
      <c r="A14" s="9">
        <v>1991</v>
      </c>
      <c r="B14" s="10" t="s">
        <v>134</v>
      </c>
      <c r="C14" s="30">
        <v>1603.09896479906</v>
      </c>
      <c r="D14" s="30">
        <v>6485.5069469233304</v>
      </c>
      <c r="E14" s="30"/>
      <c r="F14" s="30"/>
      <c r="G14" s="30"/>
      <c r="H14" s="30"/>
      <c r="I14" s="30"/>
      <c r="J14" s="30"/>
      <c r="K14" s="30">
        <v>92.3</v>
      </c>
      <c r="L14" s="30">
        <v>25.9</v>
      </c>
      <c r="M14" s="30">
        <v>34.6</v>
      </c>
      <c r="N14" s="30">
        <v>21.5</v>
      </c>
      <c r="O14" s="30">
        <v>3.5</v>
      </c>
      <c r="P14" s="30"/>
      <c r="Q14" s="30"/>
      <c r="R14" s="30"/>
      <c r="S14" s="30"/>
      <c r="T14" s="32"/>
      <c r="U14" s="32"/>
      <c r="V14" s="32"/>
      <c r="W14" s="30"/>
      <c r="X14" s="30"/>
      <c r="Y14" s="30"/>
      <c r="Z14" s="30"/>
      <c r="AA14" s="30"/>
      <c r="AB14" s="30"/>
      <c r="AC14" s="30"/>
      <c r="AD14" s="30"/>
      <c r="AE14" s="30"/>
      <c r="AF14" s="32"/>
      <c r="AG14" s="30"/>
      <c r="AH14" s="30"/>
      <c r="AI14" s="30"/>
      <c r="AJ14" s="30"/>
      <c r="AK14" s="30"/>
      <c r="AL14" s="30"/>
      <c r="AM14" s="30"/>
      <c r="AN14" s="32"/>
      <c r="AO14" s="34">
        <v>41674</v>
      </c>
      <c r="AP14" s="30">
        <v>5634594.1575821098</v>
      </c>
      <c r="AQ14" s="34">
        <v>1427704</v>
      </c>
      <c r="AR14" s="34"/>
      <c r="AS14" s="34"/>
      <c r="AT14" s="33"/>
      <c r="AU14" s="33"/>
      <c r="AV14" s="33"/>
      <c r="AW14" s="33"/>
      <c r="AX14" s="33"/>
      <c r="AY14" s="33"/>
      <c r="AZ14" s="33"/>
      <c r="BA14" s="33"/>
      <c r="BB14" s="32"/>
      <c r="BC14" s="32"/>
      <c r="BD14" s="32"/>
      <c r="BE14" s="32"/>
      <c r="BF14" s="32"/>
      <c r="BG14" s="32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</row>
    <row r="15" spans="1:1024" x14ac:dyDescent="0.3">
      <c r="A15" s="9">
        <v>1991</v>
      </c>
      <c r="B15" s="10" t="s">
        <v>135</v>
      </c>
      <c r="C15" s="30">
        <v>67.745489000000006</v>
      </c>
      <c r="D15" s="30">
        <v>2258.0971</v>
      </c>
      <c r="E15" s="30"/>
      <c r="F15" s="30"/>
      <c r="G15" s="30"/>
      <c r="H15" s="30"/>
      <c r="I15" s="30"/>
      <c r="J15" s="30"/>
      <c r="K15" s="30">
        <v>28.027239999999999</v>
      </c>
      <c r="L15" s="30">
        <v>4.8541499999999997</v>
      </c>
      <c r="M15" s="30">
        <v>6.1324300000000003</v>
      </c>
      <c r="N15" s="30">
        <v>0.92261000000000004</v>
      </c>
      <c r="O15" s="30">
        <v>0.56345000000000001</v>
      </c>
      <c r="P15" s="30"/>
      <c r="Q15" s="30"/>
      <c r="R15" s="30"/>
      <c r="S15" s="30"/>
      <c r="T15" s="32"/>
      <c r="U15" s="32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2"/>
      <c r="AG15" s="30"/>
      <c r="AH15" s="30"/>
      <c r="AI15" s="30"/>
      <c r="AJ15" s="30"/>
      <c r="AK15" s="30"/>
      <c r="AL15" s="30"/>
      <c r="AM15" s="30"/>
      <c r="AN15" s="32"/>
      <c r="AO15" s="34">
        <v>32763</v>
      </c>
      <c r="AP15" s="30">
        <v>4356887.1076425305</v>
      </c>
      <c r="AQ15" s="34">
        <v>795912</v>
      </c>
      <c r="AR15" s="34"/>
      <c r="AS15" s="34"/>
      <c r="AT15" s="33"/>
      <c r="AU15" s="33"/>
      <c r="AV15" s="33"/>
      <c r="AW15" s="33"/>
      <c r="AX15" s="33"/>
      <c r="AY15" s="33"/>
      <c r="AZ15" s="33"/>
      <c r="BA15" s="33"/>
      <c r="BB15" s="32"/>
      <c r="BC15" s="32"/>
      <c r="BD15" s="32"/>
      <c r="BE15" s="32"/>
      <c r="BF15" s="32"/>
      <c r="BG15" s="32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</row>
    <row r="16" spans="1:1024" x14ac:dyDescent="0.3">
      <c r="A16" s="9">
        <v>1991</v>
      </c>
      <c r="B16" s="10" t="s">
        <v>136</v>
      </c>
      <c r="C16" s="30"/>
      <c r="D16" s="30"/>
      <c r="E16" s="30"/>
      <c r="F16" s="30"/>
      <c r="G16" s="30"/>
      <c r="H16" s="30"/>
      <c r="I16" s="30"/>
      <c r="J16" s="30"/>
      <c r="K16" s="30">
        <v>32.016500000000001</v>
      </c>
      <c r="L16" s="30">
        <v>3.4283999999999999</v>
      </c>
      <c r="M16" s="30">
        <v>16.067799999999998</v>
      </c>
      <c r="N16" s="30">
        <v>0</v>
      </c>
      <c r="O16" s="30">
        <v>1.11E-2</v>
      </c>
      <c r="P16" s="30"/>
      <c r="Q16" s="30"/>
      <c r="R16" s="30"/>
      <c r="S16" s="30"/>
      <c r="T16" s="32"/>
      <c r="U16" s="30"/>
      <c r="V16" s="32"/>
      <c r="W16" s="30"/>
      <c r="X16" s="30"/>
      <c r="Y16" s="30"/>
      <c r="Z16" s="30"/>
      <c r="AA16" s="30"/>
      <c r="AB16" s="30"/>
      <c r="AC16" s="30"/>
      <c r="AD16" s="30"/>
      <c r="AE16" s="30"/>
      <c r="AF16" s="32"/>
      <c r="AG16" s="30"/>
      <c r="AH16" s="30"/>
      <c r="AI16" s="32"/>
      <c r="AJ16" s="32"/>
      <c r="AK16" s="32"/>
      <c r="AL16" s="32"/>
      <c r="AM16" s="32"/>
      <c r="AN16" s="32"/>
      <c r="AO16" s="34">
        <v>28101</v>
      </c>
      <c r="AP16" s="30">
        <v>6942643.7055347096</v>
      </c>
      <c r="AQ16" s="34">
        <v>390980</v>
      </c>
      <c r="AR16" s="34"/>
      <c r="AS16" s="34"/>
      <c r="AT16" s="33"/>
      <c r="AU16" s="33"/>
      <c r="AV16" s="33"/>
      <c r="AW16" s="33"/>
      <c r="AX16" s="33"/>
      <c r="AY16" s="33"/>
      <c r="AZ16" s="33"/>
      <c r="BA16" s="33"/>
      <c r="BB16" s="32"/>
      <c r="BC16" s="32"/>
      <c r="BD16" s="32"/>
      <c r="BE16" s="32"/>
      <c r="BF16" s="32"/>
      <c r="BG16" s="32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</row>
    <row r="17" spans="1:1014" x14ac:dyDescent="0.3">
      <c r="A17" s="9">
        <v>1991</v>
      </c>
      <c r="B17" s="10" t="s">
        <v>137</v>
      </c>
      <c r="C17" s="30"/>
      <c r="D17" s="30"/>
      <c r="E17" s="30"/>
      <c r="F17" s="30"/>
      <c r="G17" s="30"/>
      <c r="H17" s="30"/>
      <c r="I17" s="30"/>
      <c r="J17" s="30"/>
      <c r="K17" s="30">
        <v>45.9407</v>
      </c>
      <c r="L17" s="30">
        <v>6.4180000000000001</v>
      </c>
      <c r="M17" s="30">
        <v>8.1677</v>
      </c>
      <c r="N17" s="30">
        <v>7.6132999999999997</v>
      </c>
      <c r="O17" s="30">
        <v>0.25590000000000002</v>
      </c>
      <c r="P17" s="36"/>
      <c r="Q17" s="36"/>
      <c r="R17" s="36"/>
      <c r="S17" s="36"/>
      <c r="T17" s="37"/>
      <c r="U17" s="36"/>
      <c r="V17" s="37"/>
      <c r="W17" s="36"/>
      <c r="X17" s="36"/>
      <c r="Y17" s="36"/>
      <c r="Z17" s="36"/>
      <c r="AA17" s="36"/>
      <c r="AB17" s="36"/>
      <c r="AC17" s="36"/>
      <c r="AD17" s="36"/>
      <c r="AE17" s="36"/>
      <c r="AF17" s="37"/>
      <c r="AG17" s="36"/>
      <c r="AH17" s="36"/>
      <c r="AI17" s="36"/>
      <c r="AJ17" s="36"/>
      <c r="AK17" s="36"/>
      <c r="AL17" s="36"/>
      <c r="AM17" s="37"/>
      <c r="AN17" s="37"/>
      <c r="AO17" s="34">
        <v>29213</v>
      </c>
      <c r="AP17" s="30">
        <v>5875010.8618660299</v>
      </c>
      <c r="AQ17" s="34">
        <v>510472</v>
      </c>
      <c r="AR17" s="34"/>
      <c r="AS17" s="34"/>
      <c r="AT17" s="33"/>
      <c r="AU17" s="33"/>
      <c r="AV17" s="33"/>
      <c r="AW17" s="33"/>
      <c r="AX17" s="33"/>
      <c r="AY17" s="33"/>
      <c r="AZ17" s="33"/>
      <c r="BA17" s="33"/>
      <c r="BB17" s="32"/>
      <c r="BC17" s="32"/>
      <c r="BD17" s="32"/>
      <c r="BE17" s="32"/>
      <c r="BF17" s="32"/>
      <c r="BG17" s="32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</row>
    <row r="18" spans="1:1014" x14ac:dyDescent="0.3">
      <c r="A18" s="9">
        <v>1991</v>
      </c>
      <c r="B18" s="10" t="s">
        <v>138</v>
      </c>
      <c r="C18" s="30"/>
      <c r="D18" s="30"/>
      <c r="E18" s="30"/>
      <c r="F18" s="30"/>
      <c r="G18" s="30"/>
      <c r="H18" s="30"/>
      <c r="I18" s="30"/>
      <c r="J18" s="30"/>
      <c r="K18" s="30">
        <v>32.646299999999997</v>
      </c>
      <c r="L18" s="30">
        <v>2.1263999999999998</v>
      </c>
      <c r="M18" s="30">
        <v>9.2469999999999999</v>
      </c>
      <c r="N18" s="30">
        <v>0</v>
      </c>
      <c r="O18" s="30">
        <v>3.3481000000000001</v>
      </c>
      <c r="P18" s="30"/>
      <c r="Q18" s="30"/>
      <c r="R18" s="30"/>
      <c r="S18" s="30"/>
      <c r="T18" s="32"/>
      <c r="U18" s="30"/>
      <c r="V18" s="32"/>
      <c r="W18" s="30"/>
      <c r="X18" s="30"/>
      <c r="Y18" s="30"/>
      <c r="Z18" s="30"/>
      <c r="AA18" s="30"/>
      <c r="AB18" s="32"/>
      <c r="AC18" s="30"/>
      <c r="AD18" s="30"/>
      <c r="AE18" s="30"/>
      <c r="AF18" s="32"/>
      <c r="AG18" s="30"/>
      <c r="AH18" s="30"/>
      <c r="AI18" s="32"/>
      <c r="AJ18" s="32"/>
      <c r="AK18" s="32"/>
      <c r="AL18" s="32"/>
      <c r="AM18" s="32"/>
      <c r="AN18" s="32"/>
      <c r="AO18" s="34">
        <v>42940</v>
      </c>
      <c r="AP18" s="32">
        <v>5850424.5637920499</v>
      </c>
      <c r="AQ18" s="34">
        <v>873384</v>
      </c>
      <c r="AR18" s="34"/>
      <c r="AS18" s="34"/>
      <c r="AT18" s="33"/>
      <c r="AU18" s="33"/>
      <c r="AV18" s="33"/>
      <c r="AW18" s="33"/>
      <c r="AX18" s="33"/>
      <c r="AY18" s="33"/>
      <c r="AZ18" s="33"/>
      <c r="BA18" s="33"/>
      <c r="BB18" s="32"/>
      <c r="BC18" s="32"/>
      <c r="BD18" s="32"/>
      <c r="BE18" s="32"/>
      <c r="BF18" s="32"/>
      <c r="BG18" s="32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</row>
    <row r="19" spans="1:1014" x14ac:dyDescent="0.3">
      <c r="A19" s="9">
        <v>1991</v>
      </c>
      <c r="B19" s="10" t="s">
        <v>139</v>
      </c>
      <c r="C19" s="30"/>
      <c r="D19" s="30"/>
      <c r="E19" s="30"/>
      <c r="F19" s="30"/>
      <c r="G19" s="30"/>
      <c r="H19" s="30"/>
      <c r="I19" s="30"/>
      <c r="J19" s="30"/>
      <c r="K19" s="30">
        <v>16.438400000000001</v>
      </c>
      <c r="L19" s="30">
        <v>4.3684000000000003</v>
      </c>
      <c r="M19" s="30">
        <v>6.7633999999999999</v>
      </c>
      <c r="N19" s="30">
        <v>3.4483999999999999</v>
      </c>
      <c r="O19" s="30">
        <v>3.8290000000000002</v>
      </c>
      <c r="P19" s="30"/>
      <c r="Q19" s="30"/>
      <c r="R19" s="30"/>
      <c r="S19" s="32"/>
      <c r="T19" s="32"/>
      <c r="U19" s="32"/>
      <c r="V19" s="32"/>
      <c r="W19" s="30"/>
      <c r="X19" s="30"/>
      <c r="Y19" s="30"/>
      <c r="Z19" s="30"/>
      <c r="AA19" s="30"/>
      <c r="AB19" s="32"/>
      <c r="AC19" s="30"/>
      <c r="AD19" s="30"/>
      <c r="AE19" s="30"/>
      <c r="AF19" s="32"/>
      <c r="AG19" s="30"/>
      <c r="AH19" s="30"/>
      <c r="AI19" s="32"/>
      <c r="AJ19" s="32"/>
      <c r="AK19" s="32"/>
      <c r="AL19" s="32"/>
      <c r="AM19" s="32"/>
      <c r="AN19" s="32"/>
      <c r="AO19" s="34">
        <v>23418</v>
      </c>
      <c r="AP19" s="32">
        <v>6012600.4322776003</v>
      </c>
      <c r="AQ19" s="34">
        <v>534458</v>
      </c>
      <c r="AR19" s="34"/>
      <c r="AS19" s="34"/>
      <c r="AT19" s="33"/>
      <c r="AU19" s="33"/>
      <c r="AV19" s="33"/>
      <c r="AW19" s="33"/>
      <c r="AX19" s="33"/>
      <c r="AY19" s="33"/>
      <c r="AZ19" s="33"/>
      <c r="BA19" s="33"/>
      <c r="BB19" s="32"/>
      <c r="BC19" s="32"/>
      <c r="BD19" s="32"/>
      <c r="BE19" s="32"/>
      <c r="BF19" s="32"/>
      <c r="BG19" s="32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</row>
    <row r="20" spans="1:1014" x14ac:dyDescent="0.3">
      <c r="A20" s="9">
        <v>1991</v>
      </c>
      <c r="B20" s="10" t="s">
        <v>140</v>
      </c>
      <c r="C20" s="30"/>
      <c r="D20" s="30"/>
      <c r="E20" s="30"/>
      <c r="F20" s="30"/>
      <c r="G20" s="30"/>
      <c r="H20" s="30"/>
      <c r="I20" s="30"/>
      <c r="J20" s="30"/>
      <c r="K20" s="30">
        <v>27.026800000000001</v>
      </c>
      <c r="L20" s="30">
        <v>7.2061000000000002</v>
      </c>
      <c r="M20" s="30">
        <v>4.7609000000000004</v>
      </c>
      <c r="N20" s="30">
        <v>0.58040000000000003</v>
      </c>
      <c r="O20" s="30">
        <v>0.31730000000000003</v>
      </c>
      <c r="P20" s="30"/>
      <c r="Q20" s="30"/>
      <c r="R20" s="30"/>
      <c r="S20" s="32"/>
      <c r="T20" s="32"/>
      <c r="U20" s="32"/>
      <c r="V20" s="32"/>
      <c r="W20" s="30"/>
      <c r="X20" s="30"/>
      <c r="Y20" s="30"/>
      <c r="Z20" s="30"/>
      <c r="AA20" s="30"/>
      <c r="AB20" s="32"/>
      <c r="AC20" s="30"/>
      <c r="AD20" s="30"/>
      <c r="AE20" s="30"/>
      <c r="AF20" s="32"/>
      <c r="AG20" s="30"/>
      <c r="AH20" s="30"/>
      <c r="AI20" s="32"/>
      <c r="AJ20" s="32"/>
      <c r="AK20" s="32"/>
      <c r="AL20" s="32"/>
      <c r="AM20" s="32"/>
      <c r="AN20" s="32"/>
      <c r="AO20" s="34">
        <v>15359</v>
      </c>
      <c r="AP20" s="32">
        <v>5672790.1956757996</v>
      </c>
      <c r="AQ20" s="34">
        <v>289166</v>
      </c>
      <c r="AR20" s="34"/>
      <c r="AS20" s="34"/>
      <c r="AT20" s="33"/>
      <c r="AU20" s="33"/>
      <c r="AV20" s="33"/>
      <c r="AW20" s="33"/>
      <c r="AX20" s="33"/>
      <c r="AY20" s="33"/>
      <c r="AZ20" s="33"/>
      <c r="BA20" s="33"/>
      <c r="BB20" s="32"/>
      <c r="BC20" s="32"/>
      <c r="BD20" s="32"/>
      <c r="BE20" s="32"/>
      <c r="BF20" s="32"/>
      <c r="BG20" s="32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</row>
    <row r="21" spans="1:1014" x14ac:dyDescent="0.3">
      <c r="A21" s="9">
        <v>1991</v>
      </c>
      <c r="B21" s="10" t="s">
        <v>141</v>
      </c>
      <c r="C21" s="30"/>
      <c r="D21" s="30"/>
      <c r="E21" s="30"/>
      <c r="F21" s="30"/>
      <c r="G21" s="30"/>
      <c r="H21" s="30"/>
      <c r="I21" s="30"/>
      <c r="J21" s="30"/>
      <c r="K21" s="30">
        <v>19.15137</v>
      </c>
      <c r="L21" s="30">
        <v>5.2089999999999997E-2</v>
      </c>
      <c r="M21" s="30">
        <v>4.3973699999999996</v>
      </c>
      <c r="N21" s="30">
        <v>0</v>
      </c>
      <c r="O21" s="30">
        <v>3.3020000000000001E-2</v>
      </c>
      <c r="P21" s="30"/>
      <c r="Q21" s="30"/>
      <c r="R21" s="30"/>
      <c r="S21" s="30"/>
      <c r="T21" s="32"/>
      <c r="U21" s="30"/>
      <c r="V21" s="32"/>
      <c r="W21" s="30"/>
      <c r="X21" s="30"/>
      <c r="Y21" s="30"/>
      <c r="Z21" s="30"/>
      <c r="AA21" s="30"/>
      <c r="AB21" s="30"/>
      <c r="AC21" s="30"/>
      <c r="AD21" s="30"/>
      <c r="AE21" s="30"/>
      <c r="AF21" s="32"/>
      <c r="AG21" s="30"/>
      <c r="AH21" s="30"/>
      <c r="AI21" s="32"/>
      <c r="AJ21" s="32"/>
      <c r="AK21" s="32"/>
      <c r="AL21" s="32"/>
      <c r="AM21" s="32"/>
      <c r="AN21" s="32"/>
      <c r="AO21" s="34">
        <v>17070</v>
      </c>
      <c r="AP21" s="32">
        <v>6788720.6525167897</v>
      </c>
      <c r="AQ21" s="34">
        <v>161078</v>
      </c>
      <c r="AR21" s="34"/>
      <c r="AS21" s="34"/>
      <c r="AT21" s="33"/>
      <c r="AU21" s="33"/>
      <c r="AV21" s="33"/>
      <c r="AW21" s="33"/>
      <c r="AX21" s="33"/>
      <c r="AY21" s="33"/>
      <c r="AZ21" s="33"/>
      <c r="BA21" s="33"/>
      <c r="BB21" s="32"/>
      <c r="BC21" s="32"/>
      <c r="BD21" s="32"/>
      <c r="BE21" s="32"/>
      <c r="BF21" s="32"/>
      <c r="BG21" s="32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</row>
    <row r="22" spans="1:1014" x14ac:dyDescent="0.3">
      <c r="A22" s="9">
        <v>1991</v>
      </c>
      <c r="B22" s="10" t="s">
        <v>142</v>
      </c>
      <c r="C22" s="30"/>
      <c r="D22" s="30"/>
      <c r="E22" s="30"/>
      <c r="F22" s="30"/>
      <c r="G22" s="30"/>
      <c r="H22" s="30"/>
      <c r="I22" s="30"/>
      <c r="J22" s="30"/>
      <c r="K22" s="30">
        <v>223.05984000000001</v>
      </c>
      <c r="L22" s="30">
        <v>116.44123</v>
      </c>
      <c r="M22" s="30">
        <v>92.141069999999999</v>
      </c>
      <c r="N22" s="30">
        <v>6.69468</v>
      </c>
      <c r="O22" s="30">
        <v>5.7369000000000003</v>
      </c>
      <c r="P22" s="30"/>
      <c r="Q22" s="30"/>
      <c r="R22" s="30"/>
      <c r="S22" s="30"/>
      <c r="T22" s="32"/>
      <c r="U22" s="30"/>
      <c r="V22" s="30"/>
      <c r="W22" s="30"/>
      <c r="X22" s="30"/>
      <c r="Y22" s="30"/>
      <c r="Z22" s="30"/>
      <c r="AA22" s="30"/>
      <c r="AB22" s="32"/>
      <c r="AC22" s="30"/>
      <c r="AD22" s="30"/>
      <c r="AE22" s="30"/>
      <c r="AF22" s="32"/>
      <c r="AG22" s="30"/>
      <c r="AH22" s="30"/>
      <c r="AI22" s="32"/>
      <c r="AJ22" s="32"/>
      <c r="AK22" s="32"/>
      <c r="AL22" s="32"/>
      <c r="AM22" s="32"/>
      <c r="AN22" s="32"/>
      <c r="AO22" s="34">
        <v>82834</v>
      </c>
      <c r="AP22" s="30">
        <v>6038727.1298853504</v>
      </c>
      <c r="AQ22" s="34">
        <v>2831416</v>
      </c>
      <c r="AR22" s="34"/>
      <c r="AS22" s="34"/>
      <c r="AT22" s="33"/>
      <c r="AU22" s="33"/>
      <c r="AV22" s="33"/>
      <c r="AW22" s="33"/>
      <c r="AX22" s="33"/>
      <c r="AY22" s="33"/>
      <c r="AZ22" s="33"/>
      <c r="BA22" s="33"/>
      <c r="BB22" s="32"/>
      <c r="BC22" s="32"/>
      <c r="BD22" s="32"/>
      <c r="BE22" s="32"/>
      <c r="BF22" s="32"/>
      <c r="BG22" s="3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</row>
    <row r="23" spans="1:1014" x14ac:dyDescent="0.3">
      <c r="A23" s="9">
        <v>1991</v>
      </c>
      <c r="B23" s="10" t="s">
        <v>143</v>
      </c>
      <c r="C23" s="30"/>
      <c r="D23" s="30"/>
      <c r="E23" s="30"/>
      <c r="F23" s="30"/>
      <c r="G23" s="30"/>
      <c r="H23" s="30"/>
      <c r="I23" s="30"/>
      <c r="J23" s="30"/>
      <c r="K23" s="30">
        <v>10.937200000000001</v>
      </c>
      <c r="L23" s="30">
        <v>2.8578999999999999</v>
      </c>
      <c r="M23" s="30">
        <v>2.8245</v>
      </c>
      <c r="N23" s="30">
        <v>2.1966999999999999</v>
      </c>
      <c r="O23" s="30">
        <v>3.4371</v>
      </c>
      <c r="P23" s="30"/>
      <c r="Q23" s="30"/>
      <c r="R23" s="30"/>
      <c r="S23" s="30"/>
      <c r="T23" s="32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2"/>
      <c r="AG23" s="30"/>
      <c r="AH23" s="30"/>
      <c r="AI23" s="32"/>
      <c r="AJ23" s="32"/>
      <c r="AK23" s="32"/>
      <c r="AL23" s="32"/>
      <c r="AM23" s="32"/>
      <c r="AN23" s="32"/>
      <c r="AO23" s="34">
        <v>30973</v>
      </c>
      <c r="AP23" s="32">
        <v>4794031.5262176199</v>
      </c>
      <c r="AQ23" s="34">
        <v>678874</v>
      </c>
      <c r="AR23" s="34"/>
      <c r="AS23" s="34"/>
      <c r="AT23" s="33"/>
      <c r="AU23" s="33"/>
      <c r="AV23" s="33"/>
      <c r="AW23" s="33"/>
      <c r="AX23" s="33"/>
      <c r="AY23" s="33"/>
      <c r="AZ23" s="33"/>
      <c r="BA23" s="33"/>
      <c r="BB23" s="32"/>
      <c r="BC23" s="32"/>
      <c r="BD23" s="32"/>
      <c r="BE23" s="32"/>
      <c r="BF23" s="32"/>
      <c r="BG23" s="32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</row>
    <row r="24" spans="1:1014" x14ac:dyDescent="0.3">
      <c r="A24" s="9">
        <v>1991</v>
      </c>
      <c r="B24" s="10" t="s">
        <v>144</v>
      </c>
      <c r="C24" s="30"/>
      <c r="D24" s="30"/>
      <c r="E24" s="30"/>
      <c r="F24" s="30"/>
      <c r="G24" s="30"/>
      <c r="H24" s="30"/>
      <c r="I24" s="30"/>
      <c r="J24" s="30"/>
      <c r="K24" s="30">
        <v>12.890459999999999</v>
      </c>
      <c r="L24" s="30">
        <v>0.16425000000000001</v>
      </c>
      <c r="M24" s="30">
        <v>1.78074</v>
      </c>
      <c r="N24" s="30">
        <v>0</v>
      </c>
      <c r="O24" s="30">
        <v>8.6180000000000003</v>
      </c>
      <c r="P24" s="30"/>
      <c r="Q24" s="30"/>
      <c r="R24" s="30"/>
      <c r="S24" s="30"/>
      <c r="T24" s="32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2"/>
      <c r="AG24" s="30"/>
      <c r="AH24" s="30"/>
      <c r="AI24" s="32"/>
      <c r="AJ24" s="32"/>
      <c r="AK24" s="32"/>
      <c r="AL24" s="32"/>
      <c r="AM24" s="32"/>
      <c r="AN24" s="32"/>
      <c r="AO24" s="34">
        <v>5708</v>
      </c>
      <c r="AP24" s="30">
        <v>10646326.343593299</v>
      </c>
      <c r="AQ24" s="34">
        <v>68555</v>
      </c>
      <c r="AR24" s="34"/>
      <c r="AS24" s="34"/>
      <c r="AT24" s="33"/>
      <c r="AU24" s="33"/>
      <c r="AV24" s="33"/>
      <c r="AW24" s="33"/>
      <c r="AX24" s="33"/>
      <c r="AY24" s="33"/>
      <c r="AZ24" s="33"/>
      <c r="BA24" s="33"/>
      <c r="BB24" s="32"/>
      <c r="BC24" s="32"/>
      <c r="BD24" s="32"/>
      <c r="BE24" s="32"/>
      <c r="BF24" s="32"/>
      <c r="BG24" s="32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</row>
    <row r="25" spans="1:1014" x14ac:dyDescent="0.3">
      <c r="A25" s="9">
        <v>1991</v>
      </c>
      <c r="B25" s="10" t="s">
        <v>145</v>
      </c>
      <c r="C25" s="30"/>
      <c r="D25" s="30"/>
      <c r="E25" s="30"/>
      <c r="F25" s="30"/>
      <c r="G25" s="30"/>
      <c r="H25" s="30"/>
      <c r="I25" s="30"/>
      <c r="J25" s="30"/>
      <c r="K25" s="30">
        <v>47.158430000000003</v>
      </c>
      <c r="L25" s="30">
        <v>11.19143</v>
      </c>
      <c r="M25" s="30">
        <v>15.54627</v>
      </c>
      <c r="N25" s="30">
        <v>10.09553</v>
      </c>
      <c r="O25" s="30">
        <v>8.9551499999999997</v>
      </c>
      <c r="P25" s="30"/>
      <c r="Q25" s="30"/>
      <c r="R25" s="30"/>
      <c r="S25" s="30"/>
      <c r="T25" s="32"/>
      <c r="U25" s="30"/>
      <c r="V25" s="32"/>
      <c r="W25" s="30"/>
      <c r="X25" s="30"/>
      <c r="Y25" s="30"/>
      <c r="Z25" s="30"/>
      <c r="AA25" s="30"/>
      <c r="AB25" s="30"/>
      <c r="AC25" s="30"/>
      <c r="AD25" s="30"/>
      <c r="AE25" s="30"/>
      <c r="AF25" s="32"/>
      <c r="AG25" s="30"/>
      <c r="AH25" s="30"/>
      <c r="AI25" s="30"/>
      <c r="AJ25" s="30"/>
      <c r="AK25" s="30"/>
      <c r="AL25" s="30"/>
      <c r="AM25" s="32"/>
      <c r="AN25" s="32"/>
      <c r="AO25" s="34">
        <v>44032</v>
      </c>
      <c r="AP25" s="30">
        <v>4499855.0005590301</v>
      </c>
      <c r="AQ25" s="34">
        <v>1154196</v>
      </c>
      <c r="AR25" s="34"/>
      <c r="AS25" s="34"/>
      <c r="AT25" s="33"/>
      <c r="AU25" s="33"/>
      <c r="AV25" s="33"/>
      <c r="AW25" s="33"/>
      <c r="AX25" s="33"/>
      <c r="AY25" s="33"/>
      <c r="AZ25" s="33"/>
      <c r="BA25" s="33"/>
      <c r="BB25" s="32"/>
      <c r="BC25" s="32"/>
      <c r="BD25" s="32"/>
      <c r="BE25" s="32"/>
      <c r="BF25" s="32"/>
      <c r="BG25" s="32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</row>
    <row r="26" spans="1:1014" x14ac:dyDescent="0.3">
      <c r="A26" s="9">
        <v>1992</v>
      </c>
      <c r="B26" s="10" t="s">
        <v>120</v>
      </c>
      <c r="C26" s="30"/>
      <c r="D26" s="30"/>
      <c r="E26" s="30"/>
      <c r="F26" s="12"/>
      <c r="G26" s="12"/>
      <c r="H26" s="12"/>
      <c r="I26" s="12"/>
      <c r="J26" s="12"/>
      <c r="K26" s="30">
        <v>1290.4690000000001</v>
      </c>
      <c r="L26" s="30">
        <v>460.839</v>
      </c>
      <c r="M26" s="30">
        <v>322.49299999999999</v>
      </c>
      <c r="N26" s="30">
        <v>290.92500000000001</v>
      </c>
      <c r="O26" s="30">
        <v>378.72399999999999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31"/>
      <c r="AM26" s="12"/>
      <c r="AN26" s="12"/>
      <c r="AO26" s="22">
        <v>286255</v>
      </c>
      <c r="AP26" s="30">
        <v>778.67931094250298</v>
      </c>
      <c r="AQ26" s="22">
        <v>12897142</v>
      </c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</row>
    <row r="27" spans="1:1014" x14ac:dyDescent="0.3">
      <c r="A27" s="9">
        <v>1992</v>
      </c>
      <c r="B27" s="10" t="s">
        <v>123</v>
      </c>
      <c r="C27" s="30"/>
      <c r="D27" s="30"/>
      <c r="E27" s="30"/>
      <c r="F27" s="30"/>
      <c r="G27" s="30"/>
      <c r="H27" s="30"/>
      <c r="I27" s="30"/>
      <c r="J27" s="30"/>
      <c r="K27" s="30">
        <v>1192.64796</v>
      </c>
      <c r="L27" s="30">
        <v>385.36185</v>
      </c>
      <c r="M27" s="30">
        <v>0</v>
      </c>
      <c r="N27" s="30">
        <v>212.97290000000001</v>
      </c>
      <c r="O27" s="30">
        <v>37.110300000000002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10"/>
      <c r="AK27" s="10"/>
      <c r="AL27" s="10"/>
      <c r="AM27" s="32"/>
      <c r="AN27" s="32"/>
      <c r="AO27" s="33">
        <v>86415</v>
      </c>
      <c r="AP27" s="32">
        <v>1171.14354283222</v>
      </c>
      <c r="AQ27" s="33">
        <v>3018555</v>
      </c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2"/>
      <c r="BC27" s="32"/>
      <c r="BD27" s="32"/>
      <c r="BE27" s="32"/>
      <c r="BF27" s="32"/>
      <c r="BG27" s="32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</row>
    <row r="28" spans="1:1014" x14ac:dyDescent="0.3">
      <c r="A28" s="9">
        <v>1992</v>
      </c>
      <c r="B28" s="10" t="s">
        <v>124</v>
      </c>
      <c r="C28" s="30"/>
      <c r="D28" s="30"/>
      <c r="E28" s="30"/>
      <c r="F28" s="30"/>
      <c r="G28" s="30"/>
      <c r="H28" s="30"/>
      <c r="I28" s="30"/>
      <c r="J28" s="30"/>
      <c r="K28" s="30">
        <v>10.466419999999999</v>
      </c>
      <c r="L28" s="30">
        <v>1.67059</v>
      </c>
      <c r="M28" s="30">
        <v>2.7177899999999999</v>
      </c>
      <c r="N28" s="30">
        <v>1.88775</v>
      </c>
      <c r="O28" s="30">
        <v>0.36881999999999998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4">
        <v>22752</v>
      </c>
      <c r="AP28" s="30">
        <v>610.31340872822705</v>
      </c>
      <c r="AQ28" s="34">
        <v>271896</v>
      </c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0"/>
      <c r="BC28" s="30"/>
      <c r="BD28" s="30"/>
      <c r="BE28" s="30"/>
      <c r="BF28" s="30"/>
      <c r="BG28" s="30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</row>
    <row r="29" spans="1:1014" x14ac:dyDescent="0.3">
      <c r="A29" s="9">
        <v>1992</v>
      </c>
      <c r="B29" s="10" t="s">
        <v>125</v>
      </c>
      <c r="C29" s="35"/>
      <c r="D29" s="35"/>
      <c r="E29" s="35"/>
      <c r="F29" s="30"/>
      <c r="G29" s="30"/>
      <c r="H29" s="30"/>
      <c r="I29" s="30"/>
      <c r="J29" s="30"/>
      <c r="K29" s="30">
        <v>40.887</v>
      </c>
      <c r="L29" s="30">
        <v>1.5089999999999999</v>
      </c>
      <c r="M29" s="30">
        <v>7.8723999999999998</v>
      </c>
      <c r="N29" s="30">
        <v>0</v>
      </c>
      <c r="O29" s="30">
        <v>9.9274000000000004</v>
      </c>
      <c r="P29" s="30"/>
      <c r="Q29" s="30"/>
      <c r="R29" s="30"/>
      <c r="S29" s="30"/>
      <c r="T29" s="32"/>
      <c r="U29" s="30"/>
      <c r="V29" s="32"/>
      <c r="W29" s="30"/>
      <c r="X29" s="30"/>
      <c r="Y29" s="30"/>
      <c r="Z29" s="30"/>
      <c r="AA29" s="30"/>
      <c r="AB29" s="30"/>
      <c r="AC29" s="30"/>
      <c r="AD29" s="30"/>
      <c r="AE29" s="30"/>
      <c r="AF29" s="32"/>
      <c r="AG29" s="30"/>
      <c r="AH29" s="30"/>
      <c r="AI29" s="30"/>
      <c r="AJ29" s="30"/>
      <c r="AK29" s="30"/>
      <c r="AL29" s="30"/>
      <c r="AM29" s="32"/>
      <c r="AN29" s="32"/>
      <c r="AO29" s="34">
        <v>36897</v>
      </c>
      <c r="AP29" s="30">
        <v>864.02106904668096</v>
      </c>
      <c r="AQ29" s="34">
        <v>859961</v>
      </c>
      <c r="AR29" s="34"/>
      <c r="AS29" s="34"/>
      <c r="AT29" s="33"/>
      <c r="AU29" s="33"/>
      <c r="AV29" s="33"/>
      <c r="AW29" s="33"/>
      <c r="AX29" s="33"/>
      <c r="AY29" s="33"/>
      <c r="AZ29" s="33"/>
      <c r="BA29" s="33"/>
      <c r="BB29" s="32"/>
      <c r="BC29" s="32"/>
      <c r="BD29" s="32"/>
      <c r="BE29" s="32"/>
      <c r="BF29" s="32"/>
      <c r="BG29" s="32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</row>
    <row r="30" spans="1:1014" x14ac:dyDescent="0.3">
      <c r="A30" s="9">
        <v>1992</v>
      </c>
      <c r="B30" s="10" t="s">
        <v>126</v>
      </c>
      <c r="C30" s="30"/>
      <c r="D30" s="35"/>
      <c r="E30" s="35"/>
      <c r="F30" s="30"/>
      <c r="G30" s="30"/>
      <c r="H30" s="30"/>
      <c r="I30" s="30"/>
      <c r="J30" s="30"/>
      <c r="K30" s="30">
        <v>33.65408</v>
      </c>
      <c r="L30" s="30">
        <v>0.10982</v>
      </c>
      <c r="M30" s="30">
        <v>9.8092299999999994</v>
      </c>
      <c r="N30" s="30">
        <v>0</v>
      </c>
      <c r="O30" s="30">
        <v>2.2698700000000001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2"/>
      <c r="AG30" s="30"/>
      <c r="AH30" s="30"/>
      <c r="AI30" s="30"/>
      <c r="AJ30" s="30"/>
      <c r="AK30" s="30"/>
      <c r="AL30" s="30"/>
      <c r="AM30" s="32"/>
      <c r="AN30" s="32"/>
      <c r="AO30" s="34">
        <v>18075</v>
      </c>
      <c r="AP30" s="30">
        <v>1048.3242898180699</v>
      </c>
      <c r="AQ30" s="34">
        <v>369014</v>
      </c>
      <c r="AR30" s="34"/>
      <c r="AS30" s="34"/>
      <c r="AT30" s="33"/>
      <c r="AU30" s="33"/>
      <c r="AV30" s="33"/>
      <c r="AW30" s="33"/>
      <c r="AX30" s="33"/>
      <c r="AY30" s="33"/>
      <c r="AZ30" s="33"/>
      <c r="BA30" s="33"/>
      <c r="BB30" s="32"/>
      <c r="BC30" s="32"/>
      <c r="BD30" s="32"/>
      <c r="BE30" s="32"/>
      <c r="BF30" s="32"/>
      <c r="BG30" s="32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</row>
    <row r="31" spans="1:1014" x14ac:dyDescent="0.3">
      <c r="A31" s="9">
        <v>1992</v>
      </c>
      <c r="B31" s="10" t="s">
        <v>127</v>
      </c>
      <c r="C31" s="30"/>
      <c r="D31" s="30"/>
      <c r="E31" s="30"/>
      <c r="F31" s="30"/>
      <c r="G31" s="30"/>
      <c r="H31" s="30"/>
      <c r="I31" s="30"/>
      <c r="J31" s="30"/>
      <c r="K31" s="30">
        <v>357.87099999999998</v>
      </c>
      <c r="L31" s="30">
        <v>207.34100000000001</v>
      </c>
      <c r="M31" s="30">
        <v>71.483999999999995</v>
      </c>
      <c r="N31" s="30">
        <v>22.661000000000001</v>
      </c>
      <c r="O31" s="30">
        <v>0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2"/>
      <c r="AG31" s="30"/>
      <c r="AH31" s="30"/>
      <c r="AI31" s="30"/>
      <c r="AJ31" s="30"/>
      <c r="AK31" s="30"/>
      <c r="AL31" s="30"/>
      <c r="AM31" s="32"/>
      <c r="AN31" s="32"/>
      <c r="AO31" s="34">
        <v>80224</v>
      </c>
      <c r="AP31" s="30">
        <v>921.28986856033896</v>
      </c>
      <c r="AQ31" s="34">
        <v>2832056</v>
      </c>
      <c r="AR31" s="34"/>
      <c r="AS31" s="34"/>
      <c r="AT31" s="33"/>
      <c r="AU31" s="33"/>
      <c r="AV31" s="33"/>
      <c r="AW31" s="33"/>
      <c r="AX31" s="33"/>
      <c r="AY31" s="33"/>
      <c r="AZ31" s="33"/>
      <c r="BA31" s="33"/>
      <c r="BB31" s="32"/>
      <c r="BC31" s="32"/>
      <c r="BD31" s="32"/>
      <c r="BE31" s="32"/>
      <c r="BF31" s="32"/>
      <c r="BG31" s="32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</row>
    <row r="32" spans="1:1014" x14ac:dyDescent="0.3">
      <c r="A32" s="9">
        <v>1992</v>
      </c>
      <c r="B32" s="10" t="s">
        <v>128</v>
      </c>
      <c r="C32" s="30"/>
      <c r="D32" s="35"/>
      <c r="E32" s="30"/>
      <c r="F32" s="30"/>
      <c r="G32" s="30"/>
      <c r="H32" s="30"/>
      <c r="I32" s="30"/>
      <c r="J32" s="30"/>
      <c r="K32" s="30">
        <v>36.377000000000002</v>
      </c>
      <c r="L32" s="30">
        <v>10.069900000000001</v>
      </c>
      <c r="M32" s="30">
        <v>8.8795999999999999</v>
      </c>
      <c r="N32" s="30">
        <v>0</v>
      </c>
      <c r="O32" s="30">
        <v>0</v>
      </c>
      <c r="P32" s="30"/>
      <c r="Q32" s="30"/>
      <c r="R32" s="30"/>
      <c r="S32" s="30"/>
      <c r="T32" s="32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2"/>
      <c r="AG32" s="30"/>
      <c r="AH32" s="30"/>
      <c r="AI32" s="32"/>
      <c r="AJ32" s="32"/>
      <c r="AK32" s="32"/>
      <c r="AL32" s="32"/>
      <c r="AM32" s="32"/>
      <c r="AN32" s="32"/>
      <c r="AO32" s="34">
        <v>41937</v>
      </c>
      <c r="AP32" s="30">
        <v>705.93335057531397</v>
      </c>
      <c r="AQ32" s="34">
        <v>817455</v>
      </c>
      <c r="AR32" s="34"/>
      <c r="AS32" s="34"/>
      <c r="AT32" s="33"/>
      <c r="AU32" s="33"/>
      <c r="AV32" s="33"/>
      <c r="AW32" s="33"/>
      <c r="AX32" s="33"/>
      <c r="AY32" s="33"/>
      <c r="AZ32" s="33"/>
      <c r="BA32" s="33"/>
      <c r="BB32" s="32"/>
      <c r="BC32" s="32"/>
      <c r="BD32" s="32"/>
      <c r="BE32" s="32"/>
      <c r="BF32" s="32"/>
      <c r="BG32" s="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</row>
    <row r="33" spans="1:1014" x14ac:dyDescent="0.3">
      <c r="A33" s="9">
        <v>1992</v>
      </c>
      <c r="B33" s="10" t="s">
        <v>129</v>
      </c>
      <c r="C33" s="30"/>
      <c r="D33" s="35"/>
      <c r="E33" s="30"/>
      <c r="F33" s="30"/>
      <c r="G33" s="30"/>
      <c r="H33" s="30"/>
      <c r="I33" s="30"/>
      <c r="J33" s="30"/>
      <c r="K33" s="30">
        <v>61.879779999999997</v>
      </c>
      <c r="L33" s="30">
        <v>43.338769999999997</v>
      </c>
      <c r="M33" s="30">
        <v>26.23151</v>
      </c>
      <c r="N33" s="30">
        <v>23.850079999999998</v>
      </c>
      <c r="O33" s="30">
        <v>2.9368500000000002</v>
      </c>
      <c r="P33" s="30"/>
      <c r="Q33" s="30"/>
      <c r="R33" s="30"/>
      <c r="S33" s="30"/>
      <c r="T33" s="32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2"/>
      <c r="AG33" s="30"/>
      <c r="AH33" s="30"/>
      <c r="AI33" s="30"/>
      <c r="AJ33" s="30"/>
      <c r="AK33" s="30"/>
      <c r="AL33" s="30"/>
      <c r="AM33" s="32"/>
      <c r="AN33" s="30"/>
      <c r="AO33" s="34">
        <v>42077</v>
      </c>
      <c r="AP33" s="30">
        <v>841.13191749192401</v>
      </c>
      <c r="AQ33" s="34">
        <v>1041854</v>
      </c>
      <c r="AR33" s="34"/>
      <c r="AS33" s="34"/>
      <c r="AT33" s="33"/>
      <c r="AU33" s="33"/>
      <c r="AV33" s="33"/>
      <c r="AW33" s="33"/>
      <c r="AX33" s="33"/>
      <c r="AY33" s="33"/>
      <c r="AZ33" s="33"/>
      <c r="BA33" s="33"/>
      <c r="BB33" s="32"/>
      <c r="BC33" s="32"/>
      <c r="BD33" s="32"/>
      <c r="BE33" s="32"/>
      <c r="BF33" s="32"/>
      <c r="BG33" s="32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</row>
    <row r="34" spans="1:1014" x14ac:dyDescent="0.3">
      <c r="A34" s="9">
        <v>1992</v>
      </c>
      <c r="B34" s="10" t="s">
        <v>130</v>
      </c>
      <c r="C34" s="30"/>
      <c r="D34" s="30"/>
      <c r="E34" s="30"/>
      <c r="F34" s="30"/>
      <c r="G34" s="30"/>
      <c r="H34" s="30"/>
      <c r="I34" s="30"/>
      <c r="J34" s="30"/>
      <c r="K34" s="30">
        <v>15.884499999999999</v>
      </c>
      <c r="L34" s="30">
        <v>1.65</v>
      </c>
      <c r="M34" s="30">
        <v>3.5640000000000001</v>
      </c>
      <c r="N34" s="30">
        <v>0</v>
      </c>
      <c r="O34" s="30">
        <v>1.456</v>
      </c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2"/>
      <c r="AG34" s="30"/>
      <c r="AH34" s="30"/>
      <c r="AI34" s="30"/>
      <c r="AJ34" s="30"/>
      <c r="AK34" s="30"/>
      <c r="AL34" s="30"/>
      <c r="AM34" s="32"/>
      <c r="AN34" s="30"/>
      <c r="AO34" s="34">
        <v>31151</v>
      </c>
      <c r="AP34" s="30">
        <v>700.89462987976697</v>
      </c>
      <c r="AQ34" s="34">
        <v>412398</v>
      </c>
      <c r="AR34" s="34"/>
      <c r="AS34" s="34"/>
      <c r="AT34" s="33"/>
      <c r="AU34" s="33"/>
      <c r="AV34" s="33"/>
      <c r="AW34" s="33"/>
      <c r="AX34" s="33"/>
      <c r="AY34" s="33"/>
      <c r="AZ34" s="33"/>
      <c r="BA34" s="33"/>
      <c r="BB34" s="32"/>
      <c r="BC34" s="32"/>
      <c r="BD34" s="32"/>
      <c r="BE34" s="32"/>
      <c r="BF34" s="32"/>
      <c r="BG34" s="32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</row>
    <row r="35" spans="1:1014" x14ac:dyDescent="0.3">
      <c r="A35" s="9">
        <v>1992</v>
      </c>
      <c r="B35" s="10" t="s">
        <v>131</v>
      </c>
      <c r="C35" s="30"/>
      <c r="D35" s="35"/>
      <c r="E35" s="30"/>
      <c r="F35" s="30"/>
      <c r="G35" s="30"/>
      <c r="H35" s="30"/>
      <c r="I35" s="30"/>
      <c r="J35" s="30"/>
      <c r="K35" s="30">
        <v>30.116</v>
      </c>
      <c r="L35" s="30">
        <v>6.6769999999999996</v>
      </c>
      <c r="M35" s="30">
        <v>6.1539999999999999</v>
      </c>
      <c r="N35" s="30">
        <v>0</v>
      </c>
      <c r="O35" s="30">
        <v>1.216</v>
      </c>
      <c r="P35" s="30"/>
      <c r="Q35" s="30"/>
      <c r="R35" s="30"/>
      <c r="S35" s="30"/>
      <c r="T35" s="30"/>
      <c r="U35" s="30"/>
      <c r="V35" s="32"/>
      <c r="W35" s="30"/>
      <c r="X35" s="30"/>
      <c r="Y35" s="30"/>
      <c r="Z35" s="30"/>
      <c r="AA35" s="30"/>
      <c r="AB35" s="30"/>
      <c r="AC35" s="30"/>
      <c r="AD35" s="30"/>
      <c r="AE35" s="30"/>
      <c r="AF35" s="32"/>
      <c r="AG35" s="30"/>
      <c r="AH35" s="30"/>
      <c r="AI35" s="32"/>
      <c r="AJ35" s="32"/>
      <c r="AK35" s="32"/>
      <c r="AL35" s="32"/>
      <c r="AM35" s="32"/>
      <c r="AN35" s="32"/>
      <c r="AO35" s="34">
        <v>26222</v>
      </c>
      <c r="AP35" s="30">
        <v>704.94517228633595</v>
      </c>
      <c r="AQ35" s="34">
        <v>525908</v>
      </c>
      <c r="AR35" s="34"/>
      <c r="AS35" s="34"/>
      <c r="AT35" s="33"/>
      <c r="AU35" s="33"/>
      <c r="AV35" s="33"/>
      <c r="AW35" s="33"/>
      <c r="AX35" s="33"/>
      <c r="AY35" s="33"/>
      <c r="AZ35" s="33"/>
      <c r="BA35" s="33"/>
      <c r="BB35" s="32"/>
      <c r="BC35" s="32"/>
      <c r="BD35" s="32"/>
      <c r="BE35" s="32"/>
      <c r="BF35" s="32"/>
      <c r="BG35" s="32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</row>
    <row r="36" spans="1:1014" x14ac:dyDescent="0.3">
      <c r="A36" s="9">
        <v>1992</v>
      </c>
      <c r="B36" s="10" t="s">
        <v>132</v>
      </c>
      <c r="C36" s="35"/>
      <c r="D36" s="35"/>
      <c r="E36" s="30"/>
      <c r="F36" s="30"/>
      <c r="G36" s="30"/>
      <c r="H36" s="30"/>
      <c r="I36" s="30"/>
      <c r="J36" s="30"/>
      <c r="K36" s="30">
        <v>32.105049999999999</v>
      </c>
      <c r="L36" s="30">
        <v>12.765969999999999</v>
      </c>
      <c r="M36" s="30">
        <v>15.659840000000001</v>
      </c>
      <c r="N36" s="30">
        <v>8.6443100000000008</v>
      </c>
      <c r="O36" s="30">
        <v>0.85582999999999998</v>
      </c>
      <c r="P36" s="30"/>
      <c r="Q36" s="30"/>
      <c r="R36" s="30"/>
      <c r="S36" s="30"/>
      <c r="T36" s="32"/>
      <c r="U36" s="32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2"/>
      <c r="AG36" s="30"/>
      <c r="AH36" s="30"/>
      <c r="AI36" s="32"/>
      <c r="AJ36" s="32"/>
      <c r="AK36" s="32"/>
      <c r="AL36" s="32"/>
      <c r="AM36" s="32"/>
      <c r="AN36" s="32"/>
      <c r="AO36" s="34">
        <v>14453</v>
      </c>
      <c r="AP36" s="30">
        <v>830.50630957639896</v>
      </c>
      <c r="AQ36" s="34">
        <v>267224</v>
      </c>
      <c r="AR36" s="34"/>
      <c r="AS36" s="34"/>
      <c r="AT36" s="33"/>
      <c r="AU36" s="33"/>
      <c r="AV36" s="33"/>
      <c r="AW36" s="33"/>
      <c r="AX36" s="33"/>
      <c r="AY36" s="33"/>
      <c r="AZ36" s="33"/>
      <c r="BA36" s="33"/>
      <c r="BB36" s="32"/>
      <c r="BC36" s="32"/>
      <c r="BD36" s="32"/>
      <c r="BE36" s="32"/>
      <c r="BF36" s="32"/>
      <c r="BG36" s="32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</row>
    <row r="37" spans="1:1014" x14ac:dyDescent="0.3">
      <c r="A37" s="9">
        <v>1992</v>
      </c>
      <c r="B37" s="10" t="s">
        <v>133</v>
      </c>
      <c r="C37" s="35"/>
      <c r="D37" s="35"/>
      <c r="E37" s="30"/>
      <c r="F37" s="30"/>
      <c r="G37" s="30"/>
      <c r="H37" s="30"/>
      <c r="I37" s="30"/>
      <c r="J37" s="30"/>
      <c r="K37" s="30">
        <v>12.178699999999999</v>
      </c>
      <c r="L37" s="30">
        <v>1.9031</v>
      </c>
      <c r="M37" s="30">
        <v>3.2488000000000001</v>
      </c>
      <c r="N37" s="30">
        <v>1.0314000000000001</v>
      </c>
      <c r="O37" s="30">
        <v>7.2099999999999997E-2</v>
      </c>
      <c r="P37" s="30"/>
      <c r="Q37" s="30"/>
      <c r="R37" s="30"/>
      <c r="S37" s="30"/>
      <c r="T37" s="32"/>
      <c r="U37" s="32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2"/>
      <c r="AG37" s="30"/>
      <c r="AH37" s="30"/>
      <c r="AI37" s="32"/>
      <c r="AJ37" s="32"/>
      <c r="AK37" s="32"/>
      <c r="AL37" s="32"/>
      <c r="AM37" s="32"/>
      <c r="AN37" s="32"/>
      <c r="AO37" s="34">
        <v>21178</v>
      </c>
      <c r="AP37" s="30">
        <v>812.16356596467995</v>
      </c>
      <c r="AQ37" s="34">
        <v>228300</v>
      </c>
      <c r="AR37" s="34"/>
      <c r="AS37" s="34"/>
      <c r="AT37" s="33"/>
      <c r="AU37" s="33"/>
      <c r="AV37" s="33"/>
      <c r="AW37" s="33"/>
      <c r="AX37" s="33"/>
      <c r="AY37" s="33"/>
      <c r="AZ37" s="33"/>
      <c r="BA37" s="33"/>
      <c r="BB37" s="32"/>
      <c r="BC37" s="32"/>
      <c r="BD37" s="32"/>
      <c r="BE37" s="32"/>
      <c r="BF37" s="32"/>
      <c r="BG37" s="32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</row>
    <row r="38" spans="1:1014" x14ac:dyDescent="0.3">
      <c r="A38" s="9">
        <v>1992</v>
      </c>
      <c r="B38" s="10" t="s">
        <v>134</v>
      </c>
      <c r="C38" s="30">
        <v>1601.2181166729599</v>
      </c>
      <c r="D38" s="30">
        <v>7035.0255867938404</v>
      </c>
      <c r="E38" s="30"/>
      <c r="F38" s="30"/>
      <c r="G38" s="30"/>
      <c r="H38" s="30"/>
      <c r="I38" s="30"/>
      <c r="J38" s="30"/>
      <c r="K38" s="30">
        <v>171.83228</v>
      </c>
      <c r="L38" s="30">
        <v>31.2135</v>
      </c>
      <c r="M38" s="30">
        <v>45.537120000000002</v>
      </c>
      <c r="N38" s="30">
        <v>31.042059999999999</v>
      </c>
      <c r="O38" s="30">
        <v>7.4362399999999997</v>
      </c>
      <c r="P38" s="30"/>
      <c r="Q38" s="30"/>
      <c r="R38" s="30"/>
      <c r="S38" s="30"/>
      <c r="T38" s="32"/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F38" s="32"/>
      <c r="AG38" s="30"/>
      <c r="AH38" s="30"/>
      <c r="AI38" s="30"/>
      <c r="AJ38" s="30"/>
      <c r="AK38" s="30"/>
      <c r="AL38" s="30"/>
      <c r="AM38" s="30"/>
      <c r="AN38" s="32"/>
      <c r="AO38" s="34">
        <v>41645</v>
      </c>
      <c r="AP38" s="30">
        <v>885.41004276069702</v>
      </c>
      <c r="AQ38" s="34">
        <v>1447988</v>
      </c>
      <c r="AR38" s="34"/>
      <c r="AS38" s="34"/>
      <c r="AT38" s="33"/>
      <c r="AU38" s="33"/>
      <c r="AV38" s="33"/>
      <c r="AW38" s="33"/>
      <c r="AX38" s="33"/>
      <c r="AY38" s="33"/>
      <c r="AZ38" s="33"/>
      <c r="BA38" s="33"/>
      <c r="BB38" s="32"/>
      <c r="BC38" s="32"/>
      <c r="BD38" s="32"/>
      <c r="BE38" s="32"/>
      <c r="BF38" s="32"/>
      <c r="BG38" s="32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</row>
    <row r="39" spans="1:1014" x14ac:dyDescent="0.3">
      <c r="A39" s="9">
        <v>1992</v>
      </c>
      <c r="B39" s="10" t="s">
        <v>135</v>
      </c>
      <c r="C39" s="30">
        <v>76.786359000000004</v>
      </c>
      <c r="D39" s="30">
        <v>2545.469521</v>
      </c>
      <c r="E39" s="30"/>
      <c r="F39" s="30"/>
      <c r="G39" s="30"/>
      <c r="H39" s="30"/>
      <c r="I39" s="30"/>
      <c r="J39" s="30"/>
      <c r="K39" s="30">
        <v>49.031999999999996</v>
      </c>
      <c r="L39" s="30">
        <v>11.734999999999999</v>
      </c>
      <c r="M39" s="30">
        <v>10.353400000000001</v>
      </c>
      <c r="N39" s="30">
        <v>1.3109999999999999</v>
      </c>
      <c r="O39" s="30">
        <v>0.86240000000000006</v>
      </c>
      <c r="P39" s="30"/>
      <c r="Q39" s="30"/>
      <c r="R39" s="30"/>
      <c r="S39" s="30"/>
      <c r="T39" s="32"/>
      <c r="U39" s="32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2"/>
      <c r="AG39" s="30"/>
      <c r="AH39" s="30"/>
      <c r="AI39" s="30"/>
      <c r="AJ39" s="30"/>
      <c r="AK39" s="30"/>
      <c r="AL39" s="30"/>
      <c r="AM39" s="30"/>
      <c r="AN39" s="32"/>
      <c r="AO39" s="34">
        <v>32950</v>
      </c>
      <c r="AP39" s="30">
        <v>694.90136570561504</v>
      </c>
      <c r="AQ39" s="34">
        <v>816558</v>
      </c>
      <c r="AR39" s="34"/>
      <c r="AS39" s="34"/>
      <c r="AT39" s="33"/>
      <c r="AU39" s="33"/>
      <c r="AV39" s="33"/>
      <c r="AW39" s="33"/>
      <c r="AX39" s="33"/>
      <c r="AY39" s="33"/>
      <c r="AZ39" s="33"/>
      <c r="BA39" s="33"/>
      <c r="BB39" s="32"/>
      <c r="BC39" s="32"/>
      <c r="BD39" s="32"/>
      <c r="BE39" s="32"/>
      <c r="BF39" s="32"/>
      <c r="BG39" s="32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</row>
    <row r="40" spans="1:1014" x14ac:dyDescent="0.3">
      <c r="A40" s="9">
        <v>1992</v>
      </c>
      <c r="B40" s="10" t="s">
        <v>136</v>
      </c>
      <c r="C40" s="30"/>
      <c r="D40" s="30"/>
      <c r="E40" s="30"/>
      <c r="F40" s="30"/>
      <c r="G40" s="30"/>
      <c r="H40" s="30"/>
      <c r="I40" s="30"/>
      <c r="J40" s="30"/>
      <c r="K40" s="30">
        <v>57.756</v>
      </c>
      <c r="L40" s="30">
        <v>8.4550000000000001</v>
      </c>
      <c r="M40" s="30">
        <v>15.826499999999999</v>
      </c>
      <c r="N40" s="30">
        <v>0</v>
      </c>
      <c r="O40" s="30">
        <v>1.1599999999999999E-2</v>
      </c>
      <c r="P40" s="30"/>
      <c r="Q40" s="30"/>
      <c r="R40" s="30"/>
      <c r="S40" s="30"/>
      <c r="T40" s="32"/>
      <c r="U40" s="30"/>
      <c r="V40" s="32"/>
      <c r="W40" s="30"/>
      <c r="X40" s="30"/>
      <c r="Y40" s="30"/>
      <c r="Z40" s="30"/>
      <c r="AA40" s="30"/>
      <c r="AB40" s="30"/>
      <c r="AC40" s="30"/>
      <c r="AD40" s="30"/>
      <c r="AE40" s="30"/>
      <c r="AF40" s="32"/>
      <c r="AG40" s="30"/>
      <c r="AH40" s="30"/>
      <c r="AI40" s="32"/>
      <c r="AJ40" s="32"/>
      <c r="AK40" s="32"/>
      <c r="AL40" s="32"/>
      <c r="AM40" s="32"/>
      <c r="AN40" s="32"/>
      <c r="AO40" s="34">
        <v>27108</v>
      </c>
      <c r="AP40" s="30">
        <v>1005.59585021736</v>
      </c>
      <c r="AQ40" s="34">
        <v>407186</v>
      </c>
      <c r="AR40" s="34"/>
      <c r="AS40" s="34"/>
      <c r="AT40" s="33"/>
      <c r="AU40" s="33"/>
      <c r="AV40" s="33"/>
      <c r="AW40" s="33"/>
      <c r="AX40" s="33"/>
      <c r="AY40" s="33"/>
      <c r="AZ40" s="33"/>
      <c r="BA40" s="33"/>
      <c r="BB40" s="32"/>
      <c r="BC40" s="32"/>
      <c r="BD40" s="32"/>
      <c r="BE40" s="32"/>
      <c r="BF40" s="32"/>
      <c r="BG40" s="32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</row>
    <row r="41" spans="1:1014" x14ac:dyDescent="0.3">
      <c r="A41" s="9">
        <v>1992</v>
      </c>
      <c r="B41" s="10" t="s">
        <v>137</v>
      </c>
      <c r="C41" s="30"/>
      <c r="D41" s="30"/>
      <c r="E41" s="30"/>
      <c r="F41" s="30"/>
      <c r="G41" s="30"/>
      <c r="H41" s="30"/>
      <c r="I41" s="30"/>
      <c r="J41" s="30"/>
      <c r="K41" s="30">
        <v>67.513000000000005</v>
      </c>
      <c r="L41" s="30">
        <v>10.773999999999999</v>
      </c>
      <c r="M41" s="30">
        <v>18.010000000000002</v>
      </c>
      <c r="N41" s="30">
        <v>11.646000000000001</v>
      </c>
      <c r="O41" s="30">
        <v>0.45800000000000002</v>
      </c>
      <c r="P41" s="36"/>
      <c r="Q41" s="36"/>
      <c r="R41" s="36"/>
      <c r="S41" s="36"/>
      <c r="T41" s="37"/>
      <c r="U41" s="36"/>
      <c r="V41" s="37"/>
      <c r="W41" s="36"/>
      <c r="X41" s="36"/>
      <c r="Y41" s="36"/>
      <c r="Z41" s="36"/>
      <c r="AA41" s="36"/>
      <c r="AB41" s="36"/>
      <c r="AC41" s="36"/>
      <c r="AD41" s="36"/>
      <c r="AE41" s="36"/>
      <c r="AF41" s="37"/>
      <c r="AG41" s="36"/>
      <c r="AH41" s="36"/>
      <c r="AI41" s="36"/>
      <c r="AJ41" s="36"/>
      <c r="AK41" s="36"/>
      <c r="AL41" s="36"/>
      <c r="AM41" s="37"/>
      <c r="AN41" s="37"/>
      <c r="AO41" s="34">
        <v>29061</v>
      </c>
      <c r="AP41" s="30">
        <v>815.42008454365202</v>
      </c>
      <c r="AQ41" s="34">
        <v>522164</v>
      </c>
      <c r="AR41" s="34"/>
      <c r="AS41" s="34"/>
      <c r="AT41" s="33"/>
      <c r="AU41" s="33"/>
      <c r="AV41" s="33"/>
      <c r="AW41" s="33"/>
      <c r="AX41" s="33"/>
      <c r="AY41" s="33"/>
      <c r="AZ41" s="33"/>
      <c r="BA41" s="33"/>
      <c r="BB41" s="32"/>
      <c r="BC41" s="32"/>
      <c r="BD41" s="32"/>
      <c r="BE41" s="32"/>
      <c r="BF41" s="32"/>
      <c r="BG41" s="32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</row>
    <row r="42" spans="1:1014" x14ac:dyDescent="0.3">
      <c r="A42" s="9">
        <v>1992</v>
      </c>
      <c r="B42" s="10" t="s">
        <v>138</v>
      </c>
      <c r="C42" s="30"/>
      <c r="D42" s="30"/>
      <c r="E42" s="30"/>
      <c r="F42" s="30"/>
      <c r="G42" s="30"/>
      <c r="H42" s="30"/>
      <c r="I42" s="30"/>
      <c r="J42" s="30"/>
      <c r="K42" s="30">
        <v>46.404000000000003</v>
      </c>
      <c r="L42" s="30">
        <v>4.2939999999999996</v>
      </c>
      <c r="M42" s="30">
        <v>14.670500000000001</v>
      </c>
      <c r="N42" s="30">
        <v>0</v>
      </c>
      <c r="O42" s="30">
        <v>5.7614999999999998</v>
      </c>
      <c r="P42" s="30"/>
      <c r="Q42" s="30"/>
      <c r="R42" s="30"/>
      <c r="S42" s="30"/>
      <c r="T42" s="32"/>
      <c r="U42" s="30"/>
      <c r="V42" s="32"/>
      <c r="W42" s="30"/>
      <c r="X42" s="30"/>
      <c r="Y42" s="30"/>
      <c r="Z42" s="30"/>
      <c r="AA42" s="30"/>
      <c r="AB42" s="32"/>
      <c r="AC42" s="30"/>
      <c r="AD42" s="30"/>
      <c r="AE42" s="30"/>
      <c r="AF42" s="32"/>
      <c r="AG42" s="30"/>
      <c r="AH42" s="30"/>
      <c r="AI42" s="32"/>
      <c r="AJ42" s="32"/>
      <c r="AK42" s="32"/>
      <c r="AL42" s="32"/>
      <c r="AM42" s="32"/>
      <c r="AN42" s="32"/>
      <c r="AO42" s="34">
        <v>42797</v>
      </c>
      <c r="AP42" s="32">
        <v>791.27814194381006</v>
      </c>
      <c r="AQ42" s="34">
        <v>893258</v>
      </c>
      <c r="AR42" s="34"/>
      <c r="AS42" s="34"/>
      <c r="AT42" s="33"/>
      <c r="AU42" s="33"/>
      <c r="AV42" s="33"/>
      <c r="AW42" s="33"/>
      <c r="AX42" s="33"/>
      <c r="AY42" s="33"/>
      <c r="AZ42" s="33"/>
      <c r="BA42" s="33"/>
      <c r="BB42" s="32"/>
      <c r="BC42" s="32"/>
      <c r="BD42" s="32"/>
      <c r="BE42" s="32"/>
      <c r="BF42" s="32"/>
      <c r="BG42" s="3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</row>
    <row r="43" spans="1:1014" x14ac:dyDescent="0.3">
      <c r="A43" s="9">
        <v>1992</v>
      </c>
      <c r="B43" s="10" t="s">
        <v>139</v>
      </c>
      <c r="C43" s="30"/>
      <c r="D43" s="30"/>
      <c r="E43" s="30"/>
      <c r="F43" s="30"/>
      <c r="G43" s="30"/>
      <c r="H43" s="30"/>
      <c r="I43" s="30"/>
      <c r="J43" s="30"/>
      <c r="K43" s="30">
        <v>28.1126</v>
      </c>
      <c r="L43" s="30">
        <v>5.4935999999999998</v>
      </c>
      <c r="M43" s="30">
        <v>14.144600000000001</v>
      </c>
      <c r="N43" s="30">
        <v>5.1116000000000001</v>
      </c>
      <c r="O43" s="30">
        <v>8.2636000000000003</v>
      </c>
      <c r="P43" s="30"/>
      <c r="Q43" s="30"/>
      <c r="R43" s="30"/>
      <c r="S43" s="32"/>
      <c r="T43" s="32"/>
      <c r="U43" s="32"/>
      <c r="V43" s="32"/>
      <c r="W43" s="30"/>
      <c r="X43" s="30"/>
      <c r="Y43" s="30"/>
      <c r="Z43" s="30"/>
      <c r="AA43" s="30"/>
      <c r="AB43" s="32"/>
      <c r="AC43" s="30"/>
      <c r="AD43" s="30"/>
      <c r="AE43" s="30"/>
      <c r="AF43" s="32"/>
      <c r="AG43" s="30"/>
      <c r="AH43" s="30"/>
      <c r="AI43" s="32"/>
      <c r="AJ43" s="32"/>
      <c r="AK43" s="32"/>
      <c r="AL43" s="32"/>
      <c r="AM43" s="32"/>
      <c r="AN43" s="32"/>
      <c r="AO43" s="34">
        <v>28925</v>
      </c>
      <c r="AP43" s="32">
        <v>661.40921481284499</v>
      </c>
      <c r="AQ43" s="34">
        <v>539999</v>
      </c>
      <c r="AR43" s="34"/>
      <c r="AS43" s="34"/>
      <c r="AT43" s="33"/>
      <c r="AU43" s="33"/>
      <c r="AV43" s="33"/>
      <c r="AW43" s="33"/>
      <c r="AX43" s="33"/>
      <c r="AY43" s="33"/>
      <c r="AZ43" s="33"/>
      <c r="BA43" s="33"/>
      <c r="BB43" s="32"/>
      <c r="BC43" s="32"/>
      <c r="BD43" s="32"/>
      <c r="BE43" s="32"/>
      <c r="BF43" s="32"/>
      <c r="BG43" s="32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</row>
    <row r="44" spans="1:1014" x14ac:dyDescent="0.3">
      <c r="A44" s="9">
        <v>1992</v>
      </c>
      <c r="B44" s="10" t="s">
        <v>140</v>
      </c>
      <c r="C44" s="30"/>
      <c r="D44" s="30"/>
      <c r="E44" s="30"/>
      <c r="F44" s="30"/>
      <c r="G44" s="30"/>
      <c r="H44" s="30"/>
      <c r="I44" s="30"/>
      <c r="J44" s="30"/>
      <c r="K44" s="30">
        <v>36.21</v>
      </c>
      <c r="L44" s="30">
        <v>7.51</v>
      </c>
      <c r="M44" s="30">
        <v>7.9</v>
      </c>
      <c r="N44" s="30">
        <v>1.18</v>
      </c>
      <c r="O44" s="30">
        <v>0.75</v>
      </c>
      <c r="P44" s="30"/>
      <c r="Q44" s="30"/>
      <c r="R44" s="30"/>
      <c r="S44" s="32"/>
      <c r="T44" s="32"/>
      <c r="U44" s="32"/>
      <c r="V44" s="32"/>
      <c r="W44" s="30"/>
      <c r="X44" s="30"/>
      <c r="Y44" s="30"/>
      <c r="Z44" s="30"/>
      <c r="AA44" s="30"/>
      <c r="AB44" s="32"/>
      <c r="AC44" s="30"/>
      <c r="AD44" s="30"/>
      <c r="AE44" s="30"/>
      <c r="AF44" s="32"/>
      <c r="AG44" s="30"/>
      <c r="AH44" s="30"/>
      <c r="AI44" s="32"/>
      <c r="AJ44" s="32"/>
      <c r="AK44" s="32"/>
      <c r="AL44" s="32"/>
      <c r="AM44" s="32"/>
      <c r="AN44" s="32"/>
      <c r="AO44" s="34">
        <v>15529</v>
      </c>
      <c r="AP44" s="32">
        <v>883.85502063137506</v>
      </c>
      <c r="AQ44" s="34">
        <v>296788</v>
      </c>
      <c r="AR44" s="34"/>
      <c r="AS44" s="34"/>
      <c r="AT44" s="33"/>
      <c r="AU44" s="33"/>
      <c r="AV44" s="33"/>
      <c r="AW44" s="33"/>
      <c r="AX44" s="33"/>
      <c r="AY44" s="33"/>
      <c r="AZ44" s="33"/>
      <c r="BA44" s="33"/>
      <c r="BB44" s="32"/>
      <c r="BC44" s="32"/>
      <c r="BD44" s="32"/>
      <c r="BE44" s="32"/>
      <c r="BF44" s="32"/>
      <c r="BG44" s="32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</row>
    <row r="45" spans="1:1014" x14ac:dyDescent="0.3">
      <c r="A45" s="9">
        <v>1992</v>
      </c>
      <c r="B45" s="10" t="s">
        <v>141</v>
      </c>
      <c r="C45" s="30"/>
      <c r="D45" s="30"/>
      <c r="E45" s="30"/>
      <c r="F45" s="30"/>
      <c r="G45" s="30"/>
      <c r="H45" s="30"/>
      <c r="I45" s="30"/>
      <c r="J45" s="30"/>
      <c r="K45" s="30">
        <v>29.073</v>
      </c>
      <c r="L45" s="30">
        <v>6.6000000000000003E-2</v>
      </c>
      <c r="M45" s="30">
        <v>6.6494999999999997</v>
      </c>
      <c r="N45" s="30">
        <v>0</v>
      </c>
      <c r="O45" s="30">
        <v>4.8500000000000001E-2</v>
      </c>
      <c r="P45" s="30"/>
      <c r="Q45" s="30"/>
      <c r="R45" s="30"/>
      <c r="S45" s="30"/>
      <c r="T45" s="32"/>
      <c r="U45" s="30"/>
      <c r="V45" s="32"/>
      <c r="W45" s="30"/>
      <c r="X45" s="30"/>
      <c r="Y45" s="30"/>
      <c r="Z45" s="30"/>
      <c r="AA45" s="30"/>
      <c r="AB45" s="30"/>
      <c r="AC45" s="30"/>
      <c r="AD45" s="30"/>
      <c r="AE45" s="30"/>
      <c r="AF45" s="32"/>
      <c r="AG45" s="30"/>
      <c r="AH45" s="30"/>
      <c r="AI45" s="32"/>
      <c r="AJ45" s="32"/>
      <c r="AK45" s="32"/>
      <c r="AL45" s="32"/>
      <c r="AM45" s="32"/>
      <c r="AN45" s="32"/>
      <c r="AO45" s="34">
        <v>15791</v>
      </c>
      <c r="AP45" s="32">
        <v>841.80579979832703</v>
      </c>
      <c r="AQ45" s="34">
        <v>165729</v>
      </c>
      <c r="AR45" s="34"/>
      <c r="AS45" s="34"/>
      <c r="AT45" s="33"/>
      <c r="AU45" s="33"/>
      <c r="AV45" s="33"/>
      <c r="AW45" s="33"/>
      <c r="AX45" s="33"/>
      <c r="AY45" s="33"/>
      <c r="AZ45" s="33"/>
      <c r="BA45" s="33"/>
      <c r="BB45" s="32"/>
      <c r="BC45" s="32"/>
      <c r="BD45" s="32"/>
      <c r="BE45" s="32"/>
      <c r="BF45" s="32"/>
      <c r="BG45" s="32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</row>
    <row r="46" spans="1:1014" x14ac:dyDescent="0.3">
      <c r="A46" s="9">
        <v>1992</v>
      </c>
      <c r="B46" s="10" t="s">
        <v>142</v>
      </c>
      <c r="C46" s="30"/>
      <c r="D46" s="30"/>
      <c r="E46" s="30"/>
      <c r="F46" s="30"/>
      <c r="G46" s="30"/>
      <c r="H46" s="30"/>
      <c r="I46" s="30"/>
      <c r="J46" s="30"/>
      <c r="K46" s="30">
        <v>347.04199999999997</v>
      </c>
      <c r="L46" s="30">
        <v>151.768</v>
      </c>
      <c r="M46" s="30">
        <v>137.75</v>
      </c>
      <c r="N46" s="30">
        <v>6.6589999999999998</v>
      </c>
      <c r="O46" s="30">
        <v>4.2880000000000003</v>
      </c>
      <c r="P46" s="30"/>
      <c r="Q46" s="30"/>
      <c r="R46" s="30"/>
      <c r="S46" s="30"/>
      <c r="T46" s="32"/>
      <c r="U46" s="30"/>
      <c r="V46" s="30"/>
      <c r="W46" s="30"/>
      <c r="X46" s="30"/>
      <c r="Y46" s="30"/>
      <c r="Z46" s="30"/>
      <c r="AA46" s="30"/>
      <c r="AB46" s="32"/>
      <c r="AC46" s="30"/>
      <c r="AD46" s="30"/>
      <c r="AE46" s="30"/>
      <c r="AF46" s="32"/>
      <c r="AG46" s="30"/>
      <c r="AH46" s="30"/>
      <c r="AI46" s="32"/>
      <c r="AJ46" s="32"/>
      <c r="AK46" s="32"/>
      <c r="AL46" s="32"/>
      <c r="AM46" s="32"/>
      <c r="AN46" s="32"/>
      <c r="AO46" s="34">
        <v>86178</v>
      </c>
      <c r="AP46" s="30">
        <v>853.013372197438</v>
      </c>
      <c r="AQ46" s="34">
        <v>2861831</v>
      </c>
      <c r="AR46" s="34"/>
      <c r="AS46" s="34"/>
      <c r="AT46" s="33"/>
      <c r="AU46" s="33"/>
      <c r="AV46" s="33"/>
      <c r="AW46" s="33"/>
      <c r="AX46" s="33"/>
      <c r="AY46" s="33"/>
      <c r="AZ46" s="33"/>
      <c r="BA46" s="33"/>
      <c r="BB46" s="32"/>
      <c r="BC46" s="32"/>
      <c r="BD46" s="32"/>
      <c r="BE46" s="32"/>
      <c r="BF46" s="32"/>
      <c r="BG46" s="32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</row>
    <row r="47" spans="1:1014" x14ac:dyDescent="0.3">
      <c r="A47" s="9">
        <v>1992</v>
      </c>
      <c r="B47" s="10" t="s">
        <v>143</v>
      </c>
      <c r="C47" s="30"/>
      <c r="D47" s="30"/>
      <c r="E47" s="30"/>
      <c r="F47" s="30"/>
      <c r="G47" s="30"/>
      <c r="H47" s="30"/>
      <c r="I47" s="30"/>
      <c r="J47" s="30"/>
      <c r="K47" s="30">
        <v>20.731200000000001</v>
      </c>
      <c r="L47" s="30">
        <v>4.6348000000000003</v>
      </c>
      <c r="M47" s="30">
        <v>5.6341999999999999</v>
      </c>
      <c r="N47" s="30">
        <v>3.2942</v>
      </c>
      <c r="O47" s="30">
        <v>9.3183000000000007</v>
      </c>
      <c r="P47" s="30"/>
      <c r="Q47" s="30"/>
      <c r="R47" s="30"/>
      <c r="S47" s="30"/>
      <c r="T47" s="32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2"/>
      <c r="AG47" s="30"/>
      <c r="AH47" s="30"/>
      <c r="AI47" s="32"/>
      <c r="AJ47" s="32"/>
      <c r="AK47" s="32"/>
      <c r="AL47" s="32"/>
      <c r="AM47" s="32"/>
      <c r="AN47" s="32"/>
      <c r="AO47" s="34">
        <v>35091</v>
      </c>
      <c r="AP47" s="32">
        <v>651.84542168384201</v>
      </c>
      <c r="AQ47" s="34">
        <v>684690</v>
      </c>
      <c r="AR47" s="34"/>
      <c r="AS47" s="34"/>
      <c r="AT47" s="33"/>
      <c r="AU47" s="33"/>
      <c r="AV47" s="33"/>
      <c r="AW47" s="33"/>
      <c r="AX47" s="33"/>
      <c r="AY47" s="33"/>
      <c r="AZ47" s="33"/>
      <c r="BA47" s="33"/>
      <c r="BB47" s="32"/>
      <c r="BC47" s="32"/>
      <c r="BD47" s="32"/>
      <c r="BE47" s="32"/>
      <c r="BF47" s="32"/>
      <c r="BG47" s="32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</row>
    <row r="48" spans="1:1014" x14ac:dyDescent="0.3">
      <c r="A48" s="9">
        <v>1992</v>
      </c>
      <c r="B48" s="10" t="s">
        <v>144</v>
      </c>
      <c r="C48" s="30"/>
      <c r="D48" s="30"/>
      <c r="E48" s="30"/>
      <c r="F48" s="30"/>
      <c r="G48" s="30"/>
      <c r="H48" s="30"/>
      <c r="I48" s="30"/>
      <c r="J48" s="30"/>
      <c r="K48" s="30">
        <v>30.204999999999998</v>
      </c>
      <c r="L48" s="30">
        <v>6.6000000000000003E-2</v>
      </c>
      <c r="M48" s="30">
        <v>4.2699999999999996</v>
      </c>
      <c r="N48" s="30">
        <v>0</v>
      </c>
      <c r="O48" s="30">
        <v>19.856999999999999</v>
      </c>
      <c r="P48" s="30"/>
      <c r="Q48" s="30"/>
      <c r="R48" s="30"/>
      <c r="S48" s="30"/>
      <c r="T48" s="32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2"/>
      <c r="AG48" s="30"/>
      <c r="AH48" s="30"/>
      <c r="AI48" s="32"/>
      <c r="AJ48" s="32"/>
      <c r="AK48" s="32"/>
      <c r="AL48" s="32"/>
      <c r="AM48" s="32"/>
      <c r="AN48" s="32"/>
      <c r="AO48" s="34">
        <v>5139</v>
      </c>
      <c r="AP48" s="30">
        <v>1856.09292439415</v>
      </c>
      <c r="AQ48" s="34">
        <v>73402</v>
      </c>
      <c r="AR48" s="34"/>
      <c r="AS48" s="34"/>
      <c r="AT48" s="33"/>
      <c r="AU48" s="33"/>
      <c r="AV48" s="33"/>
      <c r="AW48" s="33"/>
      <c r="AX48" s="33"/>
      <c r="AY48" s="33"/>
      <c r="AZ48" s="33"/>
      <c r="BA48" s="33"/>
      <c r="BB48" s="32"/>
      <c r="BC48" s="32"/>
      <c r="BD48" s="32"/>
      <c r="BE48" s="32"/>
      <c r="BF48" s="32"/>
      <c r="BG48" s="32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</row>
    <row r="49" spans="1:1014" x14ac:dyDescent="0.3">
      <c r="A49" s="9">
        <v>1992</v>
      </c>
      <c r="B49" s="10" t="s">
        <v>145</v>
      </c>
      <c r="C49" s="30"/>
      <c r="D49" s="30"/>
      <c r="E49" s="30"/>
      <c r="F49" s="30"/>
      <c r="G49" s="30"/>
      <c r="H49" s="30"/>
      <c r="I49" s="30"/>
      <c r="J49" s="30"/>
      <c r="K49" s="30">
        <v>63.543199999999999</v>
      </c>
      <c r="L49" s="30">
        <v>15.07962</v>
      </c>
      <c r="M49" s="30">
        <v>20.947500000000002</v>
      </c>
      <c r="N49" s="30">
        <v>13.60327</v>
      </c>
      <c r="O49" s="30">
        <v>12.066549999999999</v>
      </c>
      <c r="P49" s="30"/>
      <c r="Q49" s="30"/>
      <c r="R49" s="30"/>
      <c r="S49" s="30"/>
      <c r="T49" s="32"/>
      <c r="U49" s="30"/>
      <c r="V49" s="32"/>
      <c r="W49" s="30"/>
      <c r="X49" s="30"/>
      <c r="Y49" s="30"/>
      <c r="Z49" s="30"/>
      <c r="AA49" s="30"/>
      <c r="AB49" s="30"/>
      <c r="AC49" s="30"/>
      <c r="AD49" s="30"/>
      <c r="AE49" s="30"/>
      <c r="AF49" s="32"/>
      <c r="AG49" s="30"/>
      <c r="AH49" s="30"/>
      <c r="AI49" s="30"/>
      <c r="AJ49" s="30"/>
      <c r="AK49" s="30"/>
      <c r="AL49" s="30"/>
      <c r="AM49" s="32"/>
      <c r="AN49" s="32"/>
      <c r="AO49" s="34">
        <v>42082</v>
      </c>
      <c r="AP49" s="30">
        <v>640.88921629200104</v>
      </c>
      <c r="AQ49" s="34">
        <v>1169844</v>
      </c>
      <c r="AR49" s="34"/>
      <c r="AS49" s="34"/>
      <c r="AT49" s="33"/>
      <c r="AU49" s="33"/>
      <c r="AV49" s="33"/>
      <c r="AW49" s="33"/>
      <c r="AX49" s="33"/>
      <c r="AY49" s="33"/>
      <c r="AZ49" s="33"/>
      <c r="BA49" s="33"/>
      <c r="BB49" s="32"/>
      <c r="BC49" s="32"/>
      <c r="BD49" s="32"/>
      <c r="BE49" s="32"/>
      <c r="BF49" s="32"/>
      <c r="BG49" s="32"/>
      <c r="BH49" s="30"/>
      <c r="BI49" s="30"/>
      <c r="BJ49" s="30"/>
      <c r="BK49" s="30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</row>
    <row r="50" spans="1:1014" x14ac:dyDescent="0.3">
      <c r="A50" s="9">
        <v>1993</v>
      </c>
      <c r="B50" s="10" t="s">
        <v>120</v>
      </c>
      <c r="C50" s="30">
        <v>22336.1339391375</v>
      </c>
      <c r="D50" s="30">
        <v>82206.705303573995</v>
      </c>
      <c r="E50" s="30">
        <v>75516.867244214402</v>
      </c>
      <c r="F50" s="12"/>
      <c r="G50" s="12"/>
      <c r="H50" s="12"/>
      <c r="I50" s="12"/>
      <c r="J50" s="12"/>
      <c r="K50" s="30">
        <v>1498.9602400000001</v>
      </c>
      <c r="L50" s="30">
        <v>536.14139</v>
      </c>
      <c r="M50" s="30">
        <v>374.56911000000002</v>
      </c>
      <c r="N50" s="30">
        <v>337.88571000000002</v>
      </c>
      <c r="O50" s="30">
        <v>442.44355999999999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31"/>
      <c r="AM50" s="12"/>
      <c r="AN50" s="12"/>
      <c r="AO50" s="22">
        <v>287855</v>
      </c>
      <c r="AP50" s="30">
        <v>882.28181122172896</v>
      </c>
      <c r="AQ50" s="22">
        <v>13056791</v>
      </c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30"/>
      <c r="BI50" s="30"/>
      <c r="BJ50" s="30"/>
      <c r="BK50" s="3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</row>
    <row r="51" spans="1:1014" x14ac:dyDescent="0.3">
      <c r="A51" s="9">
        <v>1993</v>
      </c>
      <c r="B51" s="10" t="s">
        <v>123</v>
      </c>
      <c r="C51" s="30"/>
      <c r="D51" s="30"/>
      <c r="E51" s="30"/>
      <c r="F51" s="30"/>
      <c r="G51" s="30"/>
      <c r="H51" s="30"/>
      <c r="I51" s="30"/>
      <c r="J51" s="30"/>
      <c r="K51" s="30">
        <v>1651.5887499999999</v>
      </c>
      <c r="L51" s="30">
        <v>383.36955</v>
      </c>
      <c r="M51" s="30">
        <v>0</v>
      </c>
      <c r="N51" s="30">
        <v>268.63449000000003</v>
      </c>
      <c r="O51" s="30">
        <v>30.776440000000001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10"/>
      <c r="AK51" s="10"/>
      <c r="AL51" s="10"/>
      <c r="AM51" s="32"/>
      <c r="AN51" s="32"/>
      <c r="AO51" s="33">
        <v>108573</v>
      </c>
      <c r="AP51" s="32">
        <v>1127.70634999919</v>
      </c>
      <c r="AQ51" s="34">
        <v>3022400</v>
      </c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2"/>
      <c r="BC51" s="32"/>
      <c r="BD51" s="32"/>
      <c r="BE51" s="32"/>
      <c r="BF51" s="32"/>
      <c r="BG51" s="32"/>
      <c r="BH51" s="30"/>
      <c r="BI51" s="30"/>
      <c r="BJ51" s="30"/>
      <c r="BK51" s="30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</row>
    <row r="52" spans="1:1014" x14ac:dyDescent="0.3">
      <c r="A52" s="9">
        <v>1993</v>
      </c>
      <c r="B52" s="10" t="s">
        <v>124</v>
      </c>
      <c r="C52" s="30">
        <v>269.08332200000001</v>
      </c>
      <c r="D52" s="30">
        <v>1119.0007720000001</v>
      </c>
      <c r="E52" s="30"/>
      <c r="F52" s="30"/>
      <c r="G52" s="30"/>
      <c r="H52" s="30"/>
      <c r="I52" s="30"/>
      <c r="J52" s="30"/>
      <c r="K52" s="30">
        <v>14.0848</v>
      </c>
      <c r="L52" s="30">
        <v>2.2481399999999998</v>
      </c>
      <c r="M52" s="30">
        <v>3.6573600000000002</v>
      </c>
      <c r="N52" s="30">
        <v>2.5403799999999999</v>
      </c>
      <c r="O52" s="30">
        <v>0.49631999999999998</v>
      </c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4">
        <v>25656</v>
      </c>
      <c r="AP52" s="30">
        <v>733.45566189345402</v>
      </c>
      <c r="AQ52" s="34">
        <v>277614</v>
      </c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</row>
    <row r="53" spans="1:1014" x14ac:dyDescent="0.3">
      <c r="A53" s="9">
        <v>1993</v>
      </c>
      <c r="B53" s="10" t="s">
        <v>125</v>
      </c>
      <c r="C53" s="34">
        <v>219.74600000000001</v>
      </c>
      <c r="D53" s="34">
        <v>2727.0949999999998</v>
      </c>
      <c r="E53" s="30"/>
      <c r="F53" s="30"/>
      <c r="G53" s="30"/>
      <c r="H53" s="30"/>
      <c r="I53" s="30"/>
      <c r="J53" s="30"/>
      <c r="K53" s="30">
        <v>46.24532</v>
      </c>
      <c r="L53" s="30">
        <v>1.54878</v>
      </c>
      <c r="M53" s="30">
        <v>9.96556</v>
      </c>
      <c r="N53" s="30">
        <v>0</v>
      </c>
      <c r="O53" s="30">
        <v>12.876749999999999</v>
      </c>
      <c r="P53" s="30"/>
      <c r="Q53" s="30"/>
      <c r="R53" s="30"/>
      <c r="S53" s="30"/>
      <c r="T53" s="32"/>
      <c r="U53" s="30"/>
      <c r="V53" s="32"/>
      <c r="W53" s="30"/>
      <c r="X53" s="30"/>
      <c r="Y53" s="30"/>
      <c r="Z53" s="30"/>
      <c r="AA53" s="30"/>
      <c r="AB53" s="30"/>
      <c r="AC53" s="30"/>
      <c r="AD53" s="30"/>
      <c r="AE53" s="30"/>
      <c r="AF53" s="32"/>
      <c r="AG53" s="30"/>
      <c r="AH53" s="30"/>
      <c r="AI53" s="30"/>
      <c r="AJ53" s="30"/>
      <c r="AK53" s="30"/>
      <c r="AL53" s="30"/>
      <c r="AM53" s="32"/>
      <c r="AN53" s="32"/>
      <c r="AO53" s="34">
        <v>37903</v>
      </c>
      <c r="AP53" s="30">
        <v>934.53714847008303</v>
      </c>
      <c r="AQ53" s="34">
        <v>872100</v>
      </c>
      <c r="AR53" s="34"/>
      <c r="AS53" s="34"/>
      <c r="AT53" s="33"/>
      <c r="AU53" s="33"/>
      <c r="AV53" s="33"/>
      <c r="AW53" s="33"/>
      <c r="AX53" s="33"/>
      <c r="AY53" s="33"/>
      <c r="AZ53" s="33"/>
      <c r="BA53" s="33"/>
      <c r="BB53" s="32"/>
      <c r="BC53" s="32"/>
      <c r="BD53" s="32"/>
      <c r="BE53" s="32"/>
      <c r="BF53" s="32"/>
      <c r="BG53" s="32"/>
      <c r="BH53" s="30"/>
      <c r="BI53" s="30"/>
      <c r="BJ53" s="30"/>
      <c r="BK53" s="30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</row>
    <row r="54" spans="1:1014" x14ac:dyDescent="0.3">
      <c r="A54" s="9">
        <v>1993</v>
      </c>
      <c r="B54" s="10" t="s">
        <v>126</v>
      </c>
      <c r="C54" s="30">
        <v>293.29622157509499</v>
      </c>
      <c r="D54" s="30">
        <v>2664.9772580231001</v>
      </c>
      <c r="E54" s="30">
        <v>2661.1442580231001</v>
      </c>
      <c r="F54" s="30"/>
      <c r="G54" s="30"/>
      <c r="H54" s="30"/>
      <c r="I54" s="30"/>
      <c r="J54" s="30"/>
      <c r="K54" s="30">
        <v>37.069299999999998</v>
      </c>
      <c r="L54" s="30">
        <v>0.11376</v>
      </c>
      <c r="M54" s="30">
        <v>11.63438</v>
      </c>
      <c r="N54" s="30">
        <v>0</v>
      </c>
      <c r="O54" s="30">
        <v>0.46533000000000002</v>
      </c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2"/>
      <c r="AG54" s="30"/>
      <c r="AH54" s="30"/>
      <c r="AI54" s="30"/>
      <c r="AJ54" s="30"/>
      <c r="AK54" s="30"/>
      <c r="AL54" s="30"/>
      <c r="AM54" s="32"/>
      <c r="AN54" s="32"/>
      <c r="AO54" s="34">
        <v>18507</v>
      </c>
      <c r="AP54" s="30">
        <v>1182.5653134988399</v>
      </c>
      <c r="AQ54" s="34">
        <v>378985</v>
      </c>
      <c r="AR54" s="34"/>
      <c r="AS54" s="34"/>
      <c r="AT54" s="33"/>
      <c r="AU54" s="33"/>
      <c r="AV54" s="33"/>
      <c r="AW54" s="33"/>
      <c r="AX54" s="33"/>
      <c r="AY54" s="33"/>
      <c r="AZ54" s="33"/>
      <c r="BA54" s="33"/>
      <c r="BB54" s="32"/>
      <c r="BC54" s="32"/>
      <c r="BD54" s="32"/>
      <c r="BE54" s="32"/>
      <c r="BF54" s="32"/>
      <c r="BG54" s="32"/>
      <c r="BH54" s="30"/>
      <c r="BI54" s="30"/>
      <c r="BJ54" s="30"/>
      <c r="BK54" s="30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</row>
    <row r="55" spans="1:1014" x14ac:dyDescent="0.3">
      <c r="A55" s="9">
        <v>1993</v>
      </c>
      <c r="B55" s="10" t="s">
        <v>127</v>
      </c>
      <c r="C55" s="30"/>
      <c r="D55" s="30"/>
      <c r="E55" s="30"/>
      <c r="F55" s="30"/>
      <c r="G55" s="30"/>
      <c r="H55" s="30"/>
      <c r="I55" s="30"/>
      <c r="J55" s="30"/>
      <c r="K55" s="30">
        <v>420.65899999999999</v>
      </c>
      <c r="L55" s="30">
        <v>213.4854</v>
      </c>
      <c r="M55" s="30">
        <v>83.447199999999995</v>
      </c>
      <c r="N55" s="30">
        <v>0</v>
      </c>
      <c r="O55" s="30">
        <v>33.1111</v>
      </c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2"/>
      <c r="AG55" s="30"/>
      <c r="AH55" s="30"/>
      <c r="AI55" s="30"/>
      <c r="AJ55" s="30"/>
      <c r="AK55" s="30"/>
      <c r="AL55" s="30"/>
      <c r="AM55" s="32"/>
      <c r="AN55" s="32"/>
      <c r="AO55" s="34">
        <v>87176</v>
      </c>
      <c r="AP55" s="30">
        <v>1052.4165084250401</v>
      </c>
      <c r="AQ55" s="34">
        <v>2864810</v>
      </c>
      <c r="AR55" s="34"/>
      <c r="AS55" s="34"/>
      <c r="AT55" s="33"/>
      <c r="AU55" s="33"/>
      <c r="AV55" s="33"/>
      <c r="AW55" s="33"/>
      <c r="AX55" s="33"/>
      <c r="AY55" s="33"/>
      <c r="AZ55" s="33"/>
      <c r="BA55" s="33"/>
      <c r="BB55" s="32"/>
      <c r="BC55" s="32"/>
      <c r="BD55" s="32"/>
      <c r="BE55" s="32"/>
      <c r="BF55" s="32"/>
      <c r="BG55" s="32"/>
      <c r="BH55" s="30"/>
      <c r="BI55" s="30"/>
      <c r="BJ55" s="30"/>
      <c r="BK55" s="30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</row>
    <row r="56" spans="1:1014" x14ac:dyDescent="0.3">
      <c r="A56" s="9">
        <v>1993</v>
      </c>
      <c r="B56" s="10" t="s">
        <v>128</v>
      </c>
      <c r="C56" s="30"/>
      <c r="D56" s="35"/>
      <c r="E56" s="30"/>
      <c r="F56" s="30"/>
      <c r="G56" s="30"/>
      <c r="H56" s="30"/>
      <c r="I56" s="30"/>
      <c r="J56" s="30"/>
      <c r="K56" s="30">
        <v>46.828000000000003</v>
      </c>
      <c r="L56" s="30">
        <v>11.7338</v>
      </c>
      <c r="M56" s="30">
        <v>11.4932</v>
      </c>
      <c r="N56" s="30">
        <v>0</v>
      </c>
      <c r="O56" s="30">
        <v>0</v>
      </c>
      <c r="P56" s="30"/>
      <c r="Q56" s="30"/>
      <c r="R56" s="30"/>
      <c r="S56" s="30"/>
      <c r="T56" s="32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2"/>
      <c r="AG56" s="30"/>
      <c r="AH56" s="30"/>
      <c r="AI56" s="32"/>
      <c r="AJ56" s="32"/>
      <c r="AK56" s="32"/>
      <c r="AL56" s="32"/>
      <c r="AM56" s="32"/>
      <c r="AN56" s="32"/>
      <c r="AO56" s="34">
        <v>41433</v>
      </c>
      <c r="AP56" s="30">
        <v>741.02912693152405</v>
      </c>
      <c r="AQ56" s="34">
        <v>830926</v>
      </c>
      <c r="AR56" s="34"/>
      <c r="AS56" s="34"/>
      <c r="AT56" s="33"/>
      <c r="AU56" s="33"/>
      <c r="AV56" s="33"/>
      <c r="AW56" s="33"/>
      <c r="AX56" s="33"/>
      <c r="AY56" s="33"/>
      <c r="AZ56" s="33"/>
      <c r="BA56" s="33"/>
      <c r="BB56" s="32"/>
      <c r="BC56" s="32"/>
      <c r="BD56" s="32"/>
      <c r="BE56" s="32"/>
      <c r="BF56" s="32"/>
      <c r="BG56" s="32"/>
      <c r="BH56" s="30"/>
      <c r="BI56" s="30"/>
      <c r="BJ56" s="30"/>
      <c r="BK56" s="30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</row>
    <row r="57" spans="1:1014" x14ac:dyDescent="0.3">
      <c r="A57" s="9">
        <v>1993</v>
      </c>
      <c r="B57" s="10" t="s">
        <v>129</v>
      </c>
      <c r="C57" s="30"/>
      <c r="D57" s="35"/>
      <c r="E57" s="30"/>
      <c r="F57" s="30"/>
      <c r="G57" s="30"/>
      <c r="H57" s="30"/>
      <c r="I57" s="30"/>
      <c r="J57" s="30"/>
      <c r="K57" s="30">
        <v>80.035020000000003</v>
      </c>
      <c r="L57" s="30">
        <v>56.054169999999999</v>
      </c>
      <c r="M57" s="30">
        <v>33.927709999999998</v>
      </c>
      <c r="N57" s="30">
        <v>30.847580000000001</v>
      </c>
      <c r="O57" s="30">
        <v>3.7985099999999998</v>
      </c>
      <c r="P57" s="30"/>
      <c r="Q57" s="30"/>
      <c r="R57" s="30"/>
      <c r="S57" s="30"/>
      <c r="T57" s="32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2"/>
      <c r="AG57" s="30"/>
      <c r="AH57" s="30"/>
      <c r="AI57" s="30"/>
      <c r="AJ57" s="30"/>
      <c r="AK57" s="30"/>
      <c r="AL57" s="30"/>
      <c r="AM57" s="32"/>
      <c r="AN57" s="30"/>
      <c r="AO57" s="34">
        <v>40034</v>
      </c>
      <c r="AP57" s="30">
        <v>1031.76205736662</v>
      </c>
      <c r="AQ57" s="34">
        <v>1051095</v>
      </c>
      <c r="AR57" s="34"/>
      <c r="AS57" s="34"/>
      <c r="AT57" s="33"/>
      <c r="AU57" s="33"/>
      <c r="AV57" s="33"/>
      <c r="AW57" s="33"/>
      <c r="AX57" s="33"/>
      <c r="AY57" s="33"/>
      <c r="AZ57" s="33"/>
      <c r="BA57" s="33"/>
      <c r="BB57" s="32"/>
      <c r="BC57" s="32"/>
      <c r="BD57" s="32"/>
      <c r="BE57" s="32"/>
      <c r="BF57" s="32"/>
      <c r="BG57" s="32"/>
      <c r="BH57" s="30"/>
      <c r="BI57" s="30"/>
      <c r="BJ57" s="30"/>
      <c r="BK57" s="30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</row>
    <row r="58" spans="1:1014" x14ac:dyDescent="0.3">
      <c r="A58" s="9">
        <v>1993</v>
      </c>
      <c r="B58" s="10" t="s">
        <v>130</v>
      </c>
      <c r="C58" s="30">
        <v>85.635813286952001</v>
      </c>
      <c r="D58" s="35"/>
      <c r="E58" s="30">
        <v>1321.6609886880699</v>
      </c>
      <c r="F58" s="30"/>
      <c r="G58" s="30"/>
      <c r="H58" s="30"/>
      <c r="I58" s="30"/>
      <c r="J58" s="30"/>
      <c r="K58" s="30">
        <v>18.99343</v>
      </c>
      <c r="L58" s="30">
        <v>1.56104</v>
      </c>
      <c r="M58" s="30">
        <v>5.3196500000000002</v>
      </c>
      <c r="N58" s="30">
        <v>5.94E-3</v>
      </c>
      <c r="O58" s="30">
        <v>1.0899399999999999</v>
      </c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2"/>
      <c r="AG58" s="30"/>
      <c r="AH58" s="30"/>
      <c r="AI58" s="30"/>
      <c r="AJ58" s="30"/>
      <c r="AK58" s="30"/>
      <c r="AL58" s="30"/>
      <c r="AM58" s="32"/>
      <c r="AN58" s="30"/>
      <c r="AO58" s="34">
        <v>32015</v>
      </c>
      <c r="AP58" s="30">
        <v>741.28040221530796</v>
      </c>
      <c r="AQ58" s="34">
        <v>423852</v>
      </c>
      <c r="AR58" s="34"/>
      <c r="AS58" s="34"/>
      <c r="AT58" s="33"/>
      <c r="AU58" s="33"/>
      <c r="AV58" s="33"/>
      <c r="AW58" s="33"/>
      <c r="AX58" s="33"/>
      <c r="AY58" s="33"/>
      <c r="AZ58" s="33"/>
      <c r="BA58" s="33"/>
      <c r="BB58" s="32"/>
      <c r="BC58" s="32"/>
      <c r="BD58" s="32"/>
      <c r="BE58" s="32"/>
      <c r="BF58" s="32"/>
      <c r="BG58" s="32"/>
      <c r="BH58" s="30"/>
      <c r="BI58" s="30"/>
      <c r="BJ58" s="30"/>
      <c r="BK58" s="30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</row>
    <row r="59" spans="1:1014" x14ac:dyDescent="0.3">
      <c r="A59" s="9">
        <v>1993</v>
      </c>
      <c r="B59" s="10" t="s">
        <v>131</v>
      </c>
      <c r="C59" s="30">
        <v>269.69239136210098</v>
      </c>
      <c r="D59" s="35"/>
      <c r="E59" s="30">
        <v>1840.84882363523</v>
      </c>
      <c r="F59" s="30"/>
      <c r="G59" s="30"/>
      <c r="H59" s="30"/>
      <c r="I59" s="30"/>
      <c r="J59" s="30"/>
      <c r="K59" s="30">
        <v>33.203299999999999</v>
      </c>
      <c r="L59" s="30">
        <v>9.6598000000000006</v>
      </c>
      <c r="M59" s="30">
        <v>6.9295</v>
      </c>
      <c r="N59" s="30">
        <v>0</v>
      </c>
      <c r="O59" s="30">
        <v>0.58230000000000004</v>
      </c>
      <c r="P59" s="30"/>
      <c r="Q59" s="30"/>
      <c r="R59" s="30"/>
      <c r="S59" s="30"/>
      <c r="T59" s="30"/>
      <c r="U59" s="30"/>
      <c r="V59" s="32"/>
      <c r="W59" s="30"/>
      <c r="X59" s="30"/>
      <c r="Y59" s="30"/>
      <c r="Z59" s="30"/>
      <c r="AA59" s="30"/>
      <c r="AB59" s="30"/>
      <c r="AC59" s="30"/>
      <c r="AD59" s="30"/>
      <c r="AE59" s="30"/>
      <c r="AF59" s="32"/>
      <c r="AG59" s="30"/>
      <c r="AH59" s="30"/>
      <c r="AI59" s="32"/>
      <c r="AJ59" s="32"/>
      <c r="AK59" s="32"/>
      <c r="AL59" s="32"/>
      <c r="AM59" s="32"/>
      <c r="AN59" s="32"/>
      <c r="AO59" s="34">
        <v>27175</v>
      </c>
      <c r="AP59" s="30">
        <v>788.84809873328095</v>
      </c>
      <c r="AQ59" s="34">
        <v>535562</v>
      </c>
      <c r="AR59" s="34"/>
      <c r="AS59" s="34"/>
      <c r="AT59" s="33"/>
      <c r="AU59" s="33"/>
      <c r="AV59" s="33"/>
      <c r="AW59" s="33"/>
      <c r="AX59" s="33"/>
      <c r="AY59" s="33"/>
      <c r="AZ59" s="33"/>
      <c r="BA59" s="33"/>
      <c r="BB59" s="32"/>
      <c r="BC59" s="32"/>
      <c r="BD59" s="32"/>
      <c r="BE59" s="32"/>
      <c r="BF59" s="32"/>
      <c r="BG59" s="32"/>
      <c r="BH59" s="30"/>
      <c r="BI59" s="30"/>
      <c r="BJ59" s="30"/>
      <c r="BK59" s="30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</row>
    <row r="60" spans="1:1014" x14ac:dyDescent="0.3">
      <c r="A60" s="9">
        <v>1993</v>
      </c>
      <c r="B60" s="10" t="s">
        <v>132</v>
      </c>
      <c r="C60" s="30">
        <v>140.91999999999999</v>
      </c>
      <c r="D60" s="35"/>
      <c r="E60" s="30">
        <v>1803.5870199999999</v>
      </c>
      <c r="F60" s="30"/>
      <c r="G60" s="30"/>
      <c r="H60" s="30"/>
      <c r="I60" s="30"/>
      <c r="J60" s="30"/>
      <c r="K60" s="30">
        <v>39.00562</v>
      </c>
      <c r="L60" s="30">
        <v>13.18571</v>
      </c>
      <c r="M60" s="30">
        <v>21.364660000000001</v>
      </c>
      <c r="N60" s="30">
        <v>10.73887</v>
      </c>
      <c r="O60" s="30">
        <v>1.1821200000000001</v>
      </c>
      <c r="P60" s="30"/>
      <c r="Q60" s="30"/>
      <c r="R60" s="30"/>
      <c r="S60" s="30"/>
      <c r="T60" s="32"/>
      <c r="U60" s="32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2"/>
      <c r="AG60" s="30"/>
      <c r="AH60" s="30"/>
      <c r="AI60" s="32"/>
      <c r="AJ60" s="32"/>
      <c r="AK60" s="32"/>
      <c r="AL60" s="32"/>
      <c r="AM60" s="32"/>
      <c r="AN60" s="32"/>
      <c r="AO60" s="34">
        <v>16119</v>
      </c>
      <c r="AP60" s="30">
        <v>905.88746200136495</v>
      </c>
      <c r="AQ60" s="34">
        <v>272296</v>
      </c>
      <c r="AR60" s="34"/>
      <c r="AS60" s="34"/>
      <c r="AT60" s="33"/>
      <c r="AU60" s="33"/>
      <c r="AV60" s="33"/>
      <c r="AW60" s="33"/>
      <c r="AX60" s="33"/>
      <c r="AY60" s="33"/>
      <c r="AZ60" s="33"/>
      <c r="BA60" s="33"/>
      <c r="BB60" s="32"/>
      <c r="BC60" s="32"/>
      <c r="BD60" s="32"/>
      <c r="BE60" s="32"/>
      <c r="BF60" s="32"/>
      <c r="BG60" s="32"/>
      <c r="BH60" s="30"/>
      <c r="BI60" s="30"/>
      <c r="BJ60" s="30"/>
      <c r="BK60" s="3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</row>
    <row r="61" spans="1:1014" x14ac:dyDescent="0.3">
      <c r="A61" s="9">
        <v>1993</v>
      </c>
      <c r="B61" s="10" t="s">
        <v>133</v>
      </c>
      <c r="C61" s="35"/>
      <c r="D61" s="35"/>
      <c r="E61" s="30"/>
      <c r="F61" s="30"/>
      <c r="G61" s="30"/>
      <c r="H61" s="30"/>
      <c r="I61" s="30"/>
      <c r="J61" s="30"/>
      <c r="K61" s="30">
        <v>15.51821</v>
      </c>
      <c r="L61" s="30">
        <v>2.6309200000000001</v>
      </c>
      <c r="M61" s="30">
        <v>4.2414800000000001</v>
      </c>
      <c r="N61" s="30">
        <v>1.64686</v>
      </c>
      <c r="O61" s="30">
        <v>1.478E-2</v>
      </c>
      <c r="P61" s="30"/>
      <c r="Q61" s="30"/>
      <c r="R61" s="30"/>
      <c r="S61" s="30"/>
      <c r="T61" s="32"/>
      <c r="U61" s="32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2"/>
      <c r="AG61" s="30"/>
      <c r="AH61" s="30"/>
      <c r="AI61" s="32"/>
      <c r="AJ61" s="32"/>
      <c r="AK61" s="32"/>
      <c r="AL61" s="32"/>
      <c r="AM61" s="32"/>
      <c r="AN61" s="32"/>
      <c r="AO61" s="34">
        <v>21805</v>
      </c>
      <c r="AP61" s="30">
        <v>928.74628613761797</v>
      </c>
      <c r="AQ61" s="34">
        <v>234624</v>
      </c>
      <c r="AR61" s="34"/>
      <c r="AS61" s="34"/>
      <c r="AT61" s="33"/>
      <c r="AU61" s="33"/>
      <c r="AV61" s="33"/>
      <c r="AW61" s="33"/>
      <c r="AX61" s="33"/>
      <c r="AY61" s="33"/>
      <c r="AZ61" s="33"/>
      <c r="BA61" s="33"/>
      <c r="BB61" s="32"/>
      <c r="BC61" s="32"/>
      <c r="BD61" s="32"/>
      <c r="BE61" s="32"/>
      <c r="BF61" s="32"/>
      <c r="BG61" s="32"/>
      <c r="BH61" s="30"/>
      <c r="BI61" s="30"/>
      <c r="BJ61" s="30"/>
      <c r="BK61" s="30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</row>
    <row r="62" spans="1:1014" x14ac:dyDescent="0.3">
      <c r="A62" s="9">
        <v>1993</v>
      </c>
      <c r="B62" s="10" t="s">
        <v>134</v>
      </c>
      <c r="C62" s="30">
        <v>1757.5655007009</v>
      </c>
      <c r="D62" s="30">
        <v>7761.5082247009004</v>
      </c>
      <c r="E62" s="30"/>
      <c r="F62" s="30"/>
      <c r="G62" s="30"/>
      <c r="H62" s="30"/>
      <c r="I62" s="30"/>
      <c r="J62" s="30"/>
      <c r="K62" s="30">
        <v>212.77024</v>
      </c>
      <c r="L62" s="30">
        <v>38.096580000000003</v>
      </c>
      <c r="M62" s="30">
        <v>55.578780000000002</v>
      </c>
      <c r="N62" s="30">
        <v>37.887329999999999</v>
      </c>
      <c r="O62" s="30">
        <v>9.0760500000000004</v>
      </c>
      <c r="P62" s="30"/>
      <c r="Q62" s="30"/>
      <c r="R62" s="30"/>
      <c r="S62" s="30"/>
      <c r="T62" s="32"/>
      <c r="U62" s="32"/>
      <c r="V62" s="32"/>
      <c r="W62" s="30"/>
      <c r="X62" s="30"/>
      <c r="Y62" s="30"/>
      <c r="Z62" s="30"/>
      <c r="AA62" s="30"/>
      <c r="AB62" s="30"/>
      <c r="AC62" s="30"/>
      <c r="AD62" s="30"/>
      <c r="AE62" s="30"/>
      <c r="AF62" s="32"/>
      <c r="AG62" s="30"/>
      <c r="AH62" s="30"/>
      <c r="AI62" s="30"/>
      <c r="AJ62" s="30"/>
      <c r="AK62" s="30"/>
      <c r="AL62" s="30"/>
      <c r="AM62" s="30"/>
      <c r="AN62" s="32"/>
      <c r="AO62" s="34">
        <v>46132</v>
      </c>
      <c r="AP62" s="30">
        <v>1017.16145642271</v>
      </c>
      <c r="AQ62" s="34">
        <v>1468414</v>
      </c>
      <c r="AR62" s="34"/>
      <c r="AS62" s="34"/>
      <c r="AT62" s="33"/>
      <c r="AU62" s="33"/>
      <c r="AV62" s="33"/>
      <c r="AW62" s="33"/>
      <c r="AX62" s="33"/>
      <c r="AY62" s="33"/>
      <c r="AZ62" s="33"/>
      <c r="BA62" s="33"/>
      <c r="BB62" s="32"/>
      <c r="BC62" s="32"/>
      <c r="BD62" s="32"/>
      <c r="BE62" s="32"/>
      <c r="BF62" s="32"/>
      <c r="BG62" s="32"/>
      <c r="BH62" s="30"/>
      <c r="BI62" s="30"/>
      <c r="BJ62" s="30"/>
      <c r="BK62" s="30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</row>
    <row r="63" spans="1:1014" x14ac:dyDescent="0.3">
      <c r="A63" s="9">
        <v>1993</v>
      </c>
      <c r="B63" s="10" t="s">
        <v>135</v>
      </c>
      <c r="C63" s="30">
        <v>86.229985999999997</v>
      </c>
      <c r="D63" s="30">
        <v>2608.639795</v>
      </c>
      <c r="E63" s="30"/>
      <c r="F63" s="30"/>
      <c r="G63" s="30"/>
      <c r="H63" s="30"/>
      <c r="I63" s="30"/>
      <c r="J63" s="30"/>
      <c r="K63" s="30">
        <v>54.051600000000001</v>
      </c>
      <c r="L63" s="30">
        <v>9.9063999999999997</v>
      </c>
      <c r="M63" s="30">
        <v>11.7212</v>
      </c>
      <c r="N63" s="30">
        <v>1.4605999999999999</v>
      </c>
      <c r="O63" s="30">
        <v>0.95299999999999996</v>
      </c>
      <c r="P63" s="30"/>
      <c r="Q63" s="30"/>
      <c r="R63" s="30"/>
      <c r="S63" s="30"/>
      <c r="T63" s="32"/>
      <c r="U63" s="32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2"/>
      <c r="AG63" s="30"/>
      <c r="AH63" s="30"/>
      <c r="AI63" s="30"/>
      <c r="AJ63" s="30"/>
      <c r="AK63" s="30"/>
      <c r="AL63" s="30"/>
      <c r="AM63" s="30"/>
      <c r="AN63" s="32"/>
      <c r="AO63" s="34">
        <v>32437</v>
      </c>
      <c r="AP63" s="30">
        <v>843.64958345289403</v>
      </c>
      <c r="AQ63" s="34">
        <v>838940</v>
      </c>
      <c r="AR63" s="34"/>
      <c r="AS63" s="34"/>
      <c r="AT63" s="33"/>
      <c r="AU63" s="33"/>
      <c r="AV63" s="33"/>
      <c r="AW63" s="33"/>
      <c r="AX63" s="33"/>
      <c r="AY63" s="33"/>
      <c r="AZ63" s="33"/>
      <c r="BA63" s="33"/>
      <c r="BB63" s="32"/>
      <c r="BC63" s="32"/>
      <c r="BD63" s="32"/>
      <c r="BE63" s="32"/>
      <c r="BF63" s="32"/>
      <c r="BG63" s="32"/>
      <c r="BH63" s="30"/>
      <c r="BI63" s="30"/>
      <c r="BJ63" s="30"/>
      <c r="BK63" s="30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</row>
    <row r="64" spans="1:1014" x14ac:dyDescent="0.3">
      <c r="A64" s="9">
        <v>1993</v>
      </c>
      <c r="B64" s="10" t="s">
        <v>136</v>
      </c>
      <c r="C64" s="30">
        <v>324.28111875604202</v>
      </c>
      <c r="D64" s="30">
        <v>10707.2383264207</v>
      </c>
      <c r="E64" s="30"/>
      <c r="F64" s="30"/>
      <c r="G64" s="30"/>
      <c r="H64" s="30"/>
      <c r="I64" s="30"/>
      <c r="J64" s="30"/>
      <c r="K64" s="30">
        <v>62.395269999999996</v>
      </c>
      <c r="L64" s="30">
        <v>13.01258</v>
      </c>
      <c r="M64" s="30">
        <v>18.934059999999999</v>
      </c>
      <c r="N64" s="30">
        <v>0</v>
      </c>
      <c r="O64" s="30">
        <v>2.0400000000000001E-2</v>
      </c>
      <c r="P64" s="30"/>
      <c r="Q64" s="30"/>
      <c r="R64" s="30"/>
      <c r="S64" s="30"/>
      <c r="T64" s="32"/>
      <c r="U64" s="30"/>
      <c r="V64" s="32"/>
      <c r="W64" s="30"/>
      <c r="X64" s="30"/>
      <c r="Y64" s="30"/>
      <c r="Z64" s="30"/>
      <c r="AA64" s="30"/>
      <c r="AB64" s="30"/>
      <c r="AC64" s="30"/>
      <c r="AD64" s="30"/>
      <c r="AE64" s="30"/>
      <c r="AF64" s="32"/>
      <c r="AG64" s="30"/>
      <c r="AH64" s="30"/>
      <c r="AI64" s="32"/>
      <c r="AJ64" s="32"/>
      <c r="AK64" s="32"/>
      <c r="AL64" s="32"/>
      <c r="AM64" s="32"/>
      <c r="AN64" s="32"/>
      <c r="AO64" s="34">
        <v>30449</v>
      </c>
      <c r="AP64" s="30">
        <v>1162.21791798139</v>
      </c>
      <c r="AQ64" s="34">
        <v>425395</v>
      </c>
      <c r="AR64" s="34"/>
      <c r="AS64" s="34"/>
      <c r="AT64" s="33"/>
      <c r="AU64" s="33"/>
      <c r="AV64" s="33"/>
      <c r="AW64" s="33"/>
      <c r="AX64" s="33"/>
      <c r="AY64" s="33"/>
      <c r="AZ64" s="33"/>
      <c r="BA64" s="33"/>
      <c r="BB64" s="32"/>
      <c r="BC64" s="32"/>
      <c r="BD64" s="32"/>
      <c r="BE64" s="32"/>
      <c r="BF64" s="32"/>
      <c r="BG64" s="32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</row>
    <row r="65" spans="1:1014" x14ac:dyDescent="0.3">
      <c r="A65" s="9">
        <v>1993</v>
      </c>
      <c r="B65" s="10" t="s">
        <v>137</v>
      </c>
      <c r="C65" s="30">
        <v>249.99600000000001</v>
      </c>
      <c r="D65" s="30">
        <v>2975.5729999999999</v>
      </c>
      <c r="E65" s="30"/>
      <c r="F65" s="30"/>
      <c r="G65" s="30"/>
      <c r="H65" s="30"/>
      <c r="I65" s="30"/>
      <c r="J65" s="30"/>
      <c r="K65" s="30">
        <v>67.364000000000004</v>
      </c>
      <c r="L65" s="30">
        <v>14.927</v>
      </c>
      <c r="M65" s="30">
        <v>25.395</v>
      </c>
      <c r="N65" s="30">
        <v>12.771000000000001</v>
      </c>
      <c r="O65" s="30">
        <v>1.2509999999999999</v>
      </c>
      <c r="P65" s="36"/>
      <c r="Q65" s="36"/>
      <c r="R65" s="36"/>
      <c r="S65" s="36"/>
      <c r="T65" s="37"/>
      <c r="U65" s="36"/>
      <c r="V65" s="37"/>
      <c r="W65" s="36"/>
      <c r="X65" s="36"/>
      <c r="Y65" s="36"/>
      <c r="Z65" s="36"/>
      <c r="AA65" s="36"/>
      <c r="AB65" s="36"/>
      <c r="AC65" s="36"/>
      <c r="AD65" s="36"/>
      <c r="AE65" s="36"/>
      <c r="AF65" s="37"/>
      <c r="AG65" s="36"/>
      <c r="AH65" s="36"/>
      <c r="AI65" s="36"/>
      <c r="AJ65" s="36"/>
      <c r="AK65" s="36"/>
      <c r="AL65" s="36"/>
      <c r="AM65" s="37"/>
      <c r="AN65" s="37"/>
      <c r="AO65" s="34">
        <v>29797.5333333333</v>
      </c>
      <c r="AP65" s="30">
        <v>1012.4353779757</v>
      </c>
      <c r="AQ65" s="34">
        <v>534659</v>
      </c>
      <c r="AR65" s="34"/>
      <c r="AS65" s="34"/>
      <c r="AT65" s="33"/>
      <c r="AU65" s="33"/>
      <c r="AV65" s="33"/>
      <c r="AW65" s="33"/>
      <c r="AX65" s="33"/>
      <c r="AY65" s="33"/>
      <c r="AZ65" s="33"/>
      <c r="BA65" s="33"/>
      <c r="BB65" s="32"/>
      <c r="BC65" s="32"/>
      <c r="BD65" s="32"/>
      <c r="BE65" s="32"/>
      <c r="BF65" s="32"/>
      <c r="BG65" s="32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</row>
    <row r="66" spans="1:1014" x14ac:dyDescent="0.3">
      <c r="A66" s="9">
        <v>1993</v>
      </c>
      <c r="B66" s="10" t="s">
        <v>138</v>
      </c>
      <c r="C66" s="30">
        <v>196.49248800000001</v>
      </c>
      <c r="D66" s="30">
        <v>2220.8993116281899</v>
      </c>
      <c r="E66" s="30"/>
      <c r="F66" s="30"/>
      <c r="G66" s="30"/>
      <c r="H66" s="30"/>
      <c r="I66" s="30"/>
      <c r="J66" s="30"/>
      <c r="K66" s="30">
        <v>67.475430000000003</v>
      </c>
      <c r="L66" s="30">
        <v>3.60127</v>
      </c>
      <c r="M66" s="30">
        <v>12.451969999999999</v>
      </c>
      <c r="N66" s="30">
        <v>0</v>
      </c>
      <c r="O66" s="30">
        <v>5.0953299999999997</v>
      </c>
      <c r="P66" s="30"/>
      <c r="Q66" s="30"/>
      <c r="R66" s="30"/>
      <c r="S66" s="30"/>
      <c r="T66" s="32"/>
      <c r="U66" s="30"/>
      <c r="V66" s="32"/>
      <c r="W66" s="30"/>
      <c r="X66" s="30"/>
      <c r="Y66" s="30"/>
      <c r="Z66" s="30"/>
      <c r="AA66" s="30"/>
      <c r="AB66" s="32"/>
      <c r="AC66" s="30"/>
      <c r="AD66" s="30"/>
      <c r="AE66" s="30"/>
      <c r="AF66" s="32"/>
      <c r="AG66" s="30"/>
      <c r="AH66" s="30"/>
      <c r="AI66" s="32"/>
      <c r="AJ66" s="32"/>
      <c r="AK66" s="32"/>
      <c r="AL66" s="32"/>
      <c r="AM66" s="32"/>
      <c r="AN66" s="32"/>
      <c r="AO66" s="34">
        <v>41567</v>
      </c>
      <c r="AP66" s="32">
        <v>859.36143871525303</v>
      </c>
      <c r="AQ66" s="34">
        <v>914589</v>
      </c>
      <c r="AR66" s="34"/>
      <c r="AS66" s="34"/>
      <c r="AT66" s="33"/>
      <c r="AU66" s="33"/>
      <c r="AV66" s="33"/>
      <c r="AW66" s="33"/>
      <c r="AX66" s="33"/>
      <c r="AY66" s="33"/>
      <c r="AZ66" s="33"/>
      <c r="BA66" s="33"/>
      <c r="BB66" s="32"/>
      <c r="BC66" s="32"/>
      <c r="BD66" s="32"/>
      <c r="BE66" s="32"/>
      <c r="BF66" s="32"/>
      <c r="BG66" s="32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</row>
    <row r="67" spans="1:1014" x14ac:dyDescent="0.3">
      <c r="A67" s="9">
        <v>1993</v>
      </c>
      <c r="B67" s="10" t="s">
        <v>139</v>
      </c>
      <c r="C67" s="30">
        <v>429.483</v>
      </c>
      <c r="D67" s="30">
        <v>2288.748</v>
      </c>
      <c r="E67" s="30"/>
      <c r="F67" s="30"/>
      <c r="G67" s="30"/>
      <c r="H67" s="30"/>
      <c r="I67" s="30"/>
      <c r="J67" s="30"/>
      <c r="K67" s="30">
        <v>32.442799999999998</v>
      </c>
      <c r="L67" s="30">
        <v>5.5918999999999999</v>
      </c>
      <c r="M67" s="30">
        <v>14.526300000000001</v>
      </c>
      <c r="N67" s="30">
        <v>5.7675000000000001</v>
      </c>
      <c r="O67" s="30">
        <v>13.634399999999999</v>
      </c>
      <c r="P67" s="30"/>
      <c r="Q67" s="30"/>
      <c r="R67" s="30"/>
      <c r="S67" s="32"/>
      <c r="T67" s="32"/>
      <c r="U67" s="32"/>
      <c r="V67" s="32"/>
      <c r="W67" s="30"/>
      <c r="X67" s="30"/>
      <c r="Y67" s="30"/>
      <c r="Z67" s="30"/>
      <c r="AA67" s="30"/>
      <c r="AB67" s="32"/>
      <c r="AC67" s="30"/>
      <c r="AD67" s="30"/>
      <c r="AE67" s="30"/>
      <c r="AF67" s="32"/>
      <c r="AG67" s="30"/>
      <c r="AH67" s="30"/>
      <c r="AI67" s="32"/>
      <c r="AJ67" s="32"/>
      <c r="AK67" s="32"/>
      <c r="AL67" s="32"/>
      <c r="AM67" s="32"/>
      <c r="AN67" s="32"/>
      <c r="AO67" s="34">
        <v>34173</v>
      </c>
      <c r="AP67" s="32">
        <v>786.038910610941</v>
      </c>
      <c r="AQ67" s="34">
        <v>545214</v>
      </c>
      <c r="AR67" s="34"/>
      <c r="AS67" s="34"/>
      <c r="AT67" s="33"/>
      <c r="AU67" s="33"/>
      <c r="AV67" s="33"/>
      <c r="AW67" s="33"/>
      <c r="AX67" s="33"/>
      <c r="AY67" s="33"/>
      <c r="AZ67" s="33"/>
      <c r="BA67" s="33"/>
      <c r="BB67" s="32"/>
      <c r="BC67" s="32"/>
      <c r="BD67" s="32"/>
      <c r="BE67" s="32"/>
      <c r="BF67" s="32"/>
      <c r="BG67" s="32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</row>
    <row r="68" spans="1:1014" x14ac:dyDescent="0.3">
      <c r="A68" s="9">
        <v>1993</v>
      </c>
      <c r="B68" s="10" t="s">
        <v>140</v>
      </c>
      <c r="C68" s="30">
        <v>1231.2759619643</v>
      </c>
      <c r="D68" s="30">
        <v>1803.5870199999999</v>
      </c>
      <c r="E68" s="30"/>
      <c r="F68" s="30"/>
      <c r="G68" s="30"/>
      <c r="H68" s="30"/>
      <c r="I68" s="30"/>
      <c r="J68" s="30"/>
      <c r="K68" s="30">
        <v>41.19</v>
      </c>
      <c r="L68" s="30">
        <v>11.06</v>
      </c>
      <c r="M68" s="30">
        <v>11.44</v>
      </c>
      <c r="N68" s="30">
        <v>1.27</v>
      </c>
      <c r="O68" s="30">
        <v>0.73950000000000005</v>
      </c>
      <c r="P68" s="30"/>
      <c r="Q68" s="30"/>
      <c r="R68" s="30"/>
      <c r="S68" s="32"/>
      <c r="T68" s="32"/>
      <c r="U68" s="32"/>
      <c r="V68" s="32"/>
      <c r="W68" s="30"/>
      <c r="X68" s="30"/>
      <c r="Y68" s="30"/>
      <c r="Z68" s="30"/>
      <c r="AA68" s="30"/>
      <c r="AB68" s="32"/>
      <c r="AC68" s="30"/>
      <c r="AD68" s="30"/>
      <c r="AE68" s="30"/>
      <c r="AF68" s="32"/>
      <c r="AG68" s="30"/>
      <c r="AH68" s="30"/>
      <c r="AI68" s="32"/>
      <c r="AJ68" s="32"/>
      <c r="AK68" s="32"/>
      <c r="AL68" s="32"/>
      <c r="AM68" s="32"/>
      <c r="AN68" s="32"/>
      <c r="AO68" s="34">
        <v>16569</v>
      </c>
      <c r="AP68" s="32">
        <v>904.77676105052501</v>
      </c>
      <c r="AQ68" s="34">
        <v>305068</v>
      </c>
      <c r="AR68" s="34"/>
      <c r="AS68" s="34"/>
      <c r="AT68" s="33"/>
      <c r="AU68" s="33"/>
      <c r="AV68" s="33"/>
      <c r="AW68" s="33"/>
      <c r="AX68" s="33"/>
      <c r="AY68" s="33"/>
      <c r="AZ68" s="33"/>
      <c r="BA68" s="33"/>
      <c r="BB68" s="32"/>
      <c r="BC68" s="32"/>
      <c r="BD68" s="32"/>
      <c r="BE68" s="32"/>
      <c r="BF68" s="32"/>
      <c r="BG68" s="32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</row>
    <row r="69" spans="1:1014" x14ac:dyDescent="0.3">
      <c r="A69" s="9">
        <v>1993</v>
      </c>
      <c r="B69" s="10" t="s">
        <v>141</v>
      </c>
      <c r="C69" s="30">
        <v>57.123048307825101</v>
      </c>
      <c r="D69" s="30">
        <v>2194.4135374195898</v>
      </c>
      <c r="E69" s="30">
        <v>2014.36432694533</v>
      </c>
      <c r="F69" s="30"/>
      <c r="G69" s="30"/>
      <c r="H69" s="30"/>
      <c r="I69" s="30"/>
      <c r="J69" s="30"/>
      <c r="K69" s="30">
        <v>33.886899999999997</v>
      </c>
      <c r="L69" s="30">
        <v>0.1181</v>
      </c>
      <c r="M69" s="30">
        <v>9.6640999999999995</v>
      </c>
      <c r="N69" s="30">
        <v>0</v>
      </c>
      <c r="O69" s="30">
        <v>7.8899999999999998E-2</v>
      </c>
      <c r="P69" s="30"/>
      <c r="Q69" s="30"/>
      <c r="R69" s="30"/>
      <c r="S69" s="30"/>
      <c r="T69" s="32"/>
      <c r="U69" s="30"/>
      <c r="V69" s="32"/>
      <c r="W69" s="30"/>
      <c r="X69" s="30"/>
      <c r="Y69" s="30"/>
      <c r="Z69" s="30"/>
      <c r="AA69" s="30"/>
      <c r="AB69" s="30"/>
      <c r="AC69" s="30"/>
      <c r="AD69" s="30"/>
      <c r="AE69" s="30"/>
      <c r="AF69" s="32"/>
      <c r="AG69" s="30"/>
      <c r="AH69" s="30"/>
      <c r="AI69" s="32"/>
      <c r="AJ69" s="32"/>
      <c r="AK69" s="32"/>
      <c r="AL69" s="32"/>
      <c r="AM69" s="32"/>
      <c r="AN69" s="32"/>
      <c r="AO69" s="34">
        <v>13635</v>
      </c>
      <c r="AP69" s="32">
        <v>1185.1755933542099</v>
      </c>
      <c r="AQ69" s="34">
        <v>170819</v>
      </c>
      <c r="AR69" s="34"/>
      <c r="AS69" s="34"/>
      <c r="AT69" s="33"/>
      <c r="AU69" s="33"/>
      <c r="AV69" s="33"/>
      <c r="AW69" s="33"/>
      <c r="AX69" s="33"/>
      <c r="AY69" s="33"/>
      <c r="AZ69" s="33"/>
      <c r="BA69" s="33"/>
      <c r="BB69" s="32"/>
      <c r="BC69" s="32"/>
      <c r="BD69" s="32"/>
      <c r="BE69" s="32"/>
      <c r="BF69" s="32"/>
      <c r="BG69" s="32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</row>
    <row r="70" spans="1:1014" x14ac:dyDescent="0.3">
      <c r="A70" s="9">
        <v>1993</v>
      </c>
      <c r="B70" s="10" t="s">
        <v>142</v>
      </c>
      <c r="C70" s="30">
        <v>3039.8388869999999</v>
      </c>
      <c r="D70" s="30">
        <v>19565.223962210799</v>
      </c>
      <c r="E70" s="30"/>
      <c r="F70" s="30"/>
      <c r="G70" s="30"/>
      <c r="H70" s="30"/>
      <c r="I70" s="30"/>
      <c r="J70" s="30"/>
      <c r="K70" s="30">
        <v>406.97503</v>
      </c>
      <c r="L70" s="30">
        <v>149.04084</v>
      </c>
      <c r="M70" s="30">
        <v>179.75047000000001</v>
      </c>
      <c r="N70" s="30">
        <v>6.3964299999999996</v>
      </c>
      <c r="O70" s="30">
        <v>7.6603599999999998</v>
      </c>
      <c r="P70" s="30"/>
      <c r="Q70" s="30"/>
      <c r="R70" s="30"/>
      <c r="S70" s="30"/>
      <c r="T70" s="32"/>
      <c r="U70" s="30"/>
      <c r="V70" s="30"/>
      <c r="W70" s="30"/>
      <c r="X70" s="30"/>
      <c r="Y70" s="30"/>
      <c r="Z70" s="30"/>
      <c r="AA70" s="30"/>
      <c r="AB70" s="32"/>
      <c r="AC70" s="30"/>
      <c r="AD70" s="30"/>
      <c r="AE70" s="30"/>
      <c r="AF70" s="32"/>
      <c r="AG70" s="30"/>
      <c r="AH70" s="30"/>
      <c r="AI70" s="32"/>
      <c r="AJ70" s="32"/>
      <c r="AK70" s="32"/>
      <c r="AL70" s="32"/>
      <c r="AM70" s="32"/>
      <c r="AN70" s="32"/>
      <c r="AO70" s="34">
        <v>85135</v>
      </c>
      <c r="AP70" s="30">
        <v>986.04930630537001</v>
      </c>
      <c r="AQ70" s="34">
        <v>2890933</v>
      </c>
      <c r="AR70" s="34"/>
      <c r="AS70" s="34"/>
      <c r="AT70" s="33"/>
      <c r="AU70" s="33"/>
      <c r="AV70" s="33"/>
      <c r="AW70" s="33"/>
      <c r="AX70" s="33"/>
      <c r="AY70" s="33"/>
      <c r="AZ70" s="33"/>
      <c r="BA70" s="33"/>
      <c r="BB70" s="32"/>
      <c r="BC70" s="32"/>
      <c r="BD70" s="32"/>
      <c r="BE70" s="32"/>
      <c r="BF70" s="32"/>
      <c r="BG70" s="32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</row>
    <row r="71" spans="1:1014" x14ac:dyDescent="0.3">
      <c r="A71" s="9">
        <v>1993</v>
      </c>
      <c r="B71" s="10" t="s">
        <v>143</v>
      </c>
      <c r="C71" s="30"/>
      <c r="D71" s="30"/>
      <c r="E71" s="30"/>
      <c r="F71" s="30"/>
      <c r="G71" s="30"/>
      <c r="H71" s="30"/>
      <c r="I71" s="30"/>
      <c r="J71" s="30"/>
      <c r="K71" s="30">
        <v>25.934760000000001</v>
      </c>
      <c r="L71" s="30">
        <v>5.8156800000000004</v>
      </c>
      <c r="M71" s="30">
        <v>5.6478099999999998</v>
      </c>
      <c r="N71" s="30">
        <v>4.3247900000000001</v>
      </c>
      <c r="O71" s="30">
        <v>6.1718099999999998</v>
      </c>
      <c r="P71" s="30"/>
      <c r="Q71" s="30"/>
      <c r="R71" s="30"/>
      <c r="S71" s="30"/>
      <c r="T71" s="32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2"/>
      <c r="AG71" s="30"/>
      <c r="AH71" s="30"/>
      <c r="AI71" s="32"/>
      <c r="AJ71" s="32"/>
      <c r="AK71" s="32"/>
      <c r="AL71" s="32"/>
      <c r="AM71" s="32"/>
      <c r="AN71" s="32"/>
      <c r="AO71" s="34">
        <v>31561</v>
      </c>
      <c r="AP71" s="32">
        <v>947.446093401545</v>
      </c>
      <c r="AQ71" s="34">
        <v>689917</v>
      </c>
      <c r="AR71" s="34"/>
      <c r="AS71" s="34"/>
      <c r="AT71" s="33"/>
      <c r="AU71" s="33"/>
      <c r="AV71" s="33"/>
      <c r="AW71" s="33"/>
      <c r="AX71" s="33"/>
      <c r="AY71" s="33"/>
      <c r="AZ71" s="33"/>
      <c r="BA71" s="33"/>
      <c r="BB71" s="32"/>
      <c r="BC71" s="32"/>
      <c r="BD71" s="32"/>
      <c r="BE71" s="32"/>
      <c r="BF71" s="32"/>
      <c r="BG71" s="32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</row>
    <row r="72" spans="1:1014" x14ac:dyDescent="0.3">
      <c r="A72" s="9">
        <v>1993</v>
      </c>
      <c r="B72" s="10" t="s">
        <v>144</v>
      </c>
      <c r="C72" s="30"/>
      <c r="D72" s="30"/>
      <c r="E72" s="30"/>
      <c r="F72" s="30"/>
      <c r="G72" s="30"/>
      <c r="H72" s="30"/>
      <c r="I72" s="30"/>
      <c r="J72" s="30"/>
      <c r="K72" s="30">
        <v>37.986600000000003</v>
      </c>
      <c r="L72" s="30">
        <v>6.2350000000000003E-2</v>
      </c>
      <c r="M72" s="30">
        <v>4.9901499999999999</v>
      </c>
      <c r="N72" s="30">
        <v>0</v>
      </c>
      <c r="O72" s="30">
        <v>18.819600000000001</v>
      </c>
      <c r="P72" s="30"/>
      <c r="Q72" s="30"/>
      <c r="R72" s="30"/>
      <c r="S72" s="30"/>
      <c r="T72" s="32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2"/>
      <c r="AG72" s="30"/>
      <c r="AH72" s="30"/>
      <c r="AI72" s="32"/>
      <c r="AJ72" s="32"/>
      <c r="AK72" s="32"/>
      <c r="AL72" s="32"/>
      <c r="AM72" s="32"/>
      <c r="AN72" s="32"/>
      <c r="AO72" s="34">
        <v>5519</v>
      </c>
      <c r="AP72" s="30">
        <v>2094.2744474333399</v>
      </c>
      <c r="AQ72" s="34">
        <v>78915</v>
      </c>
      <c r="AR72" s="34"/>
      <c r="AS72" s="34"/>
      <c r="AT72" s="33"/>
      <c r="AU72" s="33"/>
      <c r="AV72" s="33"/>
      <c r="AW72" s="33"/>
      <c r="AX72" s="33"/>
      <c r="AY72" s="33"/>
      <c r="AZ72" s="33"/>
      <c r="BA72" s="33"/>
      <c r="BB72" s="32"/>
      <c r="BC72" s="32"/>
      <c r="BD72" s="32"/>
      <c r="BE72" s="32"/>
      <c r="BF72" s="32"/>
      <c r="BG72" s="3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</row>
    <row r="73" spans="1:1014" x14ac:dyDescent="0.3">
      <c r="A73" s="9">
        <v>1993</v>
      </c>
      <c r="B73" s="10" t="s">
        <v>145</v>
      </c>
      <c r="C73" s="30">
        <v>750.40675658607597</v>
      </c>
      <c r="D73" s="30">
        <v>4113.2999100482302</v>
      </c>
      <c r="E73" s="30"/>
      <c r="F73" s="30"/>
      <c r="G73" s="30"/>
      <c r="H73" s="30"/>
      <c r="I73" s="30"/>
      <c r="J73" s="30"/>
      <c r="K73" s="30">
        <v>80.166399999999996</v>
      </c>
      <c r="L73" s="30">
        <v>9.5764999999999993</v>
      </c>
      <c r="M73" s="30">
        <v>29.410399999999999</v>
      </c>
      <c r="N73" s="30">
        <v>10.2918</v>
      </c>
      <c r="O73" s="30">
        <v>11.10671</v>
      </c>
      <c r="P73" s="30"/>
      <c r="Q73" s="30"/>
      <c r="R73" s="30"/>
      <c r="S73" s="30"/>
      <c r="T73" s="32"/>
      <c r="U73" s="30"/>
      <c r="V73" s="32"/>
      <c r="W73" s="30"/>
      <c r="X73" s="30"/>
      <c r="Y73" s="30"/>
      <c r="Z73" s="30"/>
      <c r="AA73" s="30"/>
      <c r="AB73" s="30"/>
      <c r="AC73" s="30"/>
      <c r="AD73" s="30"/>
      <c r="AE73" s="30"/>
      <c r="AF73" s="32"/>
      <c r="AG73" s="30"/>
      <c r="AH73" s="30"/>
      <c r="AI73" s="30"/>
      <c r="AJ73" s="30"/>
      <c r="AK73" s="30"/>
      <c r="AL73" s="30"/>
      <c r="AM73" s="32"/>
      <c r="AN73" s="32"/>
      <c r="AO73" s="34">
        <v>43403</v>
      </c>
      <c r="AP73" s="30">
        <v>779.61218561637895</v>
      </c>
      <c r="AQ73" s="34">
        <v>1185489</v>
      </c>
      <c r="AR73" s="34"/>
      <c r="AS73" s="34"/>
      <c r="AT73" s="33"/>
      <c r="AU73" s="33"/>
      <c r="AV73" s="33"/>
      <c r="AW73" s="33"/>
      <c r="AX73" s="33"/>
      <c r="AY73" s="33"/>
      <c r="AZ73" s="33"/>
      <c r="BA73" s="33"/>
      <c r="BB73" s="32"/>
      <c r="BC73" s="32"/>
      <c r="BD73" s="32"/>
      <c r="BE73" s="32"/>
      <c r="BF73" s="32"/>
      <c r="BG73" s="32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</row>
    <row r="74" spans="1:1014" x14ac:dyDescent="0.3">
      <c r="A74" s="9">
        <v>1994</v>
      </c>
      <c r="B74" s="10" t="s">
        <v>120</v>
      </c>
      <c r="C74" s="30">
        <v>24565.908748041202</v>
      </c>
      <c r="D74" s="30">
        <v>88172.744730448394</v>
      </c>
      <c r="E74" s="30">
        <v>80520.237050197902</v>
      </c>
      <c r="F74" s="12"/>
      <c r="G74" s="12"/>
      <c r="H74" s="12"/>
      <c r="I74" s="12"/>
      <c r="J74" s="12"/>
      <c r="K74" s="30">
        <v>1804.4671499999999</v>
      </c>
      <c r="L74" s="30">
        <v>557.82194000000004</v>
      </c>
      <c r="M74" s="30">
        <v>422.32472000000001</v>
      </c>
      <c r="N74" s="30">
        <v>418.94806</v>
      </c>
      <c r="O74" s="30">
        <v>438.43835999999999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31"/>
      <c r="AM74" s="12"/>
      <c r="AN74" s="12"/>
      <c r="AO74" s="22">
        <v>287855</v>
      </c>
      <c r="AP74" s="30">
        <v>960.31255052289998</v>
      </c>
      <c r="AQ74" s="22">
        <v>13216914</v>
      </c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</row>
    <row r="75" spans="1:1014" x14ac:dyDescent="0.3">
      <c r="A75" s="9">
        <v>1994</v>
      </c>
      <c r="B75" s="10" t="s">
        <v>123</v>
      </c>
      <c r="C75" s="30"/>
      <c r="D75" s="30"/>
      <c r="E75" s="30"/>
      <c r="F75" s="30"/>
      <c r="G75" s="30"/>
      <c r="H75" s="30"/>
      <c r="I75" s="30"/>
      <c r="J75" s="30"/>
      <c r="K75" s="30">
        <v>1561.5975000000001</v>
      </c>
      <c r="L75" s="30">
        <v>416.26549999999997</v>
      </c>
      <c r="M75" s="30">
        <v>0</v>
      </c>
      <c r="N75" s="30">
        <v>277.32643000000002</v>
      </c>
      <c r="O75" s="30">
        <v>97.703040000000001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10"/>
      <c r="AK75" s="10"/>
      <c r="AL75" s="10"/>
      <c r="AM75" s="32"/>
      <c r="AN75" s="32"/>
      <c r="AO75" s="34">
        <v>105176</v>
      </c>
      <c r="AP75" s="30">
        <v>1146.7393848260199</v>
      </c>
      <c r="AQ75" s="34">
        <v>3024315</v>
      </c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2"/>
      <c r="BC75" s="32"/>
      <c r="BD75" s="32"/>
      <c r="BE75" s="32"/>
      <c r="BF75" s="32"/>
      <c r="BG75" s="32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</row>
    <row r="76" spans="1:1014" x14ac:dyDescent="0.3">
      <c r="A76" s="9">
        <v>1994</v>
      </c>
      <c r="B76" s="10" t="s">
        <v>124</v>
      </c>
      <c r="C76" s="30">
        <v>258.09260599999999</v>
      </c>
      <c r="D76" s="30">
        <v>1120.885524</v>
      </c>
      <c r="E76" s="30"/>
      <c r="F76" s="30"/>
      <c r="G76" s="30"/>
      <c r="H76" s="30"/>
      <c r="I76" s="30"/>
      <c r="J76" s="30"/>
      <c r="K76" s="30">
        <v>15.308249999999999</v>
      </c>
      <c r="L76" s="30">
        <v>3.4416099999999998</v>
      </c>
      <c r="M76" s="30">
        <v>4.8921599999999996</v>
      </c>
      <c r="N76" s="30">
        <v>2.66994</v>
      </c>
      <c r="O76" s="30">
        <v>0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4">
        <v>25175</v>
      </c>
      <c r="AP76" s="30">
        <v>919.13084733022697</v>
      </c>
      <c r="AQ76" s="34">
        <v>283453</v>
      </c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0"/>
      <c r="BC76" s="30"/>
      <c r="BD76" s="30"/>
      <c r="BE76" s="30"/>
      <c r="BF76" s="30"/>
      <c r="BG76" s="30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</row>
    <row r="77" spans="1:1014" x14ac:dyDescent="0.3">
      <c r="A77" s="9">
        <v>1994</v>
      </c>
      <c r="B77" s="10" t="s">
        <v>125</v>
      </c>
      <c r="C77" s="34">
        <v>256.55799999999999</v>
      </c>
      <c r="D77" s="34">
        <v>2986.2489999999998</v>
      </c>
      <c r="E77" s="30"/>
      <c r="F77" s="30"/>
      <c r="G77" s="30"/>
      <c r="H77" s="30"/>
      <c r="I77" s="30"/>
      <c r="J77" s="30"/>
      <c r="K77" s="30">
        <v>55.695799999999998</v>
      </c>
      <c r="L77" s="30">
        <v>2.738</v>
      </c>
      <c r="M77" s="30">
        <v>9.4647000000000006</v>
      </c>
      <c r="N77" s="30">
        <v>0</v>
      </c>
      <c r="O77" s="30">
        <v>13.2059</v>
      </c>
      <c r="P77" s="30"/>
      <c r="Q77" s="30"/>
      <c r="R77" s="30"/>
      <c r="S77" s="30"/>
      <c r="T77" s="32"/>
      <c r="U77" s="30"/>
      <c r="V77" s="32"/>
      <c r="W77" s="30"/>
      <c r="X77" s="30"/>
      <c r="Y77" s="30"/>
      <c r="Z77" s="30"/>
      <c r="AA77" s="30"/>
      <c r="AB77" s="30"/>
      <c r="AC77" s="30"/>
      <c r="AD77" s="30"/>
      <c r="AE77" s="30"/>
      <c r="AF77" s="32"/>
      <c r="AG77" s="30"/>
      <c r="AH77" s="30"/>
      <c r="AI77" s="30"/>
      <c r="AJ77" s="30"/>
      <c r="AK77" s="30"/>
      <c r="AL77" s="30"/>
      <c r="AM77" s="32"/>
      <c r="AN77" s="32"/>
      <c r="AO77" s="34">
        <v>37067</v>
      </c>
      <c r="AP77" s="30">
        <v>971.76713269734</v>
      </c>
      <c r="AQ77" s="34">
        <v>884134</v>
      </c>
      <c r="AR77" s="34"/>
      <c r="AS77" s="34"/>
      <c r="AT77" s="33"/>
      <c r="AU77" s="33"/>
      <c r="AV77" s="33"/>
      <c r="AW77" s="33"/>
      <c r="AX77" s="33"/>
      <c r="AY77" s="33"/>
      <c r="AZ77" s="33"/>
      <c r="BA77" s="33"/>
      <c r="BB77" s="32"/>
      <c r="BC77" s="32"/>
      <c r="BD77" s="32"/>
      <c r="BE77" s="32"/>
      <c r="BF77" s="32"/>
      <c r="BG77" s="32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</row>
    <row r="78" spans="1:1014" x14ac:dyDescent="0.3">
      <c r="A78" s="9">
        <v>1994</v>
      </c>
      <c r="B78" s="10" t="s">
        <v>126</v>
      </c>
      <c r="C78" s="30">
        <v>305.33580000000001</v>
      </c>
      <c r="D78" s="30">
        <v>2693.5160999999998</v>
      </c>
      <c r="E78" s="30">
        <v>2689.1601000000001</v>
      </c>
      <c r="F78" s="30"/>
      <c r="G78" s="30"/>
      <c r="H78" s="30"/>
      <c r="I78" s="30"/>
      <c r="J78" s="30"/>
      <c r="K78" s="30">
        <v>38.850960000000001</v>
      </c>
      <c r="L78" s="30">
        <v>0.1081</v>
      </c>
      <c r="M78" s="30">
        <v>12.566979999999999</v>
      </c>
      <c r="N78" s="30">
        <v>0</v>
      </c>
      <c r="O78" s="30">
        <v>0.68086999999999998</v>
      </c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2"/>
      <c r="AG78" s="30"/>
      <c r="AH78" s="30"/>
      <c r="AI78" s="30"/>
      <c r="AJ78" s="30"/>
      <c r="AK78" s="30"/>
      <c r="AL78" s="30"/>
      <c r="AM78" s="32"/>
      <c r="AN78" s="32"/>
      <c r="AO78" s="34">
        <v>20551</v>
      </c>
      <c r="AP78" s="30">
        <v>1047.46166198164</v>
      </c>
      <c r="AQ78" s="34">
        <v>389195</v>
      </c>
      <c r="AR78" s="34"/>
      <c r="AS78" s="34"/>
      <c r="AT78" s="33"/>
      <c r="AU78" s="33"/>
      <c r="AV78" s="33"/>
      <c r="AW78" s="33"/>
      <c r="AX78" s="33"/>
      <c r="AY78" s="33"/>
      <c r="AZ78" s="33"/>
      <c r="BA78" s="33"/>
      <c r="BB78" s="32"/>
      <c r="BC78" s="32"/>
      <c r="BD78" s="32"/>
      <c r="BE78" s="32"/>
      <c r="BF78" s="32"/>
      <c r="BG78" s="32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</row>
    <row r="79" spans="1:1014" x14ac:dyDescent="0.3">
      <c r="A79" s="9">
        <v>1994</v>
      </c>
      <c r="B79" s="10" t="s">
        <v>127</v>
      </c>
      <c r="C79" s="30"/>
      <c r="D79" s="30"/>
      <c r="E79" s="30"/>
      <c r="F79" s="30"/>
      <c r="G79" s="30"/>
      <c r="H79" s="30"/>
      <c r="I79" s="30"/>
      <c r="J79" s="30"/>
      <c r="K79" s="30">
        <v>501.10599999999999</v>
      </c>
      <c r="L79" s="30">
        <v>232.875</v>
      </c>
      <c r="M79" s="30">
        <v>89.540999999999997</v>
      </c>
      <c r="N79" s="30">
        <v>0</v>
      </c>
      <c r="O79" s="30">
        <v>36.713000000000001</v>
      </c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2"/>
      <c r="AG79" s="30"/>
      <c r="AH79" s="30"/>
      <c r="AI79" s="30"/>
      <c r="AJ79" s="30"/>
      <c r="AK79" s="30"/>
      <c r="AL79" s="30"/>
      <c r="AM79" s="32"/>
      <c r="AN79" s="32"/>
      <c r="AO79" s="34">
        <v>85479</v>
      </c>
      <c r="AP79" s="30">
        <v>1151.56039225109</v>
      </c>
      <c r="AQ79" s="34">
        <v>2897225</v>
      </c>
      <c r="AR79" s="34"/>
      <c r="AS79" s="34"/>
      <c r="AT79" s="33"/>
      <c r="AU79" s="33"/>
      <c r="AV79" s="33"/>
      <c r="AW79" s="33"/>
      <c r="AX79" s="33"/>
      <c r="AY79" s="33"/>
      <c r="AZ79" s="33"/>
      <c r="BA79" s="33"/>
      <c r="BB79" s="32"/>
      <c r="BC79" s="32"/>
      <c r="BD79" s="32"/>
      <c r="BE79" s="32"/>
      <c r="BF79" s="32"/>
      <c r="BG79" s="32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</row>
    <row r="80" spans="1:1014" x14ac:dyDescent="0.3">
      <c r="A80" s="9">
        <v>1994</v>
      </c>
      <c r="B80" s="10" t="s">
        <v>128</v>
      </c>
      <c r="C80" s="30"/>
      <c r="D80" s="35"/>
      <c r="E80" s="30"/>
      <c r="F80" s="30"/>
      <c r="G80" s="30"/>
      <c r="H80" s="30"/>
      <c r="I80" s="30"/>
      <c r="J80" s="30"/>
      <c r="K80" s="30">
        <v>47.63823</v>
      </c>
      <c r="L80" s="30">
        <v>10.13261</v>
      </c>
      <c r="M80" s="30">
        <v>13.00949</v>
      </c>
      <c r="N80" s="30">
        <v>0</v>
      </c>
      <c r="O80" s="30">
        <v>0</v>
      </c>
      <c r="P80" s="30"/>
      <c r="Q80" s="30"/>
      <c r="R80" s="30"/>
      <c r="S80" s="30"/>
      <c r="T80" s="32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2"/>
      <c r="AG80" s="30"/>
      <c r="AH80" s="30"/>
      <c r="AI80" s="32"/>
      <c r="AJ80" s="32"/>
      <c r="AK80" s="32"/>
      <c r="AL80" s="32"/>
      <c r="AM80" s="32"/>
      <c r="AN80" s="32"/>
      <c r="AO80" s="34">
        <v>39440</v>
      </c>
      <c r="AP80" s="30">
        <v>777.77939226088301</v>
      </c>
      <c r="AQ80" s="34">
        <v>844441</v>
      </c>
      <c r="AR80" s="34"/>
      <c r="AS80" s="34"/>
      <c r="AT80" s="33"/>
      <c r="AU80" s="33"/>
      <c r="AV80" s="33"/>
      <c r="AW80" s="33"/>
      <c r="AX80" s="33"/>
      <c r="AY80" s="33"/>
      <c r="AZ80" s="33"/>
      <c r="BA80" s="33"/>
      <c r="BB80" s="32"/>
      <c r="BC80" s="32"/>
      <c r="BD80" s="32"/>
      <c r="BE80" s="32"/>
      <c r="BF80" s="32"/>
      <c r="BG80" s="32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</row>
    <row r="81" spans="1:1014" x14ac:dyDescent="0.3">
      <c r="A81" s="9">
        <v>1994</v>
      </c>
      <c r="B81" s="10" t="s">
        <v>129</v>
      </c>
      <c r="C81" s="30"/>
      <c r="D81" s="35"/>
      <c r="E81" s="30"/>
      <c r="F81" s="30"/>
      <c r="G81" s="30"/>
      <c r="H81" s="30"/>
      <c r="I81" s="30"/>
      <c r="J81" s="30"/>
      <c r="K81" s="30">
        <v>97.154349999999994</v>
      </c>
      <c r="L81" s="30">
        <v>68.044039999999995</v>
      </c>
      <c r="M81" s="30">
        <v>41.184780000000003</v>
      </c>
      <c r="N81" s="30">
        <v>37.445819999999998</v>
      </c>
      <c r="O81" s="30">
        <v>4.6110100000000003</v>
      </c>
      <c r="P81" s="30"/>
      <c r="Q81" s="30"/>
      <c r="R81" s="30"/>
      <c r="S81" s="30"/>
      <c r="T81" s="32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2"/>
      <c r="AG81" s="30"/>
      <c r="AH81" s="30"/>
      <c r="AI81" s="30"/>
      <c r="AJ81" s="30"/>
      <c r="AK81" s="30"/>
      <c r="AL81" s="30"/>
      <c r="AM81" s="32"/>
      <c r="AN81" s="30"/>
      <c r="AO81" s="34">
        <v>46885</v>
      </c>
      <c r="AP81" s="30">
        <v>909.49869156118496</v>
      </c>
      <c r="AQ81" s="34">
        <v>1060039</v>
      </c>
      <c r="AR81" s="34"/>
      <c r="AS81" s="34"/>
      <c r="AT81" s="33"/>
      <c r="AU81" s="33"/>
      <c r="AV81" s="33"/>
      <c r="AW81" s="33"/>
      <c r="AX81" s="33"/>
      <c r="AY81" s="33"/>
      <c r="AZ81" s="33"/>
      <c r="BA81" s="33"/>
      <c r="BB81" s="32"/>
      <c r="BC81" s="32"/>
      <c r="BD81" s="32"/>
      <c r="BE81" s="32"/>
      <c r="BF81" s="32"/>
      <c r="BG81" s="32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</row>
    <row r="82" spans="1:1014" x14ac:dyDescent="0.3">
      <c r="A82" s="9">
        <v>1994</v>
      </c>
      <c r="B82" s="10" t="s">
        <v>130</v>
      </c>
      <c r="C82" s="30">
        <v>88.629104368563404</v>
      </c>
      <c r="D82" s="35"/>
      <c r="E82" s="30">
        <v>1378.04620997135</v>
      </c>
      <c r="F82" s="30"/>
      <c r="G82" s="30"/>
      <c r="H82" s="30"/>
      <c r="I82" s="30"/>
      <c r="J82" s="30"/>
      <c r="K82" s="30">
        <v>21.57103</v>
      </c>
      <c r="L82" s="30">
        <v>1.0644199999999999</v>
      </c>
      <c r="M82" s="30">
        <v>3.76145</v>
      </c>
      <c r="N82" s="30">
        <v>0</v>
      </c>
      <c r="O82" s="30">
        <v>0.95909999999999995</v>
      </c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2"/>
      <c r="AG82" s="30"/>
      <c r="AH82" s="30"/>
      <c r="AI82" s="30"/>
      <c r="AJ82" s="30"/>
      <c r="AK82" s="30"/>
      <c r="AL82" s="30"/>
      <c r="AM82" s="32"/>
      <c r="AN82" s="30"/>
      <c r="AO82" s="34">
        <v>32493</v>
      </c>
      <c r="AP82" s="30">
        <v>776.37242577691302</v>
      </c>
      <c r="AQ82" s="34">
        <v>435615</v>
      </c>
      <c r="AR82" s="34"/>
      <c r="AS82" s="34"/>
      <c r="AT82" s="33"/>
      <c r="AU82" s="33"/>
      <c r="AV82" s="33"/>
      <c r="AW82" s="33"/>
      <c r="AX82" s="33"/>
      <c r="AY82" s="33"/>
      <c r="AZ82" s="33"/>
      <c r="BA82" s="33"/>
      <c r="BB82" s="32"/>
      <c r="BC82" s="32"/>
      <c r="BD82" s="32"/>
      <c r="BE82" s="32"/>
      <c r="BF82" s="32"/>
      <c r="BG82" s="3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</row>
    <row r="83" spans="1:1014" x14ac:dyDescent="0.3">
      <c r="A83" s="9">
        <v>1994</v>
      </c>
      <c r="B83" s="10" t="s">
        <v>131</v>
      </c>
      <c r="C83" s="30">
        <v>330.02133489928701</v>
      </c>
      <c r="D83" s="35"/>
      <c r="E83" s="30">
        <v>1997.85341347952</v>
      </c>
      <c r="F83" s="30"/>
      <c r="G83" s="30"/>
      <c r="H83" s="30"/>
      <c r="I83" s="30"/>
      <c r="J83" s="30"/>
      <c r="K83" s="30">
        <v>31.347149999999999</v>
      </c>
      <c r="L83" s="30">
        <v>10.207649999999999</v>
      </c>
      <c r="M83" s="30">
        <v>6.5787800000000001</v>
      </c>
      <c r="N83" s="30">
        <v>0</v>
      </c>
      <c r="O83" s="30">
        <v>1.6740999999999999</v>
      </c>
      <c r="P83" s="30"/>
      <c r="Q83" s="30"/>
      <c r="R83" s="30"/>
      <c r="S83" s="30"/>
      <c r="T83" s="30"/>
      <c r="U83" s="30"/>
      <c r="V83" s="32"/>
      <c r="W83" s="30"/>
      <c r="X83" s="30"/>
      <c r="Y83" s="30"/>
      <c r="Z83" s="30"/>
      <c r="AA83" s="30"/>
      <c r="AB83" s="30"/>
      <c r="AC83" s="30"/>
      <c r="AD83" s="30"/>
      <c r="AE83" s="30"/>
      <c r="AF83" s="32"/>
      <c r="AG83" s="30"/>
      <c r="AH83" s="30"/>
      <c r="AI83" s="32"/>
      <c r="AJ83" s="32"/>
      <c r="AK83" s="32"/>
      <c r="AL83" s="32"/>
      <c r="AM83" s="32"/>
      <c r="AN83" s="32"/>
      <c r="AO83" s="34">
        <v>27075</v>
      </c>
      <c r="AP83" s="30">
        <v>938.04757391292003</v>
      </c>
      <c r="AQ83" s="34">
        <v>545375</v>
      </c>
      <c r="AR83" s="34"/>
      <c r="AS83" s="34"/>
      <c r="AT83" s="33"/>
      <c r="AU83" s="33"/>
      <c r="AV83" s="33"/>
      <c r="AW83" s="33"/>
      <c r="AX83" s="33"/>
      <c r="AY83" s="33"/>
      <c r="AZ83" s="33"/>
      <c r="BA83" s="33"/>
      <c r="BB83" s="32"/>
      <c r="BC83" s="32"/>
      <c r="BD83" s="32"/>
      <c r="BE83" s="32"/>
      <c r="BF83" s="32"/>
      <c r="BG83" s="32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</row>
    <row r="84" spans="1:1014" x14ac:dyDescent="0.3">
      <c r="A84" s="9">
        <v>1994</v>
      </c>
      <c r="B84" s="10" t="s">
        <v>132</v>
      </c>
      <c r="C84" s="30">
        <v>162.84</v>
      </c>
      <c r="D84" s="35"/>
      <c r="E84" s="30">
        <v>1726.70895144509</v>
      </c>
      <c r="F84" s="30"/>
      <c r="G84" s="30"/>
      <c r="H84" s="30"/>
      <c r="I84" s="30"/>
      <c r="J84" s="30"/>
      <c r="K84" s="30">
        <v>38.797559999999997</v>
      </c>
      <c r="L84" s="30">
        <v>14.74587</v>
      </c>
      <c r="M84" s="30">
        <v>15.90835</v>
      </c>
      <c r="N84" s="30">
        <v>11.82541</v>
      </c>
      <c r="O84" s="30">
        <v>1.56402</v>
      </c>
      <c r="P84" s="30"/>
      <c r="Q84" s="30"/>
      <c r="R84" s="30"/>
      <c r="S84" s="30"/>
      <c r="T84" s="32"/>
      <c r="U84" s="32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2"/>
      <c r="AG84" s="30"/>
      <c r="AH84" s="30"/>
      <c r="AI84" s="32"/>
      <c r="AJ84" s="32"/>
      <c r="AK84" s="32"/>
      <c r="AL84" s="32"/>
      <c r="AM84" s="32"/>
      <c r="AN84" s="32"/>
      <c r="AO84" s="34">
        <v>16192</v>
      </c>
      <c r="AP84" s="30">
        <v>983.66714806932202</v>
      </c>
      <c r="AQ84" s="34">
        <v>277400</v>
      </c>
      <c r="AR84" s="34"/>
      <c r="AS84" s="34"/>
      <c r="AT84" s="33"/>
      <c r="AU84" s="33"/>
      <c r="AV84" s="33"/>
      <c r="AW84" s="33"/>
      <c r="AX84" s="33"/>
      <c r="AY84" s="33"/>
      <c r="AZ84" s="33"/>
      <c r="BA84" s="33"/>
      <c r="BB84" s="32"/>
      <c r="BC84" s="32"/>
      <c r="BD84" s="32"/>
      <c r="BE84" s="32"/>
      <c r="BF84" s="32"/>
      <c r="BG84" s="32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</row>
    <row r="85" spans="1:1014" x14ac:dyDescent="0.3">
      <c r="A85" s="9">
        <v>1994</v>
      </c>
      <c r="B85" s="10" t="s">
        <v>133</v>
      </c>
      <c r="C85" s="35"/>
      <c r="D85" s="35"/>
      <c r="E85" s="30"/>
      <c r="F85" s="30"/>
      <c r="G85" s="30"/>
      <c r="H85" s="30"/>
      <c r="I85" s="30"/>
      <c r="J85" s="30"/>
      <c r="K85" s="30">
        <v>15.546150000000001</v>
      </c>
      <c r="L85" s="30">
        <v>1.95705</v>
      </c>
      <c r="M85" s="30">
        <v>3.6319599999999999</v>
      </c>
      <c r="N85" s="30">
        <v>2.1259600000000001</v>
      </c>
      <c r="O85" s="30">
        <v>1.528E-2</v>
      </c>
      <c r="P85" s="30"/>
      <c r="Q85" s="30"/>
      <c r="R85" s="30"/>
      <c r="S85" s="30"/>
      <c r="T85" s="32"/>
      <c r="U85" s="32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2"/>
      <c r="AG85" s="30"/>
      <c r="AH85" s="30"/>
      <c r="AI85" s="32"/>
      <c r="AJ85" s="32"/>
      <c r="AK85" s="32"/>
      <c r="AL85" s="32"/>
      <c r="AM85" s="32"/>
      <c r="AN85" s="32"/>
      <c r="AO85" s="34">
        <v>22747.4</v>
      </c>
      <c r="AP85" s="30">
        <v>949.66554419406202</v>
      </c>
      <c r="AQ85" s="34">
        <v>241150</v>
      </c>
      <c r="AR85" s="34"/>
      <c r="AS85" s="34"/>
      <c r="AT85" s="33"/>
      <c r="AU85" s="33"/>
      <c r="AV85" s="33"/>
      <c r="AW85" s="33"/>
      <c r="AX85" s="33"/>
      <c r="AY85" s="33"/>
      <c r="AZ85" s="33"/>
      <c r="BA85" s="33"/>
      <c r="BB85" s="32"/>
      <c r="BC85" s="32"/>
      <c r="BD85" s="32"/>
      <c r="BE85" s="32"/>
      <c r="BF85" s="32"/>
      <c r="BG85" s="32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</row>
    <row r="86" spans="1:1014" x14ac:dyDescent="0.3">
      <c r="A86" s="9">
        <v>1994</v>
      </c>
      <c r="B86" s="10" t="s">
        <v>134</v>
      </c>
      <c r="C86" s="30">
        <v>1756.6705712809301</v>
      </c>
      <c r="D86" s="30">
        <v>8098.0283105721101</v>
      </c>
      <c r="E86" s="30"/>
      <c r="F86" s="30"/>
      <c r="G86" s="30"/>
      <c r="H86" s="30"/>
      <c r="I86" s="30"/>
      <c r="J86" s="30"/>
      <c r="K86" s="30">
        <v>230.56550999999999</v>
      </c>
      <c r="L86" s="30">
        <v>55.951320000000003</v>
      </c>
      <c r="M86" s="30">
        <v>85.085279999999997</v>
      </c>
      <c r="N86" s="30">
        <v>47.189500000000002</v>
      </c>
      <c r="O86" s="30">
        <v>8.7076399999999996</v>
      </c>
      <c r="P86" s="30"/>
      <c r="Q86" s="30"/>
      <c r="R86" s="30"/>
      <c r="S86" s="30"/>
      <c r="T86" s="32"/>
      <c r="U86" s="32"/>
      <c r="V86" s="32"/>
      <c r="W86" s="30"/>
      <c r="X86" s="30"/>
      <c r="Y86" s="30"/>
      <c r="Z86" s="30"/>
      <c r="AA86" s="30"/>
      <c r="AB86" s="30"/>
      <c r="AC86" s="30"/>
      <c r="AD86" s="30"/>
      <c r="AE86" s="30"/>
      <c r="AF86" s="32"/>
      <c r="AG86" s="30"/>
      <c r="AH86" s="30"/>
      <c r="AI86" s="30"/>
      <c r="AJ86" s="30"/>
      <c r="AK86" s="30"/>
      <c r="AL86" s="30"/>
      <c r="AM86" s="30"/>
      <c r="AN86" s="32"/>
      <c r="AO86" s="34">
        <v>47180</v>
      </c>
      <c r="AP86" s="30">
        <v>1042.5650405973799</v>
      </c>
      <c r="AQ86" s="34">
        <v>1488799</v>
      </c>
      <c r="AR86" s="34"/>
      <c r="AS86" s="34"/>
      <c r="AT86" s="33"/>
      <c r="AU86" s="33"/>
      <c r="AV86" s="33"/>
      <c r="AW86" s="33"/>
      <c r="AX86" s="33"/>
      <c r="AY86" s="33"/>
      <c r="AZ86" s="33"/>
      <c r="BA86" s="33"/>
      <c r="BB86" s="32"/>
      <c r="BC86" s="32"/>
      <c r="BD86" s="32"/>
      <c r="BE86" s="32"/>
      <c r="BF86" s="32"/>
      <c r="BG86" s="32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</row>
    <row r="87" spans="1:1014" x14ac:dyDescent="0.3">
      <c r="A87" s="9">
        <v>1994</v>
      </c>
      <c r="B87" s="10" t="s">
        <v>135</v>
      </c>
      <c r="C87" s="30">
        <v>91.866328999999993</v>
      </c>
      <c r="D87" s="30">
        <v>2677.515887</v>
      </c>
      <c r="E87" s="30"/>
      <c r="F87" s="30"/>
      <c r="G87" s="30"/>
      <c r="H87" s="30"/>
      <c r="I87" s="30"/>
      <c r="J87" s="30"/>
      <c r="K87" s="30">
        <v>57.201799999999999</v>
      </c>
      <c r="L87" s="30">
        <v>11.776899999999999</v>
      </c>
      <c r="M87" s="30">
        <v>10.9854</v>
      </c>
      <c r="N87" s="30">
        <v>1.3312999999999999</v>
      </c>
      <c r="O87" s="30">
        <v>0.80100000000000005</v>
      </c>
      <c r="P87" s="30"/>
      <c r="Q87" s="30"/>
      <c r="R87" s="30"/>
      <c r="S87" s="30"/>
      <c r="T87" s="32"/>
      <c r="U87" s="32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2"/>
      <c r="AG87" s="30"/>
      <c r="AH87" s="30"/>
      <c r="AI87" s="30"/>
      <c r="AJ87" s="30"/>
      <c r="AK87" s="30"/>
      <c r="AL87" s="30"/>
      <c r="AM87" s="30"/>
      <c r="AN87" s="32"/>
      <c r="AO87" s="34">
        <v>33886</v>
      </c>
      <c r="AP87" s="30">
        <v>806.07012653285506</v>
      </c>
      <c r="AQ87" s="34">
        <v>861902</v>
      </c>
      <c r="AR87" s="34"/>
      <c r="AS87" s="34"/>
      <c r="AT87" s="33"/>
      <c r="AU87" s="33"/>
      <c r="AV87" s="33"/>
      <c r="AW87" s="33"/>
      <c r="AX87" s="33"/>
      <c r="AY87" s="33"/>
      <c r="AZ87" s="33"/>
      <c r="BA87" s="33"/>
      <c r="BB87" s="32"/>
      <c r="BC87" s="32"/>
      <c r="BD87" s="32"/>
      <c r="BE87" s="32"/>
      <c r="BF87" s="32"/>
      <c r="BG87" s="32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</row>
    <row r="88" spans="1:1014" x14ac:dyDescent="0.3">
      <c r="A88" s="9">
        <v>1994</v>
      </c>
      <c r="B88" s="10" t="s">
        <v>136</v>
      </c>
      <c r="C88" s="30">
        <v>417.12446367651899</v>
      </c>
      <c r="D88" s="30">
        <v>12926.1345037746</v>
      </c>
      <c r="E88" s="30"/>
      <c r="F88" s="30"/>
      <c r="G88" s="30"/>
      <c r="H88" s="30"/>
      <c r="I88" s="30"/>
      <c r="J88" s="30"/>
      <c r="K88" s="30">
        <v>82.530720000000002</v>
      </c>
      <c r="L88" s="30">
        <v>10.129</v>
      </c>
      <c r="M88" s="30">
        <v>23.338709999999999</v>
      </c>
      <c r="N88" s="30">
        <v>0</v>
      </c>
      <c r="O88" s="30">
        <v>1.6590000000000001E-2</v>
      </c>
      <c r="P88" s="30"/>
      <c r="Q88" s="30"/>
      <c r="R88" s="30"/>
      <c r="S88" s="30"/>
      <c r="T88" s="32"/>
      <c r="U88" s="30"/>
      <c r="V88" s="32"/>
      <c r="W88" s="30"/>
      <c r="X88" s="30"/>
      <c r="Y88" s="30"/>
      <c r="Z88" s="30"/>
      <c r="AA88" s="30"/>
      <c r="AB88" s="30"/>
      <c r="AC88" s="30"/>
      <c r="AD88" s="30"/>
      <c r="AE88" s="30"/>
      <c r="AF88" s="32"/>
      <c r="AG88" s="30"/>
      <c r="AH88" s="30"/>
      <c r="AI88" s="32"/>
      <c r="AJ88" s="32"/>
      <c r="AK88" s="32"/>
      <c r="AL88" s="32"/>
      <c r="AM88" s="32"/>
      <c r="AN88" s="32"/>
      <c r="AO88" s="34">
        <v>29846</v>
      </c>
      <c r="AP88" s="30">
        <v>1187.7277717926399</v>
      </c>
      <c r="AQ88" s="34">
        <v>444468</v>
      </c>
      <c r="AR88" s="34"/>
      <c r="AS88" s="34"/>
      <c r="AT88" s="33"/>
      <c r="AU88" s="33"/>
      <c r="AV88" s="33"/>
      <c r="AW88" s="33"/>
      <c r="AX88" s="33"/>
      <c r="AY88" s="33"/>
      <c r="AZ88" s="33"/>
      <c r="BA88" s="33"/>
      <c r="BB88" s="32"/>
      <c r="BC88" s="32"/>
      <c r="BD88" s="32"/>
      <c r="BE88" s="32"/>
      <c r="BF88" s="32"/>
      <c r="BG88" s="32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</row>
    <row r="89" spans="1:1014" x14ac:dyDescent="0.3">
      <c r="A89" s="9">
        <v>1994</v>
      </c>
      <c r="B89" s="10" t="s">
        <v>137</v>
      </c>
      <c r="C89" s="30">
        <v>240.405</v>
      </c>
      <c r="D89" s="30">
        <v>3161.09</v>
      </c>
      <c r="E89" s="30"/>
      <c r="F89" s="30"/>
      <c r="G89" s="30"/>
      <c r="H89" s="30"/>
      <c r="I89" s="30"/>
      <c r="J89" s="30"/>
      <c r="K89" s="30">
        <v>69.593999999999994</v>
      </c>
      <c r="L89" s="30">
        <v>17.925999999999998</v>
      </c>
      <c r="M89" s="30">
        <v>23.878</v>
      </c>
      <c r="N89" s="30">
        <v>13.593</v>
      </c>
      <c r="O89" s="30">
        <v>0.88400000000000001</v>
      </c>
      <c r="P89" s="36"/>
      <c r="Q89" s="36"/>
      <c r="R89" s="36"/>
      <c r="S89" s="36"/>
      <c r="T89" s="37"/>
      <c r="U89" s="36"/>
      <c r="V89" s="37"/>
      <c r="W89" s="36"/>
      <c r="X89" s="36"/>
      <c r="Y89" s="36"/>
      <c r="Z89" s="36"/>
      <c r="AA89" s="36"/>
      <c r="AB89" s="36"/>
      <c r="AC89" s="36"/>
      <c r="AD89" s="36"/>
      <c r="AE89" s="36"/>
      <c r="AF89" s="37"/>
      <c r="AG89" s="36"/>
      <c r="AH89" s="36"/>
      <c r="AI89" s="36"/>
      <c r="AJ89" s="36"/>
      <c r="AK89" s="36"/>
      <c r="AL89" s="36"/>
      <c r="AM89" s="37"/>
      <c r="AN89" s="37"/>
      <c r="AO89" s="34">
        <v>30540.5333333333</v>
      </c>
      <c r="AP89" s="30">
        <v>1103.6229313746001</v>
      </c>
      <c r="AQ89" s="34">
        <v>547340</v>
      </c>
      <c r="AR89" s="34"/>
      <c r="AS89" s="34"/>
      <c r="AT89" s="33"/>
      <c r="AU89" s="33"/>
      <c r="AV89" s="33"/>
      <c r="AW89" s="33"/>
      <c r="AX89" s="33"/>
      <c r="AY89" s="33"/>
      <c r="AZ89" s="33"/>
      <c r="BA89" s="33"/>
      <c r="BB89" s="32"/>
      <c r="BC89" s="32"/>
      <c r="BD89" s="32"/>
      <c r="BE89" s="32"/>
      <c r="BF89" s="32"/>
      <c r="BG89" s="32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</row>
    <row r="90" spans="1:1014" x14ac:dyDescent="0.3">
      <c r="A90" s="9">
        <v>1994</v>
      </c>
      <c r="B90" s="10" t="s">
        <v>138</v>
      </c>
      <c r="C90" s="30">
        <v>190.81198405740301</v>
      </c>
      <c r="D90" s="30">
        <v>2310.1290413578499</v>
      </c>
      <c r="E90" s="30"/>
      <c r="F90" s="30"/>
      <c r="G90" s="30"/>
      <c r="H90" s="30"/>
      <c r="I90" s="30"/>
      <c r="J90" s="30"/>
      <c r="K90" s="30">
        <v>79.060559999999995</v>
      </c>
      <c r="L90" s="30">
        <v>4.3720800000000004</v>
      </c>
      <c r="M90" s="30">
        <v>13.917540000000001</v>
      </c>
      <c r="N90" s="30">
        <v>0</v>
      </c>
      <c r="O90" s="30">
        <v>6.1898299999999997</v>
      </c>
      <c r="P90" s="30"/>
      <c r="Q90" s="30"/>
      <c r="R90" s="30"/>
      <c r="S90" s="30"/>
      <c r="T90" s="32"/>
      <c r="U90" s="30"/>
      <c r="V90" s="32"/>
      <c r="W90" s="30"/>
      <c r="X90" s="30"/>
      <c r="Y90" s="30"/>
      <c r="Z90" s="30"/>
      <c r="AA90" s="30"/>
      <c r="AB90" s="32"/>
      <c r="AC90" s="30"/>
      <c r="AD90" s="30"/>
      <c r="AE90" s="30"/>
      <c r="AF90" s="32"/>
      <c r="AG90" s="30"/>
      <c r="AH90" s="30"/>
      <c r="AI90" s="32"/>
      <c r="AJ90" s="32"/>
      <c r="AK90" s="32"/>
      <c r="AL90" s="32"/>
      <c r="AM90" s="32"/>
      <c r="AN90" s="32"/>
      <c r="AO90" s="34">
        <v>41680</v>
      </c>
      <c r="AP90" s="30">
        <v>895.00044847187405</v>
      </c>
      <c r="AQ90" s="34">
        <v>936496</v>
      </c>
      <c r="AR90" s="34"/>
      <c r="AS90" s="34"/>
      <c r="AT90" s="33"/>
      <c r="AU90" s="33"/>
      <c r="AV90" s="33"/>
      <c r="AW90" s="33"/>
      <c r="AX90" s="33"/>
      <c r="AY90" s="33"/>
      <c r="AZ90" s="33"/>
      <c r="BA90" s="33"/>
      <c r="BB90" s="32"/>
      <c r="BC90" s="32"/>
      <c r="BD90" s="32"/>
      <c r="BE90" s="32"/>
      <c r="BF90" s="32"/>
      <c r="BG90" s="32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</row>
    <row r="91" spans="1:1014" x14ac:dyDescent="0.3">
      <c r="A91" s="9">
        <v>1994</v>
      </c>
      <c r="B91" s="10" t="s">
        <v>139</v>
      </c>
      <c r="C91" s="30">
        <v>481.89</v>
      </c>
      <c r="D91" s="30">
        <v>2423.1019999999999</v>
      </c>
      <c r="E91" s="30"/>
      <c r="F91" s="30"/>
      <c r="G91" s="30"/>
      <c r="H91" s="30"/>
      <c r="I91" s="30"/>
      <c r="J91" s="30"/>
      <c r="K91" s="30">
        <v>28.428750000000001</v>
      </c>
      <c r="L91" s="30">
        <v>5.5906200000000004</v>
      </c>
      <c r="M91" s="30">
        <v>8.3090799999999998</v>
      </c>
      <c r="N91" s="30">
        <v>4.0026200000000003</v>
      </c>
      <c r="O91" s="30">
        <v>16.340859999999999</v>
      </c>
      <c r="P91" s="30"/>
      <c r="Q91" s="30"/>
      <c r="R91" s="30"/>
      <c r="S91" s="32"/>
      <c r="T91" s="32"/>
      <c r="U91" s="32"/>
      <c r="V91" s="32"/>
      <c r="W91" s="30"/>
      <c r="X91" s="30"/>
      <c r="Y91" s="30"/>
      <c r="Z91" s="30"/>
      <c r="AA91" s="30"/>
      <c r="AB91" s="32"/>
      <c r="AC91" s="30"/>
      <c r="AD91" s="30"/>
      <c r="AE91" s="30"/>
      <c r="AF91" s="32"/>
      <c r="AG91" s="30"/>
      <c r="AH91" s="30"/>
      <c r="AI91" s="32"/>
      <c r="AJ91" s="32"/>
      <c r="AK91" s="32"/>
      <c r="AL91" s="32"/>
      <c r="AM91" s="32"/>
      <c r="AN91" s="32"/>
      <c r="AO91" s="34">
        <v>33331</v>
      </c>
      <c r="AP91" s="30">
        <v>1009.81068674807</v>
      </c>
      <c r="AQ91" s="34">
        <v>550242</v>
      </c>
      <c r="AR91" s="34"/>
      <c r="AS91" s="34"/>
      <c r="AT91" s="33"/>
      <c r="AU91" s="33"/>
      <c r="AV91" s="33"/>
      <c r="AW91" s="33"/>
      <c r="AX91" s="33"/>
      <c r="AY91" s="33"/>
      <c r="AZ91" s="33"/>
      <c r="BA91" s="33"/>
      <c r="BB91" s="32"/>
      <c r="BC91" s="32"/>
      <c r="BD91" s="32"/>
      <c r="BE91" s="32"/>
      <c r="BF91" s="32"/>
      <c r="BG91" s="32"/>
      <c r="BJ91"/>
    </row>
    <row r="92" spans="1:1014" x14ac:dyDescent="0.3">
      <c r="A92" s="9">
        <v>1994</v>
      </c>
      <c r="B92" s="10" t="s">
        <v>140</v>
      </c>
      <c r="C92" s="30">
        <v>1501.77938671074</v>
      </c>
      <c r="D92" s="30">
        <v>2984.1744419915099</v>
      </c>
      <c r="E92" s="30"/>
      <c r="F92" s="30"/>
      <c r="G92" s="30"/>
      <c r="H92" s="30"/>
      <c r="I92" s="30"/>
      <c r="J92" s="30"/>
      <c r="K92" s="30">
        <v>46.74</v>
      </c>
      <c r="L92" s="30">
        <v>16.329999999999998</v>
      </c>
      <c r="M92" s="30">
        <v>11.55</v>
      </c>
      <c r="N92" s="30">
        <v>1.25</v>
      </c>
      <c r="O92" s="30">
        <v>0.18</v>
      </c>
      <c r="P92" s="30"/>
      <c r="Q92" s="30"/>
      <c r="R92" s="30"/>
      <c r="S92" s="32"/>
      <c r="T92" s="32"/>
      <c r="U92" s="32"/>
      <c r="V92" s="32"/>
      <c r="W92" s="30"/>
      <c r="X92" s="30"/>
      <c r="Y92" s="30"/>
      <c r="Z92" s="30"/>
      <c r="AA92" s="30"/>
      <c r="AB92" s="32"/>
      <c r="AC92" s="30"/>
      <c r="AD92" s="30"/>
      <c r="AE92" s="30"/>
      <c r="AF92" s="32"/>
      <c r="AG92" s="30"/>
      <c r="AH92" s="30"/>
      <c r="AI92" s="32"/>
      <c r="AJ92" s="32"/>
      <c r="AK92" s="32"/>
      <c r="AL92" s="32"/>
      <c r="AM92" s="32"/>
      <c r="AN92" s="32"/>
      <c r="AO92" s="34">
        <v>17142</v>
      </c>
      <c r="AP92" s="30">
        <v>1044.4881218419901</v>
      </c>
      <c r="AQ92" s="34">
        <v>313578</v>
      </c>
      <c r="AR92" s="34"/>
      <c r="AS92" s="34"/>
      <c r="AT92" s="33"/>
      <c r="AU92" s="33"/>
      <c r="AV92" s="33"/>
      <c r="AW92" s="33"/>
      <c r="AX92" s="33"/>
      <c r="AY92" s="33"/>
      <c r="AZ92" s="33"/>
      <c r="BA92" s="33"/>
      <c r="BB92" s="32"/>
      <c r="BC92" s="32"/>
      <c r="BD92" s="32"/>
      <c r="BE92" s="32"/>
      <c r="BF92" s="32"/>
      <c r="BG92" s="32"/>
      <c r="BJ92"/>
    </row>
    <row r="93" spans="1:1014" x14ac:dyDescent="0.3">
      <c r="A93" s="9">
        <v>1994</v>
      </c>
      <c r="B93" s="10" t="s">
        <v>141</v>
      </c>
      <c r="C93" s="30">
        <v>64.899586652237105</v>
      </c>
      <c r="D93" s="30">
        <v>2415.8451781961198</v>
      </c>
      <c r="E93" s="30">
        <v>2211.3038593791398</v>
      </c>
      <c r="F93" s="30"/>
      <c r="G93" s="30"/>
      <c r="H93" s="30"/>
      <c r="I93" s="30"/>
      <c r="J93" s="30"/>
      <c r="K93" s="30">
        <v>41.691040000000001</v>
      </c>
      <c r="L93" s="30">
        <v>0.10443</v>
      </c>
      <c r="M93" s="30">
        <v>12.277620000000001</v>
      </c>
      <c r="N93" s="30">
        <v>0</v>
      </c>
      <c r="O93" s="30">
        <v>6.5850000000000006E-2</v>
      </c>
      <c r="P93" s="30"/>
      <c r="Q93" s="30"/>
      <c r="R93" s="30"/>
      <c r="S93" s="30"/>
      <c r="T93" s="32"/>
      <c r="U93" s="30"/>
      <c r="V93" s="32"/>
      <c r="W93" s="30"/>
      <c r="X93" s="30"/>
      <c r="Y93" s="30"/>
      <c r="Z93" s="30"/>
      <c r="AA93" s="30"/>
      <c r="AB93" s="30"/>
      <c r="AC93" s="30"/>
      <c r="AD93" s="30"/>
      <c r="AE93" s="30"/>
      <c r="AF93" s="32"/>
      <c r="AG93" s="30"/>
      <c r="AH93" s="30"/>
      <c r="AI93" s="32"/>
      <c r="AJ93" s="32"/>
      <c r="AK93" s="32"/>
      <c r="AL93" s="32"/>
      <c r="AM93" s="32"/>
      <c r="AN93" s="32"/>
      <c r="AO93" s="34">
        <v>15436</v>
      </c>
      <c r="AP93" s="30">
        <v>1147.7712739450201</v>
      </c>
      <c r="AQ93" s="34">
        <v>176069</v>
      </c>
      <c r="AR93" s="34"/>
      <c r="AS93" s="34"/>
      <c r="AT93" s="33"/>
      <c r="AU93" s="33"/>
      <c r="AV93" s="33"/>
      <c r="AW93" s="33"/>
      <c r="AX93" s="33"/>
      <c r="AY93" s="33"/>
      <c r="AZ93" s="33"/>
      <c r="BA93" s="33"/>
      <c r="BB93" s="32"/>
      <c r="BC93" s="32"/>
      <c r="BD93" s="32"/>
      <c r="BE93" s="32"/>
      <c r="BF93" s="32"/>
      <c r="BG93" s="32"/>
      <c r="BJ93"/>
    </row>
    <row r="94" spans="1:1014" x14ac:dyDescent="0.3">
      <c r="A94" s="9">
        <v>1994</v>
      </c>
      <c r="B94" s="10" t="s">
        <v>142</v>
      </c>
      <c r="C94" s="30">
        <v>3229.4223614653201</v>
      </c>
      <c r="D94" s="30">
        <v>20638.897824112901</v>
      </c>
      <c r="E94" s="30"/>
      <c r="F94" s="30"/>
      <c r="G94" s="30"/>
      <c r="H94" s="30"/>
      <c r="I94" s="30"/>
      <c r="J94" s="30"/>
      <c r="K94" s="30">
        <v>490.9828</v>
      </c>
      <c r="L94" s="30">
        <v>181.40243000000001</v>
      </c>
      <c r="M94" s="30">
        <v>171.47654</v>
      </c>
      <c r="N94" s="30">
        <v>6.8161500000000004</v>
      </c>
      <c r="O94" s="30">
        <v>2.7730399999999999</v>
      </c>
      <c r="P94" s="30"/>
      <c r="Q94" s="30"/>
      <c r="R94" s="30"/>
      <c r="S94" s="30"/>
      <c r="T94" s="32"/>
      <c r="U94" s="30"/>
      <c r="V94" s="30"/>
      <c r="W94" s="30"/>
      <c r="X94" s="30"/>
      <c r="Y94" s="30"/>
      <c r="Z94" s="30"/>
      <c r="AA94" s="30"/>
      <c r="AB94" s="32"/>
      <c r="AC94" s="30"/>
      <c r="AD94" s="30"/>
      <c r="AE94" s="30"/>
      <c r="AF94" s="32"/>
      <c r="AG94" s="30"/>
      <c r="AH94" s="30"/>
      <c r="AI94" s="32"/>
      <c r="AJ94" s="32"/>
      <c r="AK94" s="32"/>
      <c r="AL94" s="32"/>
      <c r="AM94" s="32"/>
      <c r="AN94" s="32"/>
      <c r="AO94" s="34">
        <v>84216</v>
      </c>
      <c r="AP94" s="30">
        <v>1022.44890610956</v>
      </c>
      <c r="AQ94" s="34">
        <v>2919684</v>
      </c>
      <c r="AR94" s="34"/>
      <c r="AS94" s="34"/>
      <c r="AT94" s="33"/>
      <c r="AU94" s="33"/>
      <c r="AV94" s="33"/>
      <c r="AW94" s="33"/>
      <c r="AX94" s="33"/>
      <c r="AY94" s="33"/>
      <c r="AZ94" s="33"/>
      <c r="BA94" s="33"/>
      <c r="BB94" s="32"/>
      <c r="BC94" s="32"/>
      <c r="BD94" s="32"/>
      <c r="BE94" s="32"/>
      <c r="BF94" s="32"/>
      <c r="BG94" s="32"/>
      <c r="BJ94"/>
    </row>
    <row r="95" spans="1:1014" x14ac:dyDescent="0.3">
      <c r="A95" s="9">
        <v>1994</v>
      </c>
      <c r="B95" s="10" t="s">
        <v>143</v>
      </c>
      <c r="C95" s="30">
        <v>561.01380951698502</v>
      </c>
      <c r="D95" s="30"/>
      <c r="E95" s="30">
        <v>1803.5870199999999</v>
      </c>
      <c r="F95" s="30"/>
      <c r="G95" s="30"/>
      <c r="H95" s="30"/>
      <c r="I95" s="30"/>
      <c r="J95" s="30"/>
      <c r="K95" s="30">
        <v>33.536790000000003</v>
      </c>
      <c r="L95" s="30">
        <v>7.5203899999999999</v>
      </c>
      <c r="M95" s="30">
        <v>7.3033000000000001</v>
      </c>
      <c r="N95" s="30">
        <v>5.5924800000000001</v>
      </c>
      <c r="O95" s="30">
        <v>8.9001999999999999</v>
      </c>
      <c r="P95" s="30"/>
      <c r="Q95" s="30"/>
      <c r="R95" s="30"/>
      <c r="S95" s="30"/>
      <c r="T95" s="32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2"/>
      <c r="AG95" s="30"/>
      <c r="AH95" s="30"/>
      <c r="AI95" s="32"/>
      <c r="AJ95" s="32"/>
      <c r="AK95" s="32"/>
      <c r="AL95" s="32"/>
      <c r="AM95" s="32"/>
      <c r="AN95" s="32"/>
      <c r="AO95" s="34">
        <v>32303</v>
      </c>
      <c r="AP95" s="30">
        <v>1047.03056396286</v>
      </c>
      <c r="AQ95" s="34">
        <v>694932</v>
      </c>
      <c r="AR95" s="34"/>
      <c r="AS95" s="34"/>
      <c r="AT95" s="33"/>
      <c r="AU95" s="33"/>
      <c r="AV95" s="33"/>
      <c r="AW95" s="33"/>
      <c r="AX95" s="33"/>
      <c r="AY95" s="33"/>
      <c r="AZ95" s="33"/>
      <c r="BA95" s="33"/>
      <c r="BB95" s="32"/>
      <c r="BC95" s="32"/>
      <c r="BD95" s="32"/>
      <c r="BE95" s="32"/>
      <c r="BF95" s="32"/>
      <c r="BG95" s="32"/>
      <c r="BJ95"/>
    </row>
    <row r="96" spans="1:1014" x14ac:dyDescent="0.3">
      <c r="A96" s="9">
        <v>1994</v>
      </c>
      <c r="B96" s="10" t="s">
        <v>144</v>
      </c>
      <c r="C96" s="30"/>
      <c r="D96" s="30"/>
      <c r="E96" s="30"/>
      <c r="F96" s="30"/>
      <c r="G96" s="30"/>
      <c r="H96" s="30"/>
      <c r="I96" s="30"/>
      <c r="J96" s="30"/>
      <c r="K96" s="30">
        <v>41.279559999999996</v>
      </c>
      <c r="L96" s="30">
        <v>9.0319999999999998E-2</v>
      </c>
      <c r="M96" s="30">
        <v>3.29176</v>
      </c>
      <c r="N96" s="30">
        <v>0</v>
      </c>
      <c r="O96" s="30">
        <v>3.9172699999999998</v>
      </c>
      <c r="P96" s="30"/>
      <c r="Q96" s="30"/>
      <c r="R96" s="30"/>
      <c r="S96" s="30"/>
      <c r="T96" s="32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2"/>
      <c r="AG96" s="30"/>
      <c r="AH96" s="30"/>
      <c r="AI96" s="32"/>
      <c r="AJ96" s="32"/>
      <c r="AK96" s="32"/>
      <c r="AL96" s="32"/>
      <c r="AM96" s="32"/>
      <c r="AN96" s="32"/>
      <c r="AO96" s="34">
        <v>6192</v>
      </c>
      <c r="AP96" s="30">
        <v>2174.8890264112501</v>
      </c>
      <c r="AQ96" s="34">
        <v>84608</v>
      </c>
      <c r="AR96" s="34"/>
      <c r="AS96" s="34"/>
      <c r="AT96" s="33"/>
      <c r="AU96" s="33"/>
      <c r="AV96" s="33"/>
      <c r="AW96" s="33"/>
      <c r="AX96" s="33"/>
      <c r="AY96" s="33"/>
      <c r="AZ96" s="33"/>
      <c r="BA96" s="33"/>
      <c r="BB96" s="32"/>
      <c r="BC96" s="32"/>
      <c r="BD96" s="32"/>
      <c r="BE96" s="32"/>
      <c r="BF96" s="32"/>
      <c r="BG96" s="32"/>
      <c r="BJ96"/>
    </row>
    <row r="97" spans="1:62" x14ac:dyDescent="0.3">
      <c r="A97" s="9">
        <v>1994</v>
      </c>
      <c r="B97" s="10" t="s">
        <v>145</v>
      </c>
      <c r="C97" s="30">
        <v>812.21430767314303</v>
      </c>
      <c r="D97" s="30">
        <v>4292.3085416147896</v>
      </c>
      <c r="E97" s="30"/>
      <c r="F97" s="30"/>
      <c r="G97" s="30"/>
      <c r="H97" s="30"/>
      <c r="I97" s="30"/>
      <c r="J97" s="30"/>
      <c r="K97" s="30">
        <v>79.079740000000001</v>
      </c>
      <c r="L97" s="30">
        <v>18.766999999999999</v>
      </c>
      <c r="M97" s="30">
        <v>26.069800000000001</v>
      </c>
      <c r="N97" s="30">
        <v>16.929369999999999</v>
      </c>
      <c r="O97" s="30">
        <v>15.01709</v>
      </c>
      <c r="P97" s="30"/>
      <c r="Q97" s="30"/>
      <c r="R97" s="30"/>
      <c r="S97" s="30"/>
      <c r="T97" s="32"/>
      <c r="U97" s="30"/>
      <c r="V97" s="32"/>
      <c r="W97" s="30"/>
      <c r="X97" s="30"/>
      <c r="Y97" s="30"/>
      <c r="Z97" s="30"/>
      <c r="AA97" s="30"/>
      <c r="AB97" s="30"/>
      <c r="AC97" s="30"/>
      <c r="AD97" s="30"/>
      <c r="AE97" s="30"/>
      <c r="AF97" s="32"/>
      <c r="AG97" s="30"/>
      <c r="AH97" s="30"/>
      <c r="AI97" s="30"/>
      <c r="AJ97" s="30"/>
      <c r="AK97" s="30"/>
      <c r="AL97" s="30"/>
      <c r="AM97" s="32"/>
      <c r="AN97" s="32"/>
      <c r="AO97" s="34">
        <v>46632</v>
      </c>
      <c r="AP97" s="30">
        <v>802.162925425921</v>
      </c>
      <c r="AQ97" s="34">
        <v>1201095</v>
      </c>
      <c r="AR97" s="34"/>
      <c r="AS97" s="34"/>
      <c r="AT97" s="33"/>
      <c r="AU97" s="33"/>
      <c r="AV97" s="33"/>
      <c r="AW97" s="33"/>
      <c r="AX97" s="33"/>
      <c r="AY97" s="33"/>
      <c r="AZ97" s="33"/>
      <c r="BA97" s="33"/>
      <c r="BB97" s="32"/>
      <c r="BC97" s="32"/>
      <c r="BD97" s="32"/>
      <c r="BE97" s="32"/>
      <c r="BF97" s="32"/>
      <c r="BG97" s="32"/>
      <c r="BJ97"/>
    </row>
    <row r="98" spans="1:62" x14ac:dyDescent="0.3">
      <c r="A98" s="9">
        <v>1995</v>
      </c>
      <c r="B98" s="10" t="s">
        <v>120</v>
      </c>
      <c r="C98" s="30">
        <v>20609.213579453401</v>
      </c>
      <c r="D98" s="30">
        <v>83147.021346163994</v>
      </c>
      <c r="E98" s="30">
        <v>76179.775929354</v>
      </c>
      <c r="F98" s="12"/>
      <c r="G98" s="12"/>
      <c r="H98" s="12"/>
      <c r="I98" s="12"/>
      <c r="J98" s="12"/>
      <c r="K98" s="30">
        <v>1718.35997</v>
      </c>
      <c r="L98" s="30">
        <v>531.20329000000004</v>
      </c>
      <c r="M98" s="30">
        <v>402.17185000000001</v>
      </c>
      <c r="N98" s="30">
        <v>398.95632999999998</v>
      </c>
      <c r="O98" s="30">
        <v>417.51656000000003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31"/>
      <c r="AM98" s="12"/>
      <c r="AN98" s="12"/>
      <c r="AO98" s="22">
        <v>319667</v>
      </c>
      <c r="AP98" s="30">
        <v>841.73757547938703</v>
      </c>
      <c r="AQ98" s="22">
        <v>13379401</v>
      </c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30">
        <v>1.1957409999999999</v>
      </c>
      <c r="BC98" s="30">
        <v>33.211052979999998</v>
      </c>
      <c r="BD98" s="30">
        <v>119.73859557999999</v>
      </c>
      <c r="BE98" s="30">
        <v>22.030976070000001</v>
      </c>
      <c r="BF98" s="30">
        <v>0.74359617</v>
      </c>
      <c r="BG98" s="30">
        <v>176.91996180000001</v>
      </c>
      <c r="BJ98"/>
    </row>
    <row r="99" spans="1:62" x14ac:dyDescent="0.3">
      <c r="A99" s="9">
        <v>1995</v>
      </c>
      <c r="B99" s="10" t="s">
        <v>123</v>
      </c>
      <c r="C99" s="30"/>
      <c r="D99" s="30"/>
      <c r="E99" s="30"/>
      <c r="F99" s="30"/>
      <c r="G99" s="30"/>
      <c r="H99" s="30"/>
      <c r="I99" s="30"/>
      <c r="J99" s="30"/>
      <c r="K99" s="30">
        <v>1516.1801700000001</v>
      </c>
      <c r="L99" s="30">
        <v>406.93932999999998</v>
      </c>
      <c r="M99" s="30">
        <v>0</v>
      </c>
      <c r="N99" s="30">
        <v>272.53057000000001</v>
      </c>
      <c r="O99" s="30">
        <v>94.976550000000003</v>
      </c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10"/>
      <c r="AK99" s="10"/>
      <c r="AL99" s="10"/>
      <c r="AM99" s="32"/>
      <c r="AN99" s="32"/>
      <c r="AO99" s="34">
        <v>110025</v>
      </c>
      <c r="AP99" s="30">
        <v>1105.01378141332</v>
      </c>
      <c r="AQ99" s="34">
        <v>3027886</v>
      </c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0">
        <v>2197.1689171500002</v>
      </c>
      <c r="BC99" s="30">
        <v>1458.48599461</v>
      </c>
      <c r="BD99" s="30">
        <v>23384.135415420002</v>
      </c>
      <c r="BE99" s="30">
        <v>1232.60211323</v>
      </c>
      <c r="BF99" s="30">
        <v>26.27523162</v>
      </c>
      <c r="BG99" s="30">
        <v>28298.667672029998</v>
      </c>
      <c r="BJ99"/>
    </row>
    <row r="100" spans="1:62" x14ac:dyDescent="0.3">
      <c r="A100" s="9">
        <v>1995</v>
      </c>
      <c r="B100" s="10" t="s">
        <v>124</v>
      </c>
      <c r="C100" s="30">
        <v>255.107958</v>
      </c>
      <c r="D100" s="30">
        <v>1140.7197920000001</v>
      </c>
      <c r="E100" s="30"/>
      <c r="F100" s="30"/>
      <c r="G100" s="30"/>
      <c r="H100" s="30"/>
      <c r="I100" s="30"/>
      <c r="J100" s="30"/>
      <c r="K100" s="30">
        <v>14.148490000000001</v>
      </c>
      <c r="L100" s="30">
        <v>2.3421500000000002</v>
      </c>
      <c r="M100" s="30">
        <v>3.3656100000000002</v>
      </c>
      <c r="N100" s="30">
        <v>2.3371499999999998</v>
      </c>
      <c r="O100" s="30">
        <v>0</v>
      </c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4">
        <v>23237</v>
      </c>
      <c r="AP100" s="30">
        <v>925.78116525038001</v>
      </c>
      <c r="AQ100" s="34">
        <v>289212</v>
      </c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0">
        <v>0</v>
      </c>
      <c r="BC100" s="30">
        <v>0</v>
      </c>
      <c r="BD100" s="30">
        <v>16.523043019999999</v>
      </c>
      <c r="BE100" s="30">
        <v>5.3397139999999998</v>
      </c>
      <c r="BF100" s="30">
        <v>0</v>
      </c>
      <c r="BG100" s="30">
        <v>21.86275702</v>
      </c>
      <c r="BJ100"/>
    </row>
    <row r="101" spans="1:62" x14ac:dyDescent="0.3">
      <c r="A101" s="9">
        <v>1995</v>
      </c>
      <c r="B101" s="10" t="s">
        <v>125</v>
      </c>
      <c r="C101" s="34">
        <v>265.733</v>
      </c>
      <c r="D101" s="34">
        <v>2976.9569999999999</v>
      </c>
      <c r="E101" s="30"/>
      <c r="F101" s="30"/>
      <c r="G101" s="30"/>
      <c r="H101" s="30"/>
      <c r="I101" s="30"/>
      <c r="J101" s="30"/>
      <c r="K101" s="30">
        <v>71.967439999999996</v>
      </c>
      <c r="L101" s="30">
        <v>3.1077599999999999</v>
      </c>
      <c r="M101" s="30">
        <v>9.5446299999999997</v>
      </c>
      <c r="N101" s="30">
        <v>0</v>
      </c>
      <c r="O101" s="30">
        <v>13.757759999999999</v>
      </c>
      <c r="P101" s="30"/>
      <c r="Q101" s="30"/>
      <c r="R101" s="30"/>
      <c r="S101" s="30"/>
      <c r="T101" s="32"/>
      <c r="U101" s="30"/>
      <c r="V101" s="32"/>
      <c r="W101" s="30"/>
      <c r="X101" s="30"/>
      <c r="Y101" s="30"/>
      <c r="Z101" s="30"/>
      <c r="AA101" s="30"/>
      <c r="AB101" s="30"/>
      <c r="AC101" s="30"/>
      <c r="AD101" s="30"/>
      <c r="AE101" s="30"/>
      <c r="AF101" s="32"/>
      <c r="AG101" s="30"/>
      <c r="AH101" s="30"/>
      <c r="AI101" s="30"/>
      <c r="AJ101" s="30"/>
      <c r="AK101" s="30"/>
      <c r="AL101" s="30"/>
      <c r="AM101" s="32"/>
      <c r="AN101" s="32"/>
      <c r="AO101" s="34">
        <v>39150</v>
      </c>
      <c r="AP101" s="30">
        <v>999.27301306611696</v>
      </c>
      <c r="AQ101" s="34">
        <v>895900</v>
      </c>
      <c r="AR101" s="34"/>
      <c r="AS101" s="34"/>
      <c r="AT101" s="33"/>
      <c r="AU101" s="33"/>
      <c r="AV101" s="33"/>
      <c r="AW101" s="33"/>
      <c r="AX101" s="33"/>
      <c r="AY101" s="33"/>
      <c r="AZ101" s="33"/>
      <c r="BA101" s="33"/>
      <c r="BB101" s="30">
        <v>0</v>
      </c>
      <c r="BC101" s="30">
        <v>0</v>
      </c>
      <c r="BD101" s="30">
        <v>11.164954529999999</v>
      </c>
      <c r="BE101" s="30">
        <v>13.010868840000001</v>
      </c>
      <c r="BF101" s="30">
        <v>0</v>
      </c>
      <c r="BG101" s="30">
        <v>24.17582337</v>
      </c>
      <c r="BJ101"/>
    </row>
    <row r="102" spans="1:62" x14ac:dyDescent="0.3">
      <c r="A102" s="9">
        <v>1995</v>
      </c>
      <c r="B102" s="10" t="s">
        <v>126</v>
      </c>
      <c r="C102" s="30">
        <v>297.43389999999999</v>
      </c>
      <c r="D102" s="30">
        <v>2740.5711000000001</v>
      </c>
      <c r="E102" s="30">
        <v>2736.1210999999998</v>
      </c>
      <c r="F102" s="30"/>
      <c r="G102" s="30"/>
      <c r="H102" s="30"/>
      <c r="I102" s="30"/>
      <c r="J102" s="30"/>
      <c r="K102" s="30">
        <v>39.162689999999998</v>
      </c>
      <c r="L102" s="30">
        <v>0.64817000000000002</v>
      </c>
      <c r="M102" s="30">
        <v>12.27248</v>
      </c>
      <c r="N102" s="30">
        <v>0</v>
      </c>
      <c r="O102" s="30">
        <v>0.61165000000000003</v>
      </c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2"/>
      <c r="AG102" s="30"/>
      <c r="AH102" s="30"/>
      <c r="AI102" s="30"/>
      <c r="AJ102" s="30"/>
      <c r="AK102" s="30"/>
      <c r="AL102" s="30"/>
      <c r="AM102" s="32"/>
      <c r="AN102" s="32"/>
      <c r="AO102" s="34">
        <v>23013</v>
      </c>
      <c r="AP102" s="30">
        <v>972.94028458830996</v>
      </c>
      <c r="AQ102" s="34">
        <v>399125</v>
      </c>
      <c r="AR102" s="34"/>
      <c r="AS102" s="34"/>
      <c r="AT102" s="33"/>
      <c r="AU102" s="33"/>
      <c r="AV102" s="33"/>
      <c r="AW102" s="33"/>
      <c r="AX102" s="33"/>
      <c r="AY102" s="33"/>
      <c r="AZ102" s="33"/>
      <c r="BA102" s="33"/>
      <c r="BB102" s="30">
        <v>0</v>
      </c>
      <c r="BC102" s="30">
        <v>0.20190211</v>
      </c>
      <c r="BD102" s="30">
        <v>21.77978529</v>
      </c>
      <c r="BE102" s="30">
        <v>14.22969778</v>
      </c>
      <c r="BF102" s="30">
        <v>0</v>
      </c>
      <c r="BG102" s="30">
        <v>36.211385180000001</v>
      </c>
      <c r="BJ102"/>
    </row>
    <row r="103" spans="1:62" x14ac:dyDescent="0.3">
      <c r="A103" s="9">
        <v>1995</v>
      </c>
      <c r="B103" s="10" t="s">
        <v>127</v>
      </c>
      <c r="C103" s="30">
        <v>2869.9027856078701</v>
      </c>
      <c r="D103" s="30"/>
      <c r="E103" s="30">
        <v>18006.252207315702</v>
      </c>
      <c r="F103" s="30"/>
      <c r="G103" s="30"/>
      <c r="H103" s="30"/>
      <c r="I103" s="30"/>
      <c r="J103" s="30"/>
      <c r="K103" s="30">
        <v>475.22210999999999</v>
      </c>
      <c r="L103" s="30">
        <v>241.1763</v>
      </c>
      <c r="M103" s="30">
        <v>94.271019999999993</v>
      </c>
      <c r="N103" s="30">
        <v>0</v>
      </c>
      <c r="O103" s="30">
        <v>37.405500000000004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2"/>
      <c r="AG103" s="30"/>
      <c r="AH103" s="30"/>
      <c r="AI103" s="30"/>
      <c r="AJ103" s="30"/>
      <c r="AK103" s="30"/>
      <c r="AL103" s="30"/>
      <c r="AM103" s="32"/>
      <c r="AN103" s="32"/>
      <c r="AO103" s="34">
        <v>83288.333333333299</v>
      </c>
      <c r="AP103" s="30">
        <v>1110.80002976992</v>
      </c>
      <c r="AQ103" s="34">
        <v>2929734</v>
      </c>
      <c r="AR103" s="34"/>
      <c r="AS103" s="34"/>
      <c r="AT103" s="33"/>
      <c r="AU103" s="33"/>
      <c r="AV103" s="33"/>
      <c r="AW103" s="33"/>
      <c r="AX103" s="33"/>
      <c r="AY103" s="33"/>
      <c r="AZ103" s="33"/>
      <c r="BA103" s="33"/>
      <c r="BB103" s="30">
        <v>0</v>
      </c>
      <c r="BC103" s="30">
        <v>0.01</v>
      </c>
      <c r="BD103" s="30">
        <v>8.9141109899999993</v>
      </c>
      <c r="BE103" s="30">
        <v>10.072396449999999</v>
      </c>
      <c r="BF103" s="30">
        <v>0</v>
      </c>
      <c r="BG103" s="30">
        <v>18.996507439999998</v>
      </c>
      <c r="BJ103"/>
    </row>
    <row r="104" spans="1:62" x14ac:dyDescent="0.3">
      <c r="A104" s="9">
        <v>1995</v>
      </c>
      <c r="B104" s="10" t="s">
        <v>128</v>
      </c>
      <c r="C104" s="30"/>
      <c r="D104" s="35"/>
      <c r="E104" s="30"/>
      <c r="F104" s="30"/>
      <c r="G104" s="30"/>
      <c r="H104" s="30"/>
      <c r="I104" s="30"/>
      <c r="J104" s="30"/>
      <c r="K104" s="30">
        <v>39.660409999999999</v>
      </c>
      <c r="L104" s="30">
        <v>8.7252799999999997</v>
      </c>
      <c r="M104" s="30">
        <v>8.8296600000000005</v>
      </c>
      <c r="N104" s="30">
        <v>0</v>
      </c>
      <c r="O104" s="30">
        <v>12.076840000000001</v>
      </c>
      <c r="P104" s="30"/>
      <c r="Q104" s="30"/>
      <c r="R104" s="30"/>
      <c r="S104" s="30"/>
      <c r="T104" s="32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2"/>
      <c r="AG104" s="30"/>
      <c r="AH104" s="30"/>
      <c r="AI104" s="32"/>
      <c r="AJ104" s="32"/>
      <c r="AK104" s="32"/>
      <c r="AL104" s="32"/>
      <c r="AM104" s="32"/>
      <c r="AN104" s="32"/>
      <c r="AO104" s="34">
        <v>41051</v>
      </c>
      <c r="AP104" s="30">
        <v>741.98992231052205</v>
      </c>
      <c r="AQ104" s="34">
        <v>857685</v>
      </c>
      <c r="AR104" s="34"/>
      <c r="AS104" s="34"/>
      <c r="AT104" s="33"/>
      <c r="AU104" s="33"/>
      <c r="AV104" s="33"/>
      <c r="AW104" s="33"/>
      <c r="AX104" s="33"/>
      <c r="AY104" s="33"/>
      <c r="AZ104" s="33"/>
      <c r="BA104" s="33"/>
      <c r="BB104" s="30">
        <v>0</v>
      </c>
      <c r="BC104" s="30">
        <v>0.01</v>
      </c>
      <c r="BD104" s="30">
        <v>0.92702297</v>
      </c>
      <c r="BE104" s="30">
        <v>2.6367517999999999</v>
      </c>
      <c r="BF104" s="30">
        <v>0</v>
      </c>
      <c r="BG104" s="30">
        <v>3.57377477</v>
      </c>
      <c r="BJ104"/>
    </row>
    <row r="105" spans="1:62" x14ac:dyDescent="0.3">
      <c r="A105" s="9">
        <v>1995</v>
      </c>
      <c r="B105" s="10" t="s">
        <v>129</v>
      </c>
      <c r="C105" s="30"/>
      <c r="D105" s="35"/>
      <c r="E105" s="30"/>
      <c r="F105" s="30"/>
      <c r="G105" s="30"/>
      <c r="H105" s="30"/>
      <c r="I105" s="30"/>
      <c r="J105" s="30"/>
      <c r="K105" s="30">
        <v>96.418379999999999</v>
      </c>
      <c r="L105" s="30">
        <v>74.832790000000003</v>
      </c>
      <c r="M105" s="30">
        <v>34.425159999999998</v>
      </c>
      <c r="N105" s="30">
        <v>36.22569</v>
      </c>
      <c r="O105" s="30">
        <v>25.943190000000001</v>
      </c>
      <c r="P105" s="30"/>
      <c r="Q105" s="30"/>
      <c r="R105" s="30"/>
      <c r="S105" s="30"/>
      <c r="T105" s="32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2"/>
      <c r="AG105" s="30"/>
      <c r="AH105" s="30"/>
      <c r="AI105" s="30"/>
      <c r="AJ105" s="30"/>
      <c r="AK105" s="30"/>
      <c r="AL105" s="30"/>
      <c r="AM105" s="32"/>
      <c r="AN105" s="30"/>
      <c r="AO105" s="34">
        <v>46745</v>
      </c>
      <c r="AP105" s="30">
        <v>983.28641687716504</v>
      </c>
      <c r="AQ105" s="34">
        <v>1069102</v>
      </c>
      <c r="AR105" s="34"/>
      <c r="AS105" s="34"/>
      <c r="AT105" s="33"/>
      <c r="AU105" s="33"/>
      <c r="AV105" s="33"/>
      <c r="AW105" s="33"/>
      <c r="AX105" s="33"/>
      <c r="AY105" s="33"/>
      <c r="AZ105" s="33"/>
      <c r="BA105" s="33"/>
      <c r="BB105" s="30">
        <v>0</v>
      </c>
      <c r="BC105" s="30">
        <v>0.01</v>
      </c>
      <c r="BD105" s="30">
        <v>2.8847877099999999</v>
      </c>
      <c r="BE105" s="30">
        <v>14.27001353</v>
      </c>
      <c r="BF105" s="30">
        <v>0</v>
      </c>
      <c r="BG105" s="30">
        <v>17.164801239999999</v>
      </c>
      <c r="BJ105"/>
    </row>
    <row r="106" spans="1:62" x14ac:dyDescent="0.3">
      <c r="A106" s="9">
        <v>1995</v>
      </c>
      <c r="B106" s="10" t="s">
        <v>130</v>
      </c>
      <c r="C106" s="30">
        <v>79.044622707834904</v>
      </c>
      <c r="D106" s="35"/>
      <c r="E106" s="30">
        <v>1356.54216639847</v>
      </c>
      <c r="F106" s="30"/>
      <c r="G106" s="30"/>
      <c r="H106" s="30"/>
      <c r="I106" s="30"/>
      <c r="J106" s="30"/>
      <c r="K106" s="30">
        <v>15.64682</v>
      </c>
      <c r="L106" s="30">
        <v>0.70833000000000002</v>
      </c>
      <c r="M106" s="30">
        <v>2.80721</v>
      </c>
      <c r="N106" s="30">
        <v>0</v>
      </c>
      <c r="O106" s="30">
        <v>0.84506000000000003</v>
      </c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2"/>
      <c r="AG106" s="30"/>
      <c r="AH106" s="30"/>
      <c r="AI106" s="30"/>
      <c r="AJ106" s="30"/>
      <c r="AK106" s="30"/>
      <c r="AL106" s="30"/>
      <c r="AM106" s="32"/>
      <c r="AN106" s="30"/>
      <c r="AO106" s="34">
        <v>32415</v>
      </c>
      <c r="AP106" s="30">
        <v>813.81126733824601</v>
      </c>
      <c r="AQ106" s="34">
        <v>447094</v>
      </c>
      <c r="AR106" s="34"/>
      <c r="AS106" s="34"/>
      <c r="AT106" s="33"/>
      <c r="AU106" s="33"/>
      <c r="AV106" s="33"/>
      <c r="AW106" s="33"/>
      <c r="AX106" s="33"/>
      <c r="AY106" s="33"/>
      <c r="AZ106" s="33"/>
      <c r="BA106" s="33"/>
      <c r="BB106" s="30">
        <v>0</v>
      </c>
      <c r="BC106" s="30">
        <v>0</v>
      </c>
      <c r="BD106" s="30">
        <v>2.9304978300000002</v>
      </c>
      <c r="BE106" s="30">
        <v>7.8720166799999998</v>
      </c>
      <c r="BF106" s="30">
        <v>0</v>
      </c>
      <c r="BG106" s="30">
        <v>10.80251451</v>
      </c>
      <c r="BJ106"/>
    </row>
    <row r="107" spans="1:62" x14ac:dyDescent="0.3">
      <c r="A107" s="9">
        <v>1995</v>
      </c>
      <c r="B107" s="10" t="s">
        <v>131</v>
      </c>
      <c r="C107" s="30">
        <v>343.60200677676602</v>
      </c>
      <c r="D107" s="35"/>
      <c r="E107" s="30">
        <v>1982.5118744152301</v>
      </c>
      <c r="F107" s="30"/>
      <c r="G107" s="30"/>
      <c r="H107" s="30"/>
      <c r="I107" s="30"/>
      <c r="J107" s="30"/>
      <c r="K107" s="30">
        <v>29.661000000000001</v>
      </c>
      <c r="L107" s="30">
        <v>8.4999500000000001</v>
      </c>
      <c r="M107" s="30">
        <v>4.2069099999999997</v>
      </c>
      <c r="N107" s="30">
        <v>0</v>
      </c>
      <c r="O107" s="30">
        <v>0</v>
      </c>
      <c r="P107" s="30"/>
      <c r="Q107" s="30"/>
      <c r="R107" s="30"/>
      <c r="S107" s="30"/>
      <c r="T107" s="30"/>
      <c r="U107" s="30"/>
      <c r="V107" s="32"/>
      <c r="W107" s="30"/>
      <c r="X107" s="30"/>
      <c r="Y107" s="30"/>
      <c r="Z107" s="30"/>
      <c r="AA107" s="30"/>
      <c r="AB107" s="30"/>
      <c r="AC107" s="30"/>
      <c r="AD107" s="30"/>
      <c r="AE107" s="30"/>
      <c r="AF107" s="32"/>
      <c r="AG107" s="30"/>
      <c r="AH107" s="30"/>
      <c r="AI107" s="32"/>
      <c r="AJ107" s="32"/>
      <c r="AK107" s="32"/>
      <c r="AL107" s="32"/>
      <c r="AM107" s="32"/>
      <c r="AN107" s="32"/>
      <c r="AO107" s="34">
        <v>27217</v>
      </c>
      <c r="AP107" s="30">
        <v>965.27622724485002</v>
      </c>
      <c r="AQ107" s="34">
        <v>555097</v>
      </c>
      <c r="AR107" s="34"/>
      <c r="AS107" s="34"/>
      <c r="AT107" s="33"/>
      <c r="AU107" s="33"/>
      <c r="AV107" s="33"/>
      <c r="AW107" s="33"/>
      <c r="AX107" s="33"/>
      <c r="AY107" s="33"/>
      <c r="AZ107" s="33"/>
      <c r="BA107" s="33"/>
      <c r="BB107" s="30">
        <v>0</v>
      </c>
      <c r="BC107" s="30">
        <v>0</v>
      </c>
      <c r="BD107" s="30">
        <v>0</v>
      </c>
      <c r="BE107" s="30">
        <v>7.2172134400000001</v>
      </c>
      <c r="BF107" s="30">
        <v>0</v>
      </c>
      <c r="BG107" s="30">
        <v>7.2172134400000001</v>
      </c>
      <c r="BJ107"/>
    </row>
    <row r="108" spans="1:62" x14ac:dyDescent="0.3">
      <c r="A108" s="9">
        <v>1995</v>
      </c>
      <c r="B108" s="10" t="s">
        <v>132</v>
      </c>
      <c r="C108" s="30">
        <v>159.59</v>
      </c>
      <c r="D108" s="35"/>
      <c r="E108" s="30">
        <v>1867.38548704496</v>
      </c>
      <c r="F108" s="30"/>
      <c r="G108" s="30"/>
      <c r="H108" s="30"/>
      <c r="I108" s="30"/>
      <c r="J108" s="30"/>
      <c r="K108" s="30">
        <v>35.673960000000001</v>
      </c>
      <c r="L108" s="30">
        <v>14.324389999999999</v>
      </c>
      <c r="M108" s="30">
        <v>13.958629999999999</v>
      </c>
      <c r="N108" s="30">
        <v>12.30016</v>
      </c>
      <c r="O108" s="30">
        <v>1.7275700000000001</v>
      </c>
      <c r="P108" s="30"/>
      <c r="Q108" s="30"/>
      <c r="R108" s="30"/>
      <c r="S108" s="30"/>
      <c r="T108" s="32"/>
      <c r="U108" s="32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2"/>
      <c r="AG108" s="30"/>
      <c r="AH108" s="30"/>
      <c r="AI108" s="32"/>
      <c r="AJ108" s="32"/>
      <c r="AK108" s="32"/>
      <c r="AL108" s="32"/>
      <c r="AM108" s="32"/>
      <c r="AN108" s="32"/>
      <c r="AO108" s="34">
        <v>15552</v>
      </c>
      <c r="AP108" s="30">
        <v>1022.36665083887</v>
      </c>
      <c r="AQ108" s="34">
        <v>282356</v>
      </c>
      <c r="AR108" s="34"/>
      <c r="AS108" s="34"/>
      <c r="AT108" s="33"/>
      <c r="AU108" s="33"/>
      <c r="AV108" s="33"/>
      <c r="AW108" s="33"/>
      <c r="AX108" s="33"/>
      <c r="AY108" s="33"/>
      <c r="AZ108" s="33"/>
      <c r="BA108" s="33"/>
      <c r="BB108" s="30">
        <v>12.362500000000001</v>
      </c>
      <c r="BC108" s="30">
        <v>0.42659173</v>
      </c>
      <c r="BD108" s="30">
        <v>0</v>
      </c>
      <c r="BE108" s="30">
        <v>13.73416091</v>
      </c>
      <c r="BF108" s="30">
        <v>0</v>
      </c>
      <c r="BG108" s="30">
        <v>26.523252639999999</v>
      </c>
      <c r="BJ108"/>
    </row>
    <row r="109" spans="1:62" x14ac:dyDescent="0.3">
      <c r="A109" s="9">
        <v>1995</v>
      </c>
      <c r="B109" s="10" t="s">
        <v>133</v>
      </c>
      <c r="C109" s="35"/>
      <c r="D109" s="35"/>
      <c r="E109" s="30"/>
      <c r="F109" s="30"/>
      <c r="G109" s="30"/>
      <c r="H109" s="30"/>
      <c r="I109" s="30"/>
      <c r="J109" s="30"/>
      <c r="K109" s="30">
        <v>10.362</v>
      </c>
      <c r="L109" s="30">
        <v>1.43956</v>
      </c>
      <c r="M109" s="30">
        <v>2.2656000000000001</v>
      </c>
      <c r="N109" s="30">
        <v>1.9373899999999999</v>
      </c>
      <c r="O109" s="30">
        <v>1.29E-2</v>
      </c>
      <c r="P109" s="30"/>
      <c r="Q109" s="30"/>
      <c r="R109" s="30"/>
      <c r="S109" s="30"/>
      <c r="T109" s="32"/>
      <c r="U109" s="32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2"/>
      <c r="AG109" s="30"/>
      <c r="AH109" s="30"/>
      <c r="AI109" s="32"/>
      <c r="AJ109" s="32"/>
      <c r="AK109" s="32"/>
      <c r="AL109" s="32"/>
      <c r="AM109" s="32"/>
      <c r="AN109" s="32"/>
      <c r="AO109" s="34">
        <v>22031.4</v>
      </c>
      <c r="AP109" s="30">
        <v>991.66080440434303</v>
      </c>
      <c r="AQ109" s="34">
        <v>247575</v>
      </c>
      <c r="AR109" s="34"/>
      <c r="AS109" s="34"/>
      <c r="AT109" s="33"/>
      <c r="AU109" s="33"/>
      <c r="AV109" s="33"/>
      <c r="AW109" s="33"/>
      <c r="AX109" s="33"/>
      <c r="AY109" s="33"/>
      <c r="AZ109" s="33"/>
      <c r="BA109" s="33"/>
      <c r="BB109" s="30">
        <v>47.209052999999997</v>
      </c>
      <c r="BC109" s="30">
        <v>0</v>
      </c>
      <c r="BD109" s="30">
        <v>0</v>
      </c>
      <c r="BE109" s="30">
        <v>20.334030760000001</v>
      </c>
      <c r="BF109" s="30">
        <v>0</v>
      </c>
      <c r="BG109" s="30">
        <v>67.543083760000002</v>
      </c>
      <c r="BJ109"/>
    </row>
    <row r="110" spans="1:62" x14ac:dyDescent="0.3">
      <c r="A110" s="9">
        <v>1995</v>
      </c>
      <c r="B110" s="10" t="s">
        <v>134</v>
      </c>
      <c r="C110" s="30">
        <v>1615.16103474275</v>
      </c>
      <c r="D110" s="30">
        <v>7908.8113856461996</v>
      </c>
      <c r="E110" s="30"/>
      <c r="F110" s="30"/>
      <c r="G110" s="30"/>
      <c r="H110" s="30"/>
      <c r="I110" s="30"/>
      <c r="J110" s="30"/>
      <c r="K110" s="30">
        <v>186.99581000000001</v>
      </c>
      <c r="L110" s="30">
        <v>34.884509999999999</v>
      </c>
      <c r="M110" s="30">
        <v>43.384810000000002</v>
      </c>
      <c r="N110" s="30">
        <v>47.334200000000003</v>
      </c>
      <c r="O110" s="30">
        <v>14.582179999999999</v>
      </c>
      <c r="P110" s="30"/>
      <c r="Q110" s="30"/>
      <c r="R110" s="30"/>
      <c r="S110" s="30"/>
      <c r="T110" s="32"/>
      <c r="U110" s="32"/>
      <c r="V110" s="32"/>
      <c r="W110" s="30"/>
      <c r="X110" s="30"/>
      <c r="Y110" s="30"/>
      <c r="Z110" s="30"/>
      <c r="AA110" s="30"/>
      <c r="AB110" s="30"/>
      <c r="AC110" s="30"/>
      <c r="AD110" s="30"/>
      <c r="AE110" s="30"/>
      <c r="AF110" s="32"/>
      <c r="AG110" s="30"/>
      <c r="AH110" s="30"/>
      <c r="AI110" s="30"/>
      <c r="AJ110" s="30"/>
      <c r="AK110" s="30"/>
      <c r="AL110" s="30"/>
      <c r="AM110" s="30"/>
      <c r="AN110" s="32"/>
      <c r="AO110" s="34">
        <v>47748</v>
      </c>
      <c r="AP110" s="30">
        <v>1053.46382772375</v>
      </c>
      <c r="AQ110" s="34">
        <v>1508959</v>
      </c>
      <c r="AR110" s="34"/>
      <c r="AS110" s="34"/>
      <c r="AT110" s="33"/>
      <c r="AU110" s="33"/>
      <c r="AV110" s="33"/>
      <c r="AW110" s="33"/>
      <c r="AX110" s="33"/>
      <c r="AY110" s="33"/>
      <c r="AZ110" s="33"/>
      <c r="BA110" s="33"/>
      <c r="BB110" s="30">
        <v>0</v>
      </c>
      <c r="BC110" s="30">
        <v>0</v>
      </c>
      <c r="BD110" s="30">
        <v>0.38976736000000001</v>
      </c>
      <c r="BE110" s="30">
        <v>14.827367280000001</v>
      </c>
      <c r="BF110" s="30">
        <v>0</v>
      </c>
      <c r="BG110" s="30">
        <v>15.217134639999999</v>
      </c>
      <c r="BJ110"/>
    </row>
    <row r="111" spans="1:62" x14ac:dyDescent="0.3">
      <c r="A111" s="9">
        <v>1995</v>
      </c>
      <c r="B111" s="10" t="s">
        <v>135</v>
      </c>
      <c r="C111" s="30">
        <v>98.653689999999997</v>
      </c>
      <c r="D111" s="30">
        <v>2836.0004140000001</v>
      </c>
      <c r="E111" s="30"/>
      <c r="F111" s="30"/>
      <c r="G111" s="30"/>
      <c r="H111" s="30"/>
      <c r="I111" s="30"/>
      <c r="J111" s="30"/>
      <c r="K111" s="30">
        <v>52.217399999999998</v>
      </c>
      <c r="L111" s="30">
        <v>11.0182</v>
      </c>
      <c r="M111" s="30">
        <v>8.3047000000000004</v>
      </c>
      <c r="N111" s="30">
        <v>1.155</v>
      </c>
      <c r="O111" s="30">
        <v>11.003</v>
      </c>
      <c r="P111" s="30"/>
      <c r="Q111" s="30"/>
      <c r="R111" s="30"/>
      <c r="S111" s="30"/>
      <c r="T111" s="32"/>
      <c r="U111" s="32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2"/>
      <c r="AG111" s="30"/>
      <c r="AH111" s="30"/>
      <c r="AI111" s="30"/>
      <c r="AJ111" s="30"/>
      <c r="AK111" s="30"/>
      <c r="AL111" s="30"/>
      <c r="AM111" s="30"/>
      <c r="AN111" s="32"/>
      <c r="AO111" s="34">
        <v>32609</v>
      </c>
      <c r="AP111" s="30">
        <v>853.07991958331502</v>
      </c>
      <c r="AQ111" s="34">
        <v>884291</v>
      </c>
      <c r="AR111" s="34"/>
      <c r="AS111" s="34"/>
      <c r="AT111" s="33"/>
      <c r="AU111" s="33"/>
      <c r="AV111" s="33"/>
      <c r="AW111" s="33"/>
      <c r="AX111" s="33"/>
      <c r="AY111" s="33"/>
      <c r="AZ111" s="33"/>
      <c r="BA111" s="33"/>
      <c r="BB111" s="30">
        <v>1.28750852</v>
      </c>
      <c r="BC111" s="30">
        <v>0</v>
      </c>
      <c r="BD111" s="30">
        <v>0.71108985999999996</v>
      </c>
      <c r="BE111" s="30">
        <v>5.6247904999999996</v>
      </c>
      <c r="BF111" s="30">
        <v>0</v>
      </c>
      <c r="BG111" s="30">
        <v>7.6233888800000003</v>
      </c>
      <c r="BJ111"/>
    </row>
    <row r="112" spans="1:62" x14ac:dyDescent="0.3">
      <c r="A112" s="9">
        <v>1995</v>
      </c>
      <c r="B112" s="10" t="s">
        <v>136</v>
      </c>
      <c r="C112" s="30">
        <v>385.64569004214599</v>
      </c>
      <c r="D112" s="30">
        <v>13300.621604256001</v>
      </c>
      <c r="E112" s="30"/>
      <c r="F112" s="30"/>
      <c r="G112" s="30"/>
      <c r="H112" s="30"/>
      <c r="I112" s="30"/>
      <c r="J112" s="30"/>
      <c r="K112" s="30">
        <v>91.218879999999999</v>
      </c>
      <c r="L112" s="30">
        <v>11.17887</v>
      </c>
      <c r="M112" s="30">
        <v>24.844840000000001</v>
      </c>
      <c r="N112" s="30">
        <v>0</v>
      </c>
      <c r="O112" s="30">
        <v>7.2100000000000003E-3</v>
      </c>
      <c r="P112" s="30"/>
      <c r="Q112" s="30"/>
      <c r="R112" s="30"/>
      <c r="S112" s="30"/>
      <c r="T112" s="32"/>
      <c r="U112" s="30"/>
      <c r="V112" s="32"/>
      <c r="W112" s="30"/>
      <c r="X112" s="30"/>
      <c r="Y112" s="30"/>
      <c r="Z112" s="30"/>
      <c r="AA112" s="30"/>
      <c r="AB112" s="30"/>
      <c r="AC112" s="30"/>
      <c r="AD112" s="30"/>
      <c r="AE112" s="30"/>
      <c r="AF112" s="32"/>
      <c r="AG112" s="30"/>
      <c r="AH112" s="30"/>
      <c r="AI112" s="32"/>
      <c r="AJ112" s="32"/>
      <c r="AK112" s="32"/>
      <c r="AL112" s="32"/>
      <c r="AM112" s="32"/>
      <c r="AN112" s="32"/>
      <c r="AO112" s="34">
        <v>32340</v>
      </c>
      <c r="AP112" s="30">
        <v>1128.0077065791399</v>
      </c>
      <c r="AQ112" s="34">
        <v>463266</v>
      </c>
      <c r="AR112" s="34"/>
      <c r="AS112" s="34"/>
      <c r="AT112" s="33"/>
      <c r="AU112" s="33"/>
      <c r="AV112" s="33"/>
      <c r="AW112" s="33"/>
      <c r="AX112" s="33"/>
      <c r="AY112" s="33"/>
      <c r="AZ112" s="33"/>
      <c r="BA112" s="33"/>
      <c r="BB112" s="30">
        <v>3.1856460000000003E-2</v>
      </c>
      <c r="BC112" s="30">
        <v>0</v>
      </c>
      <c r="BD112" s="30">
        <v>19.95485253</v>
      </c>
      <c r="BE112" s="30">
        <v>44.5295597</v>
      </c>
      <c r="BF112" s="30">
        <v>0</v>
      </c>
      <c r="BG112" s="30">
        <v>64.516268690000004</v>
      </c>
      <c r="BJ112"/>
    </row>
    <row r="113" spans="1:62" x14ac:dyDescent="0.3">
      <c r="A113" s="9">
        <v>1995</v>
      </c>
      <c r="B113" s="10" t="s">
        <v>137</v>
      </c>
      <c r="C113" s="30">
        <v>237.11799999999999</v>
      </c>
      <c r="D113" s="30">
        <v>3134.1660000000002</v>
      </c>
      <c r="E113" s="30"/>
      <c r="F113" s="30"/>
      <c r="G113" s="30"/>
      <c r="H113" s="30"/>
      <c r="I113" s="30"/>
      <c r="J113" s="30"/>
      <c r="K113" s="30">
        <v>58.686999999999998</v>
      </c>
      <c r="L113" s="30">
        <v>14.058</v>
      </c>
      <c r="M113" s="30">
        <v>17.962</v>
      </c>
      <c r="N113" s="30">
        <v>11.082000000000001</v>
      </c>
      <c r="O113" s="30">
        <v>1.9470000000000001</v>
      </c>
      <c r="P113" s="36"/>
      <c r="Q113" s="36"/>
      <c r="R113" s="36"/>
      <c r="S113" s="36"/>
      <c r="T113" s="37"/>
      <c r="U113" s="36"/>
      <c r="V113" s="37"/>
      <c r="W113" s="36"/>
      <c r="X113" s="36"/>
      <c r="Y113" s="36"/>
      <c r="Z113" s="36"/>
      <c r="AA113" s="36"/>
      <c r="AB113" s="36"/>
      <c r="AC113" s="36"/>
      <c r="AD113" s="36"/>
      <c r="AE113" s="36"/>
      <c r="AF113" s="37"/>
      <c r="AG113" s="36"/>
      <c r="AH113" s="36"/>
      <c r="AI113" s="36"/>
      <c r="AJ113" s="36"/>
      <c r="AK113" s="36"/>
      <c r="AL113" s="36"/>
      <c r="AM113" s="37"/>
      <c r="AN113" s="37"/>
      <c r="AO113" s="34">
        <v>30352.5333333333</v>
      </c>
      <c r="AP113" s="30">
        <v>1107.16648667352</v>
      </c>
      <c r="AQ113" s="34">
        <v>559590</v>
      </c>
      <c r="AR113" s="34"/>
      <c r="AS113" s="34"/>
      <c r="AT113" s="33"/>
      <c r="AU113" s="33"/>
      <c r="AV113" s="33"/>
      <c r="AW113" s="33"/>
      <c r="AX113" s="33"/>
      <c r="AY113" s="33"/>
      <c r="AZ113" s="33"/>
      <c r="BA113" s="33"/>
      <c r="BB113" s="30">
        <v>3.6619999999999999E-3</v>
      </c>
      <c r="BC113" s="30">
        <v>1.8756999999999999E-2</v>
      </c>
      <c r="BD113" s="30">
        <v>29.879245149999999</v>
      </c>
      <c r="BE113" s="30">
        <v>10.05221901</v>
      </c>
      <c r="BF113" s="30">
        <v>0</v>
      </c>
      <c r="BG113" s="30">
        <v>39.953883159999997</v>
      </c>
      <c r="BJ113"/>
    </row>
    <row r="114" spans="1:62" x14ac:dyDescent="0.3">
      <c r="A114" s="9">
        <v>1995</v>
      </c>
      <c r="B114" s="10" t="s">
        <v>138</v>
      </c>
      <c r="C114" s="30">
        <v>193.07571760702501</v>
      </c>
      <c r="D114" s="30">
        <v>2394.1239858783601</v>
      </c>
      <c r="E114" s="30"/>
      <c r="F114" s="30"/>
      <c r="G114" s="30"/>
      <c r="H114" s="30"/>
      <c r="I114" s="30"/>
      <c r="J114" s="30"/>
      <c r="K114" s="30">
        <v>75.734759999999994</v>
      </c>
      <c r="L114" s="30">
        <v>4.0420800000000003</v>
      </c>
      <c r="M114" s="30">
        <v>13.97616</v>
      </c>
      <c r="N114" s="30">
        <v>0</v>
      </c>
      <c r="O114" s="30">
        <v>5.7190300000000001</v>
      </c>
      <c r="P114" s="30"/>
      <c r="Q114" s="30"/>
      <c r="R114" s="30"/>
      <c r="S114" s="30"/>
      <c r="T114" s="32"/>
      <c r="U114" s="30"/>
      <c r="V114" s="32"/>
      <c r="W114" s="30"/>
      <c r="X114" s="30"/>
      <c r="Y114" s="30"/>
      <c r="Z114" s="30"/>
      <c r="AA114" s="30"/>
      <c r="AB114" s="32"/>
      <c r="AC114" s="30"/>
      <c r="AD114" s="30"/>
      <c r="AE114" s="30"/>
      <c r="AF114" s="32"/>
      <c r="AG114" s="30"/>
      <c r="AH114" s="30"/>
      <c r="AI114" s="32"/>
      <c r="AJ114" s="32"/>
      <c r="AK114" s="32"/>
      <c r="AL114" s="32"/>
      <c r="AM114" s="32"/>
      <c r="AN114" s="32"/>
      <c r="AO114" s="34">
        <v>40721</v>
      </c>
      <c r="AP114" s="30">
        <v>953.86446505583001</v>
      </c>
      <c r="AQ114" s="34">
        <v>958094</v>
      </c>
      <c r="AR114" s="34"/>
      <c r="AS114" s="34"/>
      <c r="AT114" s="33"/>
      <c r="AU114" s="33"/>
      <c r="AV114" s="33"/>
      <c r="AW114" s="33"/>
      <c r="AX114" s="33"/>
      <c r="AY114" s="33"/>
      <c r="AZ114" s="33"/>
      <c r="BA114" s="33"/>
      <c r="BB114" s="30">
        <v>0</v>
      </c>
      <c r="BC114" s="30">
        <v>0</v>
      </c>
      <c r="BD114" s="30">
        <v>8.4241833800000006</v>
      </c>
      <c r="BE114" s="30">
        <v>10.77511544</v>
      </c>
      <c r="BF114" s="30">
        <v>0</v>
      </c>
      <c r="BG114" s="30">
        <v>19.199298819999999</v>
      </c>
      <c r="BJ114"/>
    </row>
    <row r="115" spans="1:62" x14ac:dyDescent="0.3">
      <c r="A115" s="9">
        <v>1995</v>
      </c>
      <c r="B115" s="10" t="s">
        <v>139</v>
      </c>
      <c r="C115" s="30">
        <v>481.95100000000002</v>
      </c>
      <c r="D115" s="30">
        <v>2319.192</v>
      </c>
      <c r="E115" s="30"/>
      <c r="F115" s="30"/>
      <c r="G115" s="30"/>
      <c r="H115" s="30"/>
      <c r="I115" s="30"/>
      <c r="J115" s="30"/>
      <c r="K115" s="30">
        <v>30.179950000000002</v>
      </c>
      <c r="L115" s="30">
        <v>6.0706699999999998</v>
      </c>
      <c r="M115" s="30">
        <v>6.4008200000000004</v>
      </c>
      <c r="N115" s="30">
        <v>5.4544199999999998</v>
      </c>
      <c r="O115" s="30">
        <v>9.9553499999999993</v>
      </c>
      <c r="P115" s="30"/>
      <c r="Q115" s="30"/>
      <c r="R115" s="30"/>
      <c r="S115" s="32"/>
      <c r="T115" s="32"/>
      <c r="U115" s="32"/>
      <c r="V115" s="32"/>
      <c r="W115" s="30"/>
      <c r="X115" s="30"/>
      <c r="Y115" s="30"/>
      <c r="Z115" s="30"/>
      <c r="AA115" s="30"/>
      <c r="AB115" s="32"/>
      <c r="AC115" s="30"/>
      <c r="AD115" s="30"/>
      <c r="AE115" s="30"/>
      <c r="AF115" s="32"/>
      <c r="AG115" s="30"/>
      <c r="AH115" s="30"/>
      <c r="AI115" s="32"/>
      <c r="AJ115" s="32"/>
      <c r="AK115" s="32"/>
      <c r="AL115" s="32"/>
      <c r="AM115" s="32"/>
      <c r="AN115" s="32"/>
      <c r="AO115" s="34">
        <v>29569</v>
      </c>
      <c r="AP115" s="30">
        <v>1107.3062282484</v>
      </c>
      <c r="AQ115" s="34">
        <v>555223</v>
      </c>
      <c r="AR115" s="34"/>
      <c r="AS115" s="34"/>
      <c r="AT115" s="33"/>
      <c r="AU115" s="33"/>
      <c r="AV115" s="33"/>
      <c r="AW115" s="33"/>
      <c r="AX115" s="33"/>
      <c r="AY115" s="33"/>
      <c r="AZ115" s="33"/>
      <c r="BA115" s="33"/>
      <c r="BB115" s="30">
        <v>0</v>
      </c>
      <c r="BC115" s="30">
        <v>0</v>
      </c>
      <c r="BD115" s="30">
        <v>0</v>
      </c>
      <c r="BE115" s="30">
        <v>18.74177817</v>
      </c>
      <c r="BF115" s="30">
        <v>0</v>
      </c>
      <c r="BG115" s="30">
        <v>18.74177817</v>
      </c>
      <c r="BJ115"/>
    </row>
    <row r="116" spans="1:62" x14ac:dyDescent="0.3">
      <c r="A116" s="9">
        <v>1995</v>
      </c>
      <c r="B116" s="10" t="s">
        <v>140</v>
      </c>
      <c r="C116" s="30">
        <v>1466.11691623245</v>
      </c>
      <c r="D116" s="30">
        <v>2939.7095473509398</v>
      </c>
      <c r="E116" s="30"/>
      <c r="F116" s="30"/>
      <c r="G116" s="30"/>
      <c r="H116" s="30"/>
      <c r="I116" s="30"/>
      <c r="J116" s="30"/>
      <c r="K116" s="30">
        <v>42.482700000000001</v>
      </c>
      <c r="L116" s="30">
        <v>14.84259</v>
      </c>
      <c r="M116" s="30">
        <v>10.49797</v>
      </c>
      <c r="N116" s="30">
        <v>1.1361399999999999</v>
      </c>
      <c r="O116" s="30">
        <v>0.16500000000000001</v>
      </c>
      <c r="P116" s="30"/>
      <c r="Q116" s="30"/>
      <c r="R116" s="30"/>
      <c r="S116" s="32"/>
      <c r="T116" s="32"/>
      <c r="U116" s="32"/>
      <c r="V116" s="32"/>
      <c r="W116" s="30"/>
      <c r="X116" s="30"/>
      <c r="Y116" s="30"/>
      <c r="Z116" s="30"/>
      <c r="AA116" s="30"/>
      <c r="AB116" s="32"/>
      <c r="AC116" s="30"/>
      <c r="AD116" s="30"/>
      <c r="AE116" s="30"/>
      <c r="AF116" s="32"/>
      <c r="AG116" s="30"/>
      <c r="AH116" s="30"/>
      <c r="AI116" s="32"/>
      <c r="AJ116" s="32"/>
      <c r="AK116" s="32"/>
      <c r="AL116" s="32"/>
      <c r="AM116" s="32"/>
      <c r="AN116" s="32"/>
      <c r="AO116" s="34">
        <v>18462</v>
      </c>
      <c r="AP116" s="30">
        <v>898.94105618192896</v>
      </c>
      <c r="AQ116" s="34">
        <v>321890</v>
      </c>
      <c r="AR116" s="34"/>
      <c r="AS116" s="34"/>
      <c r="AT116" s="33"/>
      <c r="AU116" s="33"/>
      <c r="AV116" s="33"/>
      <c r="AW116" s="33"/>
      <c r="AX116" s="33"/>
      <c r="AY116" s="33"/>
      <c r="AZ116" s="33"/>
      <c r="BA116" s="33"/>
      <c r="BB116" s="30">
        <v>0</v>
      </c>
      <c r="BC116" s="30">
        <v>0</v>
      </c>
      <c r="BD116" s="30">
        <v>0</v>
      </c>
      <c r="BE116" s="30">
        <v>22.57975643</v>
      </c>
      <c r="BF116" s="30">
        <v>0</v>
      </c>
      <c r="BG116" s="30">
        <v>22.57975643</v>
      </c>
      <c r="BJ116"/>
    </row>
    <row r="117" spans="1:62" x14ac:dyDescent="0.3">
      <c r="A117" s="9">
        <v>1995</v>
      </c>
      <c r="B117" s="10" t="s">
        <v>141</v>
      </c>
      <c r="C117" s="30">
        <v>42.245650244902897</v>
      </c>
      <c r="D117" s="30">
        <v>2756.8075412169501</v>
      </c>
      <c r="E117" s="30">
        <v>2533.09818338693</v>
      </c>
      <c r="F117" s="30"/>
      <c r="G117" s="30"/>
      <c r="H117" s="30"/>
      <c r="I117" s="30"/>
      <c r="J117" s="30"/>
      <c r="K117" s="30">
        <v>54.094050000000003</v>
      </c>
      <c r="L117" s="30">
        <v>1.8489999999999999E-2</v>
      </c>
      <c r="M117" s="30">
        <v>14.212630000000001</v>
      </c>
      <c r="N117" s="30">
        <v>0</v>
      </c>
      <c r="O117" s="30">
        <v>0.13164999999999999</v>
      </c>
      <c r="P117" s="30"/>
      <c r="Q117" s="30"/>
      <c r="R117" s="30"/>
      <c r="S117" s="30"/>
      <c r="T117" s="32"/>
      <c r="U117" s="30"/>
      <c r="V117" s="32"/>
      <c r="W117" s="30"/>
      <c r="X117" s="30"/>
      <c r="Y117" s="30"/>
      <c r="Z117" s="30"/>
      <c r="AA117" s="30"/>
      <c r="AB117" s="30"/>
      <c r="AC117" s="30"/>
      <c r="AD117" s="30"/>
      <c r="AE117" s="30"/>
      <c r="AF117" s="32"/>
      <c r="AG117" s="30"/>
      <c r="AH117" s="30"/>
      <c r="AI117" s="32"/>
      <c r="AJ117" s="32"/>
      <c r="AK117" s="32"/>
      <c r="AL117" s="32"/>
      <c r="AM117" s="32"/>
      <c r="AN117" s="32"/>
      <c r="AO117" s="34">
        <v>15488.3</v>
      </c>
      <c r="AP117" s="30">
        <v>1393.49742237192</v>
      </c>
      <c r="AQ117" s="34">
        <v>181198</v>
      </c>
      <c r="AR117" s="34"/>
      <c r="AS117" s="34"/>
      <c r="AT117" s="33"/>
      <c r="AU117" s="33"/>
      <c r="AV117" s="33"/>
      <c r="AW117" s="33"/>
      <c r="AX117" s="33"/>
      <c r="AY117" s="33"/>
      <c r="AZ117" s="33"/>
      <c r="BA117" s="33"/>
      <c r="BB117" s="30">
        <v>16.81060995</v>
      </c>
      <c r="BC117" s="30">
        <v>0</v>
      </c>
      <c r="BD117" s="30">
        <v>38.124243999999997</v>
      </c>
      <c r="BE117" s="30">
        <v>9.7154979699999995</v>
      </c>
      <c r="BF117" s="30">
        <v>0</v>
      </c>
      <c r="BG117" s="30">
        <v>64.650351920000006</v>
      </c>
      <c r="BJ117"/>
    </row>
    <row r="118" spans="1:62" x14ac:dyDescent="0.3">
      <c r="A118" s="9">
        <v>1995</v>
      </c>
      <c r="B118" s="10" t="s">
        <v>142</v>
      </c>
      <c r="C118" s="30">
        <v>3072.4089874462002</v>
      </c>
      <c r="D118" s="30">
        <v>20433.450826855398</v>
      </c>
      <c r="E118" s="30"/>
      <c r="F118" s="30"/>
      <c r="G118" s="30"/>
      <c r="H118" s="30"/>
      <c r="I118" s="30"/>
      <c r="J118" s="30"/>
      <c r="K118" s="30">
        <v>418.36640999999997</v>
      </c>
      <c r="L118" s="30">
        <v>154.57300000000001</v>
      </c>
      <c r="M118" s="30">
        <v>146.11515</v>
      </c>
      <c r="N118" s="30">
        <v>5.8080400000000001</v>
      </c>
      <c r="O118" s="30">
        <v>2.3625099999999999</v>
      </c>
      <c r="P118" s="30"/>
      <c r="Q118" s="30"/>
      <c r="R118" s="30"/>
      <c r="S118" s="30"/>
      <c r="T118" s="32"/>
      <c r="U118" s="30"/>
      <c r="V118" s="30"/>
      <c r="W118" s="30"/>
      <c r="X118" s="30"/>
      <c r="Y118" s="30"/>
      <c r="Z118" s="30"/>
      <c r="AA118" s="30"/>
      <c r="AB118" s="32"/>
      <c r="AC118" s="30"/>
      <c r="AD118" s="30"/>
      <c r="AE118" s="30"/>
      <c r="AF118" s="32"/>
      <c r="AG118" s="30"/>
      <c r="AH118" s="30"/>
      <c r="AI118" s="32"/>
      <c r="AJ118" s="32"/>
      <c r="AK118" s="32"/>
      <c r="AL118" s="32"/>
      <c r="AM118" s="32"/>
      <c r="AN118" s="32"/>
      <c r="AO118" s="34">
        <v>94959</v>
      </c>
      <c r="AP118" s="30">
        <v>949.99898553788796</v>
      </c>
      <c r="AQ118" s="34">
        <v>2949050</v>
      </c>
      <c r="AR118" s="34"/>
      <c r="AS118" s="34"/>
      <c r="AT118" s="33"/>
      <c r="AU118" s="33"/>
      <c r="AV118" s="33"/>
      <c r="AW118" s="33"/>
      <c r="AX118" s="33"/>
      <c r="AY118" s="33"/>
      <c r="AZ118" s="33"/>
      <c r="BA118" s="33"/>
      <c r="BB118" s="30">
        <v>16.008560760000002</v>
      </c>
      <c r="BC118" s="30">
        <v>0</v>
      </c>
      <c r="BD118" s="30">
        <v>12.17249494</v>
      </c>
      <c r="BE118" s="30">
        <v>19.800112299999999</v>
      </c>
      <c r="BF118" s="30">
        <v>0</v>
      </c>
      <c r="BG118" s="30">
        <v>47.981167999999997</v>
      </c>
      <c r="BJ118"/>
    </row>
    <row r="119" spans="1:62" x14ac:dyDescent="0.3">
      <c r="A119" s="9">
        <v>1995</v>
      </c>
      <c r="B119" s="10" t="s">
        <v>143</v>
      </c>
      <c r="C119" s="30">
        <v>501.72859210720202</v>
      </c>
      <c r="D119" s="30"/>
      <c r="E119" s="30">
        <v>3416.9957552935198</v>
      </c>
      <c r="F119" s="30"/>
      <c r="G119" s="30"/>
      <c r="H119" s="30"/>
      <c r="I119" s="30"/>
      <c r="J119" s="30"/>
      <c r="K119" s="30">
        <v>31.130099999999999</v>
      </c>
      <c r="L119" s="30">
        <v>6.9806999999999997</v>
      </c>
      <c r="M119" s="30">
        <v>6.7792000000000003</v>
      </c>
      <c r="N119" s="30">
        <v>5.1911500000000004</v>
      </c>
      <c r="O119" s="30">
        <v>7.48489</v>
      </c>
      <c r="P119" s="30"/>
      <c r="Q119" s="30"/>
      <c r="R119" s="30"/>
      <c r="S119" s="30"/>
      <c r="T119" s="32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2"/>
      <c r="AG119" s="30"/>
      <c r="AH119" s="30"/>
      <c r="AI119" s="32"/>
      <c r="AJ119" s="32"/>
      <c r="AK119" s="32"/>
      <c r="AL119" s="32"/>
      <c r="AM119" s="32"/>
      <c r="AN119" s="32"/>
      <c r="AO119" s="34">
        <v>31961</v>
      </c>
      <c r="AP119" s="30">
        <v>922.43219433299703</v>
      </c>
      <c r="AQ119" s="34">
        <v>700114</v>
      </c>
      <c r="AR119" s="34"/>
      <c r="AS119" s="34"/>
      <c r="AT119" s="33"/>
      <c r="AU119" s="33"/>
      <c r="AV119" s="33"/>
      <c r="AW119" s="33"/>
      <c r="AX119" s="33"/>
      <c r="AY119" s="33"/>
      <c r="AZ119" s="33"/>
      <c r="BA119" s="33"/>
      <c r="BB119" s="30">
        <v>0</v>
      </c>
      <c r="BC119" s="30">
        <v>0</v>
      </c>
      <c r="BD119" s="30">
        <v>47.381968999999998</v>
      </c>
      <c r="BE119" s="30">
        <v>5.3270114900000003</v>
      </c>
      <c r="BF119" s="30">
        <v>0</v>
      </c>
      <c r="BG119" s="30">
        <v>52.708980490000002</v>
      </c>
      <c r="BJ119"/>
    </row>
    <row r="120" spans="1:62" x14ac:dyDescent="0.3">
      <c r="A120" s="9">
        <v>1995</v>
      </c>
      <c r="B120" s="10" t="s">
        <v>144</v>
      </c>
      <c r="C120" s="30"/>
      <c r="D120" s="30"/>
      <c r="E120" s="30"/>
      <c r="F120" s="30"/>
      <c r="G120" s="30"/>
      <c r="H120" s="30"/>
      <c r="I120" s="30"/>
      <c r="J120" s="30"/>
      <c r="K120" s="30">
        <v>43.331960000000002</v>
      </c>
      <c r="L120" s="30">
        <v>7.2709999999999997E-2</v>
      </c>
      <c r="M120" s="30">
        <v>0.87839999999999996</v>
      </c>
      <c r="N120" s="30">
        <v>0</v>
      </c>
      <c r="O120" s="30">
        <v>0</v>
      </c>
      <c r="P120" s="30"/>
      <c r="Q120" s="30"/>
      <c r="R120" s="30"/>
      <c r="S120" s="30"/>
      <c r="T120" s="32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2"/>
      <c r="AG120" s="30"/>
      <c r="AH120" s="30"/>
      <c r="AI120" s="32"/>
      <c r="AJ120" s="32"/>
      <c r="AK120" s="32"/>
      <c r="AL120" s="32"/>
      <c r="AM120" s="32"/>
      <c r="AN120" s="32"/>
      <c r="AO120" s="34">
        <v>7326</v>
      </c>
      <c r="AP120" s="30">
        <v>2060.5004363804401</v>
      </c>
      <c r="AQ120" s="34">
        <v>89992</v>
      </c>
      <c r="AR120" s="34"/>
      <c r="AS120" s="34"/>
      <c r="AT120" s="33"/>
      <c r="AU120" s="33"/>
      <c r="AV120" s="33"/>
      <c r="AW120" s="33"/>
      <c r="AX120" s="33"/>
      <c r="AY120" s="33"/>
      <c r="AZ120" s="33"/>
      <c r="BA120" s="33"/>
      <c r="BB120" s="30">
        <v>0</v>
      </c>
      <c r="BC120" s="30">
        <v>1.7121910199999999</v>
      </c>
      <c r="BD120" s="30">
        <v>8.0914782899999995</v>
      </c>
      <c r="BE120" s="30">
        <v>14.41373952</v>
      </c>
      <c r="BF120" s="30">
        <v>0</v>
      </c>
      <c r="BG120" s="30">
        <v>24.21740883</v>
      </c>
      <c r="BJ120"/>
    </row>
    <row r="121" spans="1:62" x14ac:dyDescent="0.3">
      <c r="A121" s="9">
        <v>1995</v>
      </c>
      <c r="B121" s="10" t="s">
        <v>145</v>
      </c>
      <c r="C121" s="30">
        <v>857.86029251029004</v>
      </c>
      <c r="D121" s="30">
        <v>4399.8564910652603</v>
      </c>
      <c r="E121" s="30"/>
      <c r="F121" s="30"/>
      <c r="G121" s="30"/>
      <c r="H121" s="30"/>
      <c r="I121" s="30"/>
      <c r="J121" s="30"/>
      <c r="K121" s="30">
        <v>73.594840000000005</v>
      </c>
      <c r="L121" s="30">
        <v>11.617929999999999</v>
      </c>
      <c r="M121" s="30">
        <v>26.55639</v>
      </c>
      <c r="N121" s="30">
        <v>10.20956</v>
      </c>
      <c r="O121" s="30">
        <v>9.8649799999999992</v>
      </c>
      <c r="P121" s="30"/>
      <c r="Q121" s="30"/>
      <c r="R121" s="30"/>
      <c r="S121" s="30"/>
      <c r="T121" s="32"/>
      <c r="U121" s="30"/>
      <c r="V121" s="32"/>
      <c r="W121" s="30"/>
      <c r="X121" s="30"/>
      <c r="Y121" s="30"/>
      <c r="Z121" s="30"/>
      <c r="AA121" s="30"/>
      <c r="AB121" s="30"/>
      <c r="AC121" s="30"/>
      <c r="AD121" s="30"/>
      <c r="AE121" s="30"/>
      <c r="AF121" s="32"/>
      <c r="AG121" s="30"/>
      <c r="AH121" s="30"/>
      <c r="AI121" s="30"/>
      <c r="AJ121" s="30"/>
      <c r="AK121" s="30"/>
      <c r="AL121" s="30"/>
      <c r="AM121" s="32"/>
      <c r="AN121" s="32"/>
      <c r="AO121" s="34">
        <v>48190.566666666702</v>
      </c>
      <c r="AP121" s="30">
        <v>820.69205905337105</v>
      </c>
      <c r="AQ121" s="34">
        <v>1216623</v>
      </c>
      <c r="AR121" s="34"/>
      <c r="AS121" s="34"/>
      <c r="AT121" s="33"/>
      <c r="AU121" s="33"/>
      <c r="AV121" s="33"/>
      <c r="AW121" s="33"/>
      <c r="AX121" s="33"/>
      <c r="AY121" s="33"/>
      <c r="AZ121" s="33"/>
      <c r="BA121" s="33"/>
      <c r="BB121" s="30">
        <v>0</v>
      </c>
      <c r="BC121" s="30">
        <v>0</v>
      </c>
      <c r="BD121" s="30">
        <v>3.9938281899999999</v>
      </c>
      <c r="BE121" s="30">
        <v>4.4911264099999997</v>
      </c>
      <c r="BF121" s="30">
        <v>0</v>
      </c>
      <c r="BG121" s="30">
        <v>8.4849546</v>
      </c>
      <c r="BJ121"/>
    </row>
    <row r="122" spans="1:62" x14ac:dyDescent="0.3">
      <c r="A122" s="9">
        <v>1996</v>
      </c>
      <c r="B122" s="10" t="s">
        <v>120</v>
      </c>
      <c r="C122" s="30">
        <v>21215.384492699199</v>
      </c>
      <c r="D122" s="30">
        <v>86411.609616639704</v>
      </c>
      <c r="E122" s="30">
        <v>78810.3234287495</v>
      </c>
      <c r="F122" s="12"/>
      <c r="G122" s="12"/>
      <c r="H122" s="12"/>
      <c r="I122" s="12"/>
      <c r="J122" s="12"/>
      <c r="K122" s="30">
        <v>1916.3991100000001</v>
      </c>
      <c r="L122" s="30">
        <v>592.4239</v>
      </c>
      <c r="M122" s="30">
        <v>448.52172999999999</v>
      </c>
      <c r="N122" s="30">
        <v>444.93561</v>
      </c>
      <c r="O122" s="30">
        <v>465.63490000000002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31"/>
      <c r="AM122" s="12"/>
      <c r="AN122" s="12"/>
      <c r="AO122" s="34">
        <v>323936</v>
      </c>
      <c r="AP122" s="30">
        <v>857.35929119427203</v>
      </c>
      <c r="AQ122" s="22">
        <v>13544764</v>
      </c>
      <c r="AR122"/>
      <c r="AS122"/>
      <c r="AT122"/>
      <c r="AU122"/>
      <c r="AV122"/>
      <c r="AW122"/>
      <c r="AX122"/>
      <c r="AY122"/>
      <c r="AZ122"/>
      <c r="BA122"/>
      <c r="BB122" s="30">
        <v>0</v>
      </c>
      <c r="BC122" s="30">
        <v>32.855241139999997</v>
      </c>
      <c r="BD122" s="30">
        <v>785.89137617999995</v>
      </c>
      <c r="BE122" s="30">
        <v>73.883320659999995</v>
      </c>
      <c r="BF122" s="30">
        <v>0.52935712000000001</v>
      </c>
      <c r="BG122" s="30">
        <v>893.15929510000001</v>
      </c>
      <c r="BJ122"/>
    </row>
    <row r="123" spans="1:62" x14ac:dyDescent="0.3">
      <c r="A123" s="9">
        <v>1996</v>
      </c>
      <c r="B123" s="10" t="s">
        <v>123</v>
      </c>
      <c r="C123" s="30"/>
      <c r="D123" s="30"/>
      <c r="E123" s="30"/>
      <c r="F123" s="30"/>
      <c r="G123" s="30"/>
      <c r="H123" s="30"/>
      <c r="I123" s="30"/>
      <c r="J123" s="30"/>
      <c r="K123" s="30">
        <v>1453.22273</v>
      </c>
      <c r="L123" s="30">
        <v>391.81180999999998</v>
      </c>
      <c r="M123" s="30">
        <v>0</v>
      </c>
      <c r="N123" s="30">
        <v>229.99358000000001</v>
      </c>
      <c r="O123" s="30">
        <v>238.85225</v>
      </c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10"/>
      <c r="AK123" s="10"/>
      <c r="AL123" s="10"/>
      <c r="AM123" s="32"/>
      <c r="AN123" s="32"/>
      <c r="AO123" s="34">
        <v>106339</v>
      </c>
      <c r="AP123" s="30">
        <v>1194.68938886305</v>
      </c>
      <c r="AQ123" s="34">
        <v>3032875</v>
      </c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0">
        <v>2084.38450448</v>
      </c>
      <c r="BC123" s="30">
        <v>1504.4737369500001</v>
      </c>
      <c r="BD123" s="30">
        <v>23744.76341666</v>
      </c>
      <c r="BE123" s="30">
        <v>1256.8793823200001</v>
      </c>
      <c r="BF123" s="30">
        <v>156.46097184999999</v>
      </c>
      <c r="BG123" s="30">
        <v>28746.962012259999</v>
      </c>
      <c r="BJ123"/>
    </row>
    <row r="124" spans="1:62" x14ac:dyDescent="0.3">
      <c r="A124" s="9">
        <v>1996</v>
      </c>
      <c r="B124" s="10" t="s">
        <v>124</v>
      </c>
      <c r="C124" s="30">
        <v>245.09723399999999</v>
      </c>
      <c r="D124" s="30">
        <v>1187.3109119999999</v>
      </c>
      <c r="E124" s="30"/>
      <c r="F124" s="30"/>
      <c r="G124" s="30"/>
      <c r="H124" s="30"/>
      <c r="I124" s="30"/>
      <c r="J124" s="30"/>
      <c r="K124" s="30">
        <v>24.759599999999999</v>
      </c>
      <c r="L124" s="30">
        <v>4.1929999999999996</v>
      </c>
      <c r="M124" s="30">
        <v>3.4260000000000002</v>
      </c>
      <c r="N124" s="30">
        <v>3.4649999999999999</v>
      </c>
      <c r="O124" s="30">
        <v>0</v>
      </c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4">
        <v>22456</v>
      </c>
      <c r="AP124" s="30">
        <v>913.56392737250303</v>
      </c>
      <c r="AQ124" s="34">
        <v>294895</v>
      </c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0">
        <v>0</v>
      </c>
      <c r="BC124" s="30">
        <v>0</v>
      </c>
      <c r="BD124" s="30">
        <v>1.53852996</v>
      </c>
      <c r="BE124" s="30">
        <v>5.8527648599999997</v>
      </c>
      <c r="BF124" s="30">
        <v>0</v>
      </c>
      <c r="BG124" s="30">
        <v>7.3912948199999997</v>
      </c>
      <c r="BJ124"/>
    </row>
    <row r="125" spans="1:62" x14ac:dyDescent="0.3">
      <c r="A125" s="9">
        <v>1996</v>
      </c>
      <c r="B125" s="10" t="s">
        <v>125</v>
      </c>
      <c r="C125" s="34">
        <v>303.28300000000002</v>
      </c>
      <c r="D125" s="34">
        <v>3140.5990000000002</v>
      </c>
      <c r="E125" s="30"/>
      <c r="F125" s="30"/>
      <c r="G125" s="30"/>
      <c r="H125" s="30"/>
      <c r="I125" s="30"/>
      <c r="J125" s="30"/>
      <c r="K125" s="30">
        <v>71.559970000000007</v>
      </c>
      <c r="L125" s="30">
        <v>3.0901700000000001</v>
      </c>
      <c r="M125" s="30">
        <v>9.4905899999999992</v>
      </c>
      <c r="N125" s="30">
        <v>0</v>
      </c>
      <c r="O125" s="30">
        <v>26.025469999999999</v>
      </c>
      <c r="P125" s="30"/>
      <c r="Q125" s="30"/>
      <c r="R125" s="30"/>
      <c r="S125" s="30"/>
      <c r="T125" s="32"/>
      <c r="U125" s="30"/>
      <c r="V125" s="32"/>
      <c r="W125" s="30"/>
      <c r="X125" s="30"/>
      <c r="Y125" s="30"/>
      <c r="Z125" s="30"/>
      <c r="AA125" s="30"/>
      <c r="AB125" s="30"/>
      <c r="AC125" s="30"/>
      <c r="AD125" s="30"/>
      <c r="AE125" s="30"/>
      <c r="AF125" s="32"/>
      <c r="AG125" s="30"/>
      <c r="AH125" s="30"/>
      <c r="AI125" s="30"/>
      <c r="AJ125" s="30"/>
      <c r="AK125" s="30"/>
      <c r="AL125" s="30"/>
      <c r="AM125" s="32"/>
      <c r="AN125" s="32"/>
      <c r="AO125" s="34">
        <v>39344</v>
      </c>
      <c r="AP125" s="30">
        <v>989.27605030187397</v>
      </c>
      <c r="AQ125" s="34">
        <v>907389</v>
      </c>
      <c r="AR125" s="34"/>
      <c r="AS125" s="34"/>
      <c r="AT125" s="33"/>
      <c r="AU125" s="33"/>
      <c r="AV125" s="33"/>
      <c r="AW125" s="33"/>
      <c r="AX125" s="33"/>
      <c r="AY125" s="33"/>
      <c r="AZ125" s="33"/>
      <c r="BA125" s="33"/>
      <c r="BB125" s="30">
        <v>7.0070000000000002E-3</v>
      </c>
      <c r="BC125" s="30">
        <v>0.58704160999999999</v>
      </c>
      <c r="BD125" s="30">
        <v>14.26808763</v>
      </c>
      <c r="BE125" s="30">
        <v>10.986122870000001</v>
      </c>
      <c r="BF125" s="30">
        <v>0</v>
      </c>
      <c r="BG125" s="30">
        <v>25.848259110000001</v>
      </c>
      <c r="BJ125"/>
    </row>
    <row r="126" spans="1:62" x14ac:dyDescent="0.3">
      <c r="A126" s="9">
        <v>1996</v>
      </c>
      <c r="B126" s="10" t="s">
        <v>126</v>
      </c>
      <c r="C126" s="30">
        <v>312.09739999999999</v>
      </c>
      <c r="D126" s="30">
        <v>2809.5155</v>
      </c>
      <c r="E126" s="30">
        <v>2804.9544999999998</v>
      </c>
      <c r="F126" s="30"/>
      <c r="G126" s="30"/>
      <c r="H126" s="30"/>
      <c r="I126" s="30"/>
      <c r="J126" s="30"/>
      <c r="K126" s="30">
        <v>42.005650000000003</v>
      </c>
      <c r="L126" s="30">
        <v>0.69521999999999995</v>
      </c>
      <c r="M126" s="30">
        <v>13.16338</v>
      </c>
      <c r="N126" s="30">
        <v>0</v>
      </c>
      <c r="O126" s="30">
        <v>0.65605000000000002</v>
      </c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2"/>
      <c r="AG126" s="30"/>
      <c r="AH126" s="30"/>
      <c r="AI126" s="30"/>
      <c r="AJ126" s="30"/>
      <c r="AK126" s="30"/>
      <c r="AL126" s="30"/>
      <c r="AM126" s="32"/>
      <c r="AN126" s="32"/>
      <c r="AO126" s="34">
        <v>22673</v>
      </c>
      <c r="AP126" s="30">
        <v>963.27387088675403</v>
      </c>
      <c r="AQ126" s="34">
        <v>408804</v>
      </c>
      <c r="AR126" s="34"/>
      <c r="AS126" s="34"/>
      <c r="AT126" s="33"/>
      <c r="AU126" s="33"/>
      <c r="AV126" s="33"/>
      <c r="AW126" s="33"/>
      <c r="AX126" s="33"/>
      <c r="AY126" s="33"/>
      <c r="AZ126" s="33"/>
      <c r="BA126" s="33"/>
      <c r="BB126" s="30">
        <v>0</v>
      </c>
      <c r="BC126" s="30">
        <v>1.08311957</v>
      </c>
      <c r="BD126" s="30">
        <v>20.89546606</v>
      </c>
      <c r="BE126" s="30">
        <v>3.6405699999999999</v>
      </c>
      <c r="BF126" s="30">
        <v>0</v>
      </c>
      <c r="BG126" s="30">
        <v>25.619155630000002</v>
      </c>
      <c r="BJ126"/>
    </row>
    <row r="127" spans="1:62" x14ac:dyDescent="0.3">
      <c r="A127" s="9">
        <v>1996</v>
      </c>
      <c r="B127" s="10" t="s">
        <v>127</v>
      </c>
      <c r="C127" s="30">
        <v>3036.4602058133501</v>
      </c>
      <c r="D127" s="30"/>
      <c r="E127" s="30">
        <v>18520.1946683481</v>
      </c>
      <c r="F127" s="30"/>
      <c r="G127" s="30"/>
      <c r="H127" s="30"/>
      <c r="I127" s="30"/>
      <c r="J127" s="30"/>
      <c r="K127" s="30">
        <v>483.92000999999999</v>
      </c>
      <c r="L127" s="30">
        <v>245.59050999999999</v>
      </c>
      <c r="M127" s="30">
        <v>95.996449999999996</v>
      </c>
      <c r="N127" s="30">
        <v>0</v>
      </c>
      <c r="O127" s="30">
        <v>38.090530000000001</v>
      </c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2"/>
      <c r="AG127" s="30"/>
      <c r="AH127" s="30"/>
      <c r="AI127" s="30"/>
      <c r="AJ127" s="30"/>
      <c r="AK127" s="30"/>
      <c r="AL127" s="30"/>
      <c r="AM127" s="32"/>
      <c r="AN127" s="32"/>
      <c r="AO127" s="34">
        <v>76892.899999999994</v>
      </c>
      <c r="AP127" s="30">
        <v>1053.1668876200099</v>
      </c>
      <c r="AQ127" s="34">
        <v>2962371</v>
      </c>
      <c r="AR127" s="34"/>
      <c r="AS127" s="34"/>
      <c r="AT127" s="33"/>
      <c r="AU127" s="33"/>
      <c r="AV127" s="33"/>
      <c r="AW127" s="33"/>
      <c r="AX127" s="33"/>
      <c r="AY127" s="33"/>
      <c r="AZ127" s="33"/>
      <c r="BA127" s="33"/>
      <c r="BB127" s="30">
        <v>114.8778734</v>
      </c>
      <c r="BC127" s="30">
        <v>0</v>
      </c>
      <c r="BD127" s="30">
        <v>15.449663620000001</v>
      </c>
      <c r="BE127" s="30">
        <v>2.8721500999999998</v>
      </c>
      <c r="BF127" s="30">
        <v>0</v>
      </c>
      <c r="BG127" s="30">
        <v>133.19968711999999</v>
      </c>
      <c r="BJ127"/>
    </row>
    <row r="128" spans="1:62" x14ac:dyDescent="0.3">
      <c r="A128" s="9">
        <v>1996</v>
      </c>
      <c r="B128" s="10" t="s">
        <v>128</v>
      </c>
      <c r="C128" s="30"/>
      <c r="D128" s="35"/>
      <c r="E128" s="30"/>
      <c r="F128" s="30"/>
      <c r="G128" s="30"/>
      <c r="H128" s="30"/>
      <c r="I128" s="30"/>
      <c r="J128" s="30"/>
      <c r="K128" s="30">
        <v>46.817300000000003</v>
      </c>
      <c r="L128" s="30">
        <v>8.8766300000000005</v>
      </c>
      <c r="M128" s="30">
        <v>10.465909999999999</v>
      </c>
      <c r="N128" s="30">
        <v>0</v>
      </c>
      <c r="O128" s="30">
        <v>1.1717500000000001</v>
      </c>
      <c r="P128" s="30"/>
      <c r="Q128" s="30"/>
      <c r="R128" s="30"/>
      <c r="S128" s="30"/>
      <c r="T128" s="32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2"/>
      <c r="AG128" s="30"/>
      <c r="AH128" s="30"/>
      <c r="AI128" s="32"/>
      <c r="AJ128" s="32"/>
      <c r="AK128" s="32"/>
      <c r="AL128" s="32"/>
      <c r="AM128" s="32"/>
      <c r="AN128" s="32"/>
      <c r="AO128" s="34">
        <v>39872</v>
      </c>
      <c r="AP128" s="30">
        <v>703.85425669835797</v>
      </c>
      <c r="AQ128" s="34">
        <v>870657</v>
      </c>
      <c r="AR128" s="34"/>
      <c r="AS128" s="34"/>
      <c r="AT128" s="33"/>
      <c r="AU128" s="33"/>
      <c r="AV128" s="33"/>
      <c r="AW128" s="33"/>
      <c r="AX128" s="33"/>
      <c r="AY128" s="33"/>
      <c r="AZ128" s="33"/>
      <c r="BA128" s="33"/>
      <c r="BB128" s="30">
        <v>0</v>
      </c>
      <c r="BC128" s="30">
        <v>0</v>
      </c>
      <c r="BD128" s="30">
        <v>0.38302007999999998</v>
      </c>
      <c r="BE128" s="30">
        <v>11.86016614</v>
      </c>
      <c r="BF128" s="30">
        <v>0</v>
      </c>
      <c r="BG128" s="30">
        <v>12.24318622</v>
      </c>
      <c r="BJ128"/>
    </row>
    <row r="129" spans="1:62" x14ac:dyDescent="0.3">
      <c r="A129" s="9">
        <v>1996</v>
      </c>
      <c r="B129" s="10" t="s">
        <v>129</v>
      </c>
      <c r="C129" s="30"/>
      <c r="D129" s="35"/>
      <c r="E129" s="30"/>
      <c r="F129" s="30"/>
      <c r="G129" s="30"/>
      <c r="H129" s="30"/>
      <c r="I129" s="30"/>
      <c r="J129" s="30"/>
      <c r="K129" s="30">
        <v>136.47745</v>
      </c>
      <c r="L129" s="30">
        <v>66.173330000000007</v>
      </c>
      <c r="M129" s="30">
        <v>26.821429999999999</v>
      </c>
      <c r="N129" s="30">
        <v>31.309719999999999</v>
      </c>
      <c r="O129" s="30">
        <v>25.34282</v>
      </c>
      <c r="P129" s="30"/>
      <c r="Q129" s="30"/>
      <c r="R129" s="30"/>
      <c r="S129" s="30"/>
      <c r="T129" s="32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2"/>
      <c r="AG129" s="30"/>
      <c r="AH129" s="30"/>
      <c r="AI129" s="30"/>
      <c r="AJ129" s="30"/>
      <c r="AK129" s="30"/>
      <c r="AL129" s="30"/>
      <c r="AM129" s="32"/>
      <c r="AN129" s="30"/>
      <c r="AO129" s="34">
        <v>47849.5</v>
      </c>
      <c r="AP129" s="30">
        <v>886.61260345940502</v>
      </c>
      <c r="AQ129" s="34">
        <v>1078274</v>
      </c>
      <c r="AR129" s="34"/>
      <c r="AS129" s="34"/>
      <c r="AT129" s="33"/>
      <c r="AU129" s="33"/>
      <c r="AV129" s="33"/>
      <c r="AW129" s="33"/>
      <c r="AX129" s="33"/>
      <c r="AY129" s="33"/>
      <c r="AZ129" s="33"/>
      <c r="BA129" s="33"/>
      <c r="BB129" s="30">
        <v>0</v>
      </c>
      <c r="BC129" s="30">
        <v>0</v>
      </c>
      <c r="BD129" s="30">
        <v>0.24678104000000001</v>
      </c>
      <c r="BE129" s="30">
        <v>33.891359530000003</v>
      </c>
      <c r="BF129" s="30">
        <v>0</v>
      </c>
      <c r="BG129" s="30">
        <v>34.138140569999997</v>
      </c>
      <c r="BJ129"/>
    </row>
    <row r="130" spans="1:62" x14ac:dyDescent="0.3">
      <c r="A130" s="9">
        <v>1996</v>
      </c>
      <c r="B130" s="10" t="s">
        <v>130</v>
      </c>
      <c r="C130" s="30">
        <v>85.873767679316103</v>
      </c>
      <c r="D130" s="35"/>
      <c r="E130" s="30">
        <v>1403.9698567016201</v>
      </c>
      <c r="F130" s="30"/>
      <c r="G130" s="30"/>
      <c r="H130" s="30"/>
      <c r="I130" s="30"/>
      <c r="J130" s="30"/>
      <c r="K130" s="30">
        <v>17.653549999999999</v>
      </c>
      <c r="L130" s="30">
        <v>0.79918</v>
      </c>
      <c r="M130" s="30">
        <v>3.16723</v>
      </c>
      <c r="N130" s="30">
        <v>0</v>
      </c>
      <c r="O130" s="30">
        <v>0.95343999999999995</v>
      </c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2"/>
      <c r="AG130" s="30"/>
      <c r="AH130" s="30"/>
      <c r="AI130" s="30"/>
      <c r="AJ130" s="30"/>
      <c r="AK130" s="30"/>
      <c r="AL130" s="30"/>
      <c r="AM130" s="32"/>
      <c r="AN130" s="30"/>
      <c r="AO130" s="34">
        <v>32571.599999999999</v>
      </c>
      <c r="AP130" s="30">
        <v>819.627549389416</v>
      </c>
      <c r="AQ130" s="34">
        <v>458282</v>
      </c>
      <c r="AR130" s="34"/>
      <c r="AS130" s="34"/>
      <c r="AT130" s="33"/>
      <c r="AU130" s="33"/>
      <c r="AV130" s="33"/>
      <c r="AW130" s="33"/>
      <c r="AX130" s="33"/>
      <c r="AY130" s="33"/>
      <c r="AZ130" s="33"/>
      <c r="BA130" s="33"/>
      <c r="BB130" s="30">
        <v>0</v>
      </c>
      <c r="BC130" s="30">
        <v>0.13343594</v>
      </c>
      <c r="BD130" s="30">
        <v>0.27920074</v>
      </c>
      <c r="BE130" s="30">
        <v>28.786328709999999</v>
      </c>
      <c r="BF130" s="30">
        <v>0</v>
      </c>
      <c r="BG130" s="30">
        <v>29.198965390000001</v>
      </c>
      <c r="BJ130"/>
    </row>
    <row r="131" spans="1:62" x14ac:dyDescent="0.3">
      <c r="A131" s="9">
        <v>1996</v>
      </c>
      <c r="B131" s="10" t="s">
        <v>131</v>
      </c>
      <c r="C131" s="30">
        <v>336.16879990491299</v>
      </c>
      <c r="D131" s="35"/>
      <c r="E131" s="30">
        <v>2036.06450253855</v>
      </c>
      <c r="F131" s="30"/>
      <c r="G131" s="30"/>
      <c r="H131" s="30"/>
      <c r="I131" s="30"/>
      <c r="J131" s="30"/>
      <c r="K131" s="30">
        <v>32.917110000000001</v>
      </c>
      <c r="L131" s="30">
        <v>9.4330599999999993</v>
      </c>
      <c r="M131" s="30">
        <v>4.66873</v>
      </c>
      <c r="N131" s="30">
        <v>0</v>
      </c>
      <c r="O131" s="30">
        <v>0</v>
      </c>
      <c r="P131" s="30"/>
      <c r="Q131" s="30"/>
      <c r="R131" s="30"/>
      <c r="S131" s="30"/>
      <c r="T131" s="30"/>
      <c r="U131" s="30"/>
      <c r="V131" s="32"/>
      <c r="W131" s="30"/>
      <c r="X131" s="30"/>
      <c r="Y131" s="30"/>
      <c r="Z131" s="30"/>
      <c r="AA131" s="30"/>
      <c r="AB131" s="30"/>
      <c r="AC131" s="30"/>
      <c r="AD131" s="30"/>
      <c r="AE131" s="30"/>
      <c r="AF131" s="32"/>
      <c r="AG131" s="30"/>
      <c r="AH131" s="30"/>
      <c r="AI131" s="32"/>
      <c r="AJ131" s="32"/>
      <c r="AK131" s="32"/>
      <c r="AL131" s="32"/>
      <c r="AM131" s="32"/>
      <c r="AN131" s="32"/>
      <c r="AO131" s="34">
        <v>25111</v>
      </c>
      <c r="AP131" s="30">
        <v>1013.29665515879</v>
      </c>
      <c r="AQ131" s="34">
        <v>564739</v>
      </c>
      <c r="AR131" s="34"/>
      <c r="AS131" s="34"/>
      <c r="AT131" s="33"/>
      <c r="AU131" s="33"/>
      <c r="AV131" s="33"/>
      <c r="AW131" s="33"/>
      <c r="AX131" s="33"/>
      <c r="AY131" s="33"/>
      <c r="AZ131" s="33"/>
      <c r="BA131" s="33"/>
      <c r="BB131" s="30">
        <v>0</v>
      </c>
      <c r="BC131" s="30">
        <v>0</v>
      </c>
      <c r="BD131" s="30">
        <v>0.52963000000000005</v>
      </c>
      <c r="BE131" s="30">
        <v>0.81688656000000004</v>
      </c>
      <c r="BF131" s="30">
        <v>0</v>
      </c>
      <c r="BG131" s="30">
        <v>1.34651656</v>
      </c>
      <c r="BJ131"/>
    </row>
    <row r="132" spans="1:62" x14ac:dyDescent="0.3">
      <c r="A132" s="9">
        <v>1996</v>
      </c>
      <c r="B132" s="10" t="s">
        <v>132</v>
      </c>
      <c r="C132" s="30">
        <v>140.44999999999999</v>
      </c>
      <c r="D132" s="35"/>
      <c r="E132" s="30">
        <v>1855.9924444548999</v>
      </c>
      <c r="F132" s="30"/>
      <c r="G132" s="30"/>
      <c r="H132" s="30"/>
      <c r="I132" s="30"/>
      <c r="J132" s="30"/>
      <c r="K132" s="30">
        <v>39.963990000000003</v>
      </c>
      <c r="L132" s="30">
        <v>14.76423</v>
      </c>
      <c r="M132" s="30">
        <v>16.902609999999999</v>
      </c>
      <c r="N132" s="30">
        <v>13.41222</v>
      </c>
      <c r="O132" s="30">
        <v>5.3140999999999998</v>
      </c>
      <c r="P132" s="30"/>
      <c r="Q132" s="30"/>
      <c r="R132" s="30"/>
      <c r="S132" s="30"/>
      <c r="T132" s="32"/>
      <c r="U132" s="32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2"/>
      <c r="AG132" s="30"/>
      <c r="AH132" s="30"/>
      <c r="AI132" s="32"/>
      <c r="AJ132" s="32"/>
      <c r="AK132" s="32"/>
      <c r="AL132" s="32"/>
      <c r="AM132" s="32"/>
      <c r="AN132" s="32"/>
      <c r="AO132" s="34">
        <v>15648</v>
      </c>
      <c r="AP132" s="30">
        <v>1031.96836336912</v>
      </c>
      <c r="AQ132" s="34">
        <v>287175</v>
      </c>
      <c r="AR132" s="34"/>
      <c r="AS132" s="34"/>
      <c r="AT132" s="33"/>
      <c r="AU132" s="33"/>
      <c r="AV132" s="33"/>
      <c r="AW132" s="33"/>
      <c r="AX132" s="33"/>
      <c r="AY132" s="33"/>
      <c r="AZ132" s="33"/>
      <c r="BA132" s="33"/>
      <c r="BB132" s="30">
        <v>11.2</v>
      </c>
      <c r="BC132" s="30">
        <v>0.52747275000000005</v>
      </c>
      <c r="BD132" s="30">
        <v>3.4397001299999999</v>
      </c>
      <c r="BE132" s="30">
        <v>10.48462793</v>
      </c>
      <c r="BF132" s="30">
        <v>0</v>
      </c>
      <c r="BG132" s="30">
        <v>25.651800810000001</v>
      </c>
      <c r="BJ132"/>
    </row>
    <row r="133" spans="1:62" x14ac:dyDescent="0.3">
      <c r="A133" s="9">
        <v>1996</v>
      </c>
      <c r="B133" s="10" t="s">
        <v>133</v>
      </c>
      <c r="C133" s="35"/>
      <c r="D133" s="35"/>
      <c r="E133" s="30"/>
      <c r="F133" s="30"/>
      <c r="G133" s="30"/>
      <c r="H133" s="30"/>
      <c r="I133" s="30"/>
      <c r="J133" s="30"/>
      <c r="K133" s="30">
        <v>18.128350000000001</v>
      </c>
      <c r="L133" s="30">
        <v>2.2821199999999999</v>
      </c>
      <c r="M133" s="30">
        <v>4.2352299999999996</v>
      </c>
      <c r="N133" s="30">
        <v>2.4790800000000002</v>
      </c>
      <c r="O133" s="30">
        <v>1.7819999999999999E-2</v>
      </c>
      <c r="P133" s="30"/>
      <c r="Q133" s="30"/>
      <c r="R133" s="30"/>
      <c r="S133" s="30"/>
      <c r="T133" s="32"/>
      <c r="U133" s="32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2"/>
      <c r="AG133" s="30"/>
      <c r="AH133" s="30"/>
      <c r="AI133" s="32"/>
      <c r="AJ133" s="32"/>
      <c r="AK133" s="32"/>
      <c r="AL133" s="32"/>
      <c r="AM133" s="32"/>
      <c r="AN133" s="32"/>
      <c r="AO133" s="34">
        <v>25989.4</v>
      </c>
      <c r="AP133" s="30">
        <v>852.82122119609699</v>
      </c>
      <c r="AQ133" s="34">
        <v>253898</v>
      </c>
      <c r="AR133" s="34"/>
      <c r="AS133" s="34"/>
      <c r="AT133" s="33"/>
      <c r="AU133" s="33"/>
      <c r="AV133" s="33"/>
      <c r="AW133" s="33"/>
      <c r="AX133" s="33"/>
      <c r="AY133" s="33"/>
      <c r="AZ133" s="33"/>
      <c r="BA133" s="33"/>
      <c r="BB133" s="30">
        <v>148</v>
      </c>
      <c r="BC133" s="30">
        <v>0</v>
      </c>
      <c r="BD133" s="30">
        <v>2.107955</v>
      </c>
      <c r="BE133" s="30">
        <v>14.503240549999999</v>
      </c>
      <c r="BF133" s="30">
        <v>0</v>
      </c>
      <c r="BG133" s="30">
        <v>164.61119554999999</v>
      </c>
      <c r="BJ133"/>
    </row>
    <row r="134" spans="1:62" x14ac:dyDescent="0.3">
      <c r="A134" s="9">
        <v>1996</v>
      </c>
      <c r="B134" s="10" t="s">
        <v>134</v>
      </c>
      <c r="C134" s="30">
        <v>1697.8063014688701</v>
      </c>
      <c r="D134" s="30">
        <v>8135.3618772270602</v>
      </c>
      <c r="E134" s="30"/>
      <c r="F134" s="30"/>
      <c r="G134" s="30"/>
      <c r="H134" s="30"/>
      <c r="I134" s="30"/>
      <c r="J134" s="30"/>
      <c r="K134" s="30">
        <v>184.93215000000001</v>
      </c>
      <c r="L134" s="30">
        <v>34.49953</v>
      </c>
      <c r="M134" s="30">
        <v>42.905720000000002</v>
      </c>
      <c r="N134" s="30">
        <v>46.81183</v>
      </c>
      <c r="O134" s="30">
        <v>14.42076</v>
      </c>
      <c r="P134" s="30"/>
      <c r="Q134" s="30"/>
      <c r="R134" s="30"/>
      <c r="S134" s="30"/>
      <c r="T134" s="32"/>
      <c r="U134" s="32"/>
      <c r="V134" s="32"/>
      <c r="W134" s="30"/>
      <c r="X134" s="30"/>
      <c r="Y134" s="30"/>
      <c r="Z134" s="30"/>
      <c r="AA134" s="30"/>
      <c r="AB134" s="30"/>
      <c r="AC134" s="30"/>
      <c r="AD134" s="30"/>
      <c r="AE134" s="30"/>
      <c r="AF134" s="32"/>
      <c r="AG134" s="30"/>
      <c r="AH134" s="30"/>
      <c r="AI134" s="30"/>
      <c r="AJ134" s="30"/>
      <c r="AK134" s="30"/>
      <c r="AL134" s="30"/>
      <c r="AM134" s="30"/>
      <c r="AN134" s="32"/>
      <c r="AO134" s="34">
        <v>45903</v>
      </c>
      <c r="AP134" s="30">
        <v>1069.28489674715</v>
      </c>
      <c r="AQ134" s="34">
        <v>1528895</v>
      </c>
      <c r="AR134" s="34"/>
      <c r="AS134" s="34"/>
      <c r="AT134" s="33"/>
      <c r="AU134" s="33"/>
      <c r="AV134" s="33"/>
      <c r="AW134" s="33"/>
      <c r="AX134" s="33"/>
      <c r="AY134" s="33"/>
      <c r="AZ134" s="33"/>
      <c r="BA134" s="33"/>
      <c r="BB134" s="30">
        <v>0</v>
      </c>
      <c r="BC134" s="30">
        <v>3.1991930000000002E-2</v>
      </c>
      <c r="BD134" s="30">
        <v>5.3999999999999999E-2</v>
      </c>
      <c r="BE134" s="30">
        <v>21.21553896</v>
      </c>
      <c r="BF134" s="30">
        <v>0</v>
      </c>
      <c r="BG134" s="30">
        <v>21.301530889999999</v>
      </c>
      <c r="BJ134"/>
    </row>
    <row r="135" spans="1:62" x14ac:dyDescent="0.3">
      <c r="A135" s="9">
        <v>1996</v>
      </c>
      <c r="B135" s="10" t="s">
        <v>135</v>
      </c>
      <c r="C135" s="30">
        <v>93.813792000000007</v>
      </c>
      <c r="D135" s="30">
        <v>3064.5378059999998</v>
      </c>
      <c r="E135" s="30"/>
      <c r="F135" s="30"/>
      <c r="G135" s="30"/>
      <c r="H135" s="30"/>
      <c r="I135" s="30"/>
      <c r="J135" s="30"/>
      <c r="K135" s="30">
        <v>51.806100000000001</v>
      </c>
      <c r="L135" s="30">
        <v>10.933730000000001</v>
      </c>
      <c r="M135" s="30">
        <v>8.2515400000000003</v>
      </c>
      <c r="N135" s="30">
        <v>1.1467400000000001</v>
      </c>
      <c r="O135" s="30">
        <v>44.911999999999999</v>
      </c>
      <c r="P135" s="30"/>
      <c r="Q135" s="30"/>
      <c r="R135" s="30"/>
      <c r="S135" s="30"/>
      <c r="T135" s="32"/>
      <c r="U135" s="32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2"/>
      <c r="AG135" s="30"/>
      <c r="AH135" s="30"/>
      <c r="AI135" s="30"/>
      <c r="AJ135" s="30"/>
      <c r="AK135" s="30"/>
      <c r="AL135" s="30"/>
      <c r="AM135" s="30"/>
      <c r="AN135" s="32"/>
      <c r="AO135" s="34">
        <v>32231.066666666698</v>
      </c>
      <c r="AP135" s="30">
        <v>860.77036066333801</v>
      </c>
      <c r="AQ135" s="34">
        <v>906092</v>
      </c>
      <c r="AR135" s="34"/>
      <c r="AS135" s="34"/>
      <c r="AT135" s="33"/>
      <c r="AU135" s="33"/>
      <c r="AV135" s="33"/>
      <c r="AW135" s="33"/>
      <c r="AX135" s="33"/>
      <c r="AY135" s="33"/>
      <c r="AZ135" s="33"/>
      <c r="BA135" s="33"/>
      <c r="BB135" s="30">
        <v>8.0000000000000002E-3</v>
      </c>
      <c r="BC135" s="30">
        <v>0.22735704000000001</v>
      </c>
      <c r="BD135" s="30">
        <v>0.11118187</v>
      </c>
      <c r="BE135" s="30">
        <v>3.40263727</v>
      </c>
      <c r="BF135" s="30">
        <v>0</v>
      </c>
      <c r="BG135" s="30">
        <v>3.7491761800000001</v>
      </c>
      <c r="BJ135"/>
    </row>
    <row r="136" spans="1:62" x14ac:dyDescent="0.3">
      <c r="A136" s="9">
        <v>1996</v>
      </c>
      <c r="B136" s="10" t="s">
        <v>136</v>
      </c>
      <c r="C136" s="30">
        <v>455.90526765618802</v>
      </c>
      <c r="D136" s="30">
        <v>13856.5549071517</v>
      </c>
      <c r="E136" s="30"/>
      <c r="F136" s="30"/>
      <c r="G136" s="30"/>
      <c r="H136" s="30"/>
      <c r="I136" s="30"/>
      <c r="J136" s="30"/>
      <c r="K136" s="30">
        <v>95.131370000000004</v>
      </c>
      <c r="L136" s="30">
        <v>11.658340000000001</v>
      </c>
      <c r="M136" s="30">
        <v>25.918469999999999</v>
      </c>
      <c r="N136" s="30">
        <v>0</v>
      </c>
      <c r="O136" s="30">
        <v>0</v>
      </c>
      <c r="P136" s="30"/>
      <c r="Q136" s="30"/>
      <c r="R136" s="30"/>
      <c r="S136" s="30"/>
      <c r="T136" s="32"/>
      <c r="U136" s="30"/>
      <c r="V136" s="32"/>
      <c r="W136" s="30"/>
      <c r="X136" s="30"/>
      <c r="Y136" s="30"/>
      <c r="Z136" s="30"/>
      <c r="AA136" s="30"/>
      <c r="AB136" s="30"/>
      <c r="AC136" s="30"/>
      <c r="AD136" s="30"/>
      <c r="AE136" s="30"/>
      <c r="AF136" s="32"/>
      <c r="AG136" s="30"/>
      <c r="AH136" s="30"/>
      <c r="AI136" s="32"/>
      <c r="AJ136" s="32"/>
      <c r="AK136" s="32"/>
      <c r="AL136" s="32"/>
      <c r="AM136" s="32"/>
      <c r="AN136" s="32"/>
      <c r="AO136" s="34">
        <v>32755</v>
      </c>
      <c r="AP136" s="30">
        <v>981.70056010239205</v>
      </c>
      <c r="AQ136" s="34">
        <v>481819</v>
      </c>
      <c r="AR136" s="34"/>
      <c r="AS136" s="34"/>
      <c r="AT136" s="33"/>
      <c r="AU136" s="33"/>
      <c r="AV136" s="33"/>
      <c r="AW136" s="33"/>
      <c r="AX136" s="33"/>
      <c r="AY136" s="33"/>
      <c r="AZ136" s="33"/>
      <c r="BA136" s="33"/>
      <c r="BB136" s="30">
        <v>6.0000000000000001E-3</v>
      </c>
      <c r="BC136" s="30">
        <v>0.45605910999999999</v>
      </c>
      <c r="BD136" s="30">
        <v>20.47444466</v>
      </c>
      <c r="BE136" s="30">
        <v>10.565295689999999</v>
      </c>
      <c r="BF136" s="30">
        <v>0</v>
      </c>
      <c r="BG136" s="30">
        <v>31.501799460000001</v>
      </c>
      <c r="BJ136"/>
    </row>
    <row r="137" spans="1:62" x14ac:dyDescent="0.3">
      <c r="A137" s="9">
        <v>1996</v>
      </c>
      <c r="B137" s="10" t="s">
        <v>137</v>
      </c>
      <c r="C137" s="30">
        <v>243.83799999999999</v>
      </c>
      <c r="D137" s="30">
        <v>3165.9270000000001</v>
      </c>
      <c r="E137" s="30"/>
      <c r="F137" s="30"/>
      <c r="G137" s="30"/>
      <c r="H137" s="30"/>
      <c r="I137" s="30"/>
      <c r="J137" s="30"/>
      <c r="K137" s="30">
        <v>70.21893</v>
      </c>
      <c r="L137" s="30">
        <v>16.82038</v>
      </c>
      <c r="M137" s="30">
        <v>21.491510000000002</v>
      </c>
      <c r="N137" s="30">
        <v>13.259600000000001</v>
      </c>
      <c r="O137" s="30">
        <v>2.32958</v>
      </c>
      <c r="P137" s="36"/>
      <c r="Q137" s="36"/>
      <c r="R137" s="36"/>
      <c r="S137" s="36"/>
      <c r="T137" s="37"/>
      <c r="U137" s="36"/>
      <c r="V137" s="37"/>
      <c r="W137" s="36"/>
      <c r="X137" s="36"/>
      <c r="Y137" s="36"/>
      <c r="Z137" s="36"/>
      <c r="AA137" s="36"/>
      <c r="AB137" s="36"/>
      <c r="AC137" s="36"/>
      <c r="AD137" s="36"/>
      <c r="AE137" s="36"/>
      <c r="AF137" s="37"/>
      <c r="AG137" s="36"/>
      <c r="AH137" s="36"/>
      <c r="AI137" s="36"/>
      <c r="AJ137" s="36"/>
      <c r="AK137" s="36"/>
      <c r="AL137" s="36"/>
      <c r="AM137" s="37"/>
      <c r="AN137" s="37"/>
      <c r="AO137" s="34">
        <v>31451</v>
      </c>
      <c r="AP137" s="30">
        <v>958.426900942369</v>
      </c>
      <c r="AQ137" s="34">
        <v>571366</v>
      </c>
      <c r="AR137" s="34"/>
      <c r="AS137" s="34"/>
      <c r="AT137" s="33"/>
      <c r="AU137" s="33"/>
      <c r="AV137" s="33"/>
      <c r="AW137" s="33"/>
      <c r="AX137" s="33"/>
      <c r="AY137" s="33"/>
      <c r="AZ137" s="33"/>
      <c r="BA137" s="33"/>
      <c r="BB137" s="30">
        <v>0.41805497000000003</v>
      </c>
      <c r="BC137" s="30">
        <v>0.38528829999999997</v>
      </c>
      <c r="BD137" s="30">
        <v>28.14239474</v>
      </c>
      <c r="BE137" s="30">
        <v>11.747698059999999</v>
      </c>
      <c r="BF137" s="30">
        <v>0</v>
      </c>
      <c r="BG137" s="30">
        <v>40.693436069999997</v>
      </c>
      <c r="BJ137"/>
    </row>
    <row r="138" spans="1:62" x14ac:dyDescent="0.3">
      <c r="A138" s="9">
        <v>1996</v>
      </c>
      <c r="B138" s="10" t="s">
        <v>138</v>
      </c>
      <c r="C138" s="30">
        <v>193.19943445946501</v>
      </c>
      <c r="D138" s="30">
        <v>2303.7188593867299</v>
      </c>
      <c r="E138" s="30"/>
      <c r="F138" s="30"/>
      <c r="G138" s="30"/>
      <c r="H138" s="30"/>
      <c r="I138" s="30"/>
      <c r="J138" s="30"/>
      <c r="K138" s="30">
        <v>87.581310000000002</v>
      </c>
      <c r="L138" s="30">
        <v>4.6743499999999996</v>
      </c>
      <c r="M138" s="30">
        <v>16.162330000000001</v>
      </c>
      <c r="N138" s="30">
        <v>0</v>
      </c>
      <c r="O138" s="30">
        <v>6.6135999999999999</v>
      </c>
      <c r="P138" s="30"/>
      <c r="Q138" s="30"/>
      <c r="R138" s="30"/>
      <c r="S138" s="30"/>
      <c r="T138" s="32"/>
      <c r="U138" s="30"/>
      <c r="V138" s="32"/>
      <c r="W138" s="30"/>
      <c r="X138" s="30"/>
      <c r="Y138" s="30"/>
      <c r="Z138" s="30"/>
      <c r="AA138" s="30"/>
      <c r="AB138" s="32"/>
      <c r="AC138" s="30"/>
      <c r="AD138" s="30"/>
      <c r="AE138" s="30"/>
      <c r="AF138" s="32"/>
      <c r="AG138" s="30"/>
      <c r="AH138" s="30"/>
      <c r="AI138" s="32"/>
      <c r="AJ138" s="32"/>
      <c r="AK138" s="32"/>
      <c r="AL138" s="32"/>
      <c r="AM138" s="32"/>
      <c r="AN138" s="32"/>
      <c r="AO138" s="34">
        <v>38916</v>
      </c>
      <c r="AP138" s="30">
        <v>923.816087035588</v>
      </c>
      <c r="AQ138" s="34">
        <v>979393</v>
      </c>
      <c r="AR138" s="34"/>
      <c r="AS138" s="34"/>
      <c r="AT138" s="33"/>
      <c r="AU138" s="33"/>
      <c r="AV138" s="33"/>
      <c r="AW138" s="33"/>
      <c r="AX138" s="33"/>
      <c r="AY138" s="33"/>
      <c r="AZ138" s="33"/>
      <c r="BA138" s="33"/>
      <c r="BB138" s="30">
        <v>0</v>
      </c>
      <c r="BC138" s="30">
        <v>0</v>
      </c>
      <c r="BD138" s="30">
        <v>8.3944930800000002</v>
      </c>
      <c r="BE138" s="30">
        <v>9.1511075999999996</v>
      </c>
      <c r="BF138" s="30">
        <v>0</v>
      </c>
      <c r="BG138" s="30">
        <v>17.54560068</v>
      </c>
      <c r="BJ138"/>
    </row>
    <row r="139" spans="1:62" x14ac:dyDescent="0.3">
      <c r="A139" s="9">
        <v>1996</v>
      </c>
      <c r="B139" s="10" t="s">
        <v>139</v>
      </c>
      <c r="C139" s="30">
        <v>434.423</v>
      </c>
      <c r="D139" s="30">
        <v>2243.0880000000002</v>
      </c>
      <c r="E139" s="30"/>
      <c r="F139" s="30"/>
      <c r="G139" s="30"/>
      <c r="H139" s="30"/>
      <c r="I139" s="30"/>
      <c r="J139" s="30"/>
      <c r="K139" s="30">
        <v>38.777099999999997</v>
      </c>
      <c r="L139" s="30">
        <v>8.7279800000000005</v>
      </c>
      <c r="M139" s="30">
        <v>7.4435799999999999</v>
      </c>
      <c r="N139" s="30">
        <v>9.5071399999999997</v>
      </c>
      <c r="O139" s="30">
        <v>14.85778</v>
      </c>
      <c r="P139" s="30"/>
      <c r="Q139" s="30"/>
      <c r="R139" s="30"/>
      <c r="S139" s="32"/>
      <c r="T139" s="32"/>
      <c r="U139" s="32"/>
      <c r="V139" s="32"/>
      <c r="W139" s="30"/>
      <c r="X139" s="30"/>
      <c r="Y139" s="30"/>
      <c r="Z139" s="30"/>
      <c r="AA139" s="30"/>
      <c r="AB139" s="32"/>
      <c r="AC139" s="30"/>
      <c r="AD139" s="30"/>
      <c r="AE139" s="30"/>
      <c r="AF139" s="32"/>
      <c r="AG139" s="30"/>
      <c r="AH139" s="30"/>
      <c r="AI139" s="32"/>
      <c r="AJ139" s="32"/>
      <c r="AK139" s="32"/>
      <c r="AL139" s="32"/>
      <c r="AM139" s="32"/>
      <c r="AN139" s="32"/>
      <c r="AO139" s="34">
        <v>28851</v>
      </c>
      <c r="AP139" s="30">
        <v>846.47059027416697</v>
      </c>
      <c r="AQ139" s="34">
        <v>560139</v>
      </c>
      <c r="AR139" s="34"/>
      <c r="AS139" s="34"/>
      <c r="AT139" s="33"/>
      <c r="AU139" s="33"/>
      <c r="AV139" s="33"/>
      <c r="AW139" s="33"/>
      <c r="AX139" s="33"/>
      <c r="AY139" s="33"/>
      <c r="AZ139" s="33"/>
      <c r="BA139" s="33"/>
      <c r="BB139" s="30">
        <v>0</v>
      </c>
      <c r="BC139" s="30">
        <v>0</v>
      </c>
      <c r="BD139" s="30">
        <v>0.28349999999999997</v>
      </c>
      <c r="BE139" s="30">
        <v>18.30038223</v>
      </c>
      <c r="BF139" s="30">
        <v>0</v>
      </c>
      <c r="BG139" s="30">
        <v>18.58388223</v>
      </c>
      <c r="BJ139"/>
    </row>
    <row r="140" spans="1:62" x14ac:dyDescent="0.3">
      <c r="A140" s="9">
        <v>1996</v>
      </c>
      <c r="B140" s="10" t="s">
        <v>140</v>
      </c>
      <c r="C140" s="30">
        <v>1625.9003436916701</v>
      </c>
      <c r="D140" s="30">
        <v>3061.8017891229501</v>
      </c>
      <c r="E140" s="30"/>
      <c r="F140" s="30"/>
      <c r="G140" s="30"/>
      <c r="H140" s="30"/>
      <c r="I140" s="30"/>
      <c r="J140" s="30"/>
      <c r="K140" s="30">
        <v>45.867269999999998</v>
      </c>
      <c r="L140" s="30">
        <v>16.025089999999999</v>
      </c>
      <c r="M140" s="30">
        <v>11.334339999999999</v>
      </c>
      <c r="N140" s="30">
        <v>1.2266600000000001</v>
      </c>
      <c r="O140" s="30">
        <v>0.17663999999999999</v>
      </c>
      <c r="P140" s="30"/>
      <c r="Q140" s="30"/>
      <c r="R140" s="30"/>
      <c r="S140" s="32"/>
      <c r="T140" s="32"/>
      <c r="U140" s="32"/>
      <c r="V140" s="32"/>
      <c r="W140" s="30"/>
      <c r="X140" s="30"/>
      <c r="Y140" s="30"/>
      <c r="Z140" s="30"/>
      <c r="AA140" s="30"/>
      <c r="AB140" s="32"/>
      <c r="AC140" s="30"/>
      <c r="AD140" s="30"/>
      <c r="AE140" s="30"/>
      <c r="AF140" s="32"/>
      <c r="AG140" s="30"/>
      <c r="AH140" s="30"/>
      <c r="AI140" s="32"/>
      <c r="AJ140" s="32"/>
      <c r="AK140" s="32"/>
      <c r="AL140" s="32"/>
      <c r="AM140" s="32"/>
      <c r="AN140" s="32"/>
      <c r="AO140" s="34">
        <v>18113</v>
      </c>
      <c r="AP140" s="30">
        <v>863.34082193409802</v>
      </c>
      <c r="AQ140" s="34">
        <v>330026</v>
      </c>
      <c r="AR140" s="34"/>
      <c r="AS140" s="34"/>
      <c r="AT140" s="33"/>
      <c r="AU140" s="33"/>
      <c r="AV140" s="33"/>
      <c r="AW140" s="33"/>
      <c r="AX140" s="33"/>
      <c r="AY140" s="33"/>
      <c r="AZ140" s="33"/>
      <c r="BA140" s="33"/>
      <c r="BB140" s="30">
        <v>0</v>
      </c>
      <c r="BC140" s="30">
        <v>0</v>
      </c>
      <c r="BD140" s="30">
        <v>0</v>
      </c>
      <c r="BE140" s="30">
        <v>5.0171984700000003</v>
      </c>
      <c r="BF140" s="30">
        <v>0</v>
      </c>
      <c r="BG140" s="30">
        <v>5.0171984700000003</v>
      </c>
      <c r="BJ140"/>
    </row>
    <row r="141" spans="1:62" x14ac:dyDescent="0.3">
      <c r="A141" s="9">
        <v>1996</v>
      </c>
      <c r="B141" s="10" t="s">
        <v>141</v>
      </c>
      <c r="C141" s="30">
        <v>65.756589445257404</v>
      </c>
      <c r="D141" s="30">
        <v>3039.5298229628302</v>
      </c>
      <c r="E141" s="30">
        <v>2788.0324540117499</v>
      </c>
      <c r="F141" s="30"/>
      <c r="G141" s="30"/>
      <c r="H141" s="30"/>
      <c r="I141" s="30"/>
      <c r="J141" s="30"/>
      <c r="K141" s="30">
        <v>49.868169999999999</v>
      </c>
      <c r="L141" s="30">
        <v>1.7049999999999999E-2</v>
      </c>
      <c r="M141" s="30">
        <v>13.10233</v>
      </c>
      <c r="N141" s="30">
        <v>0</v>
      </c>
      <c r="O141" s="30">
        <v>0.12136</v>
      </c>
      <c r="P141" s="30"/>
      <c r="Q141" s="30"/>
      <c r="R141" s="30"/>
      <c r="S141" s="30"/>
      <c r="T141" s="32"/>
      <c r="U141" s="30"/>
      <c r="V141" s="32"/>
      <c r="W141" s="30"/>
      <c r="X141" s="30"/>
      <c r="Y141" s="30"/>
      <c r="Z141" s="30"/>
      <c r="AA141" s="30"/>
      <c r="AB141" s="30"/>
      <c r="AC141" s="30"/>
      <c r="AD141" s="30"/>
      <c r="AE141" s="30"/>
      <c r="AF141" s="32"/>
      <c r="AG141" s="30"/>
      <c r="AH141" s="30"/>
      <c r="AI141" s="32"/>
      <c r="AJ141" s="32"/>
      <c r="AK141" s="32"/>
      <c r="AL141" s="32"/>
      <c r="AM141" s="32"/>
      <c r="AN141" s="32"/>
      <c r="AO141" s="34">
        <v>16412.3</v>
      </c>
      <c r="AP141" s="30">
        <v>1244.53747677047</v>
      </c>
      <c r="AQ141" s="34">
        <v>186210</v>
      </c>
      <c r="AR141" s="34"/>
      <c r="AS141" s="34"/>
      <c r="AT141" s="33"/>
      <c r="AU141" s="33"/>
      <c r="AV141" s="33"/>
      <c r="AW141" s="33"/>
      <c r="AX141" s="33"/>
      <c r="AY141" s="33"/>
      <c r="AZ141" s="33"/>
      <c r="BA141" s="33"/>
      <c r="BB141" s="30">
        <v>18</v>
      </c>
      <c r="BC141" s="30">
        <v>0.17819773999999999</v>
      </c>
      <c r="BD141" s="30">
        <v>19.562007000000001</v>
      </c>
      <c r="BE141" s="30">
        <v>15.695980629999999</v>
      </c>
      <c r="BF141" s="30">
        <v>0</v>
      </c>
      <c r="BG141" s="30">
        <v>53.436185369999997</v>
      </c>
      <c r="BJ141"/>
    </row>
    <row r="142" spans="1:62" x14ac:dyDescent="0.3">
      <c r="A142" s="9">
        <v>1996</v>
      </c>
      <c r="B142" s="10" t="s">
        <v>142</v>
      </c>
      <c r="C142" s="30">
        <v>3281.68871612257</v>
      </c>
      <c r="D142" s="30">
        <v>20981.9692684824</v>
      </c>
      <c r="E142" s="30"/>
      <c r="F142" s="30"/>
      <c r="G142" s="30"/>
      <c r="H142" s="30"/>
      <c r="I142" s="30"/>
      <c r="J142" s="30"/>
      <c r="K142" s="30">
        <v>419.42586</v>
      </c>
      <c r="L142" s="30">
        <v>154.96442999999999</v>
      </c>
      <c r="M142" s="30">
        <v>146.48516000000001</v>
      </c>
      <c r="N142" s="30">
        <v>5.8227500000000001</v>
      </c>
      <c r="O142" s="30">
        <v>2.3688899999999999</v>
      </c>
      <c r="P142" s="30"/>
      <c r="Q142" s="30"/>
      <c r="R142" s="30"/>
      <c r="S142" s="30"/>
      <c r="T142" s="32"/>
      <c r="U142" s="30"/>
      <c r="V142" s="30"/>
      <c r="W142" s="30"/>
      <c r="X142" s="30"/>
      <c r="Y142" s="30"/>
      <c r="Z142" s="30"/>
      <c r="AA142" s="30"/>
      <c r="AB142" s="32"/>
      <c r="AC142" s="30"/>
      <c r="AD142" s="30"/>
      <c r="AE142" s="30"/>
      <c r="AF142" s="32"/>
      <c r="AG142" s="30"/>
      <c r="AH142" s="30"/>
      <c r="AI142" s="32"/>
      <c r="AJ142" s="32"/>
      <c r="AK142" s="32"/>
      <c r="AL142" s="32"/>
      <c r="AM142" s="32"/>
      <c r="AN142" s="32"/>
      <c r="AO142" s="34">
        <v>94802</v>
      </c>
      <c r="AP142" s="30">
        <v>961.88418822712299</v>
      </c>
      <c r="AQ142" s="34">
        <v>2979021</v>
      </c>
      <c r="AR142" s="34"/>
      <c r="AS142" s="34"/>
      <c r="AT142" s="33"/>
      <c r="AU142" s="33"/>
      <c r="AV142" s="33"/>
      <c r="AW142" s="33"/>
      <c r="AX142" s="33"/>
      <c r="AY142" s="33"/>
      <c r="AZ142" s="33"/>
      <c r="BA142" s="33"/>
      <c r="BB142" s="30">
        <v>0.2</v>
      </c>
      <c r="BC142" s="30">
        <v>0</v>
      </c>
      <c r="BD142" s="30">
        <v>2.6422501700000001</v>
      </c>
      <c r="BE142" s="30">
        <v>16.199117229999999</v>
      </c>
      <c r="BF142" s="30">
        <v>0</v>
      </c>
      <c r="BG142" s="30">
        <v>19.041367399999999</v>
      </c>
      <c r="BJ142"/>
    </row>
    <row r="143" spans="1:62" x14ac:dyDescent="0.3">
      <c r="A143" s="9">
        <v>1996</v>
      </c>
      <c r="B143" s="10" t="s">
        <v>143</v>
      </c>
      <c r="C143" s="30">
        <v>531.27463423002496</v>
      </c>
      <c r="D143" s="30"/>
      <c r="E143" s="30">
        <v>3447.8222984959698</v>
      </c>
      <c r="F143" s="30"/>
      <c r="G143" s="30"/>
      <c r="H143" s="30"/>
      <c r="I143" s="30"/>
      <c r="J143" s="30"/>
      <c r="K143" s="30">
        <v>38.897260000000003</v>
      </c>
      <c r="L143" s="30">
        <v>8.2327999999999992</v>
      </c>
      <c r="M143" s="30">
        <v>7.1125999999999996</v>
      </c>
      <c r="N143" s="30">
        <v>5.3932200000000003</v>
      </c>
      <c r="O143" s="30">
        <v>5.633</v>
      </c>
      <c r="P143" s="30"/>
      <c r="Q143" s="30"/>
      <c r="R143" s="30"/>
      <c r="S143" s="30"/>
      <c r="T143" s="32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2"/>
      <c r="AG143" s="30"/>
      <c r="AH143" s="30"/>
      <c r="AI143" s="32"/>
      <c r="AJ143" s="32"/>
      <c r="AK143" s="32"/>
      <c r="AL143" s="32"/>
      <c r="AM143" s="32"/>
      <c r="AN143" s="32"/>
      <c r="AO143" s="34">
        <v>31535</v>
      </c>
      <c r="AP143" s="30">
        <v>882.64472815309</v>
      </c>
      <c r="AQ143" s="34">
        <v>705460</v>
      </c>
      <c r="AR143" s="34"/>
      <c r="AS143" s="34"/>
      <c r="AT143" s="33"/>
      <c r="AU143" s="33"/>
      <c r="AV143" s="33"/>
      <c r="AW143" s="33"/>
      <c r="AX143" s="33"/>
      <c r="AY143" s="33"/>
      <c r="AZ143" s="33"/>
      <c r="BA143" s="33"/>
      <c r="BB143" s="30">
        <v>0</v>
      </c>
      <c r="BC143" s="30">
        <v>0</v>
      </c>
      <c r="BD143" s="30">
        <v>7.5999960399999997</v>
      </c>
      <c r="BE143" s="30">
        <v>6.7509847299999999</v>
      </c>
      <c r="BF143" s="30">
        <v>0</v>
      </c>
      <c r="BG143" s="30">
        <v>14.35098077</v>
      </c>
      <c r="BJ143"/>
    </row>
    <row r="144" spans="1:62" x14ac:dyDescent="0.3">
      <c r="A144" s="9">
        <v>1996</v>
      </c>
      <c r="B144" s="10" t="s">
        <v>144</v>
      </c>
      <c r="C144" s="30"/>
      <c r="D144" s="30"/>
      <c r="E144" s="30"/>
      <c r="F144" s="30"/>
      <c r="G144" s="30"/>
      <c r="H144" s="30"/>
      <c r="I144" s="30"/>
      <c r="J144" s="30"/>
      <c r="K144" s="30">
        <v>38.879089999999998</v>
      </c>
      <c r="L144" s="30">
        <v>5.8680000000000003E-2</v>
      </c>
      <c r="M144" s="30">
        <v>0.64870000000000005</v>
      </c>
      <c r="N144" s="30">
        <v>0</v>
      </c>
      <c r="O144" s="30">
        <v>0</v>
      </c>
      <c r="P144" s="30"/>
      <c r="Q144" s="30"/>
      <c r="R144" s="30"/>
      <c r="S144" s="30"/>
      <c r="T144" s="32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2"/>
      <c r="AG144" s="30"/>
      <c r="AH144" s="30"/>
      <c r="AI144" s="32"/>
      <c r="AJ144" s="32"/>
      <c r="AK144" s="32"/>
      <c r="AL144" s="32"/>
      <c r="AM144" s="32"/>
      <c r="AN144" s="32"/>
      <c r="AO144" s="34">
        <v>6636</v>
      </c>
      <c r="AP144" s="30">
        <v>1983.2471129503399</v>
      </c>
      <c r="AQ144" s="34">
        <v>94968</v>
      </c>
      <c r="AR144" s="34"/>
      <c r="AS144" s="34"/>
      <c r="AT144" s="33"/>
      <c r="AU144" s="33"/>
      <c r="AV144" s="33"/>
      <c r="AW144" s="33"/>
      <c r="AX144" s="33"/>
      <c r="AY144" s="33"/>
      <c r="AZ144" s="33"/>
      <c r="BA144" s="33"/>
      <c r="BB144" s="30">
        <v>124.99924661999999</v>
      </c>
      <c r="BC144" s="30">
        <v>0</v>
      </c>
      <c r="BD144" s="30">
        <v>9.2443380000000008</v>
      </c>
      <c r="BE144" s="30">
        <v>6.80933309</v>
      </c>
      <c r="BF144" s="30">
        <v>0</v>
      </c>
      <c r="BG144" s="30">
        <v>141.05291771</v>
      </c>
      <c r="BJ144"/>
    </row>
    <row r="145" spans="1:62" x14ac:dyDescent="0.3">
      <c r="A145" s="9">
        <v>1996</v>
      </c>
      <c r="B145" s="10" t="s">
        <v>145</v>
      </c>
      <c r="C145" s="30">
        <v>855.72412870791004</v>
      </c>
      <c r="D145" s="30">
        <v>4445.3387092480298</v>
      </c>
      <c r="E145" s="30"/>
      <c r="F145" s="30"/>
      <c r="G145" s="30"/>
      <c r="H145" s="30"/>
      <c r="I145" s="30"/>
      <c r="J145" s="30"/>
      <c r="K145" s="30">
        <v>81.776129999999995</v>
      </c>
      <c r="L145" s="30">
        <v>20.305890000000002</v>
      </c>
      <c r="M145" s="30">
        <v>24.536999999999999</v>
      </c>
      <c r="N145" s="30">
        <v>14.336970000000001</v>
      </c>
      <c r="O145" s="30">
        <v>9.0516900000000007</v>
      </c>
      <c r="P145" s="30"/>
      <c r="Q145" s="30"/>
      <c r="R145" s="30"/>
      <c r="S145" s="30"/>
      <c r="T145" s="32"/>
      <c r="U145" s="30"/>
      <c r="V145" s="32"/>
      <c r="W145" s="30"/>
      <c r="X145" s="30"/>
      <c r="Y145" s="30"/>
      <c r="Z145" s="30"/>
      <c r="AA145" s="30"/>
      <c r="AB145" s="30"/>
      <c r="AC145" s="30"/>
      <c r="AD145" s="30"/>
      <c r="AE145" s="30"/>
      <c r="AF145" s="32"/>
      <c r="AG145" s="30"/>
      <c r="AH145" s="30"/>
      <c r="AI145" s="30"/>
      <c r="AJ145" s="30"/>
      <c r="AK145" s="30"/>
      <c r="AL145" s="30"/>
      <c r="AM145" s="32"/>
      <c r="AN145" s="32"/>
      <c r="AO145" s="34">
        <v>45194.766666666699</v>
      </c>
      <c r="AP145" s="30">
        <v>864.33594903970902</v>
      </c>
      <c r="AQ145" s="34">
        <v>1232100</v>
      </c>
      <c r="AR145" s="34"/>
      <c r="AS145" s="34"/>
      <c r="AT145" s="33"/>
      <c r="AU145" s="33"/>
      <c r="AV145" s="33"/>
      <c r="AW145" s="33"/>
      <c r="AX145" s="33"/>
      <c r="AY145" s="33"/>
      <c r="AZ145" s="33"/>
      <c r="BA145" s="33"/>
      <c r="BB145" s="30">
        <v>0</v>
      </c>
      <c r="BC145" s="30">
        <v>0</v>
      </c>
      <c r="BD145" s="30">
        <v>4.3594934099999998</v>
      </c>
      <c r="BE145" s="30">
        <v>3.6571677500000002</v>
      </c>
      <c r="BF145" s="30">
        <v>0</v>
      </c>
      <c r="BG145" s="30">
        <v>8.01666116</v>
      </c>
      <c r="BJ145"/>
    </row>
    <row r="146" spans="1:62" x14ac:dyDescent="0.3">
      <c r="A146" s="9">
        <v>1997</v>
      </c>
      <c r="B146" s="10" t="s">
        <v>120</v>
      </c>
      <c r="C146" s="30">
        <v>26226.464270860601</v>
      </c>
      <c r="D146" s="30">
        <v>98572.064736831206</v>
      </c>
      <c r="E146" s="30">
        <v>89294.995804151506</v>
      </c>
      <c r="F146" s="12"/>
      <c r="G146" s="12"/>
      <c r="H146" s="12"/>
      <c r="I146" s="12"/>
      <c r="J146" s="12"/>
      <c r="K146" s="30">
        <v>2113.65</v>
      </c>
      <c r="L146" s="30">
        <v>667.29499999999996</v>
      </c>
      <c r="M146" s="30">
        <v>418.86500000000001</v>
      </c>
      <c r="N146" s="30">
        <v>484.63099999999997</v>
      </c>
      <c r="O146" s="30">
        <v>825.73260000000005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31"/>
      <c r="AM146" s="12"/>
      <c r="AN146" s="12"/>
      <c r="AO146" s="34">
        <v>348788</v>
      </c>
      <c r="AP146" s="30">
        <v>880.22265080573504</v>
      </c>
      <c r="AQ146" s="22">
        <v>13634681</v>
      </c>
      <c r="AR146"/>
      <c r="AS146"/>
      <c r="AT146"/>
      <c r="AU146"/>
      <c r="AV146"/>
      <c r="AW146"/>
      <c r="AX146"/>
      <c r="AY146"/>
      <c r="AZ146"/>
      <c r="BA146"/>
      <c r="BB146" s="30">
        <v>62.823777020000001</v>
      </c>
      <c r="BC146" s="30">
        <v>497.10317545999999</v>
      </c>
      <c r="BD146" s="30">
        <v>7934.8257211399996</v>
      </c>
      <c r="BE146" s="30">
        <v>333.07000758999999</v>
      </c>
      <c r="BF146" s="30">
        <v>0</v>
      </c>
      <c r="BG146" s="30">
        <v>8827.8226812100002</v>
      </c>
      <c r="BJ146"/>
    </row>
    <row r="147" spans="1:62" x14ac:dyDescent="0.3">
      <c r="A147" s="9">
        <v>1997</v>
      </c>
      <c r="B147" s="10" t="s">
        <v>123</v>
      </c>
      <c r="C147" s="30"/>
      <c r="D147" s="30"/>
      <c r="E147" s="30"/>
      <c r="F147" s="30"/>
      <c r="G147" s="30"/>
      <c r="H147" s="30"/>
      <c r="I147" s="30"/>
      <c r="J147" s="30"/>
      <c r="K147" s="30">
        <v>1592.1083100000001</v>
      </c>
      <c r="L147" s="30">
        <v>449.97305999999998</v>
      </c>
      <c r="M147" s="30">
        <v>0</v>
      </c>
      <c r="N147" s="30">
        <v>257.72665000000001</v>
      </c>
      <c r="O147" s="30">
        <v>155.96489</v>
      </c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10"/>
      <c r="AK147" s="10"/>
      <c r="AL147" s="10"/>
      <c r="AM147" s="32"/>
      <c r="AN147" s="32"/>
      <c r="AO147" s="34">
        <v>109318</v>
      </c>
      <c r="AP147" s="30">
        <v>1212.61182883528</v>
      </c>
      <c r="AQ147" s="34">
        <v>2985428</v>
      </c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0">
        <v>2903.3728516800002</v>
      </c>
      <c r="BC147" s="30">
        <v>1352.6473002600001</v>
      </c>
      <c r="BD147" s="30">
        <v>8604.6616905800001</v>
      </c>
      <c r="BE147" s="30">
        <v>912.15471220999996</v>
      </c>
      <c r="BF147" s="30">
        <v>39.0128865</v>
      </c>
      <c r="BG147" s="30">
        <v>13811.849441230001</v>
      </c>
      <c r="BJ147"/>
    </row>
    <row r="148" spans="1:62" x14ac:dyDescent="0.3">
      <c r="A148" s="9">
        <v>1997</v>
      </c>
      <c r="B148" s="10" t="s">
        <v>124</v>
      </c>
      <c r="C148" s="30">
        <v>286.84971200000001</v>
      </c>
      <c r="D148" s="30">
        <v>1316.5911149999999</v>
      </c>
      <c r="E148" s="30"/>
      <c r="F148" s="30"/>
      <c r="G148" s="30"/>
      <c r="H148" s="30"/>
      <c r="I148" s="30"/>
      <c r="J148" s="30"/>
      <c r="K148" s="30">
        <v>29.39246</v>
      </c>
      <c r="L148" s="30">
        <v>3.5103200000000001</v>
      </c>
      <c r="M148" s="30">
        <v>3.5908600000000002</v>
      </c>
      <c r="N148" s="30">
        <v>2.1970399999999999</v>
      </c>
      <c r="O148" s="30">
        <v>0</v>
      </c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4">
        <v>21843.5333333333</v>
      </c>
      <c r="AP148" s="30">
        <v>971.94226906091296</v>
      </c>
      <c r="AQ148" s="34">
        <v>298246</v>
      </c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0">
        <v>0.90388860999999998</v>
      </c>
      <c r="BC148" s="30">
        <v>3.03102239</v>
      </c>
      <c r="BD148" s="30">
        <v>340.94581466</v>
      </c>
      <c r="BE148" s="30">
        <v>28.989367550000001</v>
      </c>
      <c r="BF148" s="30">
        <v>0</v>
      </c>
      <c r="BG148" s="30">
        <v>373.87009320999999</v>
      </c>
      <c r="BJ148"/>
    </row>
    <row r="149" spans="1:62" x14ac:dyDescent="0.3">
      <c r="A149" s="9">
        <v>1997</v>
      </c>
      <c r="B149" s="10" t="s">
        <v>125</v>
      </c>
      <c r="C149" s="34">
        <v>272.41500000000002</v>
      </c>
      <c r="D149" s="34">
        <v>3162.5610000000001</v>
      </c>
      <c r="E149" s="30"/>
      <c r="F149" s="30"/>
      <c r="G149" s="30"/>
      <c r="H149" s="30"/>
      <c r="I149" s="30"/>
      <c r="J149" s="30"/>
      <c r="K149" s="30">
        <v>76.784229999999994</v>
      </c>
      <c r="L149" s="30">
        <v>2.6697099999999998</v>
      </c>
      <c r="M149" s="30">
        <v>7.5830000000000002</v>
      </c>
      <c r="N149" s="30">
        <v>0</v>
      </c>
      <c r="O149" s="30">
        <v>24.94539</v>
      </c>
      <c r="P149" s="30"/>
      <c r="Q149" s="30"/>
      <c r="R149" s="30"/>
      <c r="S149" s="30"/>
      <c r="T149" s="32"/>
      <c r="U149" s="30"/>
      <c r="V149" s="32"/>
      <c r="W149" s="30"/>
      <c r="X149" s="30"/>
      <c r="Y149" s="30"/>
      <c r="Z149" s="30"/>
      <c r="AA149" s="30"/>
      <c r="AB149" s="30"/>
      <c r="AC149" s="30"/>
      <c r="AD149" s="30"/>
      <c r="AE149" s="30"/>
      <c r="AF149" s="32"/>
      <c r="AG149" s="30"/>
      <c r="AH149" s="30"/>
      <c r="AI149" s="30"/>
      <c r="AJ149" s="30"/>
      <c r="AK149" s="30"/>
      <c r="AL149" s="30"/>
      <c r="AM149" s="32"/>
      <c r="AN149" s="32"/>
      <c r="AO149" s="34">
        <v>38960</v>
      </c>
      <c r="AP149" s="30">
        <v>1038.8248302006</v>
      </c>
      <c r="AQ149" s="34">
        <v>911091</v>
      </c>
      <c r="AR149" s="34"/>
      <c r="AS149" s="34"/>
      <c r="AT149" s="33"/>
      <c r="AU149" s="33"/>
      <c r="AV149" s="33"/>
      <c r="AW149" s="33"/>
      <c r="AX149" s="33"/>
      <c r="AY149" s="33"/>
      <c r="AZ149" s="33"/>
      <c r="BA149" s="33"/>
      <c r="BB149" s="30">
        <v>8.0745656500000003</v>
      </c>
      <c r="BC149" s="30">
        <v>20.908509479999999</v>
      </c>
      <c r="BD149" s="30">
        <v>382.40841162999999</v>
      </c>
      <c r="BE149" s="30">
        <v>51.792871419999997</v>
      </c>
      <c r="BF149" s="30">
        <v>0</v>
      </c>
      <c r="BG149" s="30">
        <v>463.18435818</v>
      </c>
      <c r="BJ149"/>
    </row>
    <row r="150" spans="1:62" x14ac:dyDescent="0.3">
      <c r="A150" s="9">
        <v>1997</v>
      </c>
      <c r="B150" s="10" t="s">
        <v>126</v>
      </c>
      <c r="C150" s="30">
        <v>321.85759999999999</v>
      </c>
      <c r="D150" s="30">
        <v>2982.9865</v>
      </c>
      <c r="E150" s="30">
        <v>2977.9625000000001</v>
      </c>
      <c r="F150" s="30"/>
      <c r="G150" s="30"/>
      <c r="H150" s="30"/>
      <c r="I150" s="30"/>
      <c r="J150" s="30"/>
      <c r="K150" s="30">
        <v>48.80377</v>
      </c>
      <c r="L150" s="30">
        <v>7.084E-2</v>
      </c>
      <c r="M150" s="30">
        <v>12.092700000000001</v>
      </c>
      <c r="N150" s="30">
        <v>0</v>
      </c>
      <c r="O150" s="30">
        <v>1.165</v>
      </c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2"/>
      <c r="AG150" s="30"/>
      <c r="AH150" s="30"/>
      <c r="AI150" s="30"/>
      <c r="AJ150" s="30"/>
      <c r="AK150" s="30"/>
      <c r="AL150" s="30"/>
      <c r="AM150" s="32"/>
      <c r="AN150" s="32"/>
      <c r="AO150" s="34">
        <v>21036</v>
      </c>
      <c r="AP150" s="30">
        <v>1061.95682876973</v>
      </c>
      <c r="AQ150" s="34">
        <v>415163</v>
      </c>
      <c r="AR150" s="34"/>
      <c r="AS150" s="34"/>
      <c r="AT150" s="33"/>
      <c r="AU150" s="33"/>
      <c r="AV150" s="33"/>
      <c r="AW150" s="33"/>
      <c r="AX150" s="33"/>
      <c r="AY150" s="33"/>
      <c r="AZ150" s="33"/>
      <c r="BA150" s="33"/>
      <c r="BB150" s="30">
        <v>11.090318399999999</v>
      </c>
      <c r="BC150" s="30">
        <v>29.618362340000001</v>
      </c>
      <c r="BD150" s="30">
        <v>267.1114336</v>
      </c>
      <c r="BE150" s="30">
        <v>41.818793970000002</v>
      </c>
      <c r="BF150" s="30">
        <v>0</v>
      </c>
      <c r="BG150" s="30">
        <v>349.63890830999998</v>
      </c>
      <c r="BJ150"/>
    </row>
    <row r="151" spans="1:62" x14ac:dyDescent="0.3">
      <c r="A151" s="9">
        <v>1997</v>
      </c>
      <c r="B151" s="10" t="s">
        <v>127</v>
      </c>
      <c r="C151" s="30">
        <v>3709.7640696700701</v>
      </c>
      <c r="D151" s="30"/>
      <c r="E151" s="30">
        <v>19619.438491570902</v>
      </c>
      <c r="F151" s="30"/>
      <c r="G151" s="30"/>
      <c r="H151" s="30"/>
      <c r="I151" s="30"/>
      <c r="J151" s="30"/>
      <c r="K151" s="30">
        <v>461.33175</v>
      </c>
      <c r="L151" s="30">
        <v>250.48056</v>
      </c>
      <c r="M151" s="30">
        <v>95.835610000000003</v>
      </c>
      <c r="N151" s="30">
        <v>35</v>
      </c>
      <c r="O151" s="30">
        <v>7.1040400000000004</v>
      </c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2"/>
      <c r="AG151" s="30"/>
      <c r="AH151" s="30"/>
      <c r="AI151" s="30"/>
      <c r="AJ151" s="30"/>
      <c r="AK151" s="30"/>
      <c r="AL151" s="30"/>
      <c r="AM151" s="32"/>
      <c r="AN151" s="32"/>
      <c r="AO151" s="34">
        <v>75730.933333333305</v>
      </c>
      <c r="AP151" s="30">
        <v>1199.0783341454801</v>
      </c>
      <c r="AQ151" s="34">
        <v>2973533</v>
      </c>
      <c r="AR151" s="34"/>
      <c r="AS151" s="34"/>
      <c r="AT151" s="33"/>
      <c r="AU151" s="33"/>
      <c r="AV151" s="33"/>
      <c r="AW151" s="33"/>
      <c r="AX151" s="33"/>
      <c r="AY151" s="33"/>
      <c r="AZ151" s="33"/>
      <c r="BA151" s="33"/>
      <c r="BB151" s="30">
        <v>16.769210780000002</v>
      </c>
      <c r="BC151" s="30">
        <v>87.485685180000004</v>
      </c>
      <c r="BD151" s="30">
        <v>1520.24270052</v>
      </c>
      <c r="BE151" s="30">
        <v>87.819053539999999</v>
      </c>
      <c r="BF151" s="30">
        <v>0</v>
      </c>
      <c r="BG151" s="30">
        <v>1712.31665002</v>
      </c>
      <c r="BJ151"/>
    </row>
    <row r="152" spans="1:62" x14ac:dyDescent="0.3">
      <c r="A152" s="9">
        <v>1997</v>
      </c>
      <c r="B152" s="10" t="s">
        <v>128</v>
      </c>
      <c r="C152" s="30"/>
      <c r="D152" s="35"/>
      <c r="E152" s="30"/>
      <c r="F152" s="30"/>
      <c r="G152" s="30"/>
      <c r="H152" s="30"/>
      <c r="I152" s="30"/>
      <c r="J152" s="30"/>
      <c r="K152" s="30">
        <v>51.096029999999999</v>
      </c>
      <c r="L152" s="30">
        <v>10.291130000000001</v>
      </c>
      <c r="M152" s="30">
        <v>10.324870000000001</v>
      </c>
      <c r="N152" s="30">
        <v>0</v>
      </c>
      <c r="O152" s="30">
        <v>0.85153000000000001</v>
      </c>
      <c r="P152" s="30"/>
      <c r="Q152" s="30"/>
      <c r="R152" s="30"/>
      <c r="S152" s="30"/>
      <c r="T152" s="32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2"/>
      <c r="AG152" s="30"/>
      <c r="AH152" s="30"/>
      <c r="AI152" s="32"/>
      <c r="AJ152" s="32"/>
      <c r="AK152" s="32"/>
      <c r="AL152" s="32"/>
      <c r="AM152" s="32"/>
      <c r="AN152" s="32"/>
      <c r="AO152" s="34">
        <v>40576</v>
      </c>
      <c r="AP152" s="30">
        <v>832.448057756764</v>
      </c>
      <c r="AQ152" s="34">
        <v>876423</v>
      </c>
      <c r="AR152" s="34"/>
      <c r="AS152" s="34"/>
      <c r="AT152" s="33"/>
      <c r="AU152" s="33"/>
      <c r="AV152" s="33"/>
      <c r="AW152" s="33"/>
      <c r="AX152" s="33"/>
      <c r="AY152" s="33"/>
      <c r="AZ152" s="33"/>
      <c r="BA152" s="33"/>
      <c r="BB152" s="30">
        <v>8.6852949099999996</v>
      </c>
      <c r="BC152" s="30">
        <v>17.36687556</v>
      </c>
      <c r="BD152" s="30">
        <v>384.00176598000002</v>
      </c>
      <c r="BE152" s="30">
        <v>63.591719249999997</v>
      </c>
      <c r="BF152" s="30">
        <v>0</v>
      </c>
      <c r="BG152" s="30">
        <v>473.64565570000002</v>
      </c>
      <c r="BJ152"/>
    </row>
    <row r="153" spans="1:62" x14ac:dyDescent="0.3">
      <c r="A153" s="9">
        <v>1997</v>
      </c>
      <c r="B153" s="10" t="s">
        <v>129</v>
      </c>
      <c r="C153" s="30"/>
      <c r="D153" s="35"/>
      <c r="E153" s="30"/>
      <c r="F153" s="30"/>
      <c r="G153" s="30"/>
      <c r="H153" s="30"/>
      <c r="I153" s="30"/>
      <c r="J153" s="30"/>
      <c r="K153" s="30">
        <v>147.57977</v>
      </c>
      <c r="L153" s="30">
        <v>63.182400000000001</v>
      </c>
      <c r="M153" s="30">
        <v>29.444040000000001</v>
      </c>
      <c r="N153" s="30">
        <v>30.850190000000001</v>
      </c>
      <c r="O153" s="30">
        <v>27.377590000000001</v>
      </c>
      <c r="P153" s="30"/>
      <c r="Q153" s="30"/>
      <c r="R153" s="30"/>
      <c r="S153" s="30"/>
      <c r="T153" s="32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2"/>
      <c r="AG153" s="30"/>
      <c r="AH153" s="30"/>
      <c r="AI153" s="30"/>
      <c r="AJ153" s="30"/>
      <c r="AK153" s="30"/>
      <c r="AL153" s="30"/>
      <c r="AM153" s="32"/>
      <c r="AN153" s="30"/>
      <c r="AO153" s="34">
        <v>49249</v>
      </c>
      <c r="AP153" s="30">
        <v>888.101859155282</v>
      </c>
      <c r="AQ153" s="34">
        <v>1079142</v>
      </c>
      <c r="AR153" s="34"/>
      <c r="AS153" s="34"/>
      <c r="AT153" s="33"/>
      <c r="AU153" s="33"/>
      <c r="AV153" s="33"/>
      <c r="AW153" s="33"/>
      <c r="AX153" s="33"/>
      <c r="AY153" s="33"/>
      <c r="AZ153" s="33"/>
      <c r="BA153" s="33"/>
      <c r="BB153" s="30">
        <v>6.8783508099999997</v>
      </c>
      <c r="BC153" s="30">
        <v>26.404246199999999</v>
      </c>
      <c r="BD153" s="30">
        <v>524.69275205999998</v>
      </c>
      <c r="BE153" s="30">
        <v>67.87124412</v>
      </c>
      <c r="BF153" s="30">
        <v>0</v>
      </c>
      <c r="BG153" s="30">
        <v>625.84659319000002</v>
      </c>
      <c r="BJ153"/>
    </row>
    <row r="154" spans="1:62" x14ac:dyDescent="0.3">
      <c r="A154" s="9">
        <v>1997</v>
      </c>
      <c r="B154" s="10" t="s">
        <v>130</v>
      </c>
      <c r="C154" s="30">
        <v>99.250340403781195</v>
      </c>
      <c r="D154" s="35"/>
      <c r="E154" s="30">
        <v>1490.75956109708</v>
      </c>
      <c r="F154" s="30"/>
      <c r="G154" s="30"/>
      <c r="H154" s="30"/>
      <c r="I154" s="30"/>
      <c r="J154" s="30"/>
      <c r="K154" s="30">
        <v>22.291219999999999</v>
      </c>
      <c r="L154" s="30">
        <v>0.93937000000000004</v>
      </c>
      <c r="M154" s="30">
        <v>3.5367799999999998</v>
      </c>
      <c r="N154" s="30">
        <v>0</v>
      </c>
      <c r="O154" s="30">
        <v>1.14452</v>
      </c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2"/>
      <c r="AG154" s="30"/>
      <c r="AH154" s="30"/>
      <c r="AI154" s="30"/>
      <c r="AJ154" s="30"/>
      <c r="AK154" s="30"/>
      <c r="AL154" s="30"/>
      <c r="AM154" s="32"/>
      <c r="AN154" s="30"/>
      <c r="AO154" s="34">
        <v>32049.5333333333</v>
      </c>
      <c r="AP154" s="30">
        <v>853.29061051170902</v>
      </c>
      <c r="AQ154" s="34">
        <v>465595</v>
      </c>
      <c r="AR154" s="34"/>
      <c r="AS154" s="34"/>
      <c r="AT154" s="33"/>
      <c r="AU154" s="33"/>
      <c r="AV154" s="33"/>
      <c r="AW154" s="33"/>
      <c r="AX154" s="33"/>
      <c r="AY154" s="33"/>
      <c r="AZ154" s="33"/>
      <c r="BA154" s="33"/>
      <c r="BB154" s="30">
        <v>6.5462655999999999</v>
      </c>
      <c r="BC154" s="30">
        <v>30.728982949999999</v>
      </c>
      <c r="BD154" s="30">
        <v>188.00203001</v>
      </c>
      <c r="BE154" s="30">
        <v>55.055515200000002</v>
      </c>
      <c r="BF154" s="30">
        <v>0</v>
      </c>
      <c r="BG154" s="30">
        <v>280.33279376000002</v>
      </c>
      <c r="BJ154"/>
    </row>
    <row r="155" spans="1:62" x14ac:dyDescent="0.3">
      <c r="A155" s="9">
        <v>1997</v>
      </c>
      <c r="B155" s="10" t="s">
        <v>131</v>
      </c>
      <c r="C155" s="30">
        <v>381.06784518940202</v>
      </c>
      <c r="D155" s="35"/>
      <c r="E155" s="30">
        <v>2223.6649967846201</v>
      </c>
      <c r="F155" s="30"/>
      <c r="G155" s="30"/>
      <c r="H155" s="30"/>
      <c r="I155" s="30"/>
      <c r="J155" s="30"/>
      <c r="K155" s="30">
        <v>36.154809999999998</v>
      </c>
      <c r="L155" s="30">
        <v>8.2209800000000008</v>
      </c>
      <c r="M155" s="30">
        <v>6.0427299999999997</v>
      </c>
      <c r="N155" s="30">
        <v>0</v>
      </c>
      <c r="O155" s="30">
        <v>3.9678499999999999</v>
      </c>
      <c r="P155" s="30"/>
      <c r="Q155" s="30"/>
      <c r="R155" s="30"/>
      <c r="S155" s="30"/>
      <c r="T155" s="30"/>
      <c r="U155" s="30"/>
      <c r="V155" s="32"/>
      <c r="W155" s="30"/>
      <c r="X155" s="30"/>
      <c r="Y155" s="30"/>
      <c r="Z155" s="30"/>
      <c r="AA155" s="30"/>
      <c r="AB155" s="30"/>
      <c r="AC155" s="30"/>
      <c r="AD155" s="30"/>
      <c r="AE155" s="30"/>
      <c r="AF155" s="32"/>
      <c r="AG155" s="30"/>
      <c r="AH155" s="30"/>
      <c r="AI155" s="32"/>
      <c r="AJ155" s="32"/>
      <c r="AK155" s="32"/>
      <c r="AL155" s="32"/>
      <c r="AM155" s="32"/>
      <c r="AN155" s="32"/>
      <c r="AO155" s="34">
        <v>28479.5</v>
      </c>
      <c r="AP155" s="30">
        <v>883.39865522703894</v>
      </c>
      <c r="AQ155" s="34">
        <v>569706</v>
      </c>
      <c r="AR155" s="34"/>
      <c r="AS155" s="34"/>
      <c r="AT155" s="33"/>
      <c r="AU155" s="33"/>
      <c r="AV155" s="33"/>
      <c r="AW155" s="33"/>
      <c r="AX155" s="33"/>
      <c r="AY155" s="33"/>
      <c r="AZ155" s="33"/>
      <c r="BA155" s="33"/>
      <c r="BB155" s="30">
        <v>3.7231317100000001</v>
      </c>
      <c r="BC155" s="30">
        <v>4.7860838899999996</v>
      </c>
      <c r="BD155" s="30">
        <v>379.17125639</v>
      </c>
      <c r="BE155" s="30">
        <v>85.246549360000003</v>
      </c>
      <c r="BF155" s="30">
        <v>0</v>
      </c>
      <c r="BG155" s="30">
        <v>472.92702135000002</v>
      </c>
      <c r="BJ155"/>
    </row>
    <row r="156" spans="1:62" x14ac:dyDescent="0.3">
      <c r="A156" s="9">
        <v>1997</v>
      </c>
      <c r="B156" s="10" t="s">
        <v>132</v>
      </c>
      <c r="C156" s="30">
        <v>147.47999999999999</v>
      </c>
      <c r="D156" s="35"/>
      <c r="E156" s="30">
        <v>2013.61509713962</v>
      </c>
      <c r="F156" s="30"/>
      <c r="G156" s="30"/>
      <c r="H156" s="30"/>
      <c r="I156" s="30"/>
      <c r="J156" s="30"/>
      <c r="K156" s="30">
        <v>42.869759999999999</v>
      </c>
      <c r="L156" s="30">
        <v>15.83774</v>
      </c>
      <c r="M156" s="30">
        <v>18.131599999999999</v>
      </c>
      <c r="N156" s="30">
        <v>14.387420000000001</v>
      </c>
      <c r="O156" s="30">
        <v>1.7774799999999999</v>
      </c>
      <c r="P156" s="30"/>
      <c r="Q156" s="30"/>
      <c r="R156" s="30"/>
      <c r="S156" s="30"/>
      <c r="T156" s="32"/>
      <c r="U156" s="32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2"/>
      <c r="AG156" s="30"/>
      <c r="AH156" s="30"/>
      <c r="AI156" s="32"/>
      <c r="AJ156" s="32"/>
      <c r="AK156" s="32"/>
      <c r="AL156" s="32"/>
      <c r="AM156" s="32"/>
      <c r="AN156" s="32"/>
      <c r="AO156" s="34">
        <v>16620.400000000001</v>
      </c>
      <c r="AP156" s="30">
        <v>1011.61424884711</v>
      </c>
      <c r="AQ156" s="34">
        <v>289815</v>
      </c>
      <c r="AR156" s="34"/>
      <c r="AS156" s="34"/>
      <c r="AT156" s="33"/>
      <c r="AU156" s="33"/>
      <c r="AV156" s="33"/>
      <c r="AW156" s="33"/>
      <c r="AX156" s="33"/>
      <c r="AY156" s="33"/>
      <c r="AZ156" s="33"/>
      <c r="BA156" s="33"/>
      <c r="BB156" s="30">
        <v>2.4848405200000001</v>
      </c>
      <c r="BC156" s="30">
        <v>8.8637948200000007</v>
      </c>
      <c r="BD156" s="30">
        <v>188.60228472</v>
      </c>
      <c r="BE156" s="30">
        <v>49.77878321</v>
      </c>
      <c r="BF156" s="30">
        <v>0</v>
      </c>
      <c r="BG156" s="30">
        <v>249.72970326999999</v>
      </c>
      <c r="BJ156"/>
    </row>
    <row r="157" spans="1:62" x14ac:dyDescent="0.3">
      <c r="A157" s="9">
        <v>1997</v>
      </c>
      <c r="B157" s="10" t="s">
        <v>133</v>
      </c>
      <c r="C157" s="30">
        <v>255.334</v>
      </c>
      <c r="D157" s="35"/>
      <c r="E157" s="30">
        <v>1377.5619999999999</v>
      </c>
      <c r="F157" s="30"/>
      <c r="G157" s="30"/>
      <c r="H157" s="30"/>
      <c r="I157" s="30"/>
      <c r="J157" s="30"/>
      <c r="K157" s="30">
        <v>15.762740000000001</v>
      </c>
      <c r="L157" s="30">
        <v>3.3076300000000001</v>
      </c>
      <c r="M157" s="30">
        <v>2.2704</v>
      </c>
      <c r="N157" s="30">
        <v>2.06637</v>
      </c>
      <c r="O157" s="30">
        <v>0.22703999999999999</v>
      </c>
      <c r="P157" s="30"/>
      <c r="Q157" s="30"/>
      <c r="R157" s="30"/>
      <c r="S157" s="30"/>
      <c r="T157" s="32"/>
      <c r="U157" s="32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2"/>
      <c r="AG157" s="30"/>
      <c r="AH157" s="30"/>
      <c r="AI157" s="32"/>
      <c r="AJ157" s="32"/>
      <c r="AK157" s="32"/>
      <c r="AL157" s="32"/>
      <c r="AM157" s="32"/>
      <c r="AN157" s="32"/>
      <c r="AO157" s="34">
        <v>22522.400000000001</v>
      </c>
      <c r="AP157" s="30">
        <v>981.89745002582004</v>
      </c>
      <c r="AQ157" s="34">
        <v>258231</v>
      </c>
      <c r="AR157" s="34"/>
      <c r="AS157" s="34"/>
      <c r="AT157" s="33"/>
      <c r="AU157" s="33"/>
      <c r="AV157" s="33"/>
      <c r="AW157" s="33"/>
      <c r="AX157" s="33"/>
      <c r="AY157" s="33"/>
      <c r="AZ157" s="33"/>
      <c r="BA157" s="33"/>
      <c r="BB157" s="30">
        <v>146.35550183000001</v>
      </c>
      <c r="BC157" s="30">
        <v>5.1054487999999996</v>
      </c>
      <c r="BD157" s="30">
        <v>373.40190142</v>
      </c>
      <c r="BE157" s="30">
        <v>36.91593761</v>
      </c>
      <c r="BF157" s="30">
        <v>0</v>
      </c>
      <c r="BG157" s="30">
        <v>561.77878966000003</v>
      </c>
      <c r="BJ157"/>
    </row>
    <row r="158" spans="1:62" x14ac:dyDescent="0.3">
      <c r="A158" s="9">
        <v>1997</v>
      </c>
      <c r="B158" s="10" t="s">
        <v>134</v>
      </c>
      <c r="C158" s="30">
        <v>1929.22253527257</v>
      </c>
      <c r="D158" s="30">
        <v>8905.9594449048109</v>
      </c>
      <c r="E158" s="30"/>
      <c r="F158" s="30"/>
      <c r="G158" s="30"/>
      <c r="H158" s="30"/>
      <c r="I158" s="30"/>
      <c r="J158" s="30"/>
      <c r="K158" s="30">
        <v>213.79</v>
      </c>
      <c r="L158" s="30">
        <v>47.97</v>
      </c>
      <c r="M158" s="30">
        <v>46.73</v>
      </c>
      <c r="N158" s="30">
        <v>55.62</v>
      </c>
      <c r="O158" s="30">
        <v>11.45</v>
      </c>
      <c r="P158" s="30"/>
      <c r="Q158" s="30"/>
      <c r="R158" s="30"/>
      <c r="S158" s="30"/>
      <c r="T158" s="32"/>
      <c r="U158" s="32"/>
      <c r="V158" s="32"/>
      <c r="W158" s="30"/>
      <c r="X158" s="30"/>
      <c r="Y158" s="30"/>
      <c r="Z158" s="30"/>
      <c r="AA158" s="30"/>
      <c r="AB158" s="30"/>
      <c r="AC158" s="30"/>
      <c r="AD158" s="30"/>
      <c r="AE158" s="30"/>
      <c r="AF158" s="32"/>
      <c r="AG158" s="30"/>
      <c r="AH158" s="30"/>
      <c r="AI158" s="30"/>
      <c r="AJ158" s="30"/>
      <c r="AK158" s="30"/>
      <c r="AL158" s="30"/>
      <c r="AM158" s="30"/>
      <c r="AN158" s="32"/>
      <c r="AO158" s="34">
        <v>54829.966666666704</v>
      </c>
      <c r="AP158" s="30">
        <v>906.15804468144302</v>
      </c>
      <c r="AQ158" s="34">
        <v>1536986</v>
      </c>
      <c r="AR158" s="34"/>
      <c r="AS158" s="34"/>
      <c r="AT158" s="33"/>
      <c r="AU158" s="33"/>
      <c r="AV158" s="33"/>
      <c r="AW158" s="33"/>
      <c r="AX158" s="33"/>
      <c r="AY158" s="33"/>
      <c r="AZ158" s="33"/>
      <c r="BA158" s="33"/>
      <c r="BB158" s="30">
        <v>22.336667989999999</v>
      </c>
      <c r="BC158" s="30">
        <v>33.896063320000003</v>
      </c>
      <c r="BD158" s="30">
        <v>924.61093921999998</v>
      </c>
      <c r="BE158" s="30">
        <v>56.854564459999999</v>
      </c>
      <c r="BF158" s="30">
        <v>0</v>
      </c>
      <c r="BG158" s="30">
        <v>1037.6982349899999</v>
      </c>
      <c r="BJ158"/>
    </row>
    <row r="159" spans="1:62" x14ac:dyDescent="0.3">
      <c r="A159" s="9">
        <v>1997</v>
      </c>
      <c r="B159" s="10" t="s">
        <v>135</v>
      </c>
      <c r="C159" s="30">
        <v>121.40958500000001</v>
      </c>
      <c r="D159" s="30">
        <v>3654.92796</v>
      </c>
      <c r="E159" s="30"/>
      <c r="F159" s="30"/>
      <c r="G159" s="30"/>
      <c r="H159" s="30"/>
      <c r="I159" s="30"/>
      <c r="J159" s="30"/>
      <c r="K159" s="30">
        <v>63.465699999999998</v>
      </c>
      <c r="L159" s="30">
        <v>12.5106</v>
      </c>
      <c r="M159" s="30">
        <v>9.8731000000000009</v>
      </c>
      <c r="N159" s="30">
        <v>2.1957</v>
      </c>
      <c r="O159" s="30">
        <v>32.139899999999997</v>
      </c>
      <c r="P159" s="30"/>
      <c r="Q159" s="30"/>
      <c r="R159" s="30"/>
      <c r="S159" s="30"/>
      <c r="T159" s="32"/>
      <c r="U159" s="32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2"/>
      <c r="AG159" s="30"/>
      <c r="AH159" s="30"/>
      <c r="AI159" s="30"/>
      <c r="AJ159" s="30"/>
      <c r="AK159" s="30"/>
      <c r="AL159" s="30"/>
      <c r="AM159" s="30"/>
      <c r="AN159" s="32"/>
      <c r="AO159" s="34">
        <v>33733.066666666702</v>
      </c>
      <c r="AP159" s="30">
        <v>924.22439338225195</v>
      </c>
      <c r="AQ159" s="34">
        <v>918797</v>
      </c>
      <c r="AR159" s="34"/>
      <c r="AS159" s="34"/>
      <c r="AT159" s="33"/>
      <c r="AU159" s="33"/>
      <c r="AV159" s="33"/>
      <c r="AW159" s="33"/>
      <c r="AX159" s="33"/>
      <c r="AY159" s="33"/>
      <c r="AZ159" s="33"/>
      <c r="BA159" s="33"/>
      <c r="BB159" s="30">
        <v>7.9052846399999996</v>
      </c>
      <c r="BC159" s="30">
        <v>31.48794204</v>
      </c>
      <c r="BD159" s="30">
        <v>322.49513021000001</v>
      </c>
      <c r="BE159" s="30">
        <v>90.417439209999998</v>
      </c>
      <c r="BF159" s="30">
        <v>0</v>
      </c>
      <c r="BG159" s="30">
        <v>452.30579610000001</v>
      </c>
      <c r="BJ159"/>
    </row>
    <row r="160" spans="1:62" x14ac:dyDescent="0.3">
      <c r="A160" s="9">
        <v>1997</v>
      </c>
      <c r="B160" s="10" t="s">
        <v>136</v>
      </c>
      <c r="C160" s="30">
        <v>581.24819141560295</v>
      </c>
      <c r="D160" s="30">
        <v>14643.1569121834</v>
      </c>
      <c r="E160" s="30"/>
      <c r="F160" s="30"/>
      <c r="G160" s="30"/>
      <c r="H160" s="30"/>
      <c r="I160" s="30"/>
      <c r="J160" s="30"/>
      <c r="K160" s="30">
        <v>107.142</v>
      </c>
      <c r="L160" s="30">
        <v>12.102</v>
      </c>
      <c r="M160" s="30">
        <v>20.93</v>
      </c>
      <c r="N160" s="30">
        <v>0</v>
      </c>
      <c r="O160" s="30">
        <v>3.0000000000000001E-3</v>
      </c>
      <c r="P160" s="30"/>
      <c r="Q160" s="30"/>
      <c r="R160" s="30"/>
      <c r="S160" s="30"/>
      <c r="T160" s="32"/>
      <c r="U160" s="30"/>
      <c r="V160" s="32"/>
      <c r="W160" s="30"/>
      <c r="X160" s="30"/>
      <c r="Y160" s="30"/>
      <c r="Z160" s="30"/>
      <c r="AA160" s="30"/>
      <c r="AB160" s="30"/>
      <c r="AC160" s="30"/>
      <c r="AD160" s="30"/>
      <c r="AE160" s="30"/>
      <c r="AF160" s="32"/>
      <c r="AG160" s="30"/>
      <c r="AH160" s="30"/>
      <c r="AI160" s="32"/>
      <c r="AJ160" s="32"/>
      <c r="AK160" s="32"/>
      <c r="AL160" s="32"/>
      <c r="AM160" s="32"/>
      <c r="AN160" s="32"/>
      <c r="AO160" s="34">
        <v>33753</v>
      </c>
      <c r="AP160" s="30">
        <v>980.68443714404896</v>
      </c>
      <c r="AQ160" s="34">
        <v>496567</v>
      </c>
      <c r="AR160" s="34"/>
      <c r="AS160" s="34"/>
      <c r="AT160" s="33"/>
      <c r="AU160" s="33"/>
      <c r="AV160" s="33"/>
      <c r="AW160" s="33"/>
      <c r="AX160" s="33"/>
      <c r="AY160" s="33"/>
      <c r="AZ160" s="33"/>
      <c r="BA160" s="33"/>
      <c r="BB160" s="30">
        <v>1.90397733</v>
      </c>
      <c r="BC160" s="30">
        <v>21.208003430000002</v>
      </c>
      <c r="BD160" s="30">
        <v>278.82888517999999</v>
      </c>
      <c r="BE160" s="30">
        <v>46.479453249999999</v>
      </c>
      <c r="BF160" s="30">
        <v>0</v>
      </c>
      <c r="BG160" s="30">
        <v>348.42031918999999</v>
      </c>
      <c r="BJ160"/>
    </row>
    <row r="161" spans="1:62" x14ac:dyDescent="0.3">
      <c r="A161" s="9">
        <v>1997</v>
      </c>
      <c r="B161" s="10" t="s">
        <v>137</v>
      </c>
      <c r="C161" s="30">
        <v>259.80599999999998</v>
      </c>
      <c r="D161" s="30">
        <v>3317.027</v>
      </c>
      <c r="E161" s="30"/>
      <c r="F161" s="30"/>
      <c r="G161" s="30"/>
      <c r="H161" s="30"/>
      <c r="I161" s="30"/>
      <c r="J161" s="30"/>
      <c r="K161" s="30">
        <v>73.570149999999998</v>
      </c>
      <c r="L161" s="30">
        <v>21.005929999999999</v>
      </c>
      <c r="M161" s="30">
        <v>19.913080000000001</v>
      </c>
      <c r="N161" s="30">
        <v>14.20255</v>
      </c>
      <c r="O161" s="30">
        <v>1.02905</v>
      </c>
      <c r="P161" s="36"/>
      <c r="Q161" s="36"/>
      <c r="R161" s="36"/>
      <c r="S161" s="36"/>
      <c r="T161" s="37"/>
      <c r="U161" s="36"/>
      <c r="V161" s="37"/>
      <c r="W161" s="36"/>
      <c r="X161" s="36"/>
      <c r="Y161" s="36"/>
      <c r="Z161" s="36"/>
      <c r="AA161" s="36"/>
      <c r="AB161" s="36"/>
      <c r="AC161" s="36"/>
      <c r="AD161" s="36"/>
      <c r="AE161" s="36"/>
      <c r="AF161" s="37"/>
      <c r="AG161" s="36"/>
      <c r="AH161" s="36"/>
      <c r="AI161" s="36"/>
      <c r="AJ161" s="36"/>
      <c r="AK161" s="36"/>
      <c r="AL161" s="36"/>
      <c r="AM161" s="37"/>
      <c r="AN161" s="37"/>
      <c r="AO161" s="34">
        <v>30759.5333333333</v>
      </c>
      <c r="AP161" s="30">
        <v>959.19230544159802</v>
      </c>
      <c r="AQ161" s="34">
        <v>578536</v>
      </c>
      <c r="AR161" s="34"/>
      <c r="AS161" s="34"/>
      <c r="AT161" s="33"/>
      <c r="AU161" s="33"/>
      <c r="AV161" s="33"/>
      <c r="AW161" s="33"/>
      <c r="AX161" s="33"/>
      <c r="AY161" s="33"/>
      <c r="AZ161" s="33"/>
      <c r="BA161" s="33"/>
      <c r="BB161" s="30">
        <v>12.285141149999999</v>
      </c>
      <c r="BC161" s="30">
        <v>11.712931299999999</v>
      </c>
      <c r="BD161" s="30">
        <v>457.69563214999999</v>
      </c>
      <c r="BE161" s="30">
        <v>47.507663110000003</v>
      </c>
      <c r="BF161" s="30">
        <v>0</v>
      </c>
      <c r="BG161" s="30">
        <v>529.20136771</v>
      </c>
      <c r="BJ161"/>
    </row>
    <row r="162" spans="1:62" x14ac:dyDescent="0.3">
      <c r="A162" s="9">
        <v>1997</v>
      </c>
      <c r="B162" s="10" t="s">
        <v>138</v>
      </c>
      <c r="C162" s="30">
        <v>236.51636786539601</v>
      </c>
      <c r="D162" s="30">
        <v>2583.1604645347602</v>
      </c>
      <c r="E162" s="30"/>
      <c r="F162" s="30"/>
      <c r="G162" s="30"/>
      <c r="H162" s="30"/>
      <c r="I162" s="30"/>
      <c r="J162" s="30"/>
      <c r="K162" s="30">
        <v>96.005600000000001</v>
      </c>
      <c r="L162" s="30">
        <v>6.8444500000000001</v>
      </c>
      <c r="M162" s="30">
        <v>19.692550000000001</v>
      </c>
      <c r="N162" s="30">
        <v>0</v>
      </c>
      <c r="O162" s="30">
        <v>8.0004299999999997</v>
      </c>
      <c r="P162" s="30"/>
      <c r="Q162" s="30"/>
      <c r="R162" s="30"/>
      <c r="S162" s="30"/>
      <c r="T162" s="32"/>
      <c r="U162" s="30"/>
      <c r="V162" s="32"/>
      <c r="W162" s="30"/>
      <c r="X162" s="30"/>
      <c r="Y162" s="30"/>
      <c r="Z162" s="30"/>
      <c r="AA162" s="30"/>
      <c r="AB162" s="32"/>
      <c r="AC162" s="30"/>
      <c r="AD162" s="30"/>
      <c r="AE162" s="30"/>
      <c r="AF162" s="32"/>
      <c r="AG162" s="30"/>
      <c r="AH162" s="30"/>
      <c r="AI162" s="32"/>
      <c r="AJ162" s="32"/>
      <c r="AK162" s="32"/>
      <c r="AL162" s="32"/>
      <c r="AM162" s="32"/>
      <c r="AN162" s="32"/>
      <c r="AO162" s="34">
        <v>39239.933333333298</v>
      </c>
      <c r="AP162" s="30">
        <v>898.46529555775703</v>
      </c>
      <c r="AQ162" s="34">
        <v>992374</v>
      </c>
      <c r="AR162" s="34"/>
      <c r="AS162" s="34"/>
      <c r="AT162" s="33"/>
      <c r="AU162" s="33"/>
      <c r="AV162" s="33"/>
      <c r="AW162" s="33"/>
      <c r="AX162" s="33"/>
      <c r="AY162" s="33"/>
      <c r="AZ162" s="33"/>
      <c r="BA162" s="33"/>
      <c r="BB162" s="30">
        <v>9.8428823199999993</v>
      </c>
      <c r="BC162" s="30">
        <v>19.74341905</v>
      </c>
      <c r="BD162" s="30">
        <v>617.28141304999997</v>
      </c>
      <c r="BE162" s="30">
        <v>86.886190540000001</v>
      </c>
      <c r="BF162" s="30">
        <v>0</v>
      </c>
      <c r="BG162" s="30">
        <v>733.75390496</v>
      </c>
      <c r="BJ162"/>
    </row>
    <row r="163" spans="1:62" x14ac:dyDescent="0.3">
      <c r="A163" s="9">
        <v>1997</v>
      </c>
      <c r="B163" s="10" t="s">
        <v>139</v>
      </c>
      <c r="C163" s="30">
        <v>480.96899999999999</v>
      </c>
      <c r="D163" s="30">
        <v>2435.498</v>
      </c>
      <c r="E163" s="30"/>
      <c r="F163" s="30"/>
      <c r="G163" s="30"/>
      <c r="H163" s="30"/>
      <c r="I163" s="30"/>
      <c r="J163" s="30"/>
      <c r="K163" s="30">
        <v>51.460999999999999</v>
      </c>
      <c r="L163" s="30">
        <v>5.835</v>
      </c>
      <c r="M163" s="30">
        <v>8.9860000000000007</v>
      </c>
      <c r="N163" s="30">
        <v>9.2270000000000003</v>
      </c>
      <c r="O163" s="30">
        <v>15.88</v>
      </c>
      <c r="P163" s="30"/>
      <c r="Q163" s="30"/>
      <c r="R163" s="30"/>
      <c r="S163" s="32"/>
      <c r="T163" s="32"/>
      <c r="U163" s="32"/>
      <c r="V163" s="32"/>
      <c r="W163" s="30"/>
      <c r="X163" s="30"/>
      <c r="Y163" s="30"/>
      <c r="Z163" s="30"/>
      <c r="AA163" s="30"/>
      <c r="AB163" s="32"/>
      <c r="AC163" s="30"/>
      <c r="AD163" s="30"/>
      <c r="AE163" s="30"/>
      <c r="AF163" s="32"/>
      <c r="AG163" s="30"/>
      <c r="AH163" s="30"/>
      <c r="AI163" s="32"/>
      <c r="AJ163" s="32"/>
      <c r="AK163" s="32"/>
      <c r="AL163" s="32"/>
      <c r="AM163" s="32"/>
      <c r="AN163" s="32"/>
      <c r="AO163" s="34">
        <v>28393</v>
      </c>
      <c r="AP163" s="30">
        <v>940.44222709280996</v>
      </c>
      <c r="AQ163" s="34">
        <v>558647</v>
      </c>
      <c r="AR163" s="34"/>
      <c r="AS163" s="34"/>
      <c r="AT163" s="33"/>
      <c r="AU163" s="33"/>
      <c r="AV163" s="33"/>
      <c r="AW163" s="33"/>
      <c r="AX163" s="33"/>
      <c r="AY163" s="33"/>
      <c r="AZ163" s="33"/>
      <c r="BA163" s="33"/>
      <c r="BB163" s="30">
        <v>1.4341948499999999</v>
      </c>
      <c r="BC163" s="30">
        <v>7.8527206200000004</v>
      </c>
      <c r="BD163" s="30">
        <v>514.89846964000003</v>
      </c>
      <c r="BE163" s="30">
        <v>50.022149900000002</v>
      </c>
      <c r="BF163" s="30">
        <v>0</v>
      </c>
      <c r="BG163" s="30">
        <v>574.20753501000002</v>
      </c>
      <c r="BJ163"/>
    </row>
    <row r="164" spans="1:62" x14ac:dyDescent="0.3">
      <c r="A164" s="9">
        <v>1997</v>
      </c>
      <c r="B164" s="10" t="s">
        <v>140</v>
      </c>
      <c r="C164" s="30">
        <v>1682.67516632568</v>
      </c>
      <c r="D164" s="30">
        <v>3182.4660886165102</v>
      </c>
      <c r="E164" s="30"/>
      <c r="F164" s="30"/>
      <c r="G164" s="30"/>
      <c r="H164" s="30"/>
      <c r="I164" s="30"/>
      <c r="J164" s="30"/>
      <c r="K164" s="30">
        <v>48.146009999999997</v>
      </c>
      <c r="L164" s="30">
        <v>13.851649999999999</v>
      </c>
      <c r="M164" s="30">
        <v>10.65455</v>
      </c>
      <c r="N164" s="30">
        <v>5.6317899999999996</v>
      </c>
      <c r="O164" s="30">
        <v>2.2505199999999999</v>
      </c>
      <c r="P164" s="30"/>
      <c r="Q164" s="30"/>
      <c r="R164" s="30"/>
      <c r="S164" s="32"/>
      <c r="T164" s="32"/>
      <c r="U164" s="32"/>
      <c r="V164" s="32"/>
      <c r="W164" s="30"/>
      <c r="X164" s="30"/>
      <c r="Y164" s="30"/>
      <c r="Z164" s="30"/>
      <c r="AA164" s="30"/>
      <c r="AB164" s="32"/>
      <c r="AC164" s="30"/>
      <c r="AD164" s="30"/>
      <c r="AE164" s="30"/>
      <c r="AF164" s="32"/>
      <c r="AG164" s="30"/>
      <c r="AH164" s="30"/>
      <c r="AI164" s="32"/>
      <c r="AJ164" s="32"/>
      <c r="AK164" s="32"/>
      <c r="AL164" s="32"/>
      <c r="AM164" s="32"/>
      <c r="AN164" s="32"/>
      <c r="AO164" s="34">
        <v>17001</v>
      </c>
      <c r="AP164" s="30">
        <v>891.62546999497795</v>
      </c>
      <c r="AQ164" s="34">
        <v>335637</v>
      </c>
      <c r="AR164" s="34"/>
      <c r="AS164" s="34"/>
      <c r="AT164" s="33"/>
      <c r="AU164" s="33"/>
      <c r="AV164" s="33"/>
      <c r="AW164" s="33"/>
      <c r="AX164" s="33"/>
      <c r="AY164" s="33"/>
      <c r="AZ164" s="33"/>
      <c r="BA164" s="33"/>
      <c r="BB164" s="30">
        <v>1.15347405</v>
      </c>
      <c r="BC164" s="30">
        <v>13.76505794</v>
      </c>
      <c r="BD164" s="30">
        <v>189.83450298</v>
      </c>
      <c r="BE164" s="30">
        <v>25.294922669999998</v>
      </c>
      <c r="BF164" s="30">
        <v>0</v>
      </c>
      <c r="BG164" s="30">
        <v>230.04795763999999</v>
      </c>
      <c r="BJ164"/>
    </row>
    <row r="165" spans="1:62" x14ac:dyDescent="0.3">
      <c r="A165" s="9">
        <v>1997</v>
      </c>
      <c r="B165" s="10" t="s">
        <v>141</v>
      </c>
      <c r="C165" s="30">
        <v>81.652897649181995</v>
      </c>
      <c r="D165" s="30">
        <v>3133.37916841375</v>
      </c>
      <c r="E165" s="30">
        <v>2859.5310319639698</v>
      </c>
      <c r="F165" s="30"/>
      <c r="G165" s="30"/>
      <c r="H165" s="30"/>
      <c r="I165" s="30"/>
      <c r="J165" s="30"/>
      <c r="K165" s="30">
        <v>52.129199999999997</v>
      </c>
      <c r="L165" s="30">
        <v>1.5350000000000001E-2</v>
      </c>
      <c r="M165" s="30">
        <v>11.1867</v>
      </c>
      <c r="N165" s="30">
        <v>0</v>
      </c>
      <c r="O165" s="30">
        <v>7.331E-2</v>
      </c>
      <c r="P165" s="30"/>
      <c r="Q165" s="30"/>
      <c r="R165" s="30"/>
      <c r="S165" s="30"/>
      <c r="T165" s="32"/>
      <c r="U165" s="30"/>
      <c r="V165" s="32"/>
      <c r="W165" s="30"/>
      <c r="X165" s="30"/>
      <c r="Y165" s="30"/>
      <c r="Z165" s="30"/>
      <c r="AA165" s="30"/>
      <c r="AB165" s="30"/>
      <c r="AC165" s="30"/>
      <c r="AD165" s="30"/>
      <c r="AE165" s="30"/>
      <c r="AF165" s="32"/>
      <c r="AG165" s="30"/>
      <c r="AH165" s="30"/>
      <c r="AI165" s="32"/>
      <c r="AJ165" s="32"/>
      <c r="AK165" s="32"/>
      <c r="AL165" s="32"/>
      <c r="AM165" s="32"/>
      <c r="AN165" s="32"/>
      <c r="AO165" s="34">
        <v>16941.3</v>
      </c>
      <c r="AP165" s="30">
        <v>1278.92245454781</v>
      </c>
      <c r="AQ165" s="34">
        <v>189688</v>
      </c>
      <c r="AR165" s="34"/>
      <c r="AS165" s="34"/>
      <c r="AT165" s="33"/>
      <c r="AU165" s="33"/>
      <c r="AV165" s="33"/>
      <c r="AW165" s="33"/>
      <c r="AX165" s="33"/>
      <c r="AY165" s="33"/>
      <c r="AZ165" s="33"/>
      <c r="BA165" s="33"/>
      <c r="BB165" s="30">
        <v>18.39469854</v>
      </c>
      <c r="BC165" s="30">
        <v>30.945944069999999</v>
      </c>
      <c r="BD165" s="30">
        <v>156.79881229</v>
      </c>
      <c r="BE165" s="30">
        <v>87.734230850000003</v>
      </c>
      <c r="BF165" s="30">
        <v>0</v>
      </c>
      <c r="BG165" s="30">
        <v>293.87368574999999</v>
      </c>
      <c r="BJ165"/>
    </row>
    <row r="166" spans="1:62" x14ac:dyDescent="0.3">
      <c r="A166" s="9">
        <v>1997</v>
      </c>
      <c r="B166" s="10" t="s">
        <v>142</v>
      </c>
      <c r="C166" s="30">
        <v>3538.1353957860902</v>
      </c>
      <c r="D166" s="30">
        <v>21763.5193322099</v>
      </c>
      <c r="E166" s="30"/>
      <c r="F166" s="30"/>
      <c r="G166" s="30"/>
      <c r="H166" s="30"/>
      <c r="I166" s="30"/>
      <c r="J166" s="30"/>
      <c r="K166" s="30">
        <v>490.78365000000002</v>
      </c>
      <c r="L166" s="30">
        <v>188.42971</v>
      </c>
      <c r="M166" s="30">
        <v>133.09190000000001</v>
      </c>
      <c r="N166" s="30">
        <v>7.3849999999999998</v>
      </c>
      <c r="O166" s="30">
        <v>56.153910000000003</v>
      </c>
      <c r="P166" s="30"/>
      <c r="Q166" s="30"/>
      <c r="R166" s="30"/>
      <c r="S166" s="30"/>
      <c r="T166" s="32"/>
      <c r="U166" s="30"/>
      <c r="V166" s="30"/>
      <c r="W166" s="30"/>
      <c r="X166" s="30"/>
      <c r="Y166" s="30"/>
      <c r="Z166" s="30"/>
      <c r="AA166" s="30"/>
      <c r="AB166" s="32"/>
      <c r="AC166" s="30"/>
      <c r="AD166" s="30"/>
      <c r="AE166" s="30"/>
      <c r="AF166" s="32"/>
      <c r="AG166" s="30"/>
      <c r="AH166" s="30"/>
      <c r="AI166" s="32"/>
      <c r="AJ166" s="32"/>
      <c r="AK166" s="32"/>
      <c r="AL166" s="32"/>
      <c r="AM166" s="32"/>
      <c r="AN166" s="32"/>
      <c r="AO166" s="34">
        <v>94625</v>
      </c>
      <c r="AP166" s="30">
        <v>986.39253355553296</v>
      </c>
      <c r="AQ166" s="34">
        <v>2987522</v>
      </c>
      <c r="AR166" s="34"/>
      <c r="AS166" s="34"/>
      <c r="AT166" s="33"/>
      <c r="AU166" s="33"/>
      <c r="AV166" s="33"/>
      <c r="AW166" s="33"/>
      <c r="AX166" s="33"/>
      <c r="AY166" s="33"/>
      <c r="AZ166" s="33"/>
      <c r="BA166" s="33"/>
      <c r="BB166" s="30">
        <v>15.16963743</v>
      </c>
      <c r="BC166" s="30">
        <v>17.203093089999999</v>
      </c>
      <c r="BD166" s="30">
        <v>1648.3425145799999</v>
      </c>
      <c r="BE166" s="30">
        <v>103.07288841</v>
      </c>
      <c r="BF166" s="30">
        <v>0</v>
      </c>
      <c r="BG166" s="30">
        <v>1783.7881335100001</v>
      </c>
      <c r="BJ166"/>
    </row>
    <row r="167" spans="1:62" x14ac:dyDescent="0.3">
      <c r="A167" s="9">
        <v>1997</v>
      </c>
      <c r="B167" s="10" t="s">
        <v>143</v>
      </c>
      <c r="C167" s="30">
        <v>562.80916172221805</v>
      </c>
      <c r="D167" s="30"/>
      <c r="E167" s="30">
        <v>3585.3237401721999</v>
      </c>
      <c r="F167" s="30"/>
      <c r="G167" s="30"/>
      <c r="H167" s="30"/>
      <c r="I167" s="30"/>
      <c r="J167" s="30"/>
      <c r="K167" s="30">
        <v>44.848269999999999</v>
      </c>
      <c r="L167" s="30">
        <v>8.7683400000000002</v>
      </c>
      <c r="M167" s="30">
        <v>7.6242599999999996</v>
      </c>
      <c r="N167" s="30">
        <v>4.9484300000000001</v>
      </c>
      <c r="O167" s="30">
        <v>16.756</v>
      </c>
      <c r="P167" s="30"/>
      <c r="Q167" s="30"/>
      <c r="R167" s="30"/>
      <c r="S167" s="30"/>
      <c r="T167" s="32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2"/>
      <c r="AG167" s="30"/>
      <c r="AH167" s="30"/>
      <c r="AI167" s="32"/>
      <c r="AJ167" s="32"/>
      <c r="AK167" s="32"/>
      <c r="AL167" s="32"/>
      <c r="AM167" s="32"/>
      <c r="AN167" s="32"/>
      <c r="AO167" s="34">
        <v>33651</v>
      </c>
      <c r="AP167" s="30">
        <v>850.72556234470096</v>
      </c>
      <c r="AQ167" s="34">
        <v>705009</v>
      </c>
      <c r="AR167" s="34"/>
      <c r="AS167" s="34"/>
      <c r="AT167" s="33"/>
      <c r="AU167" s="33"/>
      <c r="AV167" s="33"/>
      <c r="AW167" s="33"/>
      <c r="AX167" s="33"/>
      <c r="AY167" s="33"/>
      <c r="AZ167" s="33"/>
      <c r="BA167" s="33"/>
      <c r="BB167" s="30">
        <v>1.08511403</v>
      </c>
      <c r="BC167" s="30">
        <v>2.3934343899999999</v>
      </c>
      <c r="BD167" s="30">
        <v>555.13294777999999</v>
      </c>
      <c r="BE167" s="30">
        <v>31.960457550000001</v>
      </c>
      <c r="BF167" s="30">
        <v>0</v>
      </c>
      <c r="BG167" s="30">
        <v>590.57195375000003</v>
      </c>
      <c r="BJ167"/>
    </row>
    <row r="168" spans="1:62" x14ac:dyDescent="0.3">
      <c r="A168" s="9">
        <v>1997</v>
      </c>
      <c r="B168" s="10" t="s">
        <v>144</v>
      </c>
      <c r="C168" s="30"/>
      <c r="D168" s="30"/>
      <c r="E168" s="30"/>
      <c r="F168" s="30"/>
      <c r="G168" s="30"/>
      <c r="H168" s="30"/>
      <c r="I168" s="30"/>
      <c r="J168" s="30"/>
      <c r="K168" s="30">
        <v>39.645980000000002</v>
      </c>
      <c r="L168" s="30">
        <v>0.14057</v>
      </c>
      <c r="M168" s="30">
        <v>1.3816999999999999</v>
      </c>
      <c r="N168" s="30">
        <v>0</v>
      </c>
      <c r="O168" s="30">
        <v>0.35367999999999999</v>
      </c>
      <c r="P168" s="30"/>
      <c r="Q168" s="30"/>
      <c r="R168" s="30"/>
      <c r="S168" s="30"/>
      <c r="T168" s="32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2"/>
      <c r="AG168" s="30"/>
      <c r="AH168" s="30"/>
      <c r="AI168" s="32"/>
      <c r="AJ168" s="32"/>
      <c r="AK168" s="32"/>
      <c r="AL168" s="32"/>
      <c r="AM168" s="32"/>
      <c r="AN168" s="32"/>
      <c r="AO168" s="34">
        <v>6878</v>
      </c>
      <c r="AP168" s="30">
        <v>2118.49333437717</v>
      </c>
      <c r="AQ168" s="34">
        <v>114143</v>
      </c>
      <c r="AR168" s="34"/>
      <c r="AS168" s="34"/>
      <c r="AT168" s="33"/>
      <c r="AU168" s="33"/>
      <c r="AV168" s="33"/>
      <c r="AW168" s="33"/>
      <c r="AX168" s="33"/>
      <c r="AY168" s="33"/>
      <c r="AZ168" s="33"/>
      <c r="BA168" s="33"/>
      <c r="BB168" s="30">
        <v>141.24061072000001</v>
      </c>
      <c r="BC168" s="30">
        <v>19.760815040000001</v>
      </c>
      <c r="BD168" s="30">
        <v>315.99273089000002</v>
      </c>
      <c r="BE168" s="30">
        <v>21.881720690000002</v>
      </c>
      <c r="BF168" s="30">
        <v>0</v>
      </c>
      <c r="BG168" s="30">
        <v>498.87587733999999</v>
      </c>
      <c r="BJ168"/>
    </row>
    <row r="169" spans="1:62" x14ac:dyDescent="0.3">
      <c r="A169" s="9">
        <v>1997</v>
      </c>
      <c r="B169" s="10" t="s">
        <v>145</v>
      </c>
      <c r="C169" s="30">
        <v>976.79492814325295</v>
      </c>
      <c r="D169" s="30">
        <v>4785.6354966704102</v>
      </c>
      <c r="E169" s="30"/>
      <c r="F169" s="30"/>
      <c r="G169" s="30"/>
      <c r="H169" s="30"/>
      <c r="I169" s="30"/>
      <c r="J169" s="30"/>
      <c r="K169" s="30">
        <v>91.826350000000005</v>
      </c>
      <c r="L169" s="30">
        <v>19.033100000000001</v>
      </c>
      <c r="M169" s="30">
        <v>27.547910000000002</v>
      </c>
      <c r="N169" s="30">
        <v>16.862660000000002</v>
      </c>
      <c r="O169" s="30">
        <v>11.68699</v>
      </c>
      <c r="P169" s="30"/>
      <c r="Q169" s="30"/>
      <c r="R169" s="30"/>
      <c r="S169" s="30"/>
      <c r="T169" s="32"/>
      <c r="U169" s="30"/>
      <c r="V169" s="32"/>
      <c r="W169" s="30"/>
      <c r="X169" s="30"/>
      <c r="Y169" s="30"/>
      <c r="Z169" s="30"/>
      <c r="AA169" s="30"/>
      <c r="AB169" s="30"/>
      <c r="AC169" s="30"/>
      <c r="AD169" s="30"/>
      <c r="AE169" s="30"/>
      <c r="AF169" s="32"/>
      <c r="AG169" s="30"/>
      <c r="AH169" s="30"/>
      <c r="AI169" s="30"/>
      <c r="AJ169" s="30"/>
      <c r="AK169" s="30"/>
      <c r="AL169" s="30"/>
      <c r="AM169" s="32"/>
      <c r="AN169" s="32"/>
      <c r="AO169" s="34">
        <v>45673.166666666701</v>
      </c>
      <c r="AP169" s="30">
        <v>907.39190126503604</v>
      </c>
      <c r="AQ169" s="34">
        <v>1237629</v>
      </c>
      <c r="AR169" s="34"/>
      <c r="AS169" s="34"/>
      <c r="AT169" s="33"/>
      <c r="AU169" s="33"/>
      <c r="AV169" s="33"/>
      <c r="AW169" s="33"/>
      <c r="AX169" s="33"/>
      <c r="AY169" s="33"/>
      <c r="AZ169" s="33"/>
      <c r="BA169" s="33"/>
      <c r="BB169" s="30">
        <v>10.40562076</v>
      </c>
      <c r="BC169" s="30">
        <v>1.1941676000000001</v>
      </c>
      <c r="BD169" s="30">
        <v>687.57972433999998</v>
      </c>
      <c r="BE169" s="30">
        <v>50.239575199999997</v>
      </c>
      <c r="BF169" s="30">
        <v>0</v>
      </c>
      <c r="BG169" s="30">
        <v>749.41908790000002</v>
      </c>
      <c r="BJ169"/>
    </row>
    <row r="170" spans="1:62" x14ac:dyDescent="0.3">
      <c r="A170" s="9">
        <v>1998</v>
      </c>
      <c r="B170" s="10" t="s">
        <v>120</v>
      </c>
      <c r="C170" s="30">
        <v>25062.599738734702</v>
      </c>
      <c r="D170" s="30">
        <v>100237.816163984</v>
      </c>
      <c r="E170" s="30">
        <v>90538.870524334401</v>
      </c>
      <c r="F170" s="12"/>
      <c r="G170" s="12"/>
      <c r="H170" s="12"/>
      <c r="I170" s="12"/>
      <c r="J170" s="12"/>
      <c r="K170" s="30">
        <v>2273.9690099999998</v>
      </c>
      <c r="L170" s="30">
        <v>657.12810000000002</v>
      </c>
      <c r="M170" s="30">
        <v>426.95627000000002</v>
      </c>
      <c r="N170" s="30">
        <v>498.64082000000002</v>
      </c>
      <c r="O170" s="30">
        <v>859.71923000000004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31"/>
      <c r="AM170" s="12"/>
      <c r="AN170" s="12"/>
      <c r="AO170" s="34">
        <v>365938.66666666698</v>
      </c>
      <c r="AP170" s="30">
        <v>1007.69392988863</v>
      </c>
      <c r="AQ170" s="22">
        <v>13879577</v>
      </c>
      <c r="AR170"/>
      <c r="AS170"/>
      <c r="AT170"/>
      <c r="AU170"/>
      <c r="AV170"/>
      <c r="AW170"/>
      <c r="AX170"/>
      <c r="AY170"/>
      <c r="AZ170"/>
      <c r="BA170"/>
      <c r="BB170" s="30">
        <v>75.502883550000007</v>
      </c>
      <c r="BC170" s="30">
        <v>439.81307038</v>
      </c>
      <c r="BD170" s="30">
        <v>6661.4113662500004</v>
      </c>
      <c r="BE170" s="30">
        <v>255.68115943999999</v>
      </c>
      <c r="BF170" s="30">
        <v>0</v>
      </c>
      <c r="BG170" s="30">
        <v>7432.4084796200004</v>
      </c>
      <c r="BJ170"/>
    </row>
    <row r="171" spans="1:62" x14ac:dyDescent="0.3">
      <c r="A171" s="9">
        <v>1998</v>
      </c>
      <c r="B171" s="10" t="s">
        <v>123</v>
      </c>
      <c r="C171" s="30"/>
      <c r="D171" s="30"/>
      <c r="E171" s="30"/>
      <c r="F171" s="30"/>
      <c r="G171" s="30"/>
      <c r="H171" s="30"/>
      <c r="I171" s="30"/>
      <c r="J171" s="30"/>
      <c r="K171" s="30">
        <v>1867.6230800000001</v>
      </c>
      <c r="L171" s="30">
        <v>480.29541</v>
      </c>
      <c r="M171" s="30">
        <v>0</v>
      </c>
      <c r="N171" s="30">
        <v>270.45988</v>
      </c>
      <c r="O171" s="30">
        <v>152.14545000000001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10"/>
      <c r="AK171" s="10"/>
      <c r="AL171" s="10"/>
      <c r="AM171" s="32"/>
      <c r="AN171" s="32"/>
      <c r="AO171" s="34">
        <v>110847</v>
      </c>
      <c r="AP171" s="30">
        <v>1149.59390211456</v>
      </c>
      <c r="AQ171" s="34">
        <v>3040292</v>
      </c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0">
        <v>3051.8050533800001</v>
      </c>
      <c r="BC171" s="30">
        <v>1411.0466317400001</v>
      </c>
      <c r="BD171" s="30">
        <v>7798.7025560399998</v>
      </c>
      <c r="BE171" s="30">
        <v>1034.5242728400001</v>
      </c>
      <c r="BF171" s="30">
        <v>23.986761090000002</v>
      </c>
      <c r="BG171" s="30">
        <v>13320.065275090001</v>
      </c>
      <c r="BJ171"/>
    </row>
    <row r="172" spans="1:62" x14ac:dyDescent="0.3">
      <c r="A172" s="9">
        <v>1998</v>
      </c>
      <c r="B172" s="10" t="s">
        <v>124</v>
      </c>
      <c r="C172" s="30">
        <v>327.46600000000001</v>
      </c>
      <c r="D172" s="30">
        <v>1702.121496</v>
      </c>
      <c r="E172" s="30"/>
      <c r="F172" s="30"/>
      <c r="G172" s="30"/>
      <c r="H172" s="30"/>
      <c r="I172" s="30"/>
      <c r="J172" s="30"/>
      <c r="K172" s="30">
        <v>27.825209999999998</v>
      </c>
      <c r="L172" s="30">
        <v>3.8132199999999998</v>
      </c>
      <c r="M172" s="30">
        <v>5.3093599999999999</v>
      </c>
      <c r="N172" s="30">
        <v>3.4777399999999998</v>
      </c>
      <c r="O172" s="30">
        <v>1.273E-2</v>
      </c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4">
        <v>22145</v>
      </c>
      <c r="AP172" s="30">
        <v>949.15498393455698</v>
      </c>
      <c r="AQ172" s="34">
        <v>306430</v>
      </c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0">
        <v>5.1922920299999999</v>
      </c>
      <c r="BC172" s="30">
        <v>4.4396116900000004</v>
      </c>
      <c r="BD172" s="30">
        <v>375.74012496</v>
      </c>
      <c r="BE172" s="30">
        <v>30.662533920000001</v>
      </c>
      <c r="BF172" s="30">
        <v>0</v>
      </c>
      <c r="BG172" s="30">
        <v>416.03456260000002</v>
      </c>
      <c r="BJ172"/>
    </row>
    <row r="173" spans="1:62" x14ac:dyDescent="0.3">
      <c r="A173" s="9">
        <v>1998</v>
      </c>
      <c r="B173" s="10" t="s">
        <v>125</v>
      </c>
      <c r="C173" s="34">
        <v>280.07400000000001</v>
      </c>
      <c r="D173" s="34">
        <v>3249.933</v>
      </c>
      <c r="E173" s="30"/>
      <c r="F173" s="30"/>
      <c r="G173" s="30"/>
      <c r="H173" s="30"/>
      <c r="I173" s="30"/>
      <c r="J173" s="30"/>
      <c r="K173" s="30">
        <v>89.0749</v>
      </c>
      <c r="L173" s="30">
        <v>2.1758999999999999</v>
      </c>
      <c r="M173" s="30">
        <v>7.5892999999999997</v>
      </c>
      <c r="N173" s="30">
        <v>0</v>
      </c>
      <c r="O173" s="30">
        <v>5.8822000000000001</v>
      </c>
      <c r="P173" s="30"/>
      <c r="Q173" s="30"/>
      <c r="R173" s="30"/>
      <c r="S173" s="30"/>
      <c r="T173" s="32"/>
      <c r="U173" s="30"/>
      <c r="V173" s="32"/>
      <c r="W173" s="30"/>
      <c r="X173" s="30"/>
      <c r="Y173" s="30"/>
      <c r="Z173" s="30"/>
      <c r="AA173" s="30"/>
      <c r="AB173" s="30"/>
      <c r="AC173" s="30"/>
      <c r="AD173" s="30"/>
      <c r="AE173" s="30"/>
      <c r="AF173" s="32"/>
      <c r="AG173" s="30"/>
      <c r="AH173" s="30"/>
      <c r="AI173" s="30"/>
      <c r="AJ173" s="30"/>
      <c r="AK173" s="30"/>
      <c r="AL173" s="30"/>
      <c r="AM173" s="32"/>
      <c r="AN173" s="32"/>
      <c r="AO173" s="34">
        <v>40637</v>
      </c>
      <c r="AP173" s="30">
        <v>1053.4569670307999</v>
      </c>
      <c r="AQ173" s="34">
        <v>929878</v>
      </c>
      <c r="AR173" s="34"/>
      <c r="AS173" s="34"/>
      <c r="AT173" s="33"/>
      <c r="AU173" s="33"/>
      <c r="AV173" s="33"/>
      <c r="AW173" s="33"/>
      <c r="AX173" s="33"/>
      <c r="AY173" s="33"/>
      <c r="AZ173" s="33"/>
      <c r="BA173" s="33"/>
      <c r="BB173" s="30">
        <v>12.025842040000001</v>
      </c>
      <c r="BC173" s="30">
        <v>17.324696370000002</v>
      </c>
      <c r="BD173" s="30">
        <v>367.25787281999999</v>
      </c>
      <c r="BE173" s="30">
        <v>61.466645399999997</v>
      </c>
      <c r="BF173" s="30">
        <v>0</v>
      </c>
      <c r="BG173" s="30">
        <v>458.07505663000001</v>
      </c>
      <c r="BJ173"/>
    </row>
    <row r="174" spans="1:62" x14ac:dyDescent="0.3">
      <c r="A174" s="9">
        <v>1998</v>
      </c>
      <c r="B174" s="10" t="s">
        <v>126</v>
      </c>
      <c r="C174" s="30">
        <v>297.19260000000003</v>
      </c>
      <c r="D174" s="30">
        <v>2990.6945000000001</v>
      </c>
      <c r="E174" s="30">
        <v>2985.3074999999999</v>
      </c>
      <c r="F174" s="30"/>
      <c r="G174" s="30"/>
      <c r="H174" s="30"/>
      <c r="I174" s="30"/>
      <c r="J174" s="30"/>
      <c r="K174" s="30">
        <v>45.033329999999999</v>
      </c>
      <c r="L174" s="30">
        <v>0.10761999999999999</v>
      </c>
      <c r="M174" s="30">
        <v>13.15415</v>
      </c>
      <c r="N174" s="30">
        <v>0</v>
      </c>
      <c r="O174" s="30">
        <v>1.7986200000000001</v>
      </c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2"/>
      <c r="AG174" s="30"/>
      <c r="AH174" s="30"/>
      <c r="AI174" s="30"/>
      <c r="AJ174" s="30"/>
      <c r="AK174" s="30"/>
      <c r="AL174" s="30"/>
      <c r="AM174" s="32"/>
      <c r="AN174" s="32"/>
      <c r="AO174" s="34">
        <v>22349</v>
      </c>
      <c r="AP174" s="30">
        <v>1056.46429198347</v>
      </c>
      <c r="AQ174" s="34">
        <v>428405</v>
      </c>
      <c r="AR174" s="34"/>
      <c r="AS174" s="34"/>
      <c r="AT174" s="33"/>
      <c r="AU174" s="33"/>
      <c r="AV174" s="33"/>
      <c r="AW174" s="33"/>
      <c r="AX174" s="33"/>
      <c r="AY174" s="33"/>
      <c r="AZ174" s="33"/>
      <c r="BA174" s="33"/>
      <c r="BB174" s="30">
        <v>16.2565825</v>
      </c>
      <c r="BC174" s="30">
        <v>49.080511540000003</v>
      </c>
      <c r="BD174" s="30">
        <v>288.63308720999999</v>
      </c>
      <c r="BE174" s="30">
        <v>54.435300910000002</v>
      </c>
      <c r="BF174" s="30">
        <v>0</v>
      </c>
      <c r="BG174" s="30">
        <v>408.40548216000002</v>
      </c>
      <c r="BJ174"/>
    </row>
    <row r="175" spans="1:62" x14ac:dyDescent="0.3">
      <c r="A175" s="9">
        <v>1998</v>
      </c>
      <c r="B175" s="10" t="s">
        <v>127</v>
      </c>
      <c r="C175" s="30">
        <v>3998.4872130905901</v>
      </c>
      <c r="D175" s="30"/>
      <c r="E175" s="30">
        <v>21706.623001586999</v>
      </c>
      <c r="F175" s="30"/>
      <c r="G175" s="30"/>
      <c r="H175" s="30"/>
      <c r="I175" s="30"/>
      <c r="J175" s="30"/>
      <c r="K175" s="30">
        <v>499.64854000000003</v>
      </c>
      <c r="L175" s="30">
        <v>285.83382999999998</v>
      </c>
      <c r="M175" s="30">
        <v>85.333399999999997</v>
      </c>
      <c r="N175" s="30">
        <v>40.280050000000003</v>
      </c>
      <c r="O175" s="30">
        <v>0.46182000000000001</v>
      </c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2"/>
      <c r="AG175" s="30"/>
      <c r="AH175" s="30"/>
      <c r="AI175" s="30"/>
      <c r="AJ175" s="30"/>
      <c r="AK175" s="30"/>
      <c r="AL175" s="30"/>
      <c r="AM175" s="32"/>
      <c r="AN175" s="32"/>
      <c r="AO175" s="34">
        <v>74368.866666666698</v>
      </c>
      <c r="AP175" s="30">
        <v>1255.0929949353599</v>
      </c>
      <c r="AQ175" s="34">
        <v>3027113</v>
      </c>
      <c r="AR175" s="34"/>
      <c r="AS175" s="34"/>
      <c r="AT175" s="33"/>
      <c r="AU175" s="33"/>
      <c r="AV175" s="33"/>
      <c r="AW175" s="33"/>
      <c r="AX175" s="33"/>
      <c r="AY175" s="33"/>
      <c r="AZ175" s="33"/>
      <c r="BA175" s="33"/>
      <c r="BB175" s="30">
        <v>22.894116390000001</v>
      </c>
      <c r="BC175" s="30">
        <v>52.019198930000002</v>
      </c>
      <c r="BD175" s="30">
        <v>2089.0328872599998</v>
      </c>
      <c r="BE175" s="30">
        <v>91.590373060000005</v>
      </c>
      <c r="BF175" s="30">
        <v>0</v>
      </c>
      <c r="BG175" s="30">
        <v>2255.5365756400001</v>
      </c>
      <c r="BJ175"/>
    </row>
    <row r="176" spans="1:62" x14ac:dyDescent="0.3">
      <c r="A176" s="9">
        <v>1998</v>
      </c>
      <c r="B176" s="10" t="s">
        <v>128</v>
      </c>
      <c r="C176" s="30"/>
      <c r="D176" s="35"/>
      <c r="E176" s="30"/>
      <c r="F176" s="30"/>
      <c r="G176" s="30"/>
      <c r="H176" s="30"/>
      <c r="I176" s="30"/>
      <c r="J176" s="30"/>
      <c r="K176" s="30">
        <v>53.691699999999997</v>
      </c>
      <c r="L176" s="30">
        <v>7.4789899999999996</v>
      </c>
      <c r="M176" s="30">
        <v>14.585380000000001</v>
      </c>
      <c r="N176" s="30">
        <v>0</v>
      </c>
      <c r="O176" s="30">
        <v>0</v>
      </c>
      <c r="P176" s="30"/>
      <c r="Q176" s="30"/>
      <c r="R176" s="30"/>
      <c r="S176" s="30"/>
      <c r="T176" s="32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2"/>
      <c r="AG176" s="30"/>
      <c r="AH176" s="30"/>
      <c r="AI176" s="32"/>
      <c r="AJ176" s="32"/>
      <c r="AK176" s="32"/>
      <c r="AL176" s="32"/>
      <c r="AM176" s="32"/>
      <c r="AN176" s="32"/>
      <c r="AO176" s="34">
        <v>42343</v>
      </c>
      <c r="AP176" s="30">
        <v>865.66089614303701</v>
      </c>
      <c r="AQ176" s="34">
        <v>896418</v>
      </c>
      <c r="AR176" s="34"/>
      <c r="AS176" s="34"/>
      <c r="AT176" s="33"/>
      <c r="AU176" s="33"/>
      <c r="AV176" s="33"/>
      <c r="AW176" s="33"/>
      <c r="AX176" s="33"/>
      <c r="AY176" s="33"/>
      <c r="AZ176" s="33"/>
      <c r="BA176" s="33"/>
      <c r="BB176" s="30">
        <v>7.73801571</v>
      </c>
      <c r="BC176" s="30">
        <v>21.58499183</v>
      </c>
      <c r="BD176" s="30">
        <v>482.02647145999998</v>
      </c>
      <c r="BE176" s="30">
        <v>84.256861499999999</v>
      </c>
      <c r="BF176" s="30">
        <v>0</v>
      </c>
      <c r="BG176" s="30">
        <v>595.60634049999999</v>
      </c>
      <c r="BJ176"/>
    </row>
    <row r="177" spans="1:62" x14ac:dyDescent="0.3">
      <c r="A177" s="9">
        <v>1998</v>
      </c>
      <c r="B177" s="10" t="s">
        <v>129</v>
      </c>
      <c r="C177" s="30"/>
      <c r="D177" s="35"/>
      <c r="E177" s="30"/>
      <c r="F177" s="30"/>
      <c r="G177" s="30"/>
      <c r="H177" s="30"/>
      <c r="I177" s="30"/>
      <c r="J177" s="30"/>
      <c r="K177" s="30">
        <v>144.90316000000001</v>
      </c>
      <c r="L177" s="30">
        <v>66.859880000000004</v>
      </c>
      <c r="M177" s="30">
        <v>31.62546</v>
      </c>
      <c r="N177" s="30">
        <v>28.416720000000002</v>
      </c>
      <c r="O177" s="30">
        <v>30.934049999999999</v>
      </c>
      <c r="P177" s="30"/>
      <c r="Q177" s="30"/>
      <c r="R177" s="30"/>
      <c r="S177" s="30"/>
      <c r="T177" s="32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2"/>
      <c r="AG177" s="30"/>
      <c r="AH177" s="30"/>
      <c r="AI177" s="30"/>
      <c r="AJ177" s="30"/>
      <c r="AK177" s="30"/>
      <c r="AL177" s="30"/>
      <c r="AM177" s="32"/>
      <c r="AN177" s="30"/>
      <c r="AO177" s="34">
        <v>49595.133333333302</v>
      </c>
      <c r="AP177" s="30">
        <v>926.10796132705696</v>
      </c>
      <c r="AQ177" s="34">
        <v>1096121</v>
      </c>
      <c r="AR177" s="34"/>
      <c r="AS177" s="34"/>
      <c r="AT177" s="33"/>
      <c r="AU177" s="33"/>
      <c r="AV177" s="33"/>
      <c r="AW177" s="33"/>
      <c r="AX177" s="33"/>
      <c r="AY177" s="33"/>
      <c r="AZ177" s="33"/>
      <c r="BA177" s="33"/>
      <c r="BB177" s="30">
        <v>10.15302715</v>
      </c>
      <c r="BC177" s="30">
        <v>32.18901468</v>
      </c>
      <c r="BD177" s="30">
        <v>682.38630761000002</v>
      </c>
      <c r="BE177" s="30">
        <v>66.435288639999996</v>
      </c>
      <c r="BF177" s="30">
        <v>0</v>
      </c>
      <c r="BG177" s="30">
        <v>791.16363808000006</v>
      </c>
      <c r="BJ177"/>
    </row>
    <row r="178" spans="1:62" x14ac:dyDescent="0.3">
      <c r="A178" s="9">
        <v>1998</v>
      </c>
      <c r="B178" s="10" t="s">
        <v>130</v>
      </c>
      <c r="C178" s="30">
        <v>100.167257575058</v>
      </c>
      <c r="D178" s="35"/>
      <c r="E178" s="30">
        <v>1544.91057691421</v>
      </c>
      <c r="F178" s="30"/>
      <c r="G178" s="30"/>
      <c r="H178" s="30"/>
      <c r="I178" s="30"/>
      <c r="J178" s="30"/>
      <c r="K178" s="30">
        <v>25.545210000000001</v>
      </c>
      <c r="L178" s="30">
        <v>1.0246500000000001</v>
      </c>
      <c r="M178" s="30">
        <v>3.13598</v>
      </c>
      <c r="N178" s="30">
        <v>0</v>
      </c>
      <c r="O178" s="30">
        <v>1.09476</v>
      </c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2"/>
      <c r="AG178" s="30"/>
      <c r="AH178" s="30"/>
      <c r="AI178" s="30"/>
      <c r="AJ178" s="30"/>
      <c r="AK178" s="30"/>
      <c r="AL178" s="30"/>
      <c r="AM178" s="32"/>
      <c r="AN178" s="30"/>
      <c r="AO178" s="34">
        <v>32909.333333333299</v>
      </c>
      <c r="AP178" s="30">
        <v>868.75993114726998</v>
      </c>
      <c r="AQ178" s="34">
        <v>480979</v>
      </c>
      <c r="AR178" s="34"/>
      <c r="AS178" s="34"/>
      <c r="AT178" s="33"/>
      <c r="AU178" s="33"/>
      <c r="AV178" s="33"/>
      <c r="AW178" s="33"/>
      <c r="AX178" s="33"/>
      <c r="AY178" s="33"/>
      <c r="AZ178" s="33"/>
      <c r="BA178" s="33"/>
      <c r="BB178" s="30">
        <v>5.7469593899999998</v>
      </c>
      <c r="BC178" s="30">
        <v>28.850361410000001</v>
      </c>
      <c r="BD178" s="30">
        <v>181.63531287000001</v>
      </c>
      <c r="BE178" s="30">
        <v>46.067777919999997</v>
      </c>
      <c r="BF178" s="30">
        <v>0</v>
      </c>
      <c r="BG178" s="30">
        <v>262.30041159000001</v>
      </c>
      <c r="BJ178"/>
    </row>
    <row r="179" spans="1:62" x14ac:dyDescent="0.3">
      <c r="A179" s="9">
        <v>1998</v>
      </c>
      <c r="B179" s="10" t="s">
        <v>131</v>
      </c>
      <c r="C179" s="30">
        <v>371.36225099842801</v>
      </c>
      <c r="D179" s="35"/>
      <c r="E179" s="30">
        <v>2243.5462984812698</v>
      </c>
      <c r="F179" s="30"/>
      <c r="G179" s="30"/>
      <c r="H179" s="30"/>
      <c r="I179" s="30"/>
      <c r="J179" s="30"/>
      <c r="K179" s="30">
        <v>39.776910000000001</v>
      </c>
      <c r="L179" s="30">
        <v>7.8016699999999997</v>
      </c>
      <c r="M179" s="30">
        <v>6.0030099999999997</v>
      </c>
      <c r="N179" s="30">
        <v>0.41831000000000002</v>
      </c>
      <c r="O179" s="30">
        <v>3.3370299999999999</v>
      </c>
      <c r="P179" s="30"/>
      <c r="Q179" s="30"/>
      <c r="R179" s="30"/>
      <c r="S179" s="30"/>
      <c r="T179" s="30"/>
      <c r="U179" s="30"/>
      <c r="V179" s="32"/>
      <c r="W179" s="30"/>
      <c r="X179" s="30"/>
      <c r="Y179" s="30"/>
      <c r="Z179" s="30"/>
      <c r="AA179" s="30"/>
      <c r="AB179" s="30"/>
      <c r="AC179" s="30"/>
      <c r="AD179" s="30"/>
      <c r="AE179" s="30"/>
      <c r="AF179" s="32"/>
      <c r="AG179" s="30"/>
      <c r="AH179" s="30"/>
      <c r="AI179" s="32"/>
      <c r="AJ179" s="32"/>
      <c r="AK179" s="32"/>
      <c r="AL179" s="32"/>
      <c r="AM179" s="32"/>
      <c r="AN179" s="32"/>
      <c r="AO179" s="34">
        <v>29133.166666666701</v>
      </c>
      <c r="AP179" s="30">
        <v>973.53713808431405</v>
      </c>
      <c r="AQ179" s="34">
        <v>584267</v>
      </c>
      <c r="AR179" s="34"/>
      <c r="AS179" s="34"/>
      <c r="AT179" s="33"/>
      <c r="AU179" s="33"/>
      <c r="AV179" s="33"/>
      <c r="AW179" s="33"/>
      <c r="AX179" s="33"/>
      <c r="AY179" s="33"/>
      <c r="AZ179" s="33"/>
      <c r="BA179" s="33"/>
      <c r="BB179" s="30">
        <v>4.5441794700000004</v>
      </c>
      <c r="BC179" s="30">
        <v>6.7610718099999998</v>
      </c>
      <c r="BD179" s="30">
        <v>433.93940951000002</v>
      </c>
      <c r="BE179" s="30">
        <v>100.27381427</v>
      </c>
      <c r="BF179" s="30">
        <v>0</v>
      </c>
      <c r="BG179" s="30">
        <v>545.51847506000001</v>
      </c>
      <c r="BJ179"/>
    </row>
    <row r="180" spans="1:62" x14ac:dyDescent="0.3">
      <c r="A180" s="9">
        <v>1998</v>
      </c>
      <c r="B180" s="10" t="s">
        <v>132</v>
      </c>
      <c r="C180" s="30">
        <v>129.77000000000001</v>
      </c>
      <c r="D180" s="35"/>
      <c r="E180" s="30">
        <v>2117.7038405670301</v>
      </c>
      <c r="F180" s="30"/>
      <c r="G180" s="30"/>
      <c r="H180" s="30"/>
      <c r="I180" s="30"/>
      <c r="J180" s="30"/>
      <c r="K180" s="30">
        <v>44.347900000000003</v>
      </c>
      <c r="L180" s="30">
        <v>18.388829999999999</v>
      </c>
      <c r="M180" s="30">
        <v>23.299420000000001</v>
      </c>
      <c r="N180" s="30">
        <v>15.516590000000001</v>
      </c>
      <c r="O180" s="30">
        <v>3.38117</v>
      </c>
      <c r="P180" s="30"/>
      <c r="Q180" s="30"/>
      <c r="R180" s="30"/>
      <c r="S180" s="30"/>
      <c r="T180" s="32"/>
      <c r="U180" s="32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2"/>
      <c r="AG180" s="30"/>
      <c r="AH180" s="30"/>
      <c r="AI180" s="32"/>
      <c r="AJ180" s="32"/>
      <c r="AK180" s="32"/>
      <c r="AL180" s="32"/>
      <c r="AM180" s="32"/>
      <c r="AN180" s="32"/>
      <c r="AO180" s="34">
        <v>17098.400000000001</v>
      </c>
      <c r="AP180" s="30">
        <v>1007.35334111334</v>
      </c>
      <c r="AQ180" s="34">
        <v>296748</v>
      </c>
      <c r="AR180" s="34"/>
      <c r="AS180" s="34"/>
      <c r="AT180" s="33"/>
      <c r="AU180" s="33"/>
      <c r="AV180" s="33"/>
      <c r="AW180" s="33"/>
      <c r="AX180" s="33"/>
      <c r="AY180" s="33"/>
      <c r="AZ180" s="33"/>
      <c r="BA180" s="33"/>
      <c r="BB180" s="30">
        <v>7.3932897100000003</v>
      </c>
      <c r="BC180" s="30">
        <v>10.50187772</v>
      </c>
      <c r="BD180" s="30">
        <v>211.43430212000001</v>
      </c>
      <c r="BE180" s="30">
        <v>59.349575110000004</v>
      </c>
      <c r="BF180" s="30">
        <v>0</v>
      </c>
      <c r="BG180" s="30">
        <v>288.67904465999999</v>
      </c>
      <c r="BJ180"/>
    </row>
    <row r="181" spans="1:62" x14ac:dyDescent="0.3">
      <c r="A181" s="9">
        <v>1998</v>
      </c>
      <c r="B181" s="10" t="s">
        <v>133</v>
      </c>
      <c r="C181" s="30">
        <v>252.441</v>
      </c>
      <c r="D181" s="35"/>
      <c r="E181" s="30">
        <v>1481.3209999999999</v>
      </c>
      <c r="F181" s="30"/>
      <c r="G181" s="30"/>
      <c r="H181" s="30"/>
      <c r="I181" s="30"/>
      <c r="J181" s="30"/>
      <c r="K181" s="30">
        <v>17.076820000000001</v>
      </c>
      <c r="L181" s="30">
        <v>1.37069</v>
      </c>
      <c r="M181" s="30">
        <v>1.0265299999999999</v>
      </c>
      <c r="N181" s="30">
        <v>2.6120299999999999</v>
      </c>
      <c r="O181" s="30">
        <v>3.2939999999999997E-2</v>
      </c>
      <c r="P181" s="30"/>
      <c r="Q181" s="30"/>
      <c r="R181" s="30"/>
      <c r="S181" s="30"/>
      <c r="T181" s="32"/>
      <c r="U181" s="32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2"/>
      <c r="AG181" s="30"/>
      <c r="AH181" s="30"/>
      <c r="AI181" s="32"/>
      <c r="AJ181" s="32"/>
      <c r="AK181" s="32"/>
      <c r="AL181" s="32"/>
      <c r="AM181" s="32"/>
      <c r="AN181" s="32"/>
      <c r="AO181" s="34">
        <v>23253.4</v>
      </c>
      <c r="AP181" s="30">
        <v>978.78877980457401</v>
      </c>
      <c r="AQ181" s="34">
        <v>266846</v>
      </c>
      <c r="AR181" s="34"/>
      <c r="AS181" s="34"/>
      <c r="AT181" s="33"/>
      <c r="AU181" s="33"/>
      <c r="AV181" s="33"/>
      <c r="AW181" s="33"/>
      <c r="AX181" s="33"/>
      <c r="AY181" s="33"/>
      <c r="AZ181" s="33"/>
      <c r="BA181" s="33"/>
      <c r="BB181" s="30">
        <v>147.04678691999999</v>
      </c>
      <c r="BC181" s="30">
        <v>5.68987686</v>
      </c>
      <c r="BD181" s="30">
        <v>418.27566522000001</v>
      </c>
      <c r="BE181" s="30">
        <v>45.007191910000003</v>
      </c>
      <c r="BF181" s="30">
        <v>0</v>
      </c>
      <c r="BG181" s="30">
        <v>616.01952090999998</v>
      </c>
      <c r="BJ181"/>
    </row>
    <row r="182" spans="1:62" x14ac:dyDescent="0.3">
      <c r="A182" s="9">
        <v>1998</v>
      </c>
      <c r="B182" s="10" t="s">
        <v>134</v>
      </c>
      <c r="C182" s="30">
        <v>2159.4305183343199</v>
      </c>
      <c r="D182" s="30">
        <v>9488.2959322833794</v>
      </c>
      <c r="E182" s="30"/>
      <c r="F182" s="30"/>
      <c r="G182" s="30"/>
      <c r="H182" s="30"/>
      <c r="I182" s="30"/>
      <c r="J182" s="30"/>
      <c r="K182" s="30">
        <v>223.59</v>
      </c>
      <c r="L182" s="30">
        <v>52.88693</v>
      </c>
      <c r="M182" s="30">
        <v>53.002279999999999</v>
      </c>
      <c r="N182" s="30">
        <v>57.817399999999999</v>
      </c>
      <c r="O182" s="30">
        <v>10.050000000000001</v>
      </c>
      <c r="P182" s="30"/>
      <c r="Q182" s="30"/>
      <c r="R182" s="30"/>
      <c r="S182" s="30"/>
      <c r="T182" s="32"/>
      <c r="U182" s="32"/>
      <c r="V182" s="32"/>
      <c r="W182" s="30"/>
      <c r="X182" s="30"/>
      <c r="Y182" s="30"/>
      <c r="Z182" s="30"/>
      <c r="AA182" s="30"/>
      <c r="AB182" s="30"/>
      <c r="AC182" s="30"/>
      <c r="AD182" s="30"/>
      <c r="AE182" s="30"/>
      <c r="AF182" s="32"/>
      <c r="AG182" s="30"/>
      <c r="AH182" s="30"/>
      <c r="AI182" s="30"/>
      <c r="AJ182" s="30"/>
      <c r="AK182" s="30"/>
      <c r="AL182" s="30"/>
      <c r="AM182" s="30"/>
      <c r="AN182" s="32"/>
      <c r="AO182" s="34">
        <v>54044.266666666699</v>
      </c>
      <c r="AP182" s="30">
        <v>957.88414718342995</v>
      </c>
      <c r="AQ182" s="34">
        <v>1568461</v>
      </c>
      <c r="AR182" s="34"/>
      <c r="AS182" s="34"/>
      <c r="AT182" s="33"/>
      <c r="AU182" s="33"/>
      <c r="AV182" s="33"/>
      <c r="AW182" s="33"/>
      <c r="AX182" s="33"/>
      <c r="AY182" s="33"/>
      <c r="AZ182" s="33"/>
      <c r="BA182" s="33"/>
      <c r="BB182" s="30">
        <v>21.84157463</v>
      </c>
      <c r="BC182" s="30">
        <v>38.139021800000002</v>
      </c>
      <c r="BD182" s="30">
        <v>1135.27840285</v>
      </c>
      <c r="BE182" s="30">
        <v>61.955953510000001</v>
      </c>
      <c r="BF182" s="30">
        <v>0</v>
      </c>
      <c r="BG182" s="30">
        <v>1257.2149527900001</v>
      </c>
      <c r="BJ182"/>
    </row>
    <row r="183" spans="1:62" x14ac:dyDescent="0.3">
      <c r="A183" s="9">
        <v>1998</v>
      </c>
      <c r="B183" s="10" t="s">
        <v>135</v>
      </c>
      <c r="C183" s="30">
        <v>145.03430499999999</v>
      </c>
      <c r="D183" s="30">
        <v>3580.1819690000002</v>
      </c>
      <c r="E183" s="30"/>
      <c r="F183" s="30"/>
      <c r="G183" s="30"/>
      <c r="H183" s="30"/>
      <c r="I183" s="30"/>
      <c r="J183" s="30"/>
      <c r="K183" s="30">
        <v>65.491929999999996</v>
      </c>
      <c r="L183" s="30">
        <v>13.49794</v>
      </c>
      <c r="M183" s="30">
        <v>10.079140000000001</v>
      </c>
      <c r="N183" s="30">
        <v>2.2162999999999999</v>
      </c>
      <c r="O183" s="30">
        <v>22.44407</v>
      </c>
      <c r="P183" s="30"/>
      <c r="Q183" s="30"/>
      <c r="R183" s="30"/>
      <c r="S183" s="30"/>
      <c r="T183" s="32"/>
      <c r="U183" s="32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2"/>
      <c r="AG183" s="30"/>
      <c r="AH183" s="30"/>
      <c r="AI183" s="30"/>
      <c r="AJ183" s="30"/>
      <c r="AK183" s="30"/>
      <c r="AL183" s="30"/>
      <c r="AM183" s="30"/>
      <c r="AN183" s="32"/>
      <c r="AO183" s="34">
        <v>35577.066666666702</v>
      </c>
      <c r="AP183" s="30">
        <v>903.85105312728103</v>
      </c>
      <c r="AQ183" s="34">
        <v>950262</v>
      </c>
      <c r="AR183" s="34"/>
      <c r="AS183" s="34"/>
      <c r="AT183" s="33"/>
      <c r="AU183" s="33"/>
      <c r="AV183" s="33"/>
      <c r="AW183" s="33"/>
      <c r="AX183" s="33"/>
      <c r="AY183" s="33"/>
      <c r="AZ183" s="33"/>
      <c r="BA183" s="33"/>
      <c r="BB183" s="30">
        <v>9.6645264599999994</v>
      </c>
      <c r="BC183" s="30">
        <v>32.884769009999999</v>
      </c>
      <c r="BD183" s="30">
        <v>328.18329152000001</v>
      </c>
      <c r="BE183" s="30">
        <v>90.031336400000001</v>
      </c>
      <c r="BF183" s="30">
        <v>0</v>
      </c>
      <c r="BG183" s="30">
        <v>460.76392339</v>
      </c>
      <c r="BJ183"/>
    </row>
    <row r="184" spans="1:62" x14ac:dyDescent="0.3">
      <c r="A184" s="9">
        <v>1998</v>
      </c>
      <c r="B184" s="10" t="s">
        <v>136</v>
      </c>
      <c r="C184" s="30">
        <v>690.44796447823603</v>
      </c>
      <c r="D184" s="30">
        <v>15154.616830008699</v>
      </c>
      <c r="E184" s="30"/>
      <c r="F184" s="30"/>
      <c r="G184" s="30"/>
      <c r="H184" s="30"/>
      <c r="I184" s="30"/>
      <c r="J184" s="30"/>
      <c r="K184" s="30">
        <v>111.46942</v>
      </c>
      <c r="L184" s="30">
        <v>13.58771</v>
      </c>
      <c r="M184" s="30">
        <v>44.40607</v>
      </c>
      <c r="N184" s="30">
        <v>0</v>
      </c>
      <c r="O184" s="30">
        <v>2E-3</v>
      </c>
      <c r="P184" s="30"/>
      <c r="Q184" s="30"/>
      <c r="R184" s="30"/>
      <c r="S184" s="30"/>
      <c r="T184" s="32"/>
      <c r="U184" s="30"/>
      <c r="V184" s="32"/>
      <c r="W184" s="30"/>
      <c r="X184" s="30"/>
      <c r="Y184" s="30"/>
      <c r="Z184" s="30"/>
      <c r="AA184" s="30"/>
      <c r="AB184" s="30"/>
      <c r="AC184" s="30"/>
      <c r="AD184" s="30"/>
      <c r="AE184" s="30"/>
      <c r="AF184" s="32"/>
      <c r="AG184" s="30"/>
      <c r="AH184" s="30"/>
      <c r="AI184" s="32"/>
      <c r="AJ184" s="32"/>
      <c r="AK184" s="32"/>
      <c r="AL184" s="32"/>
      <c r="AM184" s="32"/>
      <c r="AN184" s="32"/>
      <c r="AO184" s="34">
        <v>34549</v>
      </c>
      <c r="AP184" s="30">
        <v>1072.8824378753</v>
      </c>
      <c r="AQ184" s="34">
        <v>520423</v>
      </c>
      <c r="AR184" s="34"/>
      <c r="AS184" s="34"/>
      <c r="AT184" s="33"/>
      <c r="AU184" s="33"/>
      <c r="AV184" s="33"/>
      <c r="AW184" s="33"/>
      <c r="AX184" s="33"/>
      <c r="AY184" s="33"/>
      <c r="AZ184" s="33"/>
      <c r="BA184" s="33"/>
      <c r="BB184" s="30">
        <v>11.37424088</v>
      </c>
      <c r="BC184" s="30">
        <v>20.386349370000001</v>
      </c>
      <c r="BD184" s="30">
        <v>268.17502582999998</v>
      </c>
      <c r="BE184" s="30">
        <v>40.672813910000002</v>
      </c>
      <c r="BF184" s="30">
        <v>0</v>
      </c>
      <c r="BG184" s="30">
        <v>340.60842998999999</v>
      </c>
      <c r="BJ184"/>
    </row>
    <row r="185" spans="1:62" x14ac:dyDescent="0.3">
      <c r="A185" s="9">
        <v>1998</v>
      </c>
      <c r="B185" s="10" t="s">
        <v>137</v>
      </c>
      <c r="C185" s="30">
        <v>274.66199999999998</v>
      </c>
      <c r="D185" s="30">
        <v>3461.71</v>
      </c>
      <c r="E185" s="30"/>
      <c r="F185" s="30"/>
      <c r="G185" s="30"/>
      <c r="H185" s="30"/>
      <c r="I185" s="30"/>
      <c r="J185" s="30"/>
      <c r="K185" s="30">
        <v>87.234300000000005</v>
      </c>
      <c r="L185" s="30">
        <v>22.737500000000001</v>
      </c>
      <c r="M185" s="30">
        <v>21.525200000000002</v>
      </c>
      <c r="N185" s="30">
        <v>15.2204</v>
      </c>
      <c r="O185" s="30">
        <v>0.78520000000000001</v>
      </c>
      <c r="P185" s="36"/>
      <c r="Q185" s="36"/>
      <c r="R185" s="36"/>
      <c r="S185" s="36"/>
      <c r="T185" s="37"/>
      <c r="U185" s="36"/>
      <c r="V185" s="37"/>
      <c r="W185" s="36"/>
      <c r="X185" s="36"/>
      <c r="Y185" s="36"/>
      <c r="Z185" s="36"/>
      <c r="AA185" s="36"/>
      <c r="AB185" s="36"/>
      <c r="AC185" s="36"/>
      <c r="AD185" s="36"/>
      <c r="AE185" s="36"/>
      <c r="AF185" s="37"/>
      <c r="AG185" s="36"/>
      <c r="AH185" s="36"/>
      <c r="AI185" s="36"/>
      <c r="AJ185" s="36"/>
      <c r="AK185" s="36"/>
      <c r="AL185" s="36"/>
      <c r="AM185" s="37"/>
      <c r="AN185" s="37"/>
      <c r="AO185" s="34">
        <v>28430.333333333299</v>
      </c>
      <c r="AP185" s="30">
        <v>1046.9578808477399</v>
      </c>
      <c r="AQ185" s="34">
        <v>594794</v>
      </c>
      <c r="AR185" s="34"/>
      <c r="AS185" s="34"/>
      <c r="AT185" s="33"/>
      <c r="AU185" s="33"/>
      <c r="AV185" s="33"/>
      <c r="AW185" s="33"/>
      <c r="AX185" s="33"/>
      <c r="AY185" s="33"/>
      <c r="AZ185" s="33"/>
      <c r="BA185" s="33"/>
      <c r="BB185" s="30">
        <v>12.11953216</v>
      </c>
      <c r="BC185" s="30">
        <v>13.8423783</v>
      </c>
      <c r="BD185" s="30">
        <v>482.18146325999999</v>
      </c>
      <c r="BE185" s="30">
        <v>55.870754640000001</v>
      </c>
      <c r="BF185" s="30">
        <v>0</v>
      </c>
      <c r="BG185" s="30">
        <v>564.01412835999997</v>
      </c>
      <c r="BJ185"/>
    </row>
    <row r="186" spans="1:62" x14ac:dyDescent="0.3">
      <c r="A186" s="9">
        <v>1998</v>
      </c>
      <c r="B186" s="10" t="s">
        <v>138</v>
      </c>
      <c r="C186" s="30">
        <v>254.19136050079501</v>
      </c>
      <c r="D186" s="30">
        <v>2760.3930127861099</v>
      </c>
      <c r="E186" s="30"/>
      <c r="F186" s="30"/>
      <c r="G186" s="30"/>
      <c r="H186" s="30"/>
      <c r="I186" s="30"/>
      <c r="J186" s="30"/>
      <c r="K186" s="30">
        <v>97.755120000000005</v>
      </c>
      <c r="L186" s="30">
        <v>6.2975000000000003</v>
      </c>
      <c r="M186" s="30">
        <v>21.486180000000001</v>
      </c>
      <c r="N186" s="30">
        <v>0</v>
      </c>
      <c r="O186" s="30">
        <v>8.0213300000000007</v>
      </c>
      <c r="P186" s="30"/>
      <c r="Q186" s="30"/>
      <c r="R186" s="30"/>
      <c r="S186" s="30"/>
      <c r="T186" s="32"/>
      <c r="U186" s="30"/>
      <c r="V186" s="32"/>
      <c r="W186" s="30"/>
      <c r="X186" s="30"/>
      <c r="Y186" s="30"/>
      <c r="Z186" s="30"/>
      <c r="AA186" s="30"/>
      <c r="AB186" s="32"/>
      <c r="AC186" s="30"/>
      <c r="AD186" s="30"/>
      <c r="AE186" s="30"/>
      <c r="AF186" s="32"/>
      <c r="AG186" s="30"/>
      <c r="AH186" s="30"/>
      <c r="AI186" s="32"/>
      <c r="AJ186" s="32"/>
      <c r="AK186" s="32"/>
      <c r="AL186" s="32"/>
      <c r="AM186" s="32"/>
      <c r="AN186" s="32"/>
      <c r="AO186" s="34">
        <v>38093.866666666698</v>
      </c>
      <c r="AP186" s="30">
        <v>934.59548381434001</v>
      </c>
      <c r="AQ186" s="34">
        <v>1022846</v>
      </c>
      <c r="AR186" s="34"/>
      <c r="AS186" s="34"/>
      <c r="AT186" s="33"/>
      <c r="AU186" s="33"/>
      <c r="AV186" s="33"/>
      <c r="AW186" s="33"/>
      <c r="AX186" s="33"/>
      <c r="AY186" s="33"/>
      <c r="AZ186" s="33"/>
      <c r="BA186" s="33"/>
      <c r="BB186" s="30">
        <v>8.8141160700000007</v>
      </c>
      <c r="BC186" s="30">
        <v>23.6159742</v>
      </c>
      <c r="BD186" s="30">
        <v>666.15385930000002</v>
      </c>
      <c r="BE186" s="30">
        <v>105.56965172</v>
      </c>
      <c r="BF186" s="30">
        <v>0</v>
      </c>
      <c r="BG186" s="30">
        <v>804.15360128999998</v>
      </c>
      <c r="BJ186"/>
    </row>
    <row r="187" spans="1:62" x14ac:dyDescent="0.3">
      <c r="A187" s="9">
        <v>1998</v>
      </c>
      <c r="B187" s="10" t="s">
        <v>139</v>
      </c>
      <c r="C187" s="30">
        <v>565.92200000000003</v>
      </c>
      <c r="D187" s="30">
        <v>2709.83</v>
      </c>
      <c r="E187" s="30"/>
      <c r="F187" s="30"/>
      <c r="G187" s="30"/>
      <c r="H187" s="30"/>
      <c r="I187" s="30"/>
      <c r="J187" s="30"/>
      <c r="K187" s="30">
        <v>52.879899999999999</v>
      </c>
      <c r="L187" s="30">
        <v>8.0664599999999993</v>
      </c>
      <c r="M187" s="30">
        <v>8.8152899999999992</v>
      </c>
      <c r="N187" s="30">
        <v>11.11969</v>
      </c>
      <c r="O187" s="30">
        <v>19.286909999999999</v>
      </c>
      <c r="P187" s="30"/>
      <c r="Q187" s="30"/>
      <c r="R187" s="30"/>
      <c r="S187" s="32"/>
      <c r="T187" s="32"/>
      <c r="U187" s="32"/>
      <c r="V187" s="32"/>
      <c r="W187" s="30"/>
      <c r="X187" s="30"/>
      <c r="Y187" s="30"/>
      <c r="Z187" s="30"/>
      <c r="AA187" s="30"/>
      <c r="AB187" s="32"/>
      <c r="AC187" s="30"/>
      <c r="AD187" s="30"/>
      <c r="AE187" s="30"/>
      <c r="AF187" s="32"/>
      <c r="AG187" s="30"/>
      <c r="AH187" s="30"/>
      <c r="AI187" s="32"/>
      <c r="AJ187" s="32"/>
      <c r="AK187" s="32"/>
      <c r="AL187" s="32"/>
      <c r="AM187" s="32"/>
      <c r="AN187" s="32"/>
      <c r="AO187" s="34">
        <v>27866</v>
      </c>
      <c r="AP187" s="30">
        <v>1066.0772984999601</v>
      </c>
      <c r="AQ187" s="34">
        <v>569527</v>
      </c>
      <c r="AR187" s="34"/>
      <c r="AS187" s="34"/>
      <c r="AT187" s="33"/>
      <c r="AU187" s="33"/>
      <c r="AV187" s="33"/>
      <c r="AW187" s="33"/>
      <c r="AX187" s="33"/>
      <c r="AY187" s="33"/>
      <c r="AZ187" s="33"/>
      <c r="BA187" s="33"/>
      <c r="BB187" s="30">
        <v>9.4467219599999996</v>
      </c>
      <c r="BC187" s="30">
        <v>8.7154582600000001</v>
      </c>
      <c r="BD187" s="30">
        <v>582.06014954</v>
      </c>
      <c r="BE187" s="30">
        <v>49.366255500000001</v>
      </c>
      <c r="BF187" s="30">
        <v>0</v>
      </c>
      <c r="BG187" s="30">
        <v>649.58858525999995</v>
      </c>
      <c r="BJ187"/>
    </row>
    <row r="188" spans="1:62" x14ac:dyDescent="0.3">
      <c r="A188" s="9">
        <v>1998</v>
      </c>
      <c r="B188" s="10" t="s">
        <v>140</v>
      </c>
      <c r="C188" s="30">
        <v>1678.47072495918</v>
      </c>
      <c r="D188" s="30">
        <v>3252.1178030623801</v>
      </c>
      <c r="E188" s="30"/>
      <c r="F188" s="30"/>
      <c r="G188" s="30"/>
      <c r="H188" s="30"/>
      <c r="I188" s="30"/>
      <c r="J188" s="30"/>
      <c r="K188" s="30">
        <v>44.527340000000002</v>
      </c>
      <c r="L188" s="30">
        <v>17.801359999999999</v>
      </c>
      <c r="M188" s="30">
        <v>10.2262</v>
      </c>
      <c r="N188" s="30">
        <v>6.7514200000000004</v>
      </c>
      <c r="O188" s="30">
        <v>5.95634</v>
      </c>
      <c r="P188" s="30"/>
      <c r="Q188" s="30"/>
      <c r="R188" s="30"/>
      <c r="S188" s="32"/>
      <c r="T188" s="32"/>
      <c r="U188" s="32"/>
      <c r="V188" s="32"/>
      <c r="W188" s="30"/>
      <c r="X188" s="30"/>
      <c r="Y188" s="30"/>
      <c r="Z188" s="30"/>
      <c r="AA188" s="30"/>
      <c r="AB188" s="32"/>
      <c r="AC188" s="30"/>
      <c r="AD188" s="30"/>
      <c r="AE188" s="30"/>
      <c r="AF188" s="32"/>
      <c r="AG188" s="30"/>
      <c r="AH188" s="30"/>
      <c r="AI188" s="32"/>
      <c r="AJ188" s="32"/>
      <c r="AK188" s="32"/>
      <c r="AL188" s="32"/>
      <c r="AM188" s="32"/>
      <c r="AN188" s="32"/>
      <c r="AO188" s="34">
        <v>16899</v>
      </c>
      <c r="AP188" s="30">
        <v>865.41124417921901</v>
      </c>
      <c r="AQ188" s="34">
        <v>346591</v>
      </c>
      <c r="AR188" s="34"/>
      <c r="AS188" s="34"/>
      <c r="AT188" s="33"/>
      <c r="AU188" s="33"/>
      <c r="AV188" s="33"/>
      <c r="AW188" s="33"/>
      <c r="AX188" s="33"/>
      <c r="AY188" s="33"/>
      <c r="AZ188" s="33"/>
      <c r="BA188" s="33"/>
      <c r="BB188" s="30">
        <v>0.68470640000000005</v>
      </c>
      <c r="BC188" s="30">
        <v>16.766368530000001</v>
      </c>
      <c r="BD188" s="30">
        <v>390.12153811000002</v>
      </c>
      <c r="BE188" s="30">
        <v>33.284265679999997</v>
      </c>
      <c r="BF188" s="30">
        <v>0</v>
      </c>
      <c r="BG188" s="30">
        <v>440.85687872</v>
      </c>
      <c r="BJ188"/>
    </row>
    <row r="189" spans="1:62" x14ac:dyDescent="0.3">
      <c r="A189" s="9">
        <v>1998</v>
      </c>
      <c r="B189" s="10" t="s">
        <v>141</v>
      </c>
      <c r="C189" s="30">
        <v>92.120507454562599</v>
      </c>
      <c r="D189" s="30">
        <v>3285.0667222117299</v>
      </c>
      <c r="E189" s="30">
        <v>2990.2292594485298</v>
      </c>
      <c r="F189" s="30"/>
      <c r="G189" s="30"/>
      <c r="H189" s="30"/>
      <c r="I189" s="30"/>
      <c r="J189" s="30"/>
      <c r="K189" s="30">
        <v>53.745260000000002</v>
      </c>
      <c r="L189" s="30">
        <v>1.358E-2</v>
      </c>
      <c r="M189" s="30">
        <v>10.839399999999999</v>
      </c>
      <c r="N189" s="30">
        <v>0</v>
      </c>
      <c r="O189" s="30">
        <v>0.10294</v>
      </c>
      <c r="P189" s="30"/>
      <c r="Q189" s="30"/>
      <c r="R189" s="30"/>
      <c r="S189" s="30"/>
      <c r="T189" s="32"/>
      <c r="U189" s="30"/>
      <c r="V189" s="32"/>
      <c r="W189" s="30"/>
      <c r="X189" s="30"/>
      <c r="Y189" s="30"/>
      <c r="Z189" s="30"/>
      <c r="AA189" s="30"/>
      <c r="AB189" s="30"/>
      <c r="AC189" s="30"/>
      <c r="AD189" s="30"/>
      <c r="AE189" s="30"/>
      <c r="AF189" s="32"/>
      <c r="AG189" s="30"/>
      <c r="AH189" s="30"/>
      <c r="AI189" s="32"/>
      <c r="AJ189" s="32"/>
      <c r="AK189" s="32"/>
      <c r="AL189" s="32"/>
      <c r="AM189" s="32"/>
      <c r="AN189" s="32"/>
      <c r="AO189" s="34">
        <v>17728.3</v>
      </c>
      <c r="AP189" s="30">
        <v>1261.61068600009</v>
      </c>
      <c r="AQ189" s="34">
        <v>196438</v>
      </c>
      <c r="AR189" s="34"/>
      <c r="AS189" s="34"/>
      <c r="AT189" s="33"/>
      <c r="AU189" s="33"/>
      <c r="AV189" s="33"/>
      <c r="AW189" s="33"/>
      <c r="AX189" s="33"/>
      <c r="AY189" s="33"/>
      <c r="AZ189" s="33"/>
      <c r="BA189" s="33"/>
      <c r="BB189" s="30">
        <v>18.592118840000001</v>
      </c>
      <c r="BC189" s="30">
        <v>27.16510061</v>
      </c>
      <c r="BD189" s="30">
        <v>133.50953322000001</v>
      </c>
      <c r="BE189" s="30">
        <v>89.499986449999994</v>
      </c>
      <c r="BF189" s="30">
        <v>0</v>
      </c>
      <c r="BG189" s="30">
        <v>268.76673912000001</v>
      </c>
      <c r="BJ189"/>
    </row>
    <row r="190" spans="1:62" x14ac:dyDescent="0.3">
      <c r="A190" s="9">
        <v>1998</v>
      </c>
      <c r="B190" s="10" t="s">
        <v>142</v>
      </c>
      <c r="C190" s="30">
        <v>3465.1027484200999</v>
      </c>
      <c r="D190" s="30">
        <v>22614.6821655645</v>
      </c>
      <c r="E190" s="30"/>
      <c r="F190" s="30"/>
      <c r="G190" s="30"/>
      <c r="H190" s="30"/>
      <c r="I190" s="30"/>
      <c r="J190" s="30"/>
      <c r="K190" s="30">
        <v>493.41277000000002</v>
      </c>
      <c r="L190" s="30">
        <v>186.1395</v>
      </c>
      <c r="M190" s="30">
        <v>147.63293999999999</v>
      </c>
      <c r="N190" s="30">
        <v>6.5297099999999997</v>
      </c>
      <c r="O190" s="30">
        <v>95.235140000000001</v>
      </c>
      <c r="P190" s="30"/>
      <c r="Q190" s="30"/>
      <c r="R190" s="30"/>
      <c r="S190" s="30"/>
      <c r="T190" s="32"/>
      <c r="U190" s="30"/>
      <c r="V190" s="30"/>
      <c r="W190" s="30"/>
      <c r="X190" s="30"/>
      <c r="Y190" s="30"/>
      <c r="Z190" s="30"/>
      <c r="AA190" s="30"/>
      <c r="AB190" s="32"/>
      <c r="AC190" s="30"/>
      <c r="AD190" s="30"/>
      <c r="AE190" s="30"/>
      <c r="AF190" s="32"/>
      <c r="AG190" s="30"/>
      <c r="AH190" s="30"/>
      <c r="AI190" s="32"/>
      <c r="AJ190" s="32"/>
      <c r="AK190" s="32"/>
      <c r="AL190" s="32"/>
      <c r="AM190" s="32"/>
      <c r="AN190" s="32"/>
      <c r="AO190" s="34">
        <v>99792</v>
      </c>
      <c r="AP190" s="30">
        <v>996.14301888697696</v>
      </c>
      <c r="AQ190" s="34">
        <v>3038867</v>
      </c>
      <c r="AR190" s="34"/>
      <c r="AS190" s="34"/>
      <c r="AT190" s="33"/>
      <c r="AU190" s="33"/>
      <c r="AV190" s="33"/>
      <c r="AW190" s="33"/>
      <c r="AX190" s="33"/>
      <c r="AY190" s="33"/>
      <c r="AZ190" s="33"/>
      <c r="BA190" s="33"/>
      <c r="BB190" s="30">
        <v>37.511410269999999</v>
      </c>
      <c r="BC190" s="30">
        <v>22.231772710000001</v>
      </c>
      <c r="BD190" s="30">
        <v>1949.0217386899999</v>
      </c>
      <c r="BE190" s="30">
        <v>97.800346509999997</v>
      </c>
      <c r="BF190" s="30">
        <v>0</v>
      </c>
      <c r="BG190" s="30">
        <v>2106.5652681800002</v>
      </c>
      <c r="BJ190"/>
    </row>
    <row r="191" spans="1:62" x14ac:dyDescent="0.3">
      <c r="A191" s="9">
        <v>1998</v>
      </c>
      <c r="B191" s="10" t="s">
        <v>143</v>
      </c>
      <c r="C191" s="30">
        <v>586.66354053133603</v>
      </c>
      <c r="D191" s="30"/>
      <c r="E191" s="30">
        <v>3871.24847019661</v>
      </c>
      <c r="F191" s="30"/>
      <c r="G191" s="30"/>
      <c r="H191" s="30"/>
      <c r="I191" s="30"/>
      <c r="J191" s="30"/>
      <c r="K191" s="30">
        <v>50.605919999999998</v>
      </c>
      <c r="L191" s="30">
        <v>8.4079999999999995</v>
      </c>
      <c r="M191" s="30">
        <v>6.9866200000000003</v>
      </c>
      <c r="N191" s="30">
        <v>5.0542499999999997</v>
      </c>
      <c r="O191" s="30">
        <v>22.067910000000001</v>
      </c>
      <c r="P191" s="30"/>
      <c r="Q191" s="30"/>
      <c r="R191" s="30"/>
      <c r="S191" s="30"/>
      <c r="T191" s="32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2"/>
      <c r="AG191" s="30"/>
      <c r="AH191" s="30"/>
      <c r="AI191" s="32"/>
      <c r="AJ191" s="32"/>
      <c r="AK191" s="32"/>
      <c r="AL191" s="32"/>
      <c r="AM191" s="32"/>
      <c r="AN191" s="32"/>
      <c r="AO191" s="34">
        <v>34272</v>
      </c>
      <c r="AP191" s="30">
        <v>875.31612570028005</v>
      </c>
      <c r="AQ191" s="34">
        <v>715891</v>
      </c>
      <c r="AR191" s="34"/>
      <c r="AS191" s="34"/>
      <c r="AT191" s="33"/>
      <c r="AU191" s="33"/>
      <c r="AV191" s="33"/>
      <c r="AW191" s="33"/>
      <c r="AX191" s="33"/>
      <c r="AY191" s="33"/>
      <c r="AZ191" s="33"/>
      <c r="BA191" s="33"/>
      <c r="BB191" s="30">
        <v>0.47522329000000002</v>
      </c>
      <c r="BC191" s="30">
        <v>5.6918078000000003</v>
      </c>
      <c r="BD191" s="30">
        <v>529.38601487999995</v>
      </c>
      <c r="BE191" s="30">
        <v>49.477134100000001</v>
      </c>
      <c r="BF191" s="30">
        <v>0</v>
      </c>
      <c r="BG191" s="30">
        <v>585.03018007000003</v>
      </c>
      <c r="BJ191"/>
    </row>
    <row r="192" spans="1:62" x14ac:dyDescent="0.3">
      <c r="A192" s="9">
        <v>1998</v>
      </c>
      <c r="B192" s="10" t="s">
        <v>144</v>
      </c>
      <c r="C192" s="30"/>
      <c r="D192" s="30"/>
      <c r="E192" s="30"/>
      <c r="F192" s="30"/>
      <c r="G192" s="30"/>
      <c r="H192" s="30"/>
      <c r="I192" s="30"/>
      <c r="J192" s="30"/>
      <c r="K192" s="30">
        <v>43.058</v>
      </c>
      <c r="L192" s="30">
        <v>6.7000000000000004E-2</v>
      </c>
      <c r="M192" s="30">
        <v>1.276</v>
      </c>
      <c r="N192" s="30">
        <v>0</v>
      </c>
      <c r="O192" s="30">
        <v>0</v>
      </c>
      <c r="P192" s="30"/>
      <c r="Q192" s="30"/>
      <c r="R192" s="30"/>
      <c r="S192" s="30"/>
      <c r="T192" s="32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2"/>
      <c r="AG192" s="30"/>
      <c r="AH192" s="30"/>
      <c r="AI192" s="32"/>
      <c r="AJ192" s="32"/>
      <c r="AK192" s="32"/>
      <c r="AL192" s="32"/>
      <c r="AM192" s="32"/>
      <c r="AN192" s="32"/>
      <c r="AO192" s="34">
        <v>7010</v>
      </c>
      <c r="AP192" s="30">
        <v>2315.6370020849299</v>
      </c>
      <c r="AQ192" s="34">
        <v>104823</v>
      </c>
      <c r="AR192" s="34"/>
      <c r="AS192" s="34"/>
      <c r="AT192" s="33"/>
      <c r="AU192" s="33"/>
      <c r="AV192" s="33"/>
      <c r="AW192" s="33"/>
      <c r="AX192" s="33"/>
      <c r="AY192" s="33"/>
      <c r="AZ192" s="33"/>
      <c r="BA192" s="33"/>
      <c r="BB192" s="30">
        <v>155.56574330000001</v>
      </c>
      <c r="BC192" s="30">
        <v>35.835104039999997</v>
      </c>
      <c r="BD192" s="30">
        <v>100.82409957</v>
      </c>
      <c r="BE192" s="30">
        <v>22.313035070000002</v>
      </c>
      <c r="BF192" s="30">
        <v>0</v>
      </c>
      <c r="BG192" s="30">
        <v>314.53798197999998</v>
      </c>
      <c r="BJ192"/>
    </row>
    <row r="193" spans="1:62" x14ac:dyDescent="0.3">
      <c r="A193" s="9">
        <v>1998</v>
      </c>
      <c r="B193" s="10" t="s">
        <v>145</v>
      </c>
      <c r="C193" s="30">
        <v>1001.35313386024</v>
      </c>
      <c r="D193" s="30">
        <v>5038.4270856068397</v>
      </c>
      <c r="E193" s="30"/>
      <c r="F193" s="30"/>
      <c r="G193" s="30"/>
      <c r="H193" s="30"/>
      <c r="I193" s="30"/>
      <c r="J193" s="30"/>
      <c r="K193" s="30">
        <v>99.299819999999997</v>
      </c>
      <c r="L193" s="30">
        <v>19.25357</v>
      </c>
      <c r="M193" s="30">
        <v>32.597560000000001</v>
      </c>
      <c r="N193" s="30">
        <v>14.2112</v>
      </c>
      <c r="O193" s="30">
        <v>13.93308</v>
      </c>
      <c r="P193" s="30"/>
      <c r="Q193" s="30"/>
      <c r="R193" s="30"/>
      <c r="S193" s="30"/>
      <c r="T193" s="32"/>
      <c r="U193" s="30"/>
      <c r="V193" s="32"/>
      <c r="W193" s="30"/>
      <c r="X193" s="30"/>
      <c r="Y193" s="30"/>
      <c r="Z193" s="30"/>
      <c r="AA193" s="30"/>
      <c r="AB193" s="30"/>
      <c r="AC193" s="30"/>
      <c r="AD193" s="30"/>
      <c r="AE193" s="30"/>
      <c r="AF193" s="32"/>
      <c r="AG193" s="30"/>
      <c r="AH193" s="30"/>
      <c r="AI193" s="30"/>
      <c r="AJ193" s="30"/>
      <c r="AK193" s="30"/>
      <c r="AL193" s="30"/>
      <c r="AM193" s="32"/>
      <c r="AN193" s="32"/>
      <c r="AO193" s="34">
        <v>46106.566666666702</v>
      </c>
      <c r="AP193" s="30">
        <v>871.31486346485701</v>
      </c>
      <c r="AQ193" s="34">
        <v>1262936</v>
      </c>
      <c r="AR193" s="34"/>
      <c r="AS193" s="34"/>
      <c r="AT193" s="33"/>
      <c r="AU193" s="33"/>
      <c r="AV193" s="33"/>
      <c r="AW193" s="33"/>
      <c r="AX193" s="33"/>
      <c r="AY193" s="33"/>
      <c r="AZ193" s="33"/>
      <c r="BA193" s="33"/>
      <c r="BB193" s="30">
        <v>16.122939890000001</v>
      </c>
      <c r="BC193" s="30">
        <v>4.1080282700000001</v>
      </c>
      <c r="BD193" s="30">
        <v>1054.2764207800001</v>
      </c>
      <c r="BE193" s="30">
        <v>56.889073369999998</v>
      </c>
      <c r="BF193" s="30">
        <v>0</v>
      </c>
      <c r="BG193" s="30">
        <v>1131.3964623100001</v>
      </c>
      <c r="BJ193"/>
    </row>
    <row r="194" spans="1:62" x14ac:dyDescent="0.3">
      <c r="A194" s="9">
        <v>1999</v>
      </c>
      <c r="B194" s="10" t="s">
        <v>120</v>
      </c>
      <c r="C194" s="30">
        <v>22582.025397986701</v>
      </c>
      <c r="D194" s="30">
        <v>96954.475641017401</v>
      </c>
      <c r="E194" s="30">
        <v>88034.898127033797</v>
      </c>
      <c r="F194" s="12"/>
      <c r="G194" s="12"/>
      <c r="H194" s="12"/>
      <c r="I194" s="12"/>
      <c r="J194" s="12"/>
      <c r="K194" s="30">
        <v>2116.93109</v>
      </c>
      <c r="L194" s="30">
        <v>591.39588000000003</v>
      </c>
      <c r="M194" s="30">
        <v>377.90552000000002</v>
      </c>
      <c r="N194" s="30">
        <v>433.41264000000001</v>
      </c>
      <c r="O194" s="30">
        <v>826.75559999999996</v>
      </c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31"/>
      <c r="AM194" s="12"/>
      <c r="AN194" s="12"/>
      <c r="AO194" s="34">
        <v>404654.66666666698</v>
      </c>
      <c r="AP194" s="30">
        <v>1002.9267132107</v>
      </c>
      <c r="AQ194" s="22">
        <v>14047486</v>
      </c>
      <c r="AR194"/>
      <c r="AS194"/>
      <c r="AT194"/>
      <c r="AU194"/>
      <c r="AV194"/>
      <c r="AW194"/>
      <c r="AX194"/>
      <c r="AY194"/>
      <c r="AZ194"/>
      <c r="BA194"/>
      <c r="BB194" s="30">
        <v>74.918000000000006</v>
      </c>
      <c r="BC194" s="30">
        <v>434.30799999999999</v>
      </c>
      <c r="BD194" s="30">
        <v>6219.6880000000001</v>
      </c>
      <c r="BE194" s="30">
        <v>213.601</v>
      </c>
      <c r="BF194" s="30">
        <v>0.19900000000000001</v>
      </c>
      <c r="BG194" s="30">
        <v>6942.7139999999999</v>
      </c>
      <c r="BJ194"/>
    </row>
    <row r="195" spans="1:62" x14ac:dyDescent="0.3">
      <c r="A195" s="9">
        <v>1999</v>
      </c>
      <c r="B195" s="10" t="s">
        <v>123</v>
      </c>
      <c r="C195" s="30"/>
      <c r="D195" s="30"/>
      <c r="E195" s="30"/>
      <c r="F195" s="30"/>
      <c r="G195" s="30"/>
      <c r="H195" s="30"/>
      <c r="I195" s="30"/>
      <c r="J195" s="30"/>
      <c r="K195" s="30">
        <v>1886.616</v>
      </c>
      <c r="L195" s="30">
        <v>478.61</v>
      </c>
      <c r="M195" s="30">
        <v>0</v>
      </c>
      <c r="N195" s="30">
        <v>283.17099999999999</v>
      </c>
      <c r="O195" s="30">
        <v>86.067999999999998</v>
      </c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10"/>
      <c r="AK195" s="10"/>
      <c r="AL195" s="10"/>
      <c r="AM195" s="32"/>
      <c r="AN195" s="32"/>
      <c r="AO195" s="34">
        <v>114312</v>
      </c>
      <c r="AP195" s="30">
        <v>1151.2221076042499</v>
      </c>
      <c r="AQ195" s="34">
        <v>3043431</v>
      </c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0">
        <v>3419.7429999999999</v>
      </c>
      <c r="BC195" s="30">
        <v>1469.3230000000001</v>
      </c>
      <c r="BD195" s="30">
        <v>9295</v>
      </c>
      <c r="BE195" s="30">
        <v>863.52800000000002</v>
      </c>
      <c r="BF195" s="30">
        <v>22.88</v>
      </c>
      <c r="BG195" s="30">
        <v>15070.474</v>
      </c>
      <c r="BJ195"/>
    </row>
    <row r="196" spans="1:62" x14ac:dyDescent="0.3">
      <c r="A196" s="9">
        <v>1999</v>
      </c>
      <c r="B196" s="10" t="s">
        <v>124</v>
      </c>
      <c r="C196" s="30">
        <v>295.52138100000002</v>
      </c>
      <c r="D196" s="30">
        <v>1775.7528569999999</v>
      </c>
      <c r="E196" s="30"/>
      <c r="F196" s="30"/>
      <c r="G196" s="30"/>
      <c r="H196" s="30"/>
      <c r="I196" s="30"/>
      <c r="J196" s="30"/>
      <c r="K196" s="30">
        <v>27.193919999999999</v>
      </c>
      <c r="L196" s="30">
        <v>3.5123600000000001</v>
      </c>
      <c r="M196" s="30">
        <v>5.0739200000000002</v>
      </c>
      <c r="N196" s="30">
        <v>3.2652700000000001</v>
      </c>
      <c r="O196" s="30">
        <v>3.022E-2</v>
      </c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4">
        <v>22962.766666666699</v>
      </c>
      <c r="AP196" s="30">
        <v>963.27556977276197</v>
      </c>
      <c r="AQ196" s="34">
        <v>312269</v>
      </c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0">
        <v>1</v>
      </c>
      <c r="BC196" s="30">
        <v>3.7080000000000002</v>
      </c>
      <c r="BD196" s="30">
        <v>371.85700000000003</v>
      </c>
      <c r="BE196" s="30">
        <v>38.743000000000002</v>
      </c>
      <c r="BF196" s="30">
        <v>0</v>
      </c>
      <c r="BG196" s="30">
        <v>415.30799999999999</v>
      </c>
      <c r="BJ196"/>
    </row>
    <row r="197" spans="1:62" x14ac:dyDescent="0.3">
      <c r="A197" s="9">
        <v>1999</v>
      </c>
      <c r="B197" s="10" t="s">
        <v>125</v>
      </c>
      <c r="C197" s="34">
        <v>254.99700000000001</v>
      </c>
      <c r="D197" s="34">
        <v>3274.99</v>
      </c>
      <c r="E197" s="30"/>
      <c r="F197" s="30"/>
      <c r="G197" s="30"/>
      <c r="H197" s="30"/>
      <c r="I197" s="30"/>
      <c r="J197" s="30"/>
      <c r="K197" s="30">
        <v>86.496589999999998</v>
      </c>
      <c r="L197" s="30">
        <v>1.9597</v>
      </c>
      <c r="M197" s="30">
        <v>6.6589700000000001</v>
      </c>
      <c r="N197" s="30">
        <v>0</v>
      </c>
      <c r="O197" s="30">
        <v>4.8692500000000001</v>
      </c>
      <c r="P197" s="30"/>
      <c r="Q197" s="30"/>
      <c r="R197" s="30"/>
      <c r="S197" s="30"/>
      <c r="T197" s="32"/>
      <c r="U197" s="30"/>
      <c r="V197" s="32"/>
      <c r="W197" s="30"/>
      <c r="X197" s="30"/>
      <c r="Y197" s="30"/>
      <c r="Z197" s="30"/>
      <c r="AA197" s="30"/>
      <c r="AB197" s="30"/>
      <c r="AC197" s="30"/>
      <c r="AD197" s="30"/>
      <c r="AE197" s="30"/>
      <c r="AF197" s="32"/>
      <c r="AG197" s="30"/>
      <c r="AH197" s="30"/>
      <c r="AI197" s="30"/>
      <c r="AJ197" s="30"/>
      <c r="AK197" s="30"/>
      <c r="AL197" s="30"/>
      <c r="AM197" s="32"/>
      <c r="AN197" s="32"/>
      <c r="AO197" s="34">
        <v>72528.133333333302</v>
      </c>
      <c r="AP197" s="30">
        <v>1314.9340973958699</v>
      </c>
      <c r="AQ197" s="34">
        <v>3059115</v>
      </c>
      <c r="AR197" s="34"/>
      <c r="AS197" s="34"/>
      <c r="AT197" s="33"/>
      <c r="AU197" s="33"/>
      <c r="AV197" s="33"/>
      <c r="AW197" s="33"/>
      <c r="AX197" s="33"/>
      <c r="AY197" s="33"/>
      <c r="AZ197" s="33"/>
      <c r="BA197" s="33"/>
      <c r="BB197" s="30">
        <v>9.8030000000000008</v>
      </c>
      <c r="BC197" s="30">
        <v>17.161999999999999</v>
      </c>
      <c r="BD197" s="30">
        <v>317.94900000000001</v>
      </c>
      <c r="BE197" s="30">
        <v>49.686</v>
      </c>
      <c r="BF197" s="30">
        <v>0</v>
      </c>
      <c r="BG197" s="30">
        <v>394.6</v>
      </c>
      <c r="BJ197"/>
    </row>
    <row r="198" spans="1:62" x14ac:dyDescent="0.3">
      <c r="A198" s="9">
        <v>1999</v>
      </c>
      <c r="B198" s="10" t="s">
        <v>126</v>
      </c>
      <c r="C198" s="30">
        <v>282.49709999999999</v>
      </c>
      <c r="D198" s="30">
        <v>2960.8391999999999</v>
      </c>
      <c r="E198" s="30">
        <v>2955.6891999999998</v>
      </c>
      <c r="F198" s="30"/>
      <c r="G198" s="30"/>
      <c r="H198" s="30"/>
      <c r="I198" s="30"/>
      <c r="J198" s="30"/>
      <c r="K198" s="30">
        <v>48.030450000000002</v>
      </c>
      <c r="L198" s="30">
        <v>5.398E-2</v>
      </c>
      <c r="M198" s="30">
        <v>11.447660000000001</v>
      </c>
      <c r="N198" s="30">
        <v>0</v>
      </c>
      <c r="O198" s="30">
        <v>5.5594299999999999</v>
      </c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2"/>
      <c r="AG198" s="30"/>
      <c r="AH198" s="30"/>
      <c r="AI198" s="30"/>
      <c r="AJ198" s="30"/>
      <c r="AK198" s="30"/>
      <c r="AL198" s="30"/>
      <c r="AM198" s="32"/>
      <c r="AN198" s="32"/>
      <c r="AO198" s="34">
        <v>41776</v>
      </c>
      <c r="AP198" s="30">
        <v>1065.4102842940399</v>
      </c>
      <c r="AQ198" s="34">
        <v>940901</v>
      </c>
      <c r="AR198" s="34"/>
      <c r="AS198" s="34"/>
      <c r="AT198" s="33"/>
      <c r="AU198" s="33"/>
      <c r="AV198" s="33"/>
      <c r="AW198" s="33"/>
      <c r="AX198" s="33"/>
      <c r="AY198" s="33"/>
      <c r="AZ198" s="33"/>
      <c r="BA198" s="33"/>
      <c r="BB198" s="30">
        <v>15.164</v>
      </c>
      <c r="BC198" s="30">
        <v>41.447000000000003</v>
      </c>
      <c r="BD198" s="30">
        <v>268.85300000000001</v>
      </c>
      <c r="BE198" s="30">
        <v>52.462000000000003</v>
      </c>
      <c r="BF198" s="30">
        <v>0</v>
      </c>
      <c r="BG198" s="30">
        <v>377.92599999999999</v>
      </c>
      <c r="BJ198"/>
    </row>
    <row r="199" spans="1:62" x14ac:dyDescent="0.3">
      <c r="A199" s="9">
        <v>1999</v>
      </c>
      <c r="B199" s="10" t="s">
        <v>127</v>
      </c>
      <c r="C199" s="30">
        <v>3329.3459237511001</v>
      </c>
      <c r="D199" s="30"/>
      <c r="E199" s="30">
        <v>20654.0053382673</v>
      </c>
      <c r="F199" s="30"/>
      <c r="G199" s="30"/>
      <c r="H199" s="30"/>
      <c r="I199" s="30"/>
      <c r="J199" s="30"/>
      <c r="K199" s="30">
        <v>454.62033000000002</v>
      </c>
      <c r="L199" s="30">
        <v>274.60613999999998</v>
      </c>
      <c r="M199" s="30">
        <v>74.86533</v>
      </c>
      <c r="N199" s="30">
        <v>31.285019999999999</v>
      </c>
      <c r="O199" s="30">
        <v>7.553E-2</v>
      </c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2"/>
      <c r="AG199" s="30"/>
      <c r="AH199" s="30"/>
      <c r="AI199" s="30"/>
      <c r="AJ199" s="30"/>
      <c r="AK199" s="30"/>
      <c r="AL199" s="30"/>
      <c r="AM199" s="32"/>
      <c r="AN199" s="32"/>
      <c r="AO199" s="34">
        <v>22921</v>
      </c>
      <c r="AP199" s="30">
        <v>1046.7757385565001</v>
      </c>
      <c r="AQ199" s="34">
        <v>438236</v>
      </c>
      <c r="AR199" s="34"/>
      <c r="AS199" s="34"/>
      <c r="AT199" s="33"/>
      <c r="AU199" s="33"/>
      <c r="AV199" s="33"/>
      <c r="AW199" s="33"/>
      <c r="AX199" s="33"/>
      <c r="AY199" s="33"/>
      <c r="AZ199" s="33"/>
      <c r="BA199" s="33"/>
      <c r="BB199" s="30">
        <v>21.346</v>
      </c>
      <c r="BC199" s="30">
        <v>48.731999999999999</v>
      </c>
      <c r="BD199" s="30">
        <v>1860.836</v>
      </c>
      <c r="BE199" s="30">
        <v>72.224999999999994</v>
      </c>
      <c r="BF199" s="30">
        <v>0</v>
      </c>
      <c r="BG199" s="30">
        <v>2003.1389999999999</v>
      </c>
      <c r="BJ199"/>
    </row>
    <row r="200" spans="1:62" x14ac:dyDescent="0.3">
      <c r="A200" s="9">
        <v>1999</v>
      </c>
      <c r="B200" s="10" t="s">
        <v>128</v>
      </c>
      <c r="C200" s="30">
        <v>562.28608341076995</v>
      </c>
      <c r="D200" s="35"/>
      <c r="E200" s="30">
        <v>3595.5531252829701</v>
      </c>
      <c r="F200" s="30"/>
      <c r="G200" s="30"/>
      <c r="H200" s="30"/>
      <c r="I200" s="30"/>
      <c r="J200" s="30"/>
      <c r="K200" s="30">
        <v>48.687249999999999</v>
      </c>
      <c r="L200" s="30">
        <v>6.7401400000000002</v>
      </c>
      <c r="M200" s="30">
        <v>12.14842</v>
      </c>
      <c r="N200" s="30">
        <v>0</v>
      </c>
      <c r="O200" s="30">
        <v>0</v>
      </c>
      <c r="P200" s="30"/>
      <c r="Q200" s="30"/>
      <c r="R200" s="30"/>
      <c r="S200" s="30"/>
      <c r="T200" s="32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2"/>
      <c r="AG200" s="30"/>
      <c r="AH200" s="30"/>
      <c r="AI200" s="32"/>
      <c r="AJ200" s="32"/>
      <c r="AK200" s="32"/>
      <c r="AL200" s="32"/>
      <c r="AM200" s="32"/>
      <c r="AN200" s="32"/>
      <c r="AO200" s="34">
        <v>41401</v>
      </c>
      <c r="AP200" s="30">
        <v>880.20778944236895</v>
      </c>
      <c r="AQ200" s="34">
        <v>909207</v>
      </c>
      <c r="AR200" s="34"/>
      <c r="AS200" s="34"/>
      <c r="AT200" s="33"/>
      <c r="AU200" s="33"/>
      <c r="AV200" s="33"/>
      <c r="AW200" s="33"/>
      <c r="AX200" s="33"/>
      <c r="AY200" s="33"/>
      <c r="AZ200" s="33"/>
      <c r="BA200" s="33"/>
      <c r="BB200" s="30">
        <v>6.2290000000000001</v>
      </c>
      <c r="BC200" s="30">
        <v>18.146000000000001</v>
      </c>
      <c r="BD200" s="30">
        <v>473.95699999999999</v>
      </c>
      <c r="BE200" s="30">
        <v>70.427000000000007</v>
      </c>
      <c r="BF200" s="30">
        <v>0</v>
      </c>
      <c r="BG200" s="30">
        <v>568.75900000000001</v>
      </c>
      <c r="BJ200"/>
    </row>
    <row r="201" spans="1:62" x14ac:dyDescent="0.3">
      <c r="A201" s="9">
        <v>1999</v>
      </c>
      <c r="B201" s="10" t="s">
        <v>129</v>
      </c>
      <c r="C201" s="30"/>
      <c r="D201" s="35"/>
      <c r="E201" s="30"/>
      <c r="F201" s="30"/>
      <c r="G201" s="30"/>
      <c r="H201" s="30"/>
      <c r="I201" s="30"/>
      <c r="J201" s="30"/>
      <c r="K201" s="30">
        <v>140.3184</v>
      </c>
      <c r="L201" s="30">
        <v>62.370429999999999</v>
      </c>
      <c r="M201" s="30">
        <v>27.77478</v>
      </c>
      <c r="N201" s="30">
        <v>22.770980000000002</v>
      </c>
      <c r="O201" s="30">
        <v>30.677330000000001</v>
      </c>
      <c r="P201" s="30"/>
      <c r="Q201" s="30"/>
      <c r="R201" s="30"/>
      <c r="S201" s="30"/>
      <c r="T201" s="32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2"/>
      <c r="AG201" s="30"/>
      <c r="AH201" s="30"/>
      <c r="AI201" s="30"/>
      <c r="AJ201" s="30"/>
      <c r="AK201" s="30"/>
      <c r="AL201" s="30"/>
      <c r="AM201" s="32"/>
      <c r="AN201" s="30"/>
      <c r="AO201" s="34">
        <v>50283</v>
      </c>
      <c r="AP201" s="30">
        <v>965.65696114752802</v>
      </c>
      <c r="AQ201" s="34">
        <v>1104836</v>
      </c>
      <c r="AR201" s="34"/>
      <c r="AS201" s="34"/>
      <c r="AT201" s="33"/>
      <c r="AU201" s="33"/>
      <c r="AV201" s="33"/>
      <c r="AW201" s="33"/>
      <c r="AX201" s="33"/>
      <c r="AY201" s="33"/>
      <c r="AZ201" s="33"/>
      <c r="BA201" s="33"/>
      <c r="BB201" s="30">
        <v>7.6479999999999997</v>
      </c>
      <c r="BC201" s="30">
        <v>32.509</v>
      </c>
      <c r="BD201" s="30">
        <v>614.36</v>
      </c>
      <c r="BE201" s="30">
        <v>60.115000000000002</v>
      </c>
      <c r="BF201" s="30">
        <v>0</v>
      </c>
      <c r="BG201" s="30">
        <v>714.63199999999995</v>
      </c>
      <c r="BJ201"/>
    </row>
    <row r="202" spans="1:62" x14ac:dyDescent="0.3">
      <c r="A202" s="9">
        <v>1999</v>
      </c>
      <c r="B202" s="10" t="s">
        <v>130</v>
      </c>
      <c r="C202" s="30">
        <v>89.293041894459407</v>
      </c>
      <c r="D202" s="35"/>
      <c r="E202" s="30">
        <v>1530.4694175936199</v>
      </c>
      <c r="F202" s="30"/>
      <c r="G202" s="30"/>
      <c r="H202" s="30"/>
      <c r="I202" s="30"/>
      <c r="J202" s="30"/>
      <c r="K202" s="30">
        <v>21.680720000000001</v>
      </c>
      <c r="L202" s="30">
        <v>0.89129000000000003</v>
      </c>
      <c r="M202" s="30">
        <v>2.9865699999999999</v>
      </c>
      <c r="N202" s="30">
        <v>0</v>
      </c>
      <c r="O202" s="30">
        <v>0.71545999999999998</v>
      </c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2"/>
      <c r="AG202" s="30"/>
      <c r="AH202" s="30"/>
      <c r="AI202" s="30"/>
      <c r="AJ202" s="30"/>
      <c r="AK202" s="30"/>
      <c r="AL202" s="30"/>
      <c r="AM202" s="32"/>
      <c r="AN202" s="30"/>
      <c r="AO202" s="34">
        <v>33439.599999999999</v>
      </c>
      <c r="AP202" s="30">
        <v>889.16477576888099</v>
      </c>
      <c r="AQ202" s="34">
        <v>492513</v>
      </c>
      <c r="AR202" s="34"/>
      <c r="AS202" s="34"/>
      <c r="AT202" s="33"/>
      <c r="AU202" s="33"/>
      <c r="AV202" s="33"/>
      <c r="AW202" s="33"/>
      <c r="AX202" s="33"/>
      <c r="AY202" s="33"/>
      <c r="AZ202" s="33"/>
      <c r="BA202" s="33"/>
      <c r="BB202" s="30">
        <v>1.292</v>
      </c>
      <c r="BC202" s="30">
        <v>26.800999999999998</v>
      </c>
      <c r="BD202" s="30">
        <v>174.91200000000001</v>
      </c>
      <c r="BE202" s="30">
        <v>32.988999999999997</v>
      </c>
      <c r="BF202" s="30">
        <v>0</v>
      </c>
      <c r="BG202" s="30">
        <v>235.994</v>
      </c>
      <c r="BJ202"/>
    </row>
    <row r="203" spans="1:62" x14ac:dyDescent="0.3">
      <c r="A203" s="9">
        <v>1999</v>
      </c>
      <c r="B203" s="10" t="s">
        <v>131</v>
      </c>
      <c r="C203" s="30">
        <v>324.73766179912099</v>
      </c>
      <c r="D203" s="35"/>
      <c r="E203" s="30">
        <v>2242.23294013331</v>
      </c>
      <c r="F203" s="30"/>
      <c r="G203" s="30"/>
      <c r="H203" s="30"/>
      <c r="I203" s="30"/>
      <c r="J203" s="30"/>
      <c r="K203" s="30">
        <v>40.686410000000002</v>
      </c>
      <c r="L203" s="30">
        <v>7.5611300000000004</v>
      </c>
      <c r="M203" s="30">
        <v>6.9373899999999997</v>
      </c>
      <c r="N203" s="30">
        <v>0.4788</v>
      </c>
      <c r="O203" s="30">
        <v>2.8847999999999998</v>
      </c>
      <c r="P203" s="30"/>
      <c r="Q203" s="30"/>
      <c r="R203" s="30"/>
      <c r="S203" s="30"/>
      <c r="T203" s="30"/>
      <c r="U203" s="30"/>
      <c r="V203" s="32"/>
      <c r="W203" s="30"/>
      <c r="X203" s="30"/>
      <c r="Y203" s="30"/>
      <c r="Z203" s="30"/>
      <c r="AA203" s="30"/>
      <c r="AB203" s="30"/>
      <c r="AC203" s="30"/>
      <c r="AD203" s="30"/>
      <c r="AE203" s="30"/>
      <c r="AF203" s="32"/>
      <c r="AG203" s="30"/>
      <c r="AH203" s="30"/>
      <c r="AI203" s="32"/>
      <c r="AJ203" s="32"/>
      <c r="AK203" s="32"/>
      <c r="AL203" s="32"/>
      <c r="AM203" s="32"/>
      <c r="AN203" s="32"/>
      <c r="AO203" s="34">
        <v>28938.166666666701</v>
      </c>
      <c r="AP203" s="30">
        <v>973.86665204251904</v>
      </c>
      <c r="AQ203" s="34">
        <v>594117</v>
      </c>
      <c r="AR203" s="34"/>
      <c r="AS203" s="34"/>
      <c r="AT203" s="33"/>
      <c r="AU203" s="33"/>
      <c r="AV203" s="33"/>
      <c r="AW203" s="33"/>
      <c r="AX203" s="33"/>
      <c r="AY203" s="33"/>
      <c r="AZ203" s="33"/>
      <c r="BA203" s="33"/>
      <c r="BB203" s="30">
        <v>1.5209999999999999</v>
      </c>
      <c r="BC203" s="30">
        <v>7.0144000000000002</v>
      </c>
      <c r="BD203" s="30">
        <v>406.53399999999999</v>
      </c>
      <c r="BE203" s="30">
        <v>81.84</v>
      </c>
      <c r="BF203" s="30">
        <v>0</v>
      </c>
      <c r="BG203" s="30">
        <v>496.90940000000001</v>
      </c>
      <c r="BJ203"/>
    </row>
    <row r="204" spans="1:62" x14ac:dyDescent="0.3">
      <c r="A204" s="9">
        <v>1999</v>
      </c>
      <c r="B204" s="10" t="s">
        <v>132</v>
      </c>
      <c r="C204" s="30">
        <v>101.15</v>
      </c>
      <c r="D204" s="35"/>
      <c r="E204" s="30">
        <v>2009.7465889453799</v>
      </c>
      <c r="F204" s="30"/>
      <c r="G204" s="30"/>
      <c r="H204" s="30"/>
      <c r="I204" s="30"/>
      <c r="J204" s="30"/>
      <c r="K204" s="30">
        <v>41.684930000000001</v>
      </c>
      <c r="L204" s="30">
        <v>17.552589999999999</v>
      </c>
      <c r="M204" s="30">
        <v>19.515809999999998</v>
      </c>
      <c r="N204" s="30">
        <v>14.83644</v>
      </c>
      <c r="O204" s="30">
        <v>3.0872999999999999</v>
      </c>
      <c r="P204" s="30"/>
      <c r="Q204" s="30"/>
      <c r="R204" s="30"/>
      <c r="S204" s="30"/>
      <c r="T204" s="32"/>
      <c r="U204" s="32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2"/>
      <c r="AG204" s="30"/>
      <c r="AH204" s="30"/>
      <c r="AI204" s="32"/>
      <c r="AJ204" s="32"/>
      <c r="AK204" s="32"/>
      <c r="AL204" s="32"/>
      <c r="AM204" s="32"/>
      <c r="AN204" s="32"/>
      <c r="AO204" s="34">
        <v>17177.4666666667</v>
      </c>
      <c r="AP204" s="30">
        <v>1018.6792031323</v>
      </c>
      <c r="AQ204" s="34">
        <v>301466</v>
      </c>
      <c r="AR204" s="34"/>
      <c r="AS204" s="34"/>
      <c r="AT204" s="33"/>
      <c r="AU204" s="33"/>
      <c r="AV204" s="33"/>
      <c r="AW204" s="33"/>
      <c r="AX204" s="33"/>
      <c r="AY204" s="33"/>
      <c r="AZ204" s="33"/>
      <c r="BA204" s="33"/>
      <c r="BB204" s="30">
        <v>0.83399999999999996</v>
      </c>
      <c r="BC204" s="30">
        <v>9.67</v>
      </c>
      <c r="BD204" s="30">
        <v>217</v>
      </c>
      <c r="BE204" s="30">
        <v>34.079000000000001</v>
      </c>
      <c r="BF204" s="30">
        <v>0</v>
      </c>
      <c r="BG204" s="30">
        <v>261.58300000000003</v>
      </c>
      <c r="BJ204"/>
    </row>
    <row r="205" spans="1:62" x14ac:dyDescent="0.3">
      <c r="A205" s="9">
        <v>1999</v>
      </c>
      <c r="B205" s="10" t="s">
        <v>133</v>
      </c>
      <c r="C205" s="30">
        <v>224.80799999999999</v>
      </c>
      <c r="D205" s="35"/>
      <c r="E205" s="30">
        <v>1493.2660000000001</v>
      </c>
      <c r="F205" s="30"/>
      <c r="G205" s="30"/>
      <c r="H205" s="30"/>
      <c r="I205" s="30"/>
      <c r="J205" s="30"/>
      <c r="K205" s="30">
        <v>18.528009999999998</v>
      </c>
      <c r="L205" s="30">
        <v>1.47394</v>
      </c>
      <c r="M205" s="30">
        <v>0.86729999999999996</v>
      </c>
      <c r="N205" s="30">
        <v>2.8831799999999999</v>
      </c>
      <c r="O205" s="30">
        <v>1.31E-3</v>
      </c>
      <c r="P205" s="30"/>
      <c r="Q205" s="30"/>
      <c r="R205" s="30"/>
      <c r="S205" s="30"/>
      <c r="T205" s="32"/>
      <c r="U205" s="32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2"/>
      <c r="AG205" s="30"/>
      <c r="AH205" s="30"/>
      <c r="AI205" s="32"/>
      <c r="AJ205" s="32"/>
      <c r="AK205" s="32"/>
      <c r="AL205" s="32"/>
      <c r="AM205" s="32"/>
      <c r="AN205" s="32"/>
      <c r="AO205" s="34">
        <v>23581.4</v>
      </c>
      <c r="AP205" s="30">
        <v>1023.16318263024</v>
      </c>
      <c r="AQ205" s="34">
        <v>273471</v>
      </c>
      <c r="AR205" s="34"/>
      <c r="AS205" s="34"/>
      <c r="AT205" s="33"/>
      <c r="AU205" s="33"/>
      <c r="AV205" s="33"/>
      <c r="AW205" s="33"/>
      <c r="AX205" s="33"/>
      <c r="AY205" s="33"/>
      <c r="AZ205" s="33"/>
      <c r="BA205" s="33"/>
      <c r="BB205" s="30">
        <v>145.565</v>
      </c>
      <c r="BC205" s="30">
        <v>5.3259999999999996</v>
      </c>
      <c r="BD205" s="30">
        <v>389</v>
      </c>
      <c r="BE205" s="30">
        <v>75.352000000000004</v>
      </c>
      <c r="BF205" s="30">
        <v>0</v>
      </c>
      <c r="BG205" s="30">
        <v>615.24300000000005</v>
      </c>
      <c r="BJ205"/>
    </row>
    <row r="206" spans="1:62" x14ac:dyDescent="0.3">
      <c r="A206" s="9">
        <v>1999</v>
      </c>
      <c r="B206" s="10" t="s">
        <v>134</v>
      </c>
      <c r="C206" s="30">
        <v>1909.79370822591</v>
      </c>
      <c r="D206" s="30">
        <v>9252.6151693661104</v>
      </c>
      <c r="E206" s="30"/>
      <c r="F206" s="30"/>
      <c r="G206" s="30"/>
      <c r="H206" s="30"/>
      <c r="I206" s="30"/>
      <c r="J206" s="30"/>
      <c r="K206" s="30">
        <v>207.1643</v>
      </c>
      <c r="L206" s="30">
        <v>43.473790000000001</v>
      </c>
      <c r="M206" s="30">
        <v>52.03349</v>
      </c>
      <c r="N206" s="30">
        <v>49.12079</v>
      </c>
      <c r="O206" s="30">
        <v>42.068390000000001</v>
      </c>
      <c r="P206" s="30"/>
      <c r="Q206" s="30"/>
      <c r="R206" s="30"/>
      <c r="S206" s="30"/>
      <c r="T206" s="32"/>
      <c r="U206" s="32"/>
      <c r="V206" s="32"/>
      <c r="W206" s="30"/>
      <c r="X206" s="30"/>
      <c r="Y206" s="30"/>
      <c r="Z206" s="30"/>
      <c r="AA206" s="30"/>
      <c r="AB206" s="30"/>
      <c r="AC206" s="30"/>
      <c r="AD206" s="30"/>
      <c r="AE206" s="30"/>
      <c r="AF206" s="32"/>
      <c r="AG206" s="30"/>
      <c r="AH206" s="30"/>
      <c r="AI206" s="30"/>
      <c r="AJ206" s="30"/>
      <c r="AK206" s="30"/>
      <c r="AL206" s="30"/>
      <c r="AM206" s="30"/>
      <c r="AN206" s="32"/>
      <c r="AO206" s="34">
        <v>60347.366666666698</v>
      </c>
      <c r="AP206" s="30">
        <v>915.75350378413896</v>
      </c>
      <c r="AQ206" s="34">
        <v>1588091</v>
      </c>
      <c r="AR206" s="34"/>
      <c r="AS206" s="34"/>
      <c r="AT206" s="33"/>
      <c r="AU206" s="33"/>
      <c r="AV206" s="33"/>
      <c r="AW206" s="33"/>
      <c r="AX206" s="33"/>
      <c r="AY206" s="33"/>
      <c r="AZ206" s="33"/>
      <c r="BA206" s="33"/>
      <c r="BB206" s="30">
        <v>19.728999999999999</v>
      </c>
      <c r="BC206" s="30">
        <v>37.543999999999997</v>
      </c>
      <c r="BD206" s="30">
        <v>1024.8440000000001</v>
      </c>
      <c r="BE206" s="30">
        <v>49.62</v>
      </c>
      <c r="BF206" s="30">
        <v>0</v>
      </c>
      <c r="BG206" s="30">
        <v>1131.7370000000001</v>
      </c>
      <c r="BJ206"/>
    </row>
    <row r="207" spans="1:62" x14ac:dyDescent="0.3">
      <c r="A207" s="9">
        <v>1999</v>
      </c>
      <c r="B207" s="10" t="s">
        <v>135</v>
      </c>
      <c r="C207" s="30">
        <v>128.69373899999999</v>
      </c>
      <c r="D207" s="30">
        <v>3426.1441369999998</v>
      </c>
      <c r="E207" s="30"/>
      <c r="F207" s="30"/>
      <c r="G207" s="30"/>
      <c r="H207" s="30"/>
      <c r="I207" s="30"/>
      <c r="J207" s="30"/>
      <c r="K207" s="30">
        <v>63.716569999999997</v>
      </c>
      <c r="L207" s="30">
        <v>13.801500000000001</v>
      </c>
      <c r="M207" s="30">
        <v>9.1438000000000006</v>
      </c>
      <c r="N207" s="30">
        <v>2.8429000000000002</v>
      </c>
      <c r="O207" s="30">
        <v>9.5328999999999997</v>
      </c>
      <c r="P207" s="30"/>
      <c r="Q207" s="30"/>
      <c r="R207" s="30"/>
      <c r="S207" s="30"/>
      <c r="T207" s="32"/>
      <c r="U207" s="32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2"/>
      <c r="AG207" s="30"/>
      <c r="AH207" s="30"/>
      <c r="AI207" s="30"/>
      <c r="AJ207" s="30"/>
      <c r="AK207" s="30"/>
      <c r="AL207" s="30"/>
      <c r="AM207" s="30"/>
      <c r="AN207" s="32"/>
      <c r="AO207" s="34">
        <v>35849.066666666702</v>
      </c>
      <c r="AP207" s="30">
        <v>958.45518716182698</v>
      </c>
      <c r="AQ207" s="34">
        <v>972672</v>
      </c>
      <c r="AR207" s="34"/>
      <c r="AS207" s="34"/>
      <c r="AT207" s="33"/>
      <c r="AU207" s="33"/>
      <c r="AV207" s="33"/>
      <c r="AW207" s="33"/>
      <c r="AX207" s="33"/>
      <c r="AY207" s="33"/>
      <c r="AZ207" s="33"/>
      <c r="BA207" s="33"/>
      <c r="BB207" s="30">
        <v>11.39</v>
      </c>
      <c r="BC207" s="30">
        <v>31.818000000000001</v>
      </c>
      <c r="BD207" s="30">
        <v>307.46800000000002</v>
      </c>
      <c r="BE207" s="30">
        <v>89.034000000000006</v>
      </c>
      <c r="BF207" s="30">
        <v>0</v>
      </c>
      <c r="BG207" s="30">
        <v>439.71</v>
      </c>
      <c r="BJ207"/>
    </row>
    <row r="208" spans="1:62" x14ac:dyDescent="0.3">
      <c r="A208" s="9">
        <v>1999</v>
      </c>
      <c r="B208" s="10" t="s">
        <v>136</v>
      </c>
      <c r="C208" s="30">
        <v>540.10352025890597</v>
      </c>
      <c r="D208" s="30">
        <v>14866.959723640801</v>
      </c>
      <c r="E208" s="30"/>
      <c r="F208" s="30"/>
      <c r="G208" s="30"/>
      <c r="H208" s="30"/>
      <c r="I208" s="30"/>
      <c r="J208" s="30"/>
      <c r="K208" s="30">
        <v>108.86604</v>
      </c>
      <c r="L208" s="30">
        <v>12.174160000000001</v>
      </c>
      <c r="M208" s="30">
        <v>34.556249999999999</v>
      </c>
      <c r="N208" s="30">
        <v>0</v>
      </c>
      <c r="O208" s="30">
        <v>3.2599999999999999E-3</v>
      </c>
      <c r="P208" s="30"/>
      <c r="Q208" s="30"/>
      <c r="R208" s="30"/>
      <c r="S208" s="30"/>
      <c r="T208" s="32"/>
      <c r="U208" s="30"/>
      <c r="V208" s="32"/>
      <c r="W208" s="30"/>
      <c r="X208" s="30"/>
      <c r="Y208" s="30"/>
      <c r="Z208" s="30"/>
      <c r="AA208" s="30"/>
      <c r="AB208" s="30"/>
      <c r="AC208" s="30"/>
      <c r="AD208" s="30"/>
      <c r="AE208" s="30"/>
      <c r="AF208" s="32"/>
      <c r="AG208" s="30"/>
      <c r="AH208" s="30"/>
      <c r="AI208" s="32"/>
      <c r="AJ208" s="32"/>
      <c r="AK208" s="32"/>
      <c r="AL208" s="32"/>
      <c r="AM208" s="32"/>
      <c r="AN208" s="32"/>
      <c r="AO208" s="34">
        <v>36177.266666666699</v>
      </c>
      <c r="AP208" s="30">
        <v>1150.30482964569</v>
      </c>
      <c r="AQ208" s="34">
        <v>540384</v>
      </c>
      <c r="AR208" s="34"/>
      <c r="AS208" s="34"/>
      <c r="AT208" s="33"/>
      <c r="AU208" s="33"/>
      <c r="AV208" s="33"/>
      <c r="AW208" s="33"/>
      <c r="AX208" s="33"/>
      <c r="AY208" s="33"/>
      <c r="AZ208" s="33"/>
      <c r="BA208" s="33"/>
      <c r="BB208" s="30">
        <v>2.95</v>
      </c>
      <c r="BC208" s="30">
        <v>20.375</v>
      </c>
      <c r="BD208" s="30">
        <v>252.864</v>
      </c>
      <c r="BE208" s="30">
        <v>42.597000000000001</v>
      </c>
      <c r="BF208" s="30">
        <v>0</v>
      </c>
      <c r="BG208" s="30">
        <v>318.786</v>
      </c>
      <c r="BJ208"/>
    </row>
    <row r="209" spans="1:62" x14ac:dyDescent="0.3">
      <c r="A209" s="9">
        <v>1999</v>
      </c>
      <c r="B209" s="10" t="s">
        <v>137</v>
      </c>
      <c r="C209" s="30">
        <v>290.54399999999998</v>
      </c>
      <c r="D209" s="30">
        <v>3444.8939999999998</v>
      </c>
      <c r="E209" s="30"/>
      <c r="F209" s="30"/>
      <c r="G209" s="30"/>
      <c r="H209" s="30"/>
      <c r="I209" s="30"/>
      <c r="J209" s="30"/>
      <c r="K209" s="30">
        <v>77.967860000000002</v>
      </c>
      <c r="L209" s="30">
        <v>20.0185</v>
      </c>
      <c r="M209" s="30">
        <v>21.390409999999999</v>
      </c>
      <c r="N209" s="30">
        <v>14.204129999999999</v>
      </c>
      <c r="O209" s="30">
        <v>1.7962499999999999</v>
      </c>
      <c r="P209" s="36"/>
      <c r="Q209" s="36"/>
      <c r="R209" s="36"/>
      <c r="S209" s="36"/>
      <c r="T209" s="37"/>
      <c r="U209" s="36"/>
      <c r="V209" s="37"/>
      <c r="W209" s="36"/>
      <c r="X209" s="36"/>
      <c r="Y209" s="36"/>
      <c r="Z209" s="36"/>
      <c r="AA209" s="36"/>
      <c r="AB209" s="36"/>
      <c r="AC209" s="36"/>
      <c r="AD209" s="36"/>
      <c r="AE209" s="36"/>
      <c r="AF209" s="37"/>
      <c r="AG209" s="36"/>
      <c r="AH209" s="36"/>
      <c r="AI209" s="36"/>
      <c r="AJ209" s="36"/>
      <c r="AK209" s="36"/>
      <c r="AL209" s="36"/>
      <c r="AM209" s="37"/>
      <c r="AN209" s="37"/>
      <c r="AO209" s="34">
        <v>28547.599999999999</v>
      </c>
      <c r="AP209" s="30">
        <v>986.70809226749202</v>
      </c>
      <c r="AQ209" s="34">
        <v>606575</v>
      </c>
      <c r="AR209" s="34"/>
      <c r="AS209" s="34"/>
      <c r="AT209" s="33"/>
      <c r="AU209" s="33"/>
      <c r="AV209" s="33"/>
      <c r="AW209" s="33"/>
      <c r="AX209" s="33"/>
      <c r="AY209" s="33"/>
      <c r="AZ209" s="33"/>
      <c r="BA209" s="33"/>
      <c r="BB209" s="30">
        <v>10.3</v>
      </c>
      <c r="BC209" s="30">
        <v>13.7</v>
      </c>
      <c r="BD209" s="30">
        <v>446.6</v>
      </c>
      <c r="BE209" s="30">
        <v>52.1</v>
      </c>
      <c r="BF209" s="30">
        <v>0</v>
      </c>
      <c r="BG209" s="30">
        <v>522.70000000000005</v>
      </c>
      <c r="BJ209"/>
    </row>
    <row r="210" spans="1:62" x14ac:dyDescent="0.3">
      <c r="A210" s="9">
        <v>1999</v>
      </c>
      <c r="B210" s="10" t="s">
        <v>138</v>
      </c>
      <c r="C210" s="30">
        <v>224.123306044207</v>
      </c>
      <c r="D210" s="30">
        <v>2843.4274023656999</v>
      </c>
      <c r="E210" s="30"/>
      <c r="F210" s="30"/>
      <c r="G210" s="30"/>
      <c r="H210" s="30"/>
      <c r="I210" s="30"/>
      <c r="J210" s="30"/>
      <c r="K210" s="30">
        <v>97.616</v>
      </c>
      <c r="L210" s="30">
        <v>6.0094399999999997</v>
      </c>
      <c r="M210" s="30">
        <v>34.829120000000003</v>
      </c>
      <c r="N210" s="30">
        <v>0</v>
      </c>
      <c r="O210" s="30">
        <v>8.0397800000000004</v>
      </c>
      <c r="P210" s="30"/>
      <c r="Q210" s="30"/>
      <c r="R210" s="30"/>
      <c r="S210" s="30"/>
      <c r="T210" s="32"/>
      <c r="U210" s="30"/>
      <c r="V210" s="32"/>
      <c r="W210" s="30"/>
      <c r="X210" s="30"/>
      <c r="Y210" s="30"/>
      <c r="Z210" s="30"/>
      <c r="AA210" s="30"/>
      <c r="AB210" s="32"/>
      <c r="AC210" s="30"/>
      <c r="AD210" s="30"/>
      <c r="AE210" s="30"/>
      <c r="AF210" s="32"/>
      <c r="AG210" s="30"/>
      <c r="AH210" s="30"/>
      <c r="AI210" s="32"/>
      <c r="AJ210" s="32"/>
      <c r="AK210" s="32"/>
      <c r="AL210" s="32"/>
      <c r="AM210" s="32"/>
      <c r="AN210" s="32"/>
      <c r="AO210" s="34">
        <v>36237.866666666698</v>
      </c>
      <c r="AP210" s="30">
        <v>972.07862779915899</v>
      </c>
      <c r="AQ210" s="34">
        <v>1044973</v>
      </c>
      <c r="AR210" s="34"/>
      <c r="AS210" s="34"/>
      <c r="AT210" s="33"/>
      <c r="AU210" s="33"/>
      <c r="AV210" s="33"/>
      <c r="AW210" s="33"/>
      <c r="AX210" s="33"/>
      <c r="AY210" s="33"/>
      <c r="AZ210" s="33"/>
      <c r="BA210" s="33"/>
      <c r="BB210" s="30">
        <v>10.11</v>
      </c>
      <c r="BC210" s="30">
        <v>22.756</v>
      </c>
      <c r="BD210" s="30">
        <v>606.32100000000003</v>
      </c>
      <c r="BE210" s="30">
        <v>80.289000000000001</v>
      </c>
      <c r="BF210" s="30">
        <v>0</v>
      </c>
      <c r="BG210" s="30">
        <v>719.476</v>
      </c>
      <c r="BJ210"/>
    </row>
    <row r="211" spans="1:62" x14ac:dyDescent="0.3">
      <c r="A211" s="9">
        <v>1999</v>
      </c>
      <c r="B211" s="10" t="s">
        <v>139</v>
      </c>
      <c r="C211" s="30">
        <v>489.89100000000002</v>
      </c>
      <c r="D211" s="30">
        <v>2618.3220000000001</v>
      </c>
      <c r="E211" s="30"/>
      <c r="F211" s="30"/>
      <c r="G211" s="30"/>
      <c r="H211" s="30"/>
      <c r="I211" s="30"/>
      <c r="J211" s="30"/>
      <c r="K211" s="30">
        <v>47.691510000000001</v>
      </c>
      <c r="L211" s="30">
        <v>6.6821000000000002</v>
      </c>
      <c r="M211" s="30">
        <v>8.2110099999999999</v>
      </c>
      <c r="N211" s="30">
        <v>8.5174400000000006</v>
      </c>
      <c r="O211" s="30">
        <v>20.61957</v>
      </c>
      <c r="P211" s="30"/>
      <c r="Q211" s="30"/>
      <c r="R211" s="30"/>
      <c r="S211" s="32"/>
      <c r="T211" s="32"/>
      <c r="U211" s="32"/>
      <c r="V211" s="32"/>
      <c r="W211" s="30"/>
      <c r="X211" s="30"/>
      <c r="Y211" s="30"/>
      <c r="Z211" s="30"/>
      <c r="AA211" s="30"/>
      <c r="AB211" s="32"/>
      <c r="AC211" s="30"/>
      <c r="AD211" s="30"/>
      <c r="AE211" s="30"/>
      <c r="AF211" s="32"/>
      <c r="AG211" s="30"/>
      <c r="AH211" s="30"/>
      <c r="AI211" s="32"/>
      <c r="AJ211" s="32"/>
      <c r="AK211" s="32"/>
      <c r="AL211" s="32"/>
      <c r="AM211" s="32"/>
      <c r="AN211" s="32"/>
      <c r="AO211" s="34">
        <v>29161.166666666701</v>
      </c>
      <c r="AP211" s="30">
        <v>1041.7254704095201</v>
      </c>
      <c r="AQ211" s="34">
        <v>574053</v>
      </c>
      <c r="AR211" s="34"/>
      <c r="AS211" s="34"/>
      <c r="AT211" s="33"/>
      <c r="AU211" s="33"/>
      <c r="AV211" s="33"/>
      <c r="AW211" s="33"/>
      <c r="AX211" s="33"/>
      <c r="AY211" s="33"/>
      <c r="AZ211" s="33"/>
      <c r="BA211" s="33"/>
      <c r="BB211" s="30">
        <v>1.593</v>
      </c>
      <c r="BC211" s="30">
        <v>9.0229999999999997</v>
      </c>
      <c r="BD211" s="30">
        <v>565.81500000000005</v>
      </c>
      <c r="BE211" s="30">
        <v>24.097999999999999</v>
      </c>
      <c r="BF211" s="30">
        <v>0</v>
      </c>
      <c r="BG211" s="30">
        <v>600.529</v>
      </c>
      <c r="BJ211"/>
    </row>
    <row r="212" spans="1:62" x14ac:dyDescent="0.3">
      <c r="A212" s="9">
        <v>1999</v>
      </c>
      <c r="B212" s="10" t="s">
        <v>140</v>
      </c>
      <c r="C212" s="30">
        <v>1405.98156652238</v>
      </c>
      <c r="D212" s="30">
        <v>3065.2037582295302</v>
      </c>
      <c r="E212" s="30"/>
      <c r="F212" s="30"/>
      <c r="G212" s="30"/>
      <c r="H212" s="30"/>
      <c r="I212" s="30"/>
      <c r="J212" s="30"/>
      <c r="K212" s="30">
        <v>46.087130000000002</v>
      </c>
      <c r="L212" s="30">
        <v>17.722719999999999</v>
      </c>
      <c r="M212" s="30">
        <v>10.198040000000001</v>
      </c>
      <c r="N212" s="30">
        <v>7.5285000000000002</v>
      </c>
      <c r="O212" s="30">
        <v>11.7723</v>
      </c>
      <c r="P212" s="30"/>
      <c r="Q212" s="30"/>
      <c r="R212" s="30"/>
      <c r="S212" s="32"/>
      <c r="T212" s="32"/>
      <c r="U212" s="32"/>
      <c r="V212" s="32"/>
      <c r="W212" s="30"/>
      <c r="X212" s="30"/>
      <c r="Y212" s="30"/>
      <c r="Z212" s="30"/>
      <c r="AA212" s="30"/>
      <c r="AB212" s="32"/>
      <c r="AC212" s="30"/>
      <c r="AD212" s="30"/>
      <c r="AE212" s="30"/>
      <c r="AF212" s="32"/>
      <c r="AG212" s="30"/>
      <c r="AH212" s="30"/>
      <c r="AI212" s="32"/>
      <c r="AJ212" s="32"/>
      <c r="AK212" s="32"/>
      <c r="AL212" s="32"/>
      <c r="AM212" s="32"/>
      <c r="AN212" s="32"/>
      <c r="AO212" s="34">
        <v>16652</v>
      </c>
      <c r="AP212" s="30">
        <v>913.05106226581199</v>
      </c>
      <c r="AQ212" s="34">
        <v>354959</v>
      </c>
      <c r="AR212" s="34"/>
      <c r="AS212" s="34"/>
      <c r="AT212" s="33"/>
      <c r="AU212" s="33"/>
      <c r="AV212" s="33"/>
      <c r="AW212" s="33"/>
      <c r="AX212" s="33"/>
      <c r="AY212" s="33"/>
      <c r="AZ212" s="33"/>
      <c r="BA212" s="33"/>
      <c r="BB212" s="30">
        <v>0.65700000000000003</v>
      </c>
      <c r="BC212" s="30">
        <v>15.974</v>
      </c>
      <c r="BD212" s="30">
        <v>352.25</v>
      </c>
      <c r="BE212" s="30">
        <v>26.164999999999999</v>
      </c>
      <c r="BF212" s="30">
        <v>0</v>
      </c>
      <c r="BG212" s="30">
        <v>395.04599999999999</v>
      </c>
      <c r="BJ212"/>
    </row>
    <row r="213" spans="1:62" x14ac:dyDescent="0.3">
      <c r="A213" s="9">
        <v>1999</v>
      </c>
      <c r="B213" s="10" t="s">
        <v>141</v>
      </c>
      <c r="C213" s="30">
        <v>80.184602141003296</v>
      </c>
      <c r="D213" s="30">
        <v>3152.3125395346901</v>
      </c>
      <c r="E213" s="30">
        <v>2866.9755365972701</v>
      </c>
      <c r="F213" s="30"/>
      <c r="G213" s="30"/>
      <c r="H213" s="30"/>
      <c r="I213" s="30"/>
      <c r="J213" s="30"/>
      <c r="K213" s="30">
        <v>46.330719999999999</v>
      </c>
      <c r="L213" s="30">
        <v>2.1190000000000001E-2</v>
      </c>
      <c r="M213" s="30">
        <v>9.6182300000000005</v>
      </c>
      <c r="N213" s="30">
        <v>0</v>
      </c>
      <c r="O213" s="30">
        <v>8.9709999999999998E-2</v>
      </c>
      <c r="P213" s="30"/>
      <c r="Q213" s="30"/>
      <c r="R213" s="30"/>
      <c r="S213" s="30"/>
      <c r="T213" s="32"/>
      <c r="U213" s="30"/>
      <c r="V213" s="32"/>
      <c r="W213" s="30"/>
      <c r="X213" s="30"/>
      <c r="Y213" s="30"/>
      <c r="Z213" s="30"/>
      <c r="AA213" s="30"/>
      <c r="AB213" s="30"/>
      <c r="AC213" s="30"/>
      <c r="AD213" s="30"/>
      <c r="AE213" s="30"/>
      <c r="AF213" s="32"/>
      <c r="AG213" s="30"/>
      <c r="AH213" s="30"/>
      <c r="AI213" s="32"/>
      <c r="AJ213" s="32"/>
      <c r="AK213" s="32"/>
      <c r="AL213" s="32"/>
      <c r="AM213" s="32"/>
      <c r="AN213" s="32"/>
      <c r="AO213" s="34">
        <v>17765.3</v>
      </c>
      <c r="AP213" s="30">
        <v>1304.5990553961699</v>
      </c>
      <c r="AQ213" s="34">
        <v>201642</v>
      </c>
      <c r="AR213" s="34"/>
      <c r="AS213" s="34"/>
      <c r="AT213" s="33"/>
      <c r="AU213" s="33"/>
      <c r="AV213" s="33"/>
      <c r="AW213" s="33"/>
      <c r="AX213" s="33"/>
      <c r="AY213" s="33"/>
      <c r="AZ213" s="33"/>
      <c r="BA213" s="33"/>
      <c r="BB213" s="30">
        <v>0.95</v>
      </c>
      <c r="BC213" s="30">
        <v>24.771000000000001</v>
      </c>
      <c r="BD213" s="30">
        <v>127.182</v>
      </c>
      <c r="BE213" s="30">
        <v>74.055000000000007</v>
      </c>
      <c r="BF213" s="30">
        <v>0</v>
      </c>
      <c r="BG213" s="30">
        <v>226.958</v>
      </c>
      <c r="BJ213"/>
    </row>
    <row r="214" spans="1:62" x14ac:dyDescent="0.3">
      <c r="A214" s="9">
        <v>1999</v>
      </c>
      <c r="B214" s="10" t="s">
        <v>142</v>
      </c>
      <c r="C214" s="30">
        <v>3146.4403534695298</v>
      </c>
      <c r="D214" s="30">
        <v>22142.6766481882</v>
      </c>
      <c r="E214" s="30"/>
      <c r="F214" s="30"/>
      <c r="G214" s="30"/>
      <c r="H214" s="30"/>
      <c r="I214" s="30"/>
      <c r="J214" s="30"/>
      <c r="K214" s="30">
        <v>431.38103999999998</v>
      </c>
      <c r="L214" s="30">
        <v>182.95725999999999</v>
      </c>
      <c r="M214" s="30">
        <v>146.88064</v>
      </c>
      <c r="N214" s="30">
        <v>3.6561300000000001</v>
      </c>
      <c r="O214" s="30">
        <v>120.33808000000001</v>
      </c>
      <c r="P214" s="30"/>
      <c r="Q214" s="30"/>
      <c r="R214" s="30"/>
      <c r="S214" s="30"/>
      <c r="T214" s="32"/>
      <c r="U214" s="30"/>
      <c r="V214" s="30"/>
      <c r="W214" s="30"/>
      <c r="X214" s="30"/>
      <c r="Y214" s="30"/>
      <c r="Z214" s="30"/>
      <c r="AA214" s="30"/>
      <c r="AB214" s="32"/>
      <c r="AC214" s="30"/>
      <c r="AD214" s="30"/>
      <c r="AE214" s="30"/>
      <c r="AF214" s="32"/>
      <c r="AG214" s="30"/>
      <c r="AH214" s="30"/>
      <c r="AI214" s="32"/>
      <c r="AJ214" s="32"/>
      <c r="AK214" s="32"/>
      <c r="AL214" s="32"/>
      <c r="AM214" s="32"/>
      <c r="AN214" s="32"/>
      <c r="AO214" s="34">
        <v>101363</v>
      </c>
      <c r="AP214" s="30">
        <v>1046.94114638932</v>
      </c>
      <c r="AQ214" s="34">
        <v>3068765</v>
      </c>
      <c r="AR214" s="34"/>
      <c r="AS214" s="34"/>
      <c r="AT214" s="33"/>
      <c r="AU214" s="33"/>
      <c r="AV214" s="33"/>
      <c r="AW214" s="33"/>
      <c r="AX214" s="33"/>
      <c r="AY214" s="33"/>
      <c r="AZ214" s="33"/>
      <c r="BA214" s="33"/>
      <c r="BB214" s="30">
        <v>37.893999999999998</v>
      </c>
      <c r="BC214" s="30">
        <v>21.812000000000001</v>
      </c>
      <c r="BD214" s="30">
        <v>1732.0909999999999</v>
      </c>
      <c r="BE214" s="30">
        <v>91.534999999999997</v>
      </c>
      <c r="BF214" s="30">
        <v>0</v>
      </c>
      <c r="BG214" s="30">
        <v>1883.3320000000001</v>
      </c>
      <c r="BJ214"/>
    </row>
    <row r="215" spans="1:62" x14ac:dyDescent="0.3">
      <c r="A215" s="9">
        <v>1999</v>
      </c>
      <c r="B215" s="10" t="s">
        <v>143</v>
      </c>
      <c r="C215" s="30">
        <v>601.767455995315</v>
      </c>
      <c r="D215" s="30"/>
      <c r="E215" s="30">
        <v>3896.1376499527801</v>
      </c>
      <c r="F215" s="30"/>
      <c r="G215" s="30"/>
      <c r="H215" s="30"/>
      <c r="I215" s="30"/>
      <c r="J215" s="30"/>
      <c r="K215" s="30">
        <v>50.006</v>
      </c>
      <c r="L215" s="30">
        <v>6.4804199999999996</v>
      </c>
      <c r="M215" s="30">
        <v>6.5647500000000001</v>
      </c>
      <c r="N215" s="30">
        <v>3.9953400000000001</v>
      </c>
      <c r="O215" s="30">
        <v>22.841729999999998</v>
      </c>
      <c r="P215" s="30"/>
      <c r="Q215" s="30"/>
      <c r="R215" s="30"/>
      <c r="S215" s="30"/>
      <c r="T215" s="32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2"/>
      <c r="AG215" s="30"/>
      <c r="AH215" s="30"/>
      <c r="AI215" s="32"/>
      <c r="AJ215" s="32"/>
      <c r="AK215" s="32"/>
      <c r="AL215" s="32"/>
      <c r="AM215" s="32"/>
      <c r="AN215" s="32"/>
      <c r="AO215" s="34">
        <v>34454</v>
      </c>
      <c r="AP215" s="30">
        <v>898.60277945038695</v>
      </c>
      <c r="AQ215" s="34">
        <v>720982</v>
      </c>
      <c r="AR215" s="34"/>
      <c r="AS215" s="34"/>
      <c r="AT215" s="33"/>
      <c r="AU215" s="33"/>
      <c r="AV215" s="33"/>
      <c r="AW215" s="33"/>
      <c r="AX215" s="33"/>
      <c r="AY215" s="33"/>
      <c r="AZ215" s="33"/>
      <c r="BA215" s="33"/>
      <c r="BB215" s="30">
        <v>0.47</v>
      </c>
      <c r="BC215" s="30">
        <v>5.0170000000000003</v>
      </c>
      <c r="BD215" s="30">
        <v>492.74200000000002</v>
      </c>
      <c r="BE215" s="30">
        <v>49.195999999999998</v>
      </c>
      <c r="BF215" s="30">
        <v>0</v>
      </c>
      <c r="BG215" s="30">
        <v>547.42499999999995</v>
      </c>
      <c r="BJ215"/>
    </row>
    <row r="216" spans="1:62" x14ac:dyDescent="0.3">
      <c r="A216" s="9">
        <v>1999</v>
      </c>
      <c r="B216" s="10" t="s">
        <v>144</v>
      </c>
      <c r="C216" s="30"/>
      <c r="D216" s="30"/>
      <c r="E216" s="30"/>
      <c r="F216" s="30"/>
      <c r="G216" s="30"/>
      <c r="H216" s="30"/>
      <c r="I216" s="30"/>
      <c r="J216" s="30"/>
      <c r="K216" s="30">
        <v>39.938890000000001</v>
      </c>
      <c r="L216" s="30">
        <v>8.3849999999999994E-2</v>
      </c>
      <c r="M216" s="30">
        <v>4.5124000000000004</v>
      </c>
      <c r="N216" s="30">
        <v>0</v>
      </c>
      <c r="O216" s="30">
        <v>0</v>
      </c>
      <c r="P216" s="30"/>
      <c r="Q216" s="30"/>
      <c r="R216" s="30"/>
      <c r="S216" s="30"/>
      <c r="T216" s="32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2"/>
      <c r="AG216" s="30"/>
      <c r="AH216" s="30"/>
      <c r="AI216" s="32"/>
      <c r="AJ216" s="32"/>
      <c r="AK216" s="32"/>
      <c r="AL216" s="32"/>
      <c r="AM216" s="32"/>
      <c r="AN216" s="32"/>
      <c r="AO216" s="34">
        <v>7777</v>
      </c>
      <c r="AP216" s="30">
        <v>2120.52129328916</v>
      </c>
      <c r="AQ216" s="34">
        <v>109998</v>
      </c>
      <c r="AR216" s="34"/>
      <c r="AS216" s="34"/>
      <c r="AT216" s="33"/>
      <c r="AU216" s="33"/>
      <c r="AV216" s="33"/>
      <c r="AW216" s="33"/>
      <c r="AX216" s="33"/>
      <c r="AY216" s="33"/>
      <c r="AZ216" s="33"/>
      <c r="BA216" s="33"/>
      <c r="BB216" s="30">
        <v>144.762</v>
      </c>
      <c r="BC216" s="30">
        <v>40.456000000000003</v>
      </c>
      <c r="BD216" s="30">
        <v>104.19</v>
      </c>
      <c r="BE216" s="30">
        <v>17.2</v>
      </c>
      <c r="BF216" s="30">
        <v>0</v>
      </c>
      <c r="BG216" s="30">
        <v>306.608</v>
      </c>
      <c r="BJ216"/>
    </row>
    <row r="217" spans="1:62" x14ac:dyDescent="0.3">
      <c r="A217" s="9">
        <v>1999</v>
      </c>
      <c r="B217" s="10" t="s">
        <v>145</v>
      </c>
      <c r="C217" s="30">
        <v>866.58608723130703</v>
      </c>
      <c r="D217" s="30">
        <v>4866.6736897288802</v>
      </c>
      <c r="E217" s="30"/>
      <c r="F217" s="30"/>
      <c r="G217" s="30"/>
      <c r="H217" s="30"/>
      <c r="I217" s="30"/>
      <c r="J217" s="30"/>
      <c r="K217" s="30">
        <v>97.222189999999998</v>
      </c>
      <c r="L217" s="30">
        <v>21.853570000000001</v>
      </c>
      <c r="M217" s="30">
        <v>32.223030000000001</v>
      </c>
      <c r="N217" s="30">
        <v>17.19951</v>
      </c>
      <c r="O217" s="30">
        <v>13.0176</v>
      </c>
      <c r="P217" s="30"/>
      <c r="Q217" s="30"/>
      <c r="R217" s="30"/>
      <c r="S217" s="30"/>
      <c r="T217" s="32"/>
      <c r="U217" s="30"/>
      <c r="V217" s="32"/>
      <c r="W217" s="30"/>
      <c r="X217" s="30"/>
      <c r="Y217" s="30"/>
      <c r="Z217" s="30"/>
      <c r="AA217" s="30"/>
      <c r="AB217" s="30"/>
      <c r="AC217" s="30"/>
      <c r="AD217" s="30"/>
      <c r="AE217" s="30"/>
      <c r="AF217" s="32"/>
      <c r="AG217" s="30"/>
      <c r="AH217" s="30"/>
      <c r="AI217" s="30"/>
      <c r="AJ217" s="30"/>
      <c r="AK217" s="30"/>
      <c r="AL217" s="30"/>
      <c r="AM217" s="32"/>
      <c r="AN217" s="32"/>
      <c r="AO217" s="34">
        <v>46306.400000000001</v>
      </c>
      <c r="AP217" s="30">
        <v>915.13878818440799</v>
      </c>
      <c r="AQ217" s="34">
        <v>1278216</v>
      </c>
      <c r="AR217" s="34"/>
      <c r="AS217" s="34"/>
      <c r="AT217" s="33"/>
      <c r="AU217" s="33"/>
      <c r="AV217" s="33"/>
      <c r="AW217" s="33"/>
      <c r="AX217" s="33"/>
      <c r="AY217" s="33"/>
      <c r="AZ217" s="33"/>
      <c r="BA217" s="33"/>
      <c r="BB217" s="30">
        <v>12.611000000000001</v>
      </c>
      <c r="BC217" s="30">
        <v>4.2869999999999999</v>
      </c>
      <c r="BD217" s="30">
        <v>953.84</v>
      </c>
      <c r="BE217" s="30">
        <v>58.14</v>
      </c>
      <c r="BF217" s="30">
        <v>0</v>
      </c>
      <c r="BG217" s="30">
        <v>1028.8779999999999</v>
      </c>
      <c r="BJ217"/>
    </row>
    <row r="218" spans="1:62" x14ac:dyDescent="0.3">
      <c r="A218" s="9">
        <v>2000</v>
      </c>
      <c r="B218" s="10" t="s">
        <v>120</v>
      </c>
      <c r="C218" s="30">
        <v>21574.077536884699</v>
      </c>
      <c r="D218" s="30">
        <v>94794.392833219201</v>
      </c>
      <c r="E218" s="30">
        <v>86053.221021335703</v>
      </c>
      <c r="F218" s="12"/>
      <c r="G218" s="12"/>
      <c r="H218" s="12"/>
      <c r="I218" s="12"/>
      <c r="J218" s="12"/>
      <c r="K218" s="30">
        <v>2031.3934099999999</v>
      </c>
      <c r="L218" s="30">
        <v>626.59209999999996</v>
      </c>
      <c r="M218" s="30">
        <v>315.00936999999999</v>
      </c>
      <c r="N218" s="30">
        <v>397.56673999999998</v>
      </c>
      <c r="O218" s="30">
        <v>792.77265999999997</v>
      </c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31"/>
      <c r="AM218" s="12"/>
      <c r="AN218" s="12"/>
      <c r="AO218" s="34">
        <v>428407.83333333302</v>
      </c>
      <c r="AP218" s="30">
        <v>981.02900255932104</v>
      </c>
      <c r="AQ218" s="22">
        <v>14047486</v>
      </c>
      <c r="AR218"/>
      <c r="AS218"/>
      <c r="AT218"/>
      <c r="AU218"/>
      <c r="AV218"/>
      <c r="AW218"/>
      <c r="AX218"/>
      <c r="AY218"/>
      <c r="AZ218"/>
      <c r="BA218"/>
      <c r="BB218" s="30">
        <v>78.703000000000003</v>
      </c>
      <c r="BC218" s="30">
        <v>410.40100000000001</v>
      </c>
      <c r="BD218" s="30">
        <v>8245.5550000000003</v>
      </c>
      <c r="BE218" s="30">
        <v>176.06</v>
      </c>
      <c r="BF218" s="30">
        <v>0.189</v>
      </c>
      <c r="BG218" s="30">
        <v>8910.9079999999994</v>
      </c>
      <c r="BJ218"/>
    </row>
    <row r="219" spans="1:62" x14ac:dyDescent="0.3">
      <c r="A219" s="9">
        <v>2000</v>
      </c>
      <c r="B219" s="10" t="s">
        <v>123</v>
      </c>
      <c r="C219" s="30"/>
      <c r="D219" s="30"/>
      <c r="E219" s="30"/>
      <c r="F219" s="30"/>
      <c r="G219" s="30"/>
      <c r="H219" s="30"/>
      <c r="I219" s="30"/>
      <c r="J219" s="30"/>
      <c r="K219" s="30">
        <v>1876.9256</v>
      </c>
      <c r="L219" s="30">
        <v>506.54431</v>
      </c>
      <c r="M219" s="30">
        <v>0</v>
      </c>
      <c r="N219" s="30">
        <v>252.65369000000001</v>
      </c>
      <c r="O219" s="30">
        <v>118.30406000000001</v>
      </c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10"/>
      <c r="AK219" s="10"/>
      <c r="AL219" s="10"/>
      <c r="AM219" s="32"/>
      <c r="AN219" s="32"/>
      <c r="AO219" s="34">
        <v>112466</v>
      </c>
      <c r="AP219" s="30">
        <v>1169.78776679263</v>
      </c>
      <c r="AQ219" s="34">
        <v>3043431</v>
      </c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0">
        <v>3368.4119999999998</v>
      </c>
      <c r="BC219" s="30">
        <v>1458.855</v>
      </c>
      <c r="BD219" s="30">
        <v>6654.8418769999998</v>
      </c>
      <c r="BE219" s="30">
        <v>686.52099999999996</v>
      </c>
      <c r="BF219" s="30">
        <v>33.006999999999998</v>
      </c>
      <c r="BG219" s="30">
        <v>12201.636877000001</v>
      </c>
      <c r="BJ219"/>
    </row>
    <row r="220" spans="1:62" x14ac:dyDescent="0.3">
      <c r="A220" s="9">
        <v>2000</v>
      </c>
      <c r="B220" s="10" t="s">
        <v>124</v>
      </c>
      <c r="C220" s="30">
        <v>284.45200399999999</v>
      </c>
      <c r="D220" s="30">
        <v>1557.648081</v>
      </c>
      <c r="E220" s="30"/>
      <c r="F220" s="30"/>
      <c r="G220" s="30"/>
      <c r="H220" s="30"/>
      <c r="I220" s="30"/>
      <c r="J220" s="30"/>
      <c r="K220" s="30">
        <v>25.35117</v>
      </c>
      <c r="L220" s="30">
        <v>4.4055299999999997</v>
      </c>
      <c r="M220" s="30">
        <v>4.9558499999999999</v>
      </c>
      <c r="N220" s="30">
        <v>3.86911</v>
      </c>
      <c r="O220" s="30">
        <v>2.7310000000000001E-2</v>
      </c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4">
        <v>23784.333333333299</v>
      </c>
      <c r="AP220" s="30">
        <v>839.13446164483901</v>
      </c>
      <c r="AQ220" s="34">
        <v>312269</v>
      </c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0">
        <v>4.2640000000000002</v>
      </c>
      <c r="BC220" s="30">
        <v>4.2880000000000003</v>
      </c>
      <c r="BD220" s="30">
        <v>505.85300000000001</v>
      </c>
      <c r="BE220" s="30">
        <v>33.682000000000002</v>
      </c>
      <c r="BF220" s="30">
        <v>0</v>
      </c>
      <c r="BG220" s="30">
        <v>548.08699999999999</v>
      </c>
      <c r="BJ220"/>
    </row>
    <row r="221" spans="1:62" x14ac:dyDescent="0.3">
      <c r="A221" s="9">
        <v>2000</v>
      </c>
      <c r="B221" s="10" t="s">
        <v>125</v>
      </c>
      <c r="C221" s="34">
        <v>251.81800000000001</v>
      </c>
      <c r="D221" s="34">
        <v>3301.2159999999999</v>
      </c>
      <c r="E221" s="30"/>
      <c r="F221" s="30"/>
      <c r="G221" s="30"/>
      <c r="H221" s="30"/>
      <c r="I221" s="30"/>
      <c r="J221" s="30"/>
      <c r="K221" s="30">
        <v>81.142669999999995</v>
      </c>
      <c r="L221" s="30">
        <v>1.6654100000000001</v>
      </c>
      <c r="M221" s="30">
        <v>5.6439000000000004</v>
      </c>
      <c r="N221" s="30">
        <v>0</v>
      </c>
      <c r="O221" s="30">
        <v>4.0710100000000002</v>
      </c>
      <c r="P221" s="30"/>
      <c r="Q221" s="30"/>
      <c r="R221" s="30"/>
      <c r="S221" s="30"/>
      <c r="T221" s="30"/>
      <c r="U221" s="30"/>
      <c r="V221" s="32"/>
      <c r="W221" s="30"/>
      <c r="X221" s="30"/>
      <c r="Y221" s="30"/>
      <c r="Z221" s="30"/>
      <c r="AA221" s="30"/>
      <c r="AB221" s="30"/>
      <c r="AC221" s="30"/>
      <c r="AD221" s="30"/>
      <c r="AE221" s="30"/>
      <c r="AF221" s="32"/>
      <c r="AG221" s="30"/>
      <c r="AH221" s="30"/>
      <c r="AI221" s="30"/>
      <c r="AJ221" s="30"/>
      <c r="AK221" s="30"/>
      <c r="AL221" s="30"/>
      <c r="AM221" s="32"/>
      <c r="AN221" s="32"/>
      <c r="AO221" s="34">
        <v>42119</v>
      </c>
      <c r="AP221" s="30">
        <v>1077.6230042096799</v>
      </c>
      <c r="AQ221" s="34">
        <v>940901</v>
      </c>
      <c r="AR221" s="34"/>
      <c r="AS221" s="34"/>
      <c r="AT221" s="33"/>
      <c r="AU221" s="33"/>
      <c r="AV221" s="33"/>
      <c r="AW221" s="33"/>
      <c r="AX221" s="33"/>
      <c r="AY221" s="33"/>
      <c r="AZ221" s="33"/>
      <c r="BA221" s="33"/>
      <c r="BB221" s="30">
        <v>18.244</v>
      </c>
      <c r="BC221" s="30">
        <v>16.527000000000001</v>
      </c>
      <c r="BD221" s="30">
        <v>404.57</v>
      </c>
      <c r="BE221" s="30">
        <v>50.344999999999999</v>
      </c>
      <c r="BF221" s="30">
        <v>0</v>
      </c>
      <c r="BG221" s="30">
        <v>489.68599999999998</v>
      </c>
      <c r="BJ221"/>
    </row>
    <row r="222" spans="1:62" x14ac:dyDescent="0.3">
      <c r="A222" s="9">
        <v>2000</v>
      </c>
      <c r="B222" s="10" t="s">
        <v>126</v>
      </c>
      <c r="C222" s="30">
        <v>284.84399999999999</v>
      </c>
      <c r="D222" s="30">
        <v>2998.28</v>
      </c>
      <c r="E222" s="30">
        <v>2992.93</v>
      </c>
      <c r="F222" s="30"/>
      <c r="G222" s="30"/>
      <c r="H222" s="30"/>
      <c r="I222" s="30"/>
      <c r="J222" s="30"/>
      <c r="K222" s="30">
        <v>55.065710000000003</v>
      </c>
      <c r="L222" s="30">
        <v>2.768E-2</v>
      </c>
      <c r="M222" s="30">
        <v>12.007680000000001</v>
      </c>
      <c r="N222" s="30">
        <v>0</v>
      </c>
      <c r="O222" s="30">
        <v>5.1779000000000002</v>
      </c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2"/>
      <c r="AG222" s="30"/>
      <c r="AH222" s="30"/>
      <c r="AI222" s="30"/>
      <c r="AJ222" s="30"/>
      <c r="AK222" s="30"/>
      <c r="AL222" s="30"/>
      <c r="AM222" s="32"/>
      <c r="AN222" s="32"/>
      <c r="AO222" s="34">
        <v>23408</v>
      </c>
      <c r="AP222" s="30">
        <v>1051.9412185035401</v>
      </c>
      <c r="AQ222" s="34">
        <v>438236</v>
      </c>
      <c r="AR222" s="34"/>
      <c r="AS222" s="34"/>
      <c r="AT222" s="33"/>
      <c r="AU222" s="33"/>
      <c r="AV222" s="33"/>
      <c r="AW222" s="33"/>
      <c r="AX222" s="33"/>
      <c r="AY222" s="33"/>
      <c r="AZ222" s="33"/>
      <c r="BA222" s="33"/>
      <c r="BB222" s="30">
        <v>17.62</v>
      </c>
      <c r="BC222" s="30">
        <v>40.283000000000001</v>
      </c>
      <c r="BD222" s="30">
        <v>292.06200000000001</v>
      </c>
      <c r="BE222" s="30">
        <v>39.594999999999999</v>
      </c>
      <c r="BF222" s="30">
        <v>0</v>
      </c>
      <c r="BG222" s="30">
        <v>389.56</v>
      </c>
      <c r="BJ222"/>
    </row>
    <row r="223" spans="1:62" x14ac:dyDescent="0.3">
      <c r="A223" s="9">
        <v>2000</v>
      </c>
      <c r="B223" s="10" t="s">
        <v>127</v>
      </c>
      <c r="C223" s="30">
        <v>3164.0834286356599</v>
      </c>
      <c r="D223" s="30"/>
      <c r="E223" s="30">
        <v>21113.139792003501</v>
      </c>
      <c r="F223" s="30"/>
      <c r="G223" s="30"/>
      <c r="H223" s="30"/>
      <c r="I223" s="30"/>
      <c r="J223" s="30"/>
      <c r="K223" s="30">
        <v>405.63648000000001</v>
      </c>
      <c r="L223" s="30">
        <v>204.63265999999999</v>
      </c>
      <c r="M223" s="30">
        <v>71.674589999999995</v>
      </c>
      <c r="N223" s="30">
        <v>26.5901</v>
      </c>
      <c r="O223" s="30">
        <v>145.61600999999999</v>
      </c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2"/>
      <c r="AG223" s="30"/>
      <c r="AH223" s="30"/>
      <c r="AI223" s="30"/>
      <c r="AJ223" s="30"/>
      <c r="AK223" s="30"/>
      <c r="AL223" s="30"/>
      <c r="AM223" s="32"/>
      <c r="AN223" s="32"/>
      <c r="AO223" s="34">
        <v>76079.133333333302</v>
      </c>
      <c r="AP223" s="30">
        <v>1276.9277740144901</v>
      </c>
      <c r="AQ223" s="34">
        <v>3059115</v>
      </c>
      <c r="AR223" s="34"/>
      <c r="AS223" s="34"/>
      <c r="AT223" s="33"/>
      <c r="AU223" s="33"/>
      <c r="AV223" s="33"/>
      <c r="AW223" s="33"/>
      <c r="AX223" s="33"/>
      <c r="AY223" s="33"/>
      <c r="AZ223" s="33"/>
      <c r="BA223" s="33"/>
      <c r="BB223" s="30">
        <v>29.922999999999998</v>
      </c>
      <c r="BC223" s="30">
        <v>54.58</v>
      </c>
      <c r="BD223" s="30">
        <v>1718.354</v>
      </c>
      <c r="BE223" s="30">
        <v>67.789000000000001</v>
      </c>
      <c r="BF223" s="30">
        <v>0</v>
      </c>
      <c r="BG223" s="30">
        <v>1870.646</v>
      </c>
      <c r="BJ223"/>
    </row>
    <row r="224" spans="1:62" x14ac:dyDescent="0.3">
      <c r="A224" s="9">
        <v>2000</v>
      </c>
      <c r="B224" s="10" t="s">
        <v>128</v>
      </c>
      <c r="C224" s="30">
        <v>574.466041490321</v>
      </c>
      <c r="D224" s="35"/>
      <c r="E224" s="30">
        <v>3477.7287645210799</v>
      </c>
      <c r="F224" s="30"/>
      <c r="G224" s="30"/>
      <c r="H224" s="30"/>
      <c r="I224" s="30"/>
      <c r="J224" s="30"/>
      <c r="K224" s="30">
        <v>54.082999999999998</v>
      </c>
      <c r="L224" s="30">
        <v>11.762549999999999</v>
      </c>
      <c r="M224" s="30">
        <v>12.01347</v>
      </c>
      <c r="N224" s="30">
        <v>0</v>
      </c>
      <c r="O224" s="30">
        <v>0</v>
      </c>
      <c r="P224" s="30"/>
      <c r="Q224" s="30"/>
      <c r="R224" s="30"/>
      <c r="S224" s="30"/>
      <c r="T224" s="32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2"/>
      <c r="AG224" s="30"/>
      <c r="AH224" s="30"/>
      <c r="AI224" s="32"/>
      <c r="AJ224" s="32"/>
      <c r="AK224" s="32"/>
      <c r="AL224" s="32"/>
      <c r="AM224" s="32"/>
      <c r="AN224" s="32"/>
      <c r="AO224" s="34">
        <v>36967</v>
      </c>
      <c r="AP224" s="30">
        <v>955.14259081592502</v>
      </c>
      <c r="AQ224" s="34">
        <v>909207</v>
      </c>
      <c r="AR224" s="34"/>
      <c r="AS224" s="34"/>
      <c r="AT224" s="33"/>
      <c r="AU224" s="33"/>
      <c r="AV224" s="33"/>
      <c r="AW224" s="33"/>
      <c r="AX224" s="33"/>
      <c r="AY224" s="33"/>
      <c r="AZ224" s="33"/>
      <c r="BA224" s="33"/>
      <c r="BB224" s="30">
        <v>15.02</v>
      </c>
      <c r="BC224" s="30">
        <v>19.920000000000002</v>
      </c>
      <c r="BD224" s="30">
        <v>446.10599999999999</v>
      </c>
      <c r="BE224" s="30">
        <v>55.546999999999997</v>
      </c>
      <c r="BF224" s="30">
        <v>0</v>
      </c>
      <c r="BG224" s="30">
        <v>536.59299999999996</v>
      </c>
      <c r="BJ224"/>
    </row>
    <row r="225" spans="1:62" x14ac:dyDescent="0.3">
      <c r="A225" s="9">
        <v>2000</v>
      </c>
      <c r="B225" s="10" t="s">
        <v>129</v>
      </c>
      <c r="C225" s="30"/>
      <c r="D225" s="35"/>
      <c r="E225" s="30"/>
      <c r="F225" s="30"/>
      <c r="G225" s="30"/>
      <c r="H225" s="30"/>
      <c r="I225" s="30"/>
      <c r="J225" s="30"/>
      <c r="K225" s="30">
        <v>121.93219999999999</v>
      </c>
      <c r="L225" s="30">
        <v>55.347529999999999</v>
      </c>
      <c r="M225" s="30">
        <v>25.54372</v>
      </c>
      <c r="N225" s="30">
        <v>26.97466</v>
      </c>
      <c r="O225" s="30">
        <v>32.118389999999998</v>
      </c>
      <c r="P225" s="30"/>
      <c r="Q225" s="30"/>
      <c r="R225" s="30"/>
      <c r="S225" s="30"/>
      <c r="T225" s="32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2"/>
      <c r="AG225" s="30"/>
      <c r="AH225" s="30"/>
      <c r="AI225" s="30"/>
      <c r="AJ225" s="30"/>
      <c r="AK225" s="30"/>
      <c r="AL225" s="30"/>
      <c r="AM225" s="32"/>
      <c r="AN225" s="30"/>
      <c r="AO225" s="34">
        <v>54159</v>
      </c>
      <c r="AP225" s="30">
        <v>927.53188183510895</v>
      </c>
      <c r="AQ225" s="34">
        <v>1104836</v>
      </c>
      <c r="AR225" s="34"/>
      <c r="AS225" s="34"/>
      <c r="AT225" s="33"/>
      <c r="AU225" s="33"/>
      <c r="AV225" s="33"/>
      <c r="AW225" s="33"/>
      <c r="AX225" s="33"/>
      <c r="AY225" s="33"/>
      <c r="AZ225" s="33"/>
      <c r="BA225" s="33"/>
      <c r="BB225" s="30">
        <v>10.846</v>
      </c>
      <c r="BC225" s="30">
        <v>32.49</v>
      </c>
      <c r="BD225" s="30">
        <v>580.9</v>
      </c>
      <c r="BE225" s="30">
        <v>62.854999999999997</v>
      </c>
      <c r="BF225" s="30">
        <v>0</v>
      </c>
      <c r="BG225" s="30">
        <v>687.09100000000001</v>
      </c>
      <c r="BJ225"/>
    </row>
    <row r="226" spans="1:62" x14ac:dyDescent="0.3">
      <c r="A226" s="9">
        <v>2000</v>
      </c>
      <c r="B226" s="10" t="s">
        <v>130</v>
      </c>
      <c r="C226" s="30">
        <v>83.761399950127</v>
      </c>
      <c r="D226" s="35"/>
      <c r="E226" s="30">
        <v>1515.1623353469099</v>
      </c>
      <c r="F226" s="30"/>
      <c r="G226" s="30"/>
      <c r="H226" s="30"/>
      <c r="I226" s="30"/>
      <c r="J226" s="30"/>
      <c r="K226" s="30">
        <v>19.2867</v>
      </c>
      <c r="L226" s="30">
        <v>0.93067</v>
      </c>
      <c r="M226" s="30">
        <v>2.70309</v>
      </c>
      <c r="N226" s="30">
        <v>0</v>
      </c>
      <c r="O226" s="30">
        <v>1.4464900000000001</v>
      </c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2"/>
      <c r="AG226" s="30"/>
      <c r="AH226" s="30"/>
      <c r="AI226" s="30"/>
      <c r="AJ226" s="30"/>
      <c r="AK226" s="30"/>
      <c r="AL226" s="30"/>
      <c r="AM226" s="32"/>
      <c r="AN226" s="30"/>
      <c r="AO226" s="34">
        <v>33696.733333333301</v>
      </c>
      <c r="AP226" s="30">
        <v>888.10759477491797</v>
      </c>
      <c r="AQ226" s="34">
        <v>492513</v>
      </c>
      <c r="AR226" s="34"/>
      <c r="AS226" s="34"/>
      <c r="AT226" s="33"/>
      <c r="AU226" s="33"/>
      <c r="AV226" s="33"/>
      <c r="AW226" s="33"/>
      <c r="AX226" s="33"/>
      <c r="AY226" s="33"/>
      <c r="AZ226" s="33"/>
      <c r="BA226" s="33"/>
      <c r="BB226" s="30">
        <v>2.8290000000000002</v>
      </c>
      <c r="BC226" s="30">
        <v>27.853000000000002</v>
      </c>
      <c r="BD226" s="30">
        <v>186.857</v>
      </c>
      <c r="BE226" s="30">
        <v>30.661000000000001</v>
      </c>
      <c r="BF226" s="30">
        <v>0</v>
      </c>
      <c r="BG226" s="30">
        <v>248.2</v>
      </c>
      <c r="BJ226"/>
    </row>
    <row r="227" spans="1:62" x14ac:dyDescent="0.3">
      <c r="A227" s="9">
        <v>2000</v>
      </c>
      <c r="B227" s="10" t="s">
        <v>131</v>
      </c>
      <c r="C227" s="30">
        <v>309.01249094435798</v>
      </c>
      <c r="D227" s="35"/>
      <c r="E227" s="30">
        <v>2140.73847202763</v>
      </c>
      <c r="F227" s="30"/>
      <c r="G227" s="30"/>
      <c r="H227" s="30"/>
      <c r="I227" s="30"/>
      <c r="J227" s="30"/>
      <c r="K227" s="30">
        <v>37.227719999999998</v>
      </c>
      <c r="L227" s="30">
        <v>7.0254200000000004</v>
      </c>
      <c r="M227" s="30">
        <v>6.5807599999999997</v>
      </c>
      <c r="N227" s="30">
        <v>0.11676</v>
      </c>
      <c r="O227" s="30">
        <v>10.17632</v>
      </c>
      <c r="P227" s="30"/>
      <c r="Q227" s="30"/>
      <c r="R227" s="30"/>
      <c r="S227" s="30"/>
      <c r="T227" s="30"/>
      <c r="U227" s="30"/>
      <c r="V227" s="32"/>
      <c r="W227" s="30"/>
      <c r="X227" s="30"/>
      <c r="Y227" s="30"/>
      <c r="Z227" s="30"/>
      <c r="AA227" s="30"/>
      <c r="AB227" s="30"/>
      <c r="AC227" s="30"/>
      <c r="AD227" s="30"/>
      <c r="AE227" s="30"/>
      <c r="AF227" s="32"/>
      <c r="AG227" s="30"/>
      <c r="AH227" s="30"/>
      <c r="AI227" s="32"/>
      <c r="AJ227" s="32"/>
      <c r="AK227" s="32"/>
      <c r="AL227" s="32"/>
      <c r="AM227" s="32"/>
      <c r="AN227" s="32"/>
      <c r="AO227" s="34">
        <v>29622.166666666701</v>
      </c>
      <c r="AP227" s="30">
        <v>929.11249510212201</v>
      </c>
      <c r="AQ227" s="34">
        <v>594117</v>
      </c>
      <c r="AR227" s="34"/>
      <c r="AS227" s="34"/>
      <c r="AT227" s="33"/>
      <c r="AU227" s="33"/>
      <c r="AV227" s="33"/>
      <c r="AW227" s="33"/>
      <c r="AX227" s="33"/>
      <c r="AY227" s="33"/>
      <c r="AZ227" s="33"/>
      <c r="BA227" s="33"/>
      <c r="BB227" s="30">
        <v>4.9829999999999997</v>
      </c>
      <c r="BC227" s="30">
        <v>7.133</v>
      </c>
      <c r="BD227" s="30">
        <v>528.08699999999999</v>
      </c>
      <c r="BE227" s="30">
        <v>82.010999999999996</v>
      </c>
      <c r="BF227" s="30">
        <v>0</v>
      </c>
      <c r="BG227" s="30">
        <v>622.21400000000006</v>
      </c>
      <c r="BJ227"/>
    </row>
    <row r="228" spans="1:62" x14ac:dyDescent="0.3">
      <c r="A228" s="9">
        <v>2000</v>
      </c>
      <c r="B228" s="10" t="s">
        <v>132</v>
      </c>
      <c r="C228" s="30">
        <v>149.20697468229699</v>
      </c>
      <c r="D228" s="35"/>
      <c r="E228" s="30">
        <v>2294.0968625028099</v>
      </c>
      <c r="F228" s="30"/>
      <c r="G228" s="30"/>
      <c r="H228" s="30"/>
      <c r="I228" s="30"/>
      <c r="J228" s="30"/>
      <c r="K228" s="30">
        <v>40.812759999999997</v>
      </c>
      <c r="L228" s="30">
        <v>15.9916</v>
      </c>
      <c r="M228" s="30">
        <v>17.230879999999999</v>
      </c>
      <c r="N228" s="30">
        <v>13.74611</v>
      </c>
      <c r="O228" s="30">
        <v>3.5720100000000001</v>
      </c>
      <c r="P228" s="30"/>
      <c r="Q228" s="30"/>
      <c r="R228" s="30"/>
      <c r="S228" s="30"/>
      <c r="T228" s="32"/>
      <c r="U228" s="32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2"/>
      <c r="AG228" s="30"/>
      <c r="AH228" s="30"/>
      <c r="AI228" s="32"/>
      <c r="AJ228" s="32"/>
      <c r="AK228" s="32"/>
      <c r="AL228" s="32"/>
      <c r="AM228" s="32"/>
      <c r="AN228" s="32"/>
      <c r="AO228" s="34">
        <v>17174.400000000001</v>
      </c>
      <c r="AP228" s="30">
        <v>1004.40535086412</v>
      </c>
      <c r="AQ228" s="34">
        <v>301466</v>
      </c>
      <c r="AR228" s="34"/>
      <c r="AS228" s="34"/>
      <c r="AT228" s="33"/>
      <c r="AU228" s="33"/>
      <c r="AV228" s="33"/>
      <c r="AW228" s="33"/>
      <c r="AX228" s="33"/>
      <c r="AY228" s="33"/>
      <c r="AZ228" s="33"/>
      <c r="BA228" s="33"/>
      <c r="BB228" s="30">
        <v>30.016999999999999</v>
      </c>
      <c r="BC228" s="30">
        <v>9.4060000000000006</v>
      </c>
      <c r="BD228" s="30">
        <v>247.65700000000001</v>
      </c>
      <c r="BE228" s="30">
        <v>32.121000000000002</v>
      </c>
      <c r="BF228" s="30">
        <v>0</v>
      </c>
      <c r="BG228" s="30">
        <v>319.20100000000002</v>
      </c>
      <c r="BJ228"/>
    </row>
    <row r="229" spans="1:62" x14ac:dyDescent="0.3">
      <c r="A229" s="9">
        <v>2000</v>
      </c>
      <c r="B229" s="10" t="s">
        <v>133</v>
      </c>
      <c r="C229" s="30">
        <v>221.053</v>
      </c>
      <c r="D229" s="35"/>
      <c r="E229" s="30">
        <v>1535.297</v>
      </c>
      <c r="F229" s="30"/>
      <c r="G229" s="30"/>
      <c r="H229" s="30"/>
      <c r="I229" s="30"/>
      <c r="J229" s="30"/>
      <c r="K229" s="30">
        <v>17.553039999999999</v>
      </c>
      <c r="L229" s="30">
        <v>1.5891599999999999</v>
      </c>
      <c r="M229" s="30">
        <v>0.90217999999999998</v>
      </c>
      <c r="N229" s="30">
        <v>3.0651999999999999</v>
      </c>
      <c r="O229" s="30">
        <v>0.41045999999999999</v>
      </c>
      <c r="P229" s="30"/>
      <c r="Q229" s="30"/>
      <c r="R229" s="30"/>
      <c r="S229" s="30"/>
      <c r="T229" s="32"/>
      <c r="U229" s="32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2"/>
      <c r="AG229" s="30"/>
      <c r="AH229" s="30"/>
      <c r="AI229" s="32"/>
      <c r="AJ229" s="32"/>
      <c r="AK229" s="32"/>
      <c r="AL229" s="32"/>
      <c r="AM229" s="32"/>
      <c r="AN229" s="32"/>
      <c r="AO229" s="34">
        <v>23258.400000000001</v>
      </c>
      <c r="AP229" s="30">
        <v>1026.71942432676</v>
      </c>
      <c r="AQ229" s="34">
        <v>273471</v>
      </c>
      <c r="AR229" s="34"/>
      <c r="AS229" s="34"/>
      <c r="AT229" s="33"/>
      <c r="AU229" s="33"/>
      <c r="AV229" s="33"/>
      <c r="AW229" s="33"/>
      <c r="AX229" s="33"/>
      <c r="AY229" s="33"/>
      <c r="AZ229" s="33"/>
      <c r="BA229" s="33"/>
      <c r="BB229" s="30">
        <v>109.18899999999999</v>
      </c>
      <c r="BC229" s="30">
        <v>5.3120000000000003</v>
      </c>
      <c r="BD229" s="30">
        <v>519.71699999999998</v>
      </c>
      <c r="BE229" s="30">
        <v>106.723</v>
      </c>
      <c r="BF229" s="30">
        <v>0</v>
      </c>
      <c r="BG229" s="30">
        <v>740.94100000000003</v>
      </c>
      <c r="BJ229"/>
    </row>
    <row r="230" spans="1:62" x14ac:dyDescent="0.3">
      <c r="A230" s="9">
        <v>2000</v>
      </c>
      <c r="B230" s="10" t="s">
        <v>134</v>
      </c>
      <c r="C230" s="30">
        <v>1693.5428451300299</v>
      </c>
      <c r="D230" s="30">
        <v>9002.0384513383106</v>
      </c>
      <c r="E230" s="30"/>
      <c r="F230" s="30"/>
      <c r="G230" s="30"/>
      <c r="H230" s="30"/>
      <c r="I230" s="30"/>
      <c r="J230" s="30"/>
      <c r="K230" s="30">
        <v>191.72279</v>
      </c>
      <c r="L230" s="30">
        <v>45.488959999999999</v>
      </c>
      <c r="M230" s="30">
        <v>47.725250000000003</v>
      </c>
      <c r="N230" s="30">
        <v>50.419269999999997</v>
      </c>
      <c r="O230" s="30">
        <v>16.762029999999999</v>
      </c>
      <c r="P230" s="30"/>
      <c r="Q230" s="30"/>
      <c r="R230" s="30"/>
      <c r="S230" s="30"/>
      <c r="T230" s="32"/>
      <c r="U230" s="32"/>
      <c r="V230" s="32"/>
      <c r="W230" s="30"/>
      <c r="X230" s="30"/>
      <c r="Y230" s="30"/>
      <c r="Z230" s="30"/>
      <c r="AA230" s="30"/>
      <c r="AB230" s="30"/>
      <c r="AC230" s="30"/>
      <c r="AD230" s="30"/>
      <c r="AE230" s="30"/>
      <c r="AF230" s="32"/>
      <c r="AG230" s="30"/>
      <c r="AH230" s="30"/>
      <c r="AI230" s="30"/>
      <c r="AJ230" s="30"/>
      <c r="AK230" s="30"/>
      <c r="AL230" s="30"/>
      <c r="AM230" s="30"/>
      <c r="AN230" s="32"/>
      <c r="AO230" s="34">
        <v>63257.433333333298</v>
      </c>
      <c r="AP230" s="30">
        <v>889.86409853699604</v>
      </c>
      <c r="AQ230" s="34">
        <v>1588091</v>
      </c>
      <c r="AR230" s="34"/>
      <c r="AS230" s="34"/>
      <c r="AT230" s="33"/>
      <c r="AU230" s="33"/>
      <c r="AV230" s="33"/>
      <c r="AW230" s="33"/>
      <c r="AX230" s="33"/>
      <c r="AY230" s="33"/>
      <c r="AZ230" s="33"/>
      <c r="BA230" s="33"/>
      <c r="BB230" s="30">
        <v>26.475999999999999</v>
      </c>
      <c r="BC230" s="30">
        <v>33.139000000000003</v>
      </c>
      <c r="BD230" s="30">
        <v>1187.1120000000001</v>
      </c>
      <c r="BE230" s="30">
        <v>48.274000000000001</v>
      </c>
      <c r="BF230" s="30">
        <v>0</v>
      </c>
      <c r="BG230" s="30">
        <v>1295.001</v>
      </c>
      <c r="BJ230"/>
    </row>
    <row r="231" spans="1:62" x14ac:dyDescent="0.3">
      <c r="A231" s="9">
        <v>2000</v>
      </c>
      <c r="B231" s="10" t="s">
        <v>135</v>
      </c>
      <c r="C231" s="30"/>
      <c r="D231" s="30">
        <v>3264.154</v>
      </c>
      <c r="E231" s="30"/>
      <c r="F231" s="30"/>
      <c r="G231" s="30"/>
      <c r="H231" s="30"/>
      <c r="I231" s="30"/>
      <c r="J231" s="30"/>
      <c r="K231" s="30">
        <v>61.25488</v>
      </c>
      <c r="L231" s="30">
        <v>15.96992</v>
      </c>
      <c r="M231" s="30">
        <v>9.2701799999999999</v>
      </c>
      <c r="N231" s="30">
        <v>3.1767599999999998</v>
      </c>
      <c r="O231" s="30">
        <v>23.310300000000002</v>
      </c>
      <c r="P231" s="30"/>
      <c r="Q231" s="30"/>
      <c r="R231" s="30"/>
      <c r="S231" s="30"/>
      <c r="T231" s="32"/>
      <c r="U231" s="32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2"/>
      <c r="AG231" s="30"/>
      <c r="AH231" s="30"/>
      <c r="AI231" s="30"/>
      <c r="AJ231" s="30"/>
      <c r="AK231" s="30"/>
      <c r="AL231" s="30"/>
      <c r="AM231" s="30"/>
      <c r="AN231" s="32"/>
      <c r="AO231" s="34">
        <v>35511.066666666702</v>
      </c>
      <c r="AP231" s="30">
        <v>946.53503106087999</v>
      </c>
      <c r="AQ231" s="34">
        <v>972672</v>
      </c>
      <c r="AR231" s="34"/>
      <c r="AS231" s="34"/>
      <c r="AT231" s="33"/>
      <c r="AU231" s="33"/>
      <c r="AV231" s="33"/>
      <c r="AW231" s="33"/>
      <c r="AX231" s="33"/>
      <c r="AY231" s="33"/>
      <c r="AZ231" s="33"/>
      <c r="BA231" s="33"/>
      <c r="BB231" s="30">
        <v>14.363</v>
      </c>
      <c r="BC231" s="30">
        <v>31.571000000000002</v>
      </c>
      <c r="BD231" s="30">
        <v>353.37</v>
      </c>
      <c r="BE231" s="30">
        <v>80.281999999999996</v>
      </c>
      <c r="BF231" s="30">
        <v>0</v>
      </c>
      <c r="BG231" s="30">
        <v>479.58600000000001</v>
      </c>
      <c r="BJ231"/>
    </row>
    <row r="232" spans="1:62" x14ac:dyDescent="0.3">
      <c r="A232" s="9">
        <v>2000</v>
      </c>
      <c r="B232" s="10" t="s">
        <v>136</v>
      </c>
      <c r="C232" s="30">
        <v>488.04307496209998</v>
      </c>
      <c r="D232" s="30">
        <v>14524.3125249144</v>
      </c>
      <c r="E232" s="30"/>
      <c r="F232" s="30"/>
      <c r="G232" s="30"/>
      <c r="H232" s="30"/>
      <c r="I232" s="30"/>
      <c r="J232" s="30"/>
      <c r="K232" s="30">
        <v>124.8669</v>
      </c>
      <c r="L232" s="30">
        <v>13.48198</v>
      </c>
      <c r="M232" s="30">
        <v>29.5715</v>
      </c>
      <c r="N232" s="30">
        <v>0</v>
      </c>
      <c r="O232" s="30">
        <v>0</v>
      </c>
      <c r="P232" s="30"/>
      <c r="Q232" s="30"/>
      <c r="R232" s="30"/>
      <c r="S232" s="30"/>
      <c r="T232" s="32"/>
      <c r="U232" s="30"/>
      <c r="V232" s="32"/>
      <c r="W232" s="30"/>
      <c r="X232" s="30"/>
      <c r="Y232" s="30"/>
      <c r="Z232" s="30"/>
      <c r="AA232" s="30"/>
      <c r="AB232" s="30"/>
      <c r="AC232" s="30"/>
      <c r="AD232" s="30"/>
      <c r="AE232" s="30"/>
      <c r="AF232" s="32"/>
      <c r="AG232" s="30"/>
      <c r="AH232" s="30"/>
      <c r="AI232" s="32"/>
      <c r="AJ232" s="32"/>
      <c r="AK232" s="32"/>
      <c r="AL232" s="32"/>
      <c r="AM232" s="32"/>
      <c r="AN232" s="32"/>
      <c r="AO232" s="34">
        <v>36543.266666666699</v>
      </c>
      <c r="AP232" s="30">
        <v>1174.6816613931801</v>
      </c>
      <c r="AQ232" s="34">
        <v>540384</v>
      </c>
      <c r="AR232" s="34"/>
      <c r="AS232" s="34"/>
      <c r="AT232" s="33"/>
      <c r="AU232" s="33"/>
      <c r="AV232" s="33"/>
      <c r="AW232" s="33"/>
      <c r="AX232" s="33"/>
      <c r="AY232" s="33"/>
      <c r="AZ232" s="33"/>
      <c r="BA232" s="33"/>
      <c r="BB232" s="30">
        <v>5.2110000000000003</v>
      </c>
      <c r="BC232" s="30">
        <v>19.876000000000001</v>
      </c>
      <c r="BD232" s="30">
        <v>260.23500000000001</v>
      </c>
      <c r="BE232" s="30">
        <v>30.363</v>
      </c>
      <c r="BF232" s="30">
        <v>0</v>
      </c>
      <c r="BG232" s="30">
        <v>315.685</v>
      </c>
      <c r="BJ232"/>
    </row>
    <row r="233" spans="1:62" x14ac:dyDescent="0.3">
      <c r="A233" s="9">
        <v>2000</v>
      </c>
      <c r="B233" s="10" t="s">
        <v>137</v>
      </c>
      <c r="C233" s="30">
        <v>253.786</v>
      </c>
      <c r="D233" s="30">
        <v>3414.25</v>
      </c>
      <c r="E233" s="30"/>
      <c r="F233" s="30"/>
      <c r="G233" s="30"/>
      <c r="H233" s="30"/>
      <c r="I233" s="30"/>
      <c r="J233" s="30"/>
      <c r="K233" s="30">
        <v>81.426730000000006</v>
      </c>
      <c r="L233" s="30">
        <v>22.96285</v>
      </c>
      <c r="M233" s="30">
        <v>21.813970000000001</v>
      </c>
      <c r="N233" s="30">
        <v>14.84881</v>
      </c>
      <c r="O233" s="30">
        <v>1.7933399999999999</v>
      </c>
      <c r="P233" s="36"/>
      <c r="Q233" s="36"/>
      <c r="R233" s="36"/>
      <c r="S233" s="36"/>
      <c r="T233" s="37"/>
      <c r="U233" s="36"/>
      <c r="V233" s="37"/>
      <c r="W233" s="36"/>
      <c r="X233" s="36"/>
      <c r="Y233" s="36"/>
      <c r="Z233" s="36"/>
      <c r="AA233" s="36"/>
      <c r="AB233" s="36"/>
      <c r="AC233" s="36"/>
      <c r="AD233" s="36"/>
      <c r="AE233" s="36"/>
      <c r="AF233" s="37"/>
      <c r="AG233" s="36"/>
      <c r="AH233" s="36"/>
      <c r="AI233" s="36"/>
      <c r="AJ233" s="36"/>
      <c r="AK233" s="36"/>
      <c r="AL233" s="36"/>
      <c r="AM233" s="37"/>
      <c r="AN233" s="37"/>
      <c r="AO233" s="34">
        <v>29295</v>
      </c>
      <c r="AP233" s="30">
        <v>944.37987727808604</v>
      </c>
      <c r="AQ233" s="34">
        <v>606575</v>
      </c>
      <c r="AR233" s="34"/>
      <c r="AS233" s="34"/>
      <c r="AT233" s="33"/>
      <c r="AU233" s="33"/>
      <c r="AV233" s="33"/>
      <c r="AW233" s="33"/>
      <c r="AX233" s="33"/>
      <c r="AY233" s="33"/>
      <c r="AZ233" s="33"/>
      <c r="BA233" s="33"/>
      <c r="BB233" s="30">
        <v>16.472000000000001</v>
      </c>
      <c r="BC233" s="30">
        <v>14.583</v>
      </c>
      <c r="BD233" s="30">
        <v>547.9</v>
      </c>
      <c r="BE233" s="30">
        <v>44.484999999999999</v>
      </c>
      <c r="BF233" s="30">
        <v>0</v>
      </c>
      <c r="BG233" s="30">
        <v>623.44000000000005</v>
      </c>
      <c r="BJ233"/>
    </row>
    <row r="234" spans="1:62" x14ac:dyDescent="0.3">
      <c r="A234" s="9">
        <v>2000</v>
      </c>
      <c r="B234" s="10" t="s">
        <v>138</v>
      </c>
      <c r="C234" s="30">
        <v>226.73835444311999</v>
      </c>
      <c r="D234" s="30">
        <v>2951.9032723595101</v>
      </c>
      <c r="E234" s="30"/>
      <c r="F234" s="30"/>
      <c r="G234" s="30"/>
      <c r="H234" s="30"/>
      <c r="I234" s="30"/>
      <c r="J234" s="30"/>
      <c r="K234" s="30">
        <v>100.69336</v>
      </c>
      <c r="L234" s="30">
        <v>5.0131300000000003</v>
      </c>
      <c r="M234" s="30">
        <v>22.9682</v>
      </c>
      <c r="N234" s="30">
        <v>0</v>
      </c>
      <c r="O234" s="30">
        <v>8.1222399999999997</v>
      </c>
      <c r="P234" s="30"/>
      <c r="Q234" s="30"/>
      <c r="R234" s="30"/>
      <c r="S234" s="30"/>
      <c r="T234" s="32"/>
      <c r="U234" s="30"/>
      <c r="V234" s="32"/>
      <c r="W234" s="30"/>
      <c r="X234" s="30"/>
      <c r="Y234" s="30"/>
      <c r="Z234" s="30"/>
      <c r="AA234" s="30"/>
      <c r="AB234" s="32"/>
      <c r="AC234" s="30"/>
      <c r="AD234" s="30"/>
      <c r="AE234" s="30"/>
      <c r="AF234" s="32"/>
      <c r="AG234" s="30"/>
      <c r="AH234" s="30"/>
      <c r="AI234" s="32"/>
      <c r="AJ234" s="32"/>
      <c r="AK234" s="32"/>
      <c r="AL234" s="32"/>
      <c r="AM234" s="32"/>
      <c r="AN234" s="32"/>
      <c r="AO234" s="34">
        <v>37563.866666666698</v>
      </c>
      <c r="AP234" s="30">
        <v>904.34385235775699</v>
      </c>
      <c r="AQ234" s="34">
        <v>1044973</v>
      </c>
      <c r="AR234" s="34"/>
      <c r="AS234" s="34"/>
      <c r="AT234" s="33"/>
      <c r="AU234" s="33"/>
      <c r="AV234" s="33"/>
      <c r="AW234" s="33"/>
      <c r="AX234" s="33"/>
      <c r="AY234" s="33"/>
      <c r="AZ234" s="33"/>
      <c r="BA234" s="33"/>
      <c r="BB234" s="30">
        <v>11.374000000000001</v>
      </c>
      <c r="BC234" s="30">
        <v>20.469000000000001</v>
      </c>
      <c r="BD234" s="30">
        <v>756</v>
      </c>
      <c r="BE234" s="30">
        <v>73.332999999999998</v>
      </c>
      <c r="BF234" s="30">
        <v>0</v>
      </c>
      <c r="BG234" s="30">
        <v>861.17600000000004</v>
      </c>
      <c r="BJ234"/>
    </row>
    <row r="235" spans="1:62" x14ac:dyDescent="0.3">
      <c r="A235" s="9">
        <v>2000</v>
      </c>
      <c r="B235" s="10" t="s">
        <v>139</v>
      </c>
      <c r="C235" s="30">
        <v>420.10399999999998</v>
      </c>
      <c r="D235" s="30">
        <v>2546.6759999999999</v>
      </c>
      <c r="E235" s="30"/>
      <c r="F235" s="30"/>
      <c r="G235" s="30"/>
      <c r="H235" s="30"/>
      <c r="I235" s="30"/>
      <c r="J235" s="30"/>
      <c r="K235" s="30">
        <v>51.713999999999999</v>
      </c>
      <c r="L235" s="30">
        <v>7.1660000000000004</v>
      </c>
      <c r="M235" s="30">
        <v>7.5439999999999996</v>
      </c>
      <c r="N235" s="30">
        <v>8.1340000000000003</v>
      </c>
      <c r="O235" s="30">
        <v>15.265000000000001</v>
      </c>
      <c r="P235" s="30"/>
      <c r="Q235" s="30"/>
      <c r="R235" s="30"/>
      <c r="S235" s="32"/>
      <c r="T235" s="32"/>
      <c r="U235" s="32"/>
      <c r="V235" s="32"/>
      <c r="W235" s="30"/>
      <c r="X235" s="30"/>
      <c r="Y235" s="30"/>
      <c r="Z235" s="30"/>
      <c r="AA235" s="30"/>
      <c r="AB235" s="32"/>
      <c r="AC235" s="30"/>
      <c r="AD235" s="30"/>
      <c r="AE235" s="30"/>
      <c r="AF235" s="32"/>
      <c r="AG235" s="30"/>
      <c r="AH235" s="30"/>
      <c r="AI235" s="32"/>
      <c r="AJ235" s="32"/>
      <c r="AK235" s="32"/>
      <c r="AL235" s="32"/>
      <c r="AM235" s="32"/>
      <c r="AN235" s="32"/>
      <c r="AO235" s="34">
        <v>28452.5</v>
      </c>
      <c r="AP235" s="30">
        <v>1096.5455239596399</v>
      </c>
      <c r="AQ235" s="34">
        <v>574053</v>
      </c>
      <c r="AR235" s="34"/>
      <c r="AS235" s="34"/>
      <c r="AT235" s="33"/>
      <c r="AU235" s="33"/>
      <c r="AV235" s="33"/>
      <c r="AW235" s="33"/>
      <c r="AX235" s="33"/>
      <c r="AY235" s="33"/>
      <c r="AZ235" s="33"/>
      <c r="BA235" s="33"/>
      <c r="BB235" s="30">
        <v>8.9979999999999993</v>
      </c>
      <c r="BC235" s="30">
        <v>9.1300000000000008</v>
      </c>
      <c r="BD235" s="30">
        <v>718.3</v>
      </c>
      <c r="BE235" s="30">
        <v>22.454999999999998</v>
      </c>
      <c r="BF235" s="30">
        <v>0</v>
      </c>
      <c r="BG235" s="30">
        <v>758.88300000000004</v>
      </c>
      <c r="BJ235"/>
    </row>
    <row r="236" spans="1:62" x14ac:dyDescent="0.3">
      <c r="A236" s="9">
        <v>2000</v>
      </c>
      <c r="B236" s="10" t="s">
        <v>140</v>
      </c>
      <c r="C236" s="30">
        <v>1403.0644587756599</v>
      </c>
      <c r="D236" s="30">
        <v>3036.0544119275801</v>
      </c>
      <c r="E236" s="30"/>
      <c r="F236" s="30"/>
      <c r="G236" s="30"/>
      <c r="H236" s="30"/>
      <c r="I236" s="30"/>
      <c r="J236" s="30"/>
      <c r="K236" s="30">
        <v>46.436300000000003</v>
      </c>
      <c r="L236" s="30">
        <v>17.225390000000001</v>
      </c>
      <c r="M236" s="30">
        <v>9.5453799999999998</v>
      </c>
      <c r="N236" s="30">
        <v>6.5855499999999996</v>
      </c>
      <c r="O236" s="30">
        <v>10.709669999999999</v>
      </c>
      <c r="P236" s="30"/>
      <c r="Q236" s="30"/>
      <c r="R236" s="30"/>
      <c r="S236" s="32"/>
      <c r="T236" s="32"/>
      <c r="U236" s="32"/>
      <c r="V236" s="32"/>
      <c r="W236" s="30"/>
      <c r="X236" s="30"/>
      <c r="Y236" s="30"/>
      <c r="Z236" s="30"/>
      <c r="AA236" s="30"/>
      <c r="AB236" s="32"/>
      <c r="AC236" s="30"/>
      <c r="AD236" s="30"/>
      <c r="AE236" s="30"/>
      <c r="AF236" s="32"/>
      <c r="AG236" s="30"/>
      <c r="AH236" s="30"/>
      <c r="AI236" s="32"/>
      <c r="AJ236" s="32"/>
      <c r="AK236" s="32"/>
      <c r="AL236" s="32"/>
      <c r="AM236" s="32"/>
      <c r="AN236" s="32"/>
      <c r="AO236" s="34">
        <v>16738</v>
      </c>
      <c r="AP236" s="30">
        <v>987.24455041407396</v>
      </c>
      <c r="AQ236" s="34">
        <v>354959</v>
      </c>
      <c r="AR236" s="34"/>
      <c r="AS236" s="34"/>
      <c r="AT236" s="33"/>
      <c r="AU236" s="33"/>
      <c r="AV236" s="33"/>
      <c r="AW236" s="33"/>
      <c r="AX236" s="33"/>
      <c r="AY236" s="33"/>
      <c r="AZ236" s="33"/>
      <c r="BA236" s="33"/>
      <c r="BB236" s="30">
        <v>3.7850000000000001</v>
      </c>
      <c r="BC236" s="30">
        <v>17.597000000000001</v>
      </c>
      <c r="BD236" s="30">
        <v>343.54</v>
      </c>
      <c r="BE236" s="30">
        <v>20.776</v>
      </c>
      <c r="BF236" s="30">
        <v>0</v>
      </c>
      <c r="BG236" s="30">
        <v>385.69799999999998</v>
      </c>
      <c r="BJ236"/>
    </row>
    <row r="237" spans="1:62" x14ac:dyDescent="0.3">
      <c r="A237" s="9">
        <v>2000</v>
      </c>
      <c r="B237" s="10" t="s">
        <v>141</v>
      </c>
      <c r="C237" s="30">
        <v>78.463277879434202</v>
      </c>
      <c r="D237" s="30">
        <v>3122.4233486916901</v>
      </c>
      <c r="E237" s="30">
        <v>2831.7138143324701</v>
      </c>
      <c r="F237" s="30"/>
      <c r="G237" s="30"/>
      <c r="H237" s="30"/>
      <c r="I237" s="30"/>
      <c r="J237" s="30"/>
      <c r="K237" s="30">
        <v>50.708269999999999</v>
      </c>
      <c r="L237" s="30">
        <v>1.6559999999999998E-2</v>
      </c>
      <c r="M237" s="30">
        <v>8.3091600000000003</v>
      </c>
      <c r="N237" s="30">
        <v>0</v>
      </c>
      <c r="O237" s="30">
        <v>1.88036</v>
      </c>
      <c r="P237" s="30"/>
      <c r="Q237" s="30"/>
      <c r="R237" s="30"/>
      <c r="S237" s="30"/>
      <c r="T237" s="32"/>
      <c r="U237" s="30"/>
      <c r="V237" s="32"/>
      <c r="W237" s="30"/>
      <c r="X237" s="30"/>
      <c r="Y237" s="30"/>
      <c r="Z237" s="30"/>
      <c r="AA237" s="30"/>
      <c r="AB237" s="30"/>
      <c r="AC237" s="30"/>
      <c r="AD237" s="30"/>
      <c r="AE237" s="30"/>
      <c r="AF237" s="32"/>
      <c r="AG237" s="30"/>
      <c r="AH237" s="30"/>
      <c r="AI237" s="32"/>
      <c r="AJ237" s="32"/>
      <c r="AK237" s="32"/>
      <c r="AL237" s="32"/>
      <c r="AM237" s="32"/>
      <c r="AN237" s="32"/>
      <c r="AO237" s="34">
        <v>17365.3</v>
      </c>
      <c r="AP237" s="30">
        <v>1434.60156897412</v>
      </c>
      <c r="AQ237" s="34">
        <v>201642</v>
      </c>
      <c r="AR237" s="34"/>
      <c r="AS237" s="34"/>
      <c r="AT237" s="33"/>
      <c r="AU237" s="33"/>
      <c r="AV237" s="33"/>
      <c r="AW237" s="33"/>
      <c r="AX237" s="33"/>
      <c r="AY237" s="33"/>
      <c r="AZ237" s="33"/>
      <c r="BA237" s="33"/>
      <c r="BB237" s="30">
        <v>1.2889999999999999</v>
      </c>
      <c r="BC237" s="30">
        <v>22.529</v>
      </c>
      <c r="BD237" s="30">
        <v>154</v>
      </c>
      <c r="BE237" s="30">
        <v>76.658000000000001</v>
      </c>
      <c r="BF237" s="30">
        <v>0</v>
      </c>
      <c r="BG237" s="30">
        <v>254.476</v>
      </c>
      <c r="BJ237"/>
    </row>
    <row r="238" spans="1:62" x14ac:dyDescent="0.3">
      <c r="A238" s="9">
        <v>2000</v>
      </c>
      <c r="B238" s="10" t="s">
        <v>142</v>
      </c>
      <c r="C238" s="30">
        <v>3132.7260091315402</v>
      </c>
      <c r="D238" s="30">
        <v>22021.704764345901</v>
      </c>
      <c r="E238" s="30"/>
      <c r="F238" s="30"/>
      <c r="G238" s="30"/>
      <c r="H238" s="30"/>
      <c r="I238" s="30"/>
      <c r="J238" s="30"/>
      <c r="K238" s="30">
        <v>450.84055999999998</v>
      </c>
      <c r="L238" s="30">
        <v>214.52018000000001</v>
      </c>
      <c r="M238" s="30">
        <v>134.74758</v>
      </c>
      <c r="N238" s="30">
        <v>8.2942999999999998</v>
      </c>
      <c r="O238" s="30">
        <v>86.119330000000005</v>
      </c>
      <c r="P238" s="30"/>
      <c r="Q238" s="30"/>
      <c r="R238" s="30"/>
      <c r="S238" s="30"/>
      <c r="T238" s="32"/>
      <c r="U238" s="30"/>
      <c r="V238" s="30"/>
      <c r="W238" s="30"/>
      <c r="X238" s="30"/>
      <c r="Y238" s="30"/>
      <c r="Z238" s="30"/>
      <c r="AA238" s="30"/>
      <c r="AB238" s="32"/>
      <c r="AC238" s="30"/>
      <c r="AD238" s="30"/>
      <c r="AE238" s="30"/>
      <c r="AF238" s="32"/>
      <c r="AG238" s="30"/>
      <c r="AH238" s="30"/>
      <c r="AI238" s="32"/>
      <c r="AJ238" s="32"/>
      <c r="AK238" s="32"/>
      <c r="AL238" s="32"/>
      <c r="AM238" s="32"/>
      <c r="AN238" s="32"/>
      <c r="AO238" s="34">
        <v>104623</v>
      </c>
      <c r="AP238" s="30">
        <v>1031.27156443943</v>
      </c>
      <c r="AQ238" s="34">
        <v>3068765</v>
      </c>
      <c r="AR238" s="34"/>
      <c r="AS238" s="34"/>
      <c r="AT238" s="33"/>
      <c r="AU238" s="33"/>
      <c r="AV238" s="33"/>
      <c r="AW238" s="33"/>
      <c r="AX238" s="33"/>
      <c r="AY238" s="33"/>
      <c r="AZ238" s="33"/>
      <c r="BA238" s="33"/>
      <c r="BB238" s="30">
        <v>34.915999999999997</v>
      </c>
      <c r="BC238" s="30">
        <v>22.027999999999999</v>
      </c>
      <c r="BD238" s="30">
        <v>1781.5</v>
      </c>
      <c r="BE238" s="30">
        <v>87.168999999999997</v>
      </c>
      <c r="BF238" s="30">
        <v>0</v>
      </c>
      <c r="BG238" s="30">
        <v>1925.6130000000001</v>
      </c>
      <c r="BJ238"/>
    </row>
    <row r="239" spans="1:62" x14ac:dyDescent="0.3">
      <c r="A239" s="9">
        <v>2000</v>
      </c>
      <c r="B239" s="10" t="s">
        <v>143</v>
      </c>
      <c r="C239" s="30">
        <v>593.24538748356599</v>
      </c>
      <c r="D239" s="30"/>
      <c r="E239" s="30">
        <v>3742.0020189636798</v>
      </c>
      <c r="F239" s="30"/>
      <c r="G239" s="30"/>
      <c r="H239" s="30"/>
      <c r="I239" s="30"/>
      <c r="J239" s="30"/>
      <c r="K239" s="30">
        <v>48.715730000000001</v>
      </c>
      <c r="L239" s="30">
        <v>5.8743100000000004</v>
      </c>
      <c r="M239" s="30">
        <v>6.0690900000000001</v>
      </c>
      <c r="N239" s="30">
        <v>3.3650500000000001</v>
      </c>
      <c r="O239" s="30">
        <v>17.310220000000001</v>
      </c>
      <c r="P239" s="30"/>
      <c r="Q239" s="30"/>
      <c r="R239" s="30"/>
      <c r="S239" s="30"/>
      <c r="T239" s="32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2"/>
      <c r="AG239" s="30"/>
      <c r="AH239" s="30"/>
      <c r="AI239" s="32"/>
      <c r="AJ239" s="32"/>
      <c r="AK239" s="32"/>
      <c r="AL239" s="32"/>
      <c r="AM239" s="32"/>
      <c r="AN239" s="32"/>
      <c r="AO239" s="34">
        <v>34881</v>
      </c>
      <c r="AP239" s="30">
        <v>924.62607895680503</v>
      </c>
      <c r="AQ239" s="34">
        <v>720982</v>
      </c>
      <c r="AR239" s="34"/>
      <c r="AS239" s="34"/>
      <c r="AT239" s="33"/>
      <c r="AU239" s="33"/>
      <c r="AV239" s="33"/>
      <c r="AW239" s="33"/>
      <c r="AX239" s="33"/>
      <c r="AY239" s="33"/>
      <c r="AZ239" s="33"/>
      <c r="BA239" s="33"/>
      <c r="BB239" s="30">
        <v>6.0330000000000004</v>
      </c>
      <c r="BC239" s="30">
        <v>4.9000000000000004</v>
      </c>
      <c r="BD239" s="30">
        <v>758.5</v>
      </c>
      <c r="BE239" s="30">
        <v>36.058999999999997</v>
      </c>
      <c r="BF239" s="30">
        <v>0</v>
      </c>
      <c r="BG239" s="30">
        <v>805.49199999999996</v>
      </c>
      <c r="BJ239"/>
    </row>
    <row r="240" spans="1:62" x14ac:dyDescent="0.3">
      <c r="A240" s="9">
        <v>2000</v>
      </c>
      <c r="B240" s="10" t="s">
        <v>144</v>
      </c>
      <c r="C240" s="30"/>
      <c r="D240" s="30"/>
      <c r="E240" s="30"/>
      <c r="F240" s="30"/>
      <c r="G240" s="30"/>
      <c r="H240" s="30"/>
      <c r="I240" s="30"/>
      <c r="J240" s="30"/>
      <c r="K240" s="30">
        <v>39.675879999999999</v>
      </c>
      <c r="L240" s="30">
        <v>6.0249999999999998E-2</v>
      </c>
      <c r="M240" s="30">
        <v>3.90205</v>
      </c>
      <c r="N240" s="30">
        <v>0</v>
      </c>
      <c r="O240" s="30">
        <v>0</v>
      </c>
      <c r="P240" s="30"/>
      <c r="Q240" s="30"/>
      <c r="R240" s="30"/>
      <c r="S240" s="30"/>
      <c r="T240" s="32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2"/>
      <c r="AG240" s="30"/>
      <c r="AH240" s="30"/>
      <c r="AI240" s="32"/>
      <c r="AJ240" s="32"/>
      <c r="AK240" s="32"/>
      <c r="AL240" s="32"/>
      <c r="AM240" s="32"/>
      <c r="AN240" s="32"/>
      <c r="AO240" s="34">
        <v>8129</v>
      </c>
      <c r="AP240" s="30">
        <v>1802.35281066836</v>
      </c>
      <c r="AQ240" s="34">
        <v>109998</v>
      </c>
      <c r="AR240" s="34"/>
      <c r="AS240" s="34"/>
      <c r="AT240" s="33"/>
      <c r="AU240" s="33"/>
      <c r="AV240" s="33"/>
      <c r="AW240" s="33"/>
      <c r="AX240" s="33"/>
      <c r="AY240" s="33"/>
      <c r="AZ240" s="33"/>
      <c r="BA240" s="33"/>
      <c r="BB240" s="30">
        <v>147.47900000000001</v>
      </c>
      <c r="BC240" s="30">
        <v>39.307000000000002</v>
      </c>
      <c r="BD240" s="30">
        <v>539.1</v>
      </c>
      <c r="BE240" s="30">
        <v>17.239999999999998</v>
      </c>
      <c r="BF240" s="30">
        <v>0</v>
      </c>
      <c r="BG240" s="30">
        <v>743.12599999999998</v>
      </c>
      <c r="BJ240"/>
    </row>
    <row r="241" spans="1:62" x14ac:dyDescent="0.3">
      <c r="A241" s="9">
        <v>2000</v>
      </c>
      <c r="B241" s="10" t="s">
        <v>145</v>
      </c>
      <c r="C241" s="30">
        <v>839.55713344925903</v>
      </c>
      <c r="D241" s="30">
        <v>4933.5280061213998</v>
      </c>
      <c r="E241" s="30"/>
      <c r="F241" s="30"/>
      <c r="G241" s="30"/>
      <c r="H241" s="30"/>
      <c r="I241" s="30"/>
      <c r="J241" s="30"/>
      <c r="K241" s="30">
        <v>99.732560000000007</v>
      </c>
      <c r="L241" s="30">
        <v>25.172499999999999</v>
      </c>
      <c r="M241" s="30">
        <v>28.41272</v>
      </c>
      <c r="N241" s="30">
        <v>13.646520000000001</v>
      </c>
      <c r="O241" s="30">
        <v>14.25952</v>
      </c>
      <c r="P241" s="30"/>
      <c r="Q241" s="30"/>
      <c r="R241" s="30"/>
      <c r="S241" s="30"/>
      <c r="T241" s="32"/>
      <c r="U241" s="30"/>
      <c r="V241" s="32"/>
      <c r="W241" s="30"/>
      <c r="X241" s="30"/>
      <c r="Y241" s="30"/>
      <c r="Z241" s="30"/>
      <c r="AA241" s="30"/>
      <c r="AB241" s="30"/>
      <c r="AC241" s="30"/>
      <c r="AD241" s="30"/>
      <c r="AE241" s="30"/>
      <c r="AF241" s="32"/>
      <c r="AG241" s="30"/>
      <c r="AH241" s="30"/>
      <c r="AI241" s="30"/>
      <c r="AJ241" s="30"/>
      <c r="AK241" s="30"/>
      <c r="AL241" s="30"/>
      <c r="AM241" s="32"/>
      <c r="AN241" s="32"/>
      <c r="AO241" s="34">
        <v>46100.066666666702</v>
      </c>
      <c r="AP241" s="30">
        <v>887.38283387790295</v>
      </c>
      <c r="AQ241" s="34">
        <v>1278216</v>
      </c>
      <c r="AR241" s="34"/>
      <c r="AS241" s="34"/>
      <c r="AT241" s="33"/>
      <c r="AU241" s="33"/>
      <c r="AV241" s="33"/>
      <c r="AW241" s="33"/>
      <c r="AX241" s="33"/>
      <c r="AY241" s="33"/>
      <c r="AZ241" s="33"/>
      <c r="BA241" s="33"/>
      <c r="BB241" s="30">
        <v>15.337</v>
      </c>
      <c r="BC241" s="30">
        <v>3.9990000000000001</v>
      </c>
      <c r="BD241" s="30">
        <v>652.72400000000005</v>
      </c>
      <c r="BE241" s="30">
        <v>49.838000000000001</v>
      </c>
      <c r="BF241" s="30">
        <v>0</v>
      </c>
      <c r="BG241" s="30">
        <v>721.89800000000002</v>
      </c>
      <c r="BJ241"/>
    </row>
    <row r="242" spans="1:62" x14ac:dyDescent="0.3">
      <c r="A242" s="9">
        <v>2001</v>
      </c>
      <c r="B242" s="10" t="s">
        <v>120</v>
      </c>
      <c r="C242" s="30">
        <v>19292.108677239699</v>
      </c>
      <c r="D242" s="30">
        <v>89737.989142163802</v>
      </c>
      <c r="E242" s="30">
        <v>81952.0631356433</v>
      </c>
      <c r="F242" s="12"/>
      <c r="G242" s="12"/>
      <c r="H242" s="12"/>
      <c r="I242" s="12"/>
      <c r="J242" s="12"/>
      <c r="K242" s="30">
        <v>1791.3197399999999</v>
      </c>
      <c r="L242" s="30">
        <v>555.60149999999999</v>
      </c>
      <c r="M242" s="30">
        <v>302.88348000000002</v>
      </c>
      <c r="N242" s="30">
        <v>364.48236000000003</v>
      </c>
      <c r="O242" s="30">
        <v>587.51183000000003</v>
      </c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31"/>
      <c r="AM242" s="12"/>
      <c r="AN242" s="12"/>
      <c r="AO242" s="34">
        <v>412983.83333333302</v>
      </c>
      <c r="AP242" s="30">
        <v>1070.03354878454</v>
      </c>
      <c r="AQ242" s="22">
        <v>13755993</v>
      </c>
      <c r="AR242" s="22">
        <v>1182.428572</v>
      </c>
      <c r="AS242" s="22">
        <v>0.99572099999999997</v>
      </c>
      <c r="AT242" s="22">
        <v>2155.9110930000002</v>
      </c>
      <c r="AU242" s="22">
        <v>0.25251600000000002</v>
      </c>
      <c r="AV242" s="22">
        <v>1657.687901</v>
      </c>
      <c r="AW242" s="22">
        <v>4997.2758030000005</v>
      </c>
      <c r="AX242" s="22">
        <v>69.116692</v>
      </c>
      <c r="AY242" s="22">
        <v>875.00199299999997</v>
      </c>
      <c r="AZ242" s="22">
        <v>2.3295859999999999</v>
      </c>
      <c r="BA242" s="22">
        <v>946.44827099999998</v>
      </c>
      <c r="BB242" s="30">
        <v>83.488657110000005</v>
      </c>
      <c r="BC242" s="30">
        <v>356.31948999999997</v>
      </c>
      <c r="BD242" s="30">
        <v>4887.7012082839201</v>
      </c>
      <c r="BE242" s="30">
        <v>160.73740925000001</v>
      </c>
      <c r="BF242" s="30">
        <v>0.47577245000000001</v>
      </c>
      <c r="BG242" s="30">
        <v>5488.7225370939204</v>
      </c>
      <c r="BJ242"/>
    </row>
    <row r="243" spans="1:62" x14ac:dyDescent="0.3">
      <c r="A243" s="9">
        <v>2001</v>
      </c>
      <c r="B243" s="10" t="s">
        <v>123</v>
      </c>
      <c r="C243" s="30"/>
      <c r="D243" s="30"/>
      <c r="E243" s="30"/>
      <c r="F243" s="30"/>
      <c r="G243" s="30"/>
      <c r="H243" s="30"/>
      <c r="I243" s="30"/>
      <c r="J243" s="30"/>
      <c r="K243" s="30">
        <v>1706.11634</v>
      </c>
      <c r="L243" s="30">
        <v>490.09152</v>
      </c>
      <c r="M243" s="30">
        <v>0</v>
      </c>
      <c r="N243" s="30">
        <v>221.81712999999999</v>
      </c>
      <c r="O243" s="30">
        <v>96.964010000000002</v>
      </c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10"/>
      <c r="AK243" s="10"/>
      <c r="AL243" s="10"/>
      <c r="AM243" s="32"/>
      <c r="AN243" s="32"/>
      <c r="AO243" s="34">
        <v>111424</v>
      </c>
      <c r="AP243" s="30">
        <v>1259.8482787854</v>
      </c>
      <c r="AQ243" s="34">
        <v>2729469</v>
      </c>
      <c r="AR243" s="34">
        <v>5523.5125630000002</v>
      </c>
      <c r="AS243" s="34">
        <v>90.500147999999996</v>
      </c>
      <c r="AT243" s="34">
        <v>2483.2650330000001</v>
      </c>
      <c r="AU243" s="34">
        <v>1.608017</v>
      </c>
      <c r="AV243" s="34">
        <v>2527.9542759999999</v>
      </c>
      <c r="AW243" s="34">
        <v>10626.840037</v>
      </c>
      <c r="AX243" s="34">
        <v>131.222093</v>
      </c>
      <c r="AY243" s="34">
        <v>223.46596400000001</v>
      </c>
      <c r="AZ243" s="34">
        <v>34.773499999999999</v>
      </c>
      <c r="BA243" s="34">
        <v>389.46155700000003</v>
      </c>
      <c r="BB243" s="30">
        <v>2774.0048789299999</v>
      </c>
      <c r="BC243" s="30">
        <v>1399.17410126</v>
      </c>
      <c r="BD243" s="30">
        <v>4736.8999999999996</v>
      </c>
      <c r="BE243" s="30">
        <v>696.99596646999998</v>
      </c>
      <c r="BF243" s="30">
        <v>28.348217689999998</v>
      </c>
      <c r="BG243" s="30">
        <v>9635.4231643500007</v>
      </c>
      <c r="BJ243"/>
    </row>
    <row r="244" spans="1:62" x14ac:dyDescent="0.3">
      <c r="A244" s="9">
        <v>2001</v>
      </c>
      <c r="B244" s="10" t="s">
        <v>124</v>
      </c>
      <c r="C244" s="30">
        <v>216.14492200000001</v>
      </c>
      <c r="D244" s="30">
        <v>1518.0409279999999</v>
      </c>
      <c r="E244" s="30"/>
      <c r="F244" s="30"/>
      <c r="G244" s="30"/>
      <c r="H244" s="30"/>
      <c r="I244" s="30"/>
      <c r="J244" s="30"/>
      <c r="K244" s="30">
        <v>25.087789999999998</v>
      </c>
      <c r="L244" s="30">
        <v>4.1608400000000003</v>
      </c>
      <c r="M244" s="30">
        <v>3.9377200000000001</v>
      </c>
      <c r="N244" s="30">
        <v>3.3220900000000002</v>
      </c>
      <c r="O244" s="30">
        <v>2.248E-2</v>
      </c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4">
        <v>23994.7</v>
      </c>
      <c r="AP244" s="30">
        <v>868.050262614757</v>
      </c>
      <c r="AQ244" s="34">
        <v>330996</v>
      </c>
      <c r="AR244" s="34">
        <v>16.642050999999999</v>
      </c>
      <c r="AS244" s="34">
        <v>0</v>
      </c>
      <c r="AT244" s="34">
        <v>470.82849199999998</v>
      </c>
      <c r="AU244" s="34">
        <v>1.312E-3</v>
      </c>
      <c r="AV244" s="34">
        <v>90.878129999999999</v>
      </c>
      <c r="AW244" s="34">
        <v>578.34998499999995</v>
      </c>
      <c r="AX244" s="34">
        <v>1.5147630000000001</v>
      </c>
      <c r="AY244" s="34">
        <v>39.492283</v>
      </c>
      <c r="AZ244" s="34">
        <v>0</v>
      </c>
      <c r="BA244" s="34">
        <v>41.007046000000003</v>
      </c>
      <c r="BB244" s="30">
        <v>4.1705706300000003</v>
      </c>
      <c r="BC244" s="30">
        <v>4.57718281</v>
      </c>
      <c r="BD244" s="30">
        <v>525.49643634066103</v>
      </c>
      <c r="BE244" s="30">
        <v>27.295536179999999</v>
      </c>
      <c r="BF244" s="30">
        <v>0</v>
      </c>
      <c r="BG244" s="30">
        <v>561.53972596066103</v>
      </c>
      <c r="BJ244"/>
    </row>
    <row r="245" spans="1:62" x14ac:dyDescent="0.3">
      <c r="A245" s="9">
        <v>2001</v>
      </c>
      <c r="B245" s="10" t="s">
        <v>125</v>
      </c>
      <c r="C245" s="34">
        <v>225.78800000000001</v>
      </c>
      <c r="D245" s="34">
        <v>3266.3829999999998</v>
      </c>
      <c r="E245" s="30"/>
      <c r="F245" s="30"/>
      <c r="G245" s="30"/>
      <c r="H245" s="30"/>
      <c r="I245" s="30"/>
      <c r="J245" s="30"/>
      <c r="K245" s="30">
        <v>68.268699999999995</v>
      </c>
      <c r="L245" s="30">
        <v>1.6904999999999999</v>
      </c>
      <c r="M245" s="30">
        <v>6.4269999999999996</v>
      </c>
      <c r="N245" s="30">
        <v>0</v>
      </c>
      <c r="O245" s="30">
        <v>3.9134000000000002</v>
      </c>
      <c r="P245" s="30"/>
      <c r="Q245" s="30"/>
      <c r="R245" s="30"/>
      <c r="S245" s="30"/>
      <c r="T245" s="30"/>
      <c r="U245" s="30"/>
      <c r="V245" s="32"/>
      <c r="W245" s="30"/>
      <c r="X245" s="30"/>
      <c r="Y245" s="30"/>
      <c r="Z245" s="30"/>
      <c r="AA245" s="30"/>
      <c r="AB245" s="30"/>
      <c r="AC245" s="30"/>
      <c r="AD245" s="30"/>
      <c r="AE245" s="30"/>
      <c r="AF245" s="32"/>
      <c r="AG245" s="30"/>
      <c r="AH245" s="30"/>
      <c r="AI245" s="30"/>
      <c r="AJ245" s="30"/>
      <c r="AK245" s="30"/>
      <c r="AL245" s="30"/>
      <c r="AM245" s="32"/>
      <c r="AN245" s="32"/>
      <c r="AO245" s="34">
        <v>41241</v>
      </c>
      <c r="AP245" s="30">
        <v>1126.6644657202601</v>
      </c>
      <c r="AQ245" s="34">
        <v>978956</v>
      </c>
      <c r="AR245" s="34">
        <v>60.855812</v>
      </c>
      <c r="AS245" s="34">
        <v>1.0820000000000001E-3</v>
      </c>
      <c r="AT245" s="34">
        <v>294.35605199999998</v>
      </c>
      <c r="AU245" s="34">
        <v>1.4734000000000001E-2</v>
      </c>
      <c r="AV245" s="34">
        <v>187.279945</v>
      </c>
      <c r="AW245" s="34">
        <v>542.50762499999996</v>
      </c>
      <c r="AX245" s="34">
        <v>6.1691710000000004</v>
      </c>
      <c r="AY245" s="34">
        <v>66.470614999999995</v>
      </c>
      <c r="AZ245" s="34">
        <v>0.33279799999999998</v>
      </c>
      <c r="BA245" s="34">
        <v>72.972583999999998</v>
      </c>
      <c r="BB245" s="30">
        <v>14.17594626</v>
      </c>
      <c r="BC245" s="30">
        <v>18.532676720000001</v>
      </c>
      <c r="BD245" s="30">
        <v>490.29284973125999</v>
      </c>
      <c r="BE245" s="30">
        <v>44.363802669999998</v>
      </c>
      <c r="BF245" s="30">
        <v>0</v>
      </c>
      <c r="BG245" s="30">
        <v>567.36527538125995</v>
      </c>
      <c r="BJ245"/>
    </row>
    <row r="246" spans="1:62" x14ac:dyDescent="0.3">
      <c r="A246" s="9">
        <v>2001</v>
      </c>
      <c r="B246" s="10" t="s">
        <v>126</v>
      </c>
      <c r="C246" s="30">
        <v>337.12858483903199</v>
      </c>
      <c r="D246" s="30">
        <v>3169.1506564217598</v>
      </c>
      <c r="E246" s="30">
        <v>3163.6446564217599</v>
      </c>
      <c r="F246" s="30"/>
      <c r="G246" s="30"/>
      <c r="H246" s="30"/>
      <c r="I246" s="30"/>
      <c r="J246" s="30"/>
      <c r="K246" s="30">
        <v>55.056310000000003</v>
      </c>
      <c r="L246" s="30">
        <v>2.8300000000000001E-3</v>
      </c>
      <c r="M246" s="30">
        <v>13.55949</v>
      </c>
      <c r="N246" s="30">
        <v>0</v>
      </c>
      <c r="O246" s="30">
        <v>11.70424</v>
      </c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2"/>
      <c r="AG246" s="30"/>
      <c r="AH246" s="30"/>
      <c r="AI246" s="30"/>
      <c r="AJ246" s="30"/>
      <c r="AK246" s="30"/>
      <c r="AL246" s="30"/>
      <c r="AM246" s="32"/>
      <c r="AN246" s="32"/>
      <c r="AO246" s="34">
        <v>24357</v>
      </c>
      <c r="AP246" s="30">
        <v>1067.1535113898699</v>
      </c>
      <c r="AQ246" s="34">
        <v>408191</v>
      </c>
      <c r="AR246" s="34">
        <v>111.963938</v>
      </c>
      <c r="AS246" s="34">
        <v>0</v>
      </c>
      <c r="AT246" s="34">
        <v>157.908525</v>
      </c>
      <c r="AU246" s="34">
        <v>7.9797000000000007E-2</v>
      </c>
      <c r="AV246" s="34">
        <v>150.21056899999999</v>
      </c>
      <c r="AW246" s="34">
        <v>420.16282899999999</v>
      </c>
      <c r="AX246" s="34">
        <v>10.090066</v>
      </c>
      <c r="AY246" s="34">
        <v>47.872472999999999</v>
      </c>
      <c r="AZ246" s="34">
        <v>1.3311919999999999</v>
      </c>
      <c r="BA246" s="34">
        <v>59.293731000000001</v>
      </c>
      <c r="BB246" s="30">
        <v>15.94301827</v>
      </c>
      <c r="BC246" s="30">
        <v>40.519609350000003</v>
      </c>
      <c r="BD246" s="30">
        <v>315.26226416430899</v>
      </c>
      <c r="BE246" s="30">
        <v>37.030284100000003</v>
      </c>
      <c r="BF246" s="30">
        <v>0</v>
      </c>
      <c r="BG246" s="30">
        <v>408.75517588430898</v>
      </c>
      <c r="BJ246"/>
    </row>
    <row r="247" spans="1:62" x14ac:dyDescent="0.3">
      <c r="A247" s="9">
        <v>2001</v>
      </c>
      <c r="B247" s="10" t="s">
        <v>127</v>
      </c>
      <c r="C247" s="30">
        <v>2817.2503549194898</v>
      </c>
      <c r="D247" s="30"/>
      <c r="E247" s="30">
        <v>20293.0317234717</v>
      </c>
      <c r="F247" s="30"/>
      <c r="G247" s="30"/>
      <c r="H247" s="30"/>
      <c r="I247" s="30"/>
      <c r="J247" s="30"/>
      <c r="K247" s="30">
        <v>401.69</v>
      </c>
      <c r="L247" s="30">
        <v>173.51</v>
      </c>
      <c r="M247" s="30">
        <v>52.298789999999997</v>
      </c>
      <c r="N247" s="30">
        <v>34.69</v>
      </c>
      <c r="O247" s="30">
        <v>91.374210000000005</v>
      </c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2"/>
      <c r="AG247" s="30"/>
      <c r="AH247" s="30"/>
      <c r="AI247" s="30"/>
      <c r="AJ247" s="30"/>
      <c r="AK247" s="30"/>
      <c r="AL247" s="30"/>
      <c r="AM247" s="32"/>
      <c r="AN247" s="32"/>
      <c r="AO247" s="34">
        <v>95274.333333333299</v>
      </c>
      <c r="AP247" s="30">
        <v>1103.90318645294</v>
      </c>
      <c r="AQ247" s="34">
        <v>3052747</v>
      </c>
      <c r="AR247" s="34">
        <v>256.75868300000002</v>
      </c>
      <c r="AS247" s="34">
        <v>0.15476699999999999</v>
      </c>
      <c r="AT247" s="34">
        <v>1828.962268</v>
      </c>
      <c r="AU247" s="34">
        <v>6.4910000000000002E-3</v>
      </c>
      <c r="AV247" s="34">
        <v>723.37500499999999</v>
      </c>
      <c r="AW247" s="34">
        <v>2809.2572140000002</v>
      </c>
      <c r="AX247" s="34">
        <v>6.2453649999999996</v>
      </c>
      <c r="AY247" s="34">
        <v>90.682603</v>
      </c>
      <c r="AZ247" s="34">
        <v>1.381192</v>
      </c>
      <c r="BA247" s="34">
        <v>98.309160000000006</v>
      </c>
      <c r="BB247" s="30">
        <v>23.456318410000002</v>
      </c>
      <c r="BC247" s="30">
        <v>49.179018820000003</v>
      </c>
      <c r="BD247" s="30">
        <v>2513.4</v>
      </c>
      <c r="BE247" s="30">
        <v>59.854021750000001</v>
      </c>
      <c r="BF247" s="30">
        <v>0</v>
      </c>
      <c r="BG247" s="30">
        <v>2645.88935898</v>
      </c>
      <c r="BJ247"/>
    </row>
    <row r="248" spans="1:62" x14ac:dyDescent="0.3">
      <c r="A248" s="9">
        <v>2001</v>
      </c>
      <c r="B248" s="10" t="s">
        <v>128</v>
      </c>
      <c r="C248" s="30">
        <v>514.83458473474104</v>
      </c>
      <c r="D248" s="35"/>
      <c r="E248" s="30">
        <v>3354.69100744857</v>
      </c>
      <c r="F248" s="30"/>
      <c r="G248" s="30"/>
      <c r="H248" s="30"/>
      <c r="I248" s="30"/>
      <c r="J248" s="30"/>
      <c r="K248" s="30">
        <v>53.378610000000002</v>
      </c>
      <c r="L248" s="30">
        <v>12.470610000000001</v>
      </c>
      <c r="M248" s="30">
        <v>13.16343</v>
      </c>
      <c r="N248" s="30">
        <v>0</v>
      </c>
      <c r="O248" s="30">
        <v>0</v>
      </c>
      <c r="P248" s="30"/>
      <c r="Q248" s="30"/>
      <c r="R248" s="30"/>
      <c r="S248" s="30"/>
      <c r="T248" s="32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2"/>
      <c r="AG248" s="30"/>
      <c r="AH248" s="30"/>
      <c r="AI248" s="32"/>
      <c r="AJ248" s="32"/>
      <c r="AK248" s="32"/>
      <c r="AL248" s="32"/>
      <c r="AM248" s="32"/>
      <c r="AN248" s="32"/>
      <c r="AO248" s="34">
        <v>36515</v>
      </c>
      <c r="AP248" s="30">
        <v>936.12822100506605</v>
      </c>
      <c r="AQ248" s="34">
        <v>926989</v>
      </c>
      <c r="AR248" s="34">
        <v>79.375341000000006</v>
      </c>
      <c r="AS248" s="34">
        <v>2.4429999999999999E-3</v>
      </c>
      <c r="AT248" s="34">
        <v>302.03011900000001</v>
      </c>
      <c r="AU248" s="34">
        <v>1.3470000000000001E-3</v>
      </c>
      <c r="AV248" s="34">
        <v>203.895984</v>
      </c>
      <c r="AW248" s="34">
        <v>585.30523400000004</v>
      </c>
      <c r="AX248" s="34">
        <v>11.748870999999999</v>
      </c>
      <c r="AY248" s="34">
        <v>69.789608999999999</v>
      </c>
      <c r="AZ248" s="34">
        <v>0.38279800000000003</v>
      </c>
      <c r="BA248" s="34">
        <v>81.921278000000001</v>
      </c>
      <c r="BB248" s="30">
        <v>10.890597619999999</v>
      </c>
      <c r="BC248" s="30">
        <v>19.605548089999999</v>
      </c>
      <c r="BD248" s="30">
        <v>501.08548747734</v>
      </c>
      <c r="BE248" s="30">
        <v>46.493143699999997</v>
      </c>
      <c r="BF248" s="30">
        <v>0</v>
      </c>
      <c r="BG248" s="30">
        <v>578.07477688734002</v>
      </c>
      <c r="BJ248"/>
    </row>
    <row r="249" spans="1:62" x14ac:dyDescent="0.3">
      <c r="A249" s="9">
        <v>2001</v>
      </c>
      <c r="B249" s="10" t="s">
        <v>129</v>
      </c>
      <c r="C249" s="30"/>
      <c r="D249" s="35"/>
      <c r="E249" s="30"/>
      <c r="F249" s="30"/>
      <c r="G249" s="30"/>
      <c r="H249" s="30"/>
      <c r="I249" s="30"/>
      <c r="J249" s="30"/>
      <c r="K249" s="30">
        <v>113.60008999999999</v>
      </c>
      <c r="L249" s="30">
        <v>59.804749999999999</v>
      </c>
      <c r="M249" s="30">
        <v>27.640270000000001</v>
      </c>
      <c r="N249" s="30">
        <v>25.35183</v>
      </c>
      <c r="O249" s="30">
        <v>32.703130000000002</v>
      </c>
      <c r="P249" s="30"/>
      <c r="Q249" s="30"/>
      <c r="R249" s="30"/>
      <c r="S249" s="30"/>
      <c r="T249" s="32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2"/>
      <c r="AG249" s="30"/>
      <c r="AH249" s="30"/>
      <c r="AI249" s="30"/>
      <c r="AJ249" s="30"/>
      <c r="AK249" s="30"/>
      <c r="AL249" s="30"/>
      <c r="AM249" s="32"/>
      <c r="AN249" s="30"/>
      <c r="AO249" s="34">
        <v>54103</v>
      </c>
      <c r="AP249" s="30">
        <v>964.46699550287997</v>
      </c>
      <c r="AQ249" s="34">
        <v>1152090</v>
      </c>
      <c r="AR249" s="34">
        <v>110.17904299999999</v>
      </c>
      <c r="AS249" s="34">
        <v>4.823E-3</v>
      </c>
      <c r="AT249" s="34">
        <v>623.45262200000002</v>
      </c>
      <c r="AU249" s="34">
        <v>4.5970000000000004E-3</v>
      </c>
      <c r="AV249" s="34">
        <v>232.07697999999999</v>
      </c>
      <c r="AW249" s="34">
        <v>965.71806500000002</v>
      </c>
      <c r="AX249" s="34">
        <v>4.1910780000000001</v>
      </c>
      <c r="AY249" s="34">
        <v>76.455698999999996</v>
      </c>
      <c r="AZ249" s="34">
        <v>0.998394</v>
      </c>
      <c r="BA249" s="34">
        <v>81.645171000000005</v>
      </c>
      <c r="BB249" s="30">
        <v>10.31383741</v>
      </c>
      <c r="BC249" s="30">
        <v>26.829143250000001</v>
      </c>
      <c r="BD249" s="30">
        <v>838.61398696534002</v>
      </c>
      <c r="BE249" s="30">
        <v>37.790602040000003</v>
      </c>
      <c r="BF249" s="30">
        <v>0</v>
      </c>
      <c r="BG249" s="30">
        <v>913.54756966534001</v>
      </c>
      <c r="BJ249"/>
    </row>
    <row r="250" spans="1:62" x14ac:dyDescent="0.3">
      <c r="A250" s="9">
        <v>2001</v>
      </c>
      <c r="B250" s="10" t="s">
        <v>130</v>
      </c>
      <c r="C250" s="30">
        <v>73.239109639924195</v>
      </c>
      <c r="D250" s="35"/>
      <c r="E250" s="30">
        <v>1461.6851500023699</v>
      </c>
      <c r="F250" s="30"/>
      <c r="G250" s="30"/>
      <c r="H250" s="30"/>
      <c r="I250" s="30"/>
      <c r="J250" s="30"/>
      <c r="K250" s="30">
        <v>16.043130000000001</v>
      </c>
      <c r="L250" s="30">
        <v>1.3191600000000001</v>
      </c>
      <c r="M250" s="30">
        <v>2.4283700000000001</v>
      </c>
      <c r="N250" s="30">
        <v>0</v>
      </c>
      <c r="O250" s="30">
        <v>1.83978</v>
      </c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2"/>
      <c r="AG250" s="30"/>
      <c r="AH250" s="30"/>
      <c r="AI250" s="30"/>
      <c r="AJ250" s="30"/>
      <c r="AK250" s="30"/>
      <c r="AL250" s="30"/>
      <c r="AM250" s="32"/>
      <c r="AN250" s="30"/>
      <c r="AO250" s="34">
        <v>33442.966666666704</v>
      </c>
      <c r="AP250" s="30">
        <v>908.67414252216804</v>
      </c>
      <c r="AQ250" s="34">
        <v>489276</v>
      </c>
      <c r="AR250" s="34">
        <v>42.144067999999997</v>
      </c>
      <c r="AS250" s="34">
        <v>0</v>
      </c>
      <c r="AT250" s="34">
        <v>111.859927</v>
      </c>
      <c r="AU250" s="34">
        <v>1.1808000000000001E-2</v>
      </c>
      <c r="AV250" s="34">
        <v>80.985585999999998</v>
      </c>
      <c r="AW250" s="34">
        <v>235.00138899999999</v>
      </c>
      <c r="AX250" s="34">
        <v>2.724164</v>
      </c>
      <c r="AY250" s="34">
        <v>55.857377999999997</v>
      </c>
      <c r="AZ250" s="34">
        <v>0.33279799999999998</v>
      </c>
      <c r="BA250" s="34">
        <v>58.914340000000003</v>
      </c>
      <c r="BB250" s="30">
        <v>0.90603182000000004</v>
      </c>
      <c r="BC250" s="30">
        <v>27.668894049999999</v>
      </c>
      <c r="BD250" s="30">
        <v>212.85352091715501</v>
      </c>
      <c r="BE250" s="30">
        <v>26.384916189999998</v>
      </c>
      <c r="BF250" s="30">
        <v>0</v>
      </c>
      <c r="BG250" s="30">
        <v>267.81336297715501</v>
      </c>
      <c r="BJ250"/>
    </row>
    <row r="251" spans="1:62" x14ac:dyDescent="0.3">
      <c r="A251" s="9">
        <v>2001</v>
      </c>
      <c r="B251" s="10" t="s">
        <v>131</v>
      </c>
      <c r="C251" s="30">
        <v>306.71749990401202</v>
      </c>
      <c r="D251" s="35"/>
      <c r="E251" s="30">
        <v>2092.4150613378201</v>
      </c>
      <c r="F251" s="30"/>
      <c r="G251" s="30"/>
      <c r="H251" s="30"/>
      <c r="I251" s="30"/>
      <c r="J251" s="30"/>
      <c r="K251" s="30">
        <v>34.021920000000001</v>
      </c>
      <c r="L251" s="30">
        <v>6.2174399999999999</v>
      </c>
      <c r="M251" s="30">
        <v>6.0596500000000004</v>
      </c>
      <c r="N251" s="30">
        <v>1.5140000000000001E-2</v>
      </c>
      <c r="O251" s="30">
        <v>4.7096799999999996</v>
      </c>
      <c r="P251" s="30"/>
      <c r="Q251" s="30"/>
      <c r="R251" s="30"/>
      <c r="S251" s="30"/>
      <c r="T251" s="30"/>
      <c r="U251" s="30"/>
      <c r="V251" s="32"/>
      <c r="W251" s="30"/>
      <c r="X251" s="30"/>
      <c r="Y251" s="30"/>
      <c r="Z251" s="30"/>
      <c r="AA251" s="30"/>
      <c r="AB251" s="30"/>
      <c r="AC251" s="30"/>
      <c r="AD251" s="30"/>
      <c r="AE251" s="30"/>
      <c r="AF251" s="32"/>
      <c r="AG251" s="30"/>
      <c r="AH251" s="30"/>
      <c r="AI251" s="32"/>
      <c r="AJ251" s="32"/>
      <c r="AK251" s="32"/>
      <c r="AL251" s="32"/>
      <c r="AM251" s="32"/>
      <c r="AN251" s="32"/>
      <c r="AO251" s="34">
        <v>29619.166666666701</v>
      </c>
      <c r="AP251" s="30">
        <v>948.14163752248101</v>
      </c>
      <c r="AQ251" s="34">
        <v>609048</v>
      </c>
      <c r="AR251" s="34">
        <v>26.208985999999999</v>
      </c>
      <c r="AS251" s="34">
        <v>0</v>
      </c>
      <c r="AT251" s="34">
        <v>435.34980000000002</v>
      </c>
      <c r="AU251" s="34">
        <v>2.039E-3</v>
      </c>
      <c r="AV251" s="34">
        <v>177.65716499999999</v>
      </c>
      <c r="AW251" s="34">
        <v>639.21798999999999</v>
      </c>
      <c r="AX251" s="34">
        <v>52.146006999999997</v>
      </c>
      <c r="AY251" s="34">
        <v>45.553482000000002</v>
      </c>
      <c r="AZ251" s="34">
        <v>0</v>
      </c>
      <c r="BA251" s="34">
        <v>97.699489</v>
      </c>
      <c r="BB251" s="30">
        <v>3.60275933</v>
      </c>
      <c r="BC251" s="30">
        <v>7.87377167</v>
      </c>
      <c r="BD251" s="30">
        <v>535.76042256603102</v>
      </c>
      <c r="BE251" s="30">
        <v>80.265414460000002</v>
      </c>
      <c r="BF251" s="30">
        <v>0</v>
      </c>
      <c r="BG251" s="30">
        <v>627.50236802603104</v>
      </c>
      <c r="BJ251"/>
    </row>
    <row r="252" spans="1:62" x14ac:dyDescent="0.3">
      <c r="A252" s="9">
        <v>2001</v>
      </c>
      <c r="B252" s="10" t="s">
        <v>132</v>
      </c>
      <c r="C252" s="30">
        <v>140.05949429846299</v>
      </c>
      <c r="D252" s="35"/>
      <c r="E252" s="30">
        <v>2222.1958518607198</v>
      </c>
      <c r="F252" s="30"/>
      <c r="G252" s="30"/>
      <c r="H252" s="30"/>
      <c r="I252" s="30"/>
      <c r="J252" s="30"/>
      <c r="K252" s="30">
        <v>38.303939999999997</v>
      </c>
      <c r="L252" s="30">
        <v>14.083690000000001</v>
      </c>
      <c r="M252" s="30">
        <v>14.688750000000001</v>
      </c>
      <c r="N252" s="30">
        <v>11.452209999999999</v>
      </c>
      <c r="O252" s="30">
        <v>2.8198099999999999</v>
      </c>
      <c r="P252" s="30"/>
      <c r="Q252" s="30"/>
      <c r="R252" s="30"/>
      <c r="S252" s="30"/>
      <c r="T252" s="32"/>
      <c r="U252" s="32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2"/>
      <c r="AG252" s="30"/>
      <c r="AH252" s="30"/>
      <c r="AI252" s="32"/>
      <c r="AJ252" s="32"/>
      <c r="AK252" s="32"/>
      <c r="AL252" s="32"/>
      <c r="AM252" s="32"/>
      <c r="AN252" s="32"/>
      <c r="AO252" s="34">
        <v>17228.433333333302</v>
      </c>
      <c r="AP252" s="30">
        <v>1027.73237654688</v>
      </c>
      <c r="AQ252" s="34">
        <v>298772</v>
      </c>
      <c r="AR252" s="34">
        <v>44.400896000000003</v>
      </c>
      <c r="AS252" s="34">
        <v>1.446E-3</v>
      </c>
      <c r="AT252" s="34">
        <v>228.727487</v>
      </c>
      <c r="AU252" s="34">
        <v>9.3919999999999993E-3</v>
      </c>
      <c r="AV252" s="34">
        <v>103.27919900000001</v>
      </c>
      <c r="AW252" s="34">
        <v>376.41842000000003</v>
      </c>
      <c r="AX252" s="34">
        <v>4.3209980000000003</v>
      </c>
      <c r="AY252" s="34">
        <v>55.667802000000002</v>
      </c>
      <c r="AZ252" s="34">
        <v>0.998394</v>
      </c>
      <c r="BA252" s="34">
        <v>60.987194000000002</v>
      </c>
      <c r="BB252" s="30">
        <v>2.4237425500000001</v>
      </c>
      <c r="BC252" s="30">
        <v>12.105009920000001</v>
      </c>
      <c r="BD252" s="30">
        <v>345.537082994363</v>
      </c>
      <c r="BE252" s="30">
        <v>31.234322120000002</v>
      </c>
      <c r="BF252" s="30">
        <v>0</v>
      </c>
      <c r="BG252" s="30">
        <v>391.30015758436298</v>
      </c>
      <c r="BJ252"/>
    </row>
    <row r="253" spans="1:62" x14ac:dyDescent="0.3">
      <c r="A253" s="9">
        <v>2001</v>
      </c>
      <c r="B253" s="10" t="s">
        <v>133</v>
      </c>
      <c r="C253" s="30">
        <v>193.846</v>
      </c>
      <c r="D253" s="35"/>
      <c r="E253" s="30">
        <v>1560.9449999999999</v>
      </c>
      <c r="F253" s="30"/>
      <c r="G253" s="30"/>
      <c r="H253" s="30"/>
      <c r="I253" s="30"/>
      <c r="J253" s="30"/>
      <c r="K253" s="30">
        <v>14.58428</v>
      </c>
      <c r="L253" s="30">
        <v>2.8977499999999998</v>
      </c>
      <c r="M253" s="30">
        <v>0.65461999999999998</v>
      </c>
      <c r="N253" s="30">
        <v>3.20607</v>
      </c>
      <c r="O253" s="30">
        <v>1.3678999999999999</v>
      </c>
      <c r="P253" s="30"/>
      <c r="Q253" s="30"/>
      <c r="R253" s="30"/>
      <c r="S253" s="30"/>
      <c r="T253" s="32"/>
      <c r="U253" s="32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2"/>
      <c r="AG253" s="30"/>
      <c r="AH253" s="30"/>
      <c r="AI253" s="32"/>
      <c r="AJ253" s="32"/>
      <c r="AK253" s="32"/>
      <c r="AL253" s="32"/>
      <c r="AM253" s="32"/>
      <c r="AN253" s="32"/>
      <c r="AO253" s="34">
        <v>23140.400000000001</v>
      </c>
      <c r="AP253" s="30">
        <v>1037.9982555650299</v>
      </c>
      <c r="AQ253" s="34">
        <v>287924</v>
      </c>
      <c r="AR253" s="34">
        <v>23.573134</v>
      </c>
      <c r="AS253" s="34">
        <v>0</v>
      </c>
      <c r="AT253" s="34">
        <v>454.126284</v>
      </c>
      <c r="AU253" s="34">
        <v>1.212E-3</v>
      </c>
      <c r="AV253" s="34">
        <v>181.69412</v>
      </c>
      <c r="AW253" s="34">
        <v>659.39475000000004</v>
      </c>
      <c r="AX253" s="34">
        <v>48.403835999999998</v>
      </c>
      <c r="AY253" s="34">
        <v>35.533543999999999</v>
      </c>
      <c r="AZ253" s="34">
        <v>0</v>
      </c>
      <c r="BA253" s="34">
        <v>83.937380000000005</v>
      </c>
      <c r="BB253" s="30">
        <v>129.15952682</v>
      </c>
      <c r="BC253" s="30">
        <v>6.5548138900000001</v>
      </c>
      <c r="BD253" s="30">
        <v>492.94</v>
      </c>
      <c r="BE253" s="30">
        <v>41.951759789999997</v>
      </c>
      <c r="BF253" s="30">
        <v>0</v>
      </c>
      <c r="BG253" s="30">
        <v>670.60610050000003</v>
      </c>
      <c r="BJ253"/>
    </row>
    <row r="254" spans="1:62" x14ac:dyDescent="0.3">
      <c r="A254" s="9">
        <v>2001</v>
      </c>
      <c r="B254" s="10" t="s">
        <v>134</v>
      </c>
      <c r="C254" s="30">
        <v>1604.60597485019</v>
      </c>
      <c r="D254" s="30">
        <v>8322.9934966704404</v>
      </c>
      <c r="E254" s="30"/>
      <c r="F254" s="30"/>
      <c r="G254" s="30"/>
      <c r="H254" s="30"/>
      <c r="I254" s="30"/>
      <c r="J254" s="30"/>
      <c r="K254" s="30">
        <v>188.27682999999999</v>
      </c>
      <c r="L254" s="30">
        <v>49.179020000000001</v>
      </c>
      <c r="M254" s="30">
        <v>47.702469999999998</v>
      </c>
      <c r="N254" s="30">
        <v>44.559800000000003</v>
      </c>
      <c r="O254" s="30">
        <v>27.736599999999999</v>
      </c>
      <c r="P254" s="30"/>
      <c r="Q254" s="30"/>
      <c r="R254" s="30"/>
      <c r="S254" s="30"/>
      <c r="T254" s="32"/>
      <c r="U254" s="32"/>
      <c r="V254" s="32"/>
      <c r="W254" s="30"/>
      <c r="X254" s="30"/>
      <c r="Y254" s="30"/>
      <c r="Z254" s="30"/>
      <c r="AA254" s="30"/>
      <c r="AB254" s="30"/>
      <c r="AC254" s="30"/>
      <c r="AD254" s="30"/>
      <c r="AE254" s="30"/>
      <c r="AF254" s="32"/>
      <c r="AG254" s="30"/>
      <c r="AH254" s="30"/>
      <c r="AI254" s="30"/>
      <c r="AJ254" s="30"/>
      <c r="AK254" s="30"/>
      <c r="AL254" s="30"/>
      <c r="AM254" s="30"/>
      <c r="AN254" s="32"/>
      <c r="AO254" s="34">
        <v>61205.3</v>
      </c>
      <c r="AP254" s="30">
        <v>944.73097234289298</v>
      </c>
      <c r="AQ254" s="34">
        <v>1573671</v>
      </c>
      <c r="AR254" s="34">
        <v>148.560281</v>
      </c>
      <c r="AS254" s="34">
        <v>2.0590000000000001E-3</v>
      </c>
      <c r="AT254" s="34">
        <v>1184.7059879999999</v>
      </c>
      <c r="AU254" s="34">
        <v>2.2759999999999998E-3</v>
      </c>
      <c r="AV254" s="34">
        <v>292.96049499999998</v>
      </c>
      <c r="AW254" s="34">
        <v>1626.2310990000001</v>
      </c>
      <c r="AX254" s="34">
        <v>18.191676999999999</v>
      </c>
      <c r="AY254" s="34">
        <v>60.369611999999996</v>
      </c>
      <c r="AZ254" s="34">
        <v>1.0983940000000001</v>
      </c>
      <c r="BA254" s="34">
        <v>79.659683000000001</v>
      </c>
      <c r="BB254" s="30">
        <v>22.86760774</v>
      </c>
      <c r="BC254" s="30">
        <v>32.879368700000001</v>
      </c>
      <c r="BD254" s="30">
        <v>1410.9</v>
      </c>
      <c r="BE254" s="30">
        <v>48.750686539999997</v>
      </c>
      <c r="BF254" s="30">
        <v>0</v>
      </c>
      <c r="BG254" s="30">
        <v>1515.39766298</v>
      </c>
      <c r="BJ254"/>
    </row>
    <row r="255" spans="1:62" x14ac:dyDescent="0.3">
      <c r="A255" s="9">
        <v>2001</v>
      </c>
      <c r="B255" s="10" t="s">
        <v>135</v>
      </c>
      <c r="C255" s="30"/>
      <c r="D255" s="30">
        <v>3329.665</v>
      </c>
      <c r="E255" s="30"/>
      <c r="F255" s="30"/>
      <c r="G255" s="30"/>
      <c r="H255" s="30"/>
      <c r="I255" s="30"/>
      <c r="J255" s="30"/>
      <c r="K255" s="30">
        <v>57.151200000000003</v>
      </c>
      <c r="L255" s="30">
        <v>11.701700000000001</v>
      </c>
      <c r="M255" s="30">
        <v>6.7900999999999998</v>
      </c>
      <c r="N255" s="30">
        <v>2.3086000000000002</v>
      </c>
      <c r="O255" s="30">
        <v>29.1798</v>
      </c>
      <c r="P255" s="30"/>
      <c r="Q255" s="30"/>
      <c r="R255" s="30"/>
      <c r="S255" s="30"/>
      <c r="T255" s="32"/>
      <c r="U255" s="32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2"/>
      <c r="AG255" s="30"/>
      <c r="AH255" s="30"/>
      <c r="AI255" s="30"/>
      <c r="AJ255" s="30"/>
      <c r="AK255" s="30"/>
      <c r="AL255" s="30"/>
      <c r="AM255" s="30"/>
      <c r="AN255" s="32"/>
      <c r="AO255" s="34">
        <v>34558.066666666702</v>
      </c>
      <c r="AP255" s="30">
        <v>958.96568287963601</v>
      </c>
      <c r="AQ255" s="34">
        <v>961274</v>
      </c>
      <c r="AR255" s="34">
        <v>78.871737999999993</v>
      </c>
      <c r="AS255" s="34">
        <v>1.1509999999999999E-3</v>
      </c>
      <c r="AT255" s="34">
        <v>264.04161599999998</v>
      </c>
      <c r="AU255" s="34">
        <v>1.9604E-2</v>
      </c>
      <c r="AV255" s="34">
        <v>207.08074999999999</v>
      </c>
      <c r="AW255" s="34">
        <v>550.014859</v>
      </c>
      <c r="AX255" s="34">
        <v>9.9080119999999994</v>
      </c>
      <c r="AY255" s="34">
        <v>64.609503000000004</v>
      </c>
      <c r="AZ255" s="34">
        <v>0.998394</v>
      </c>
      <c r="BA255" s="34">
        <v>75.515908999999994</v>
      </c>
      <c r="BB255" s="30">
        <v>9.9801728900000004</v>
      </c>
      <c r="BC255" s="30">
        <v>34.399403739999997</v>
      </c>
      <c r="BD255" s="30">
        <v>458.10532188155298</v>
      </c>
      <c r="BE255" s="30">
        <v>58.992043260000003</v>
      </c>
      <c r="BF255" s="30">
        <v>0</v>
      </c>
      <c r="BG255" s="30">
        <v>561.47694177155302</v>
      </c>
      <c r="BJ255"/>
    </row>
    <row r="256" spans="1:62" x14ac:dyDescent="0.3">
      <c r="A256" s="9">
        <v>2001</v>
      </c>
      <c r="B256" s="10" t="s">
        <v>136</v>
      </c>
      <c r="C256" s="30">
        <v>475.63720867811401</v>
      </c>
      <c r="D256" s="30">
        <v>14149.248354776901</v>
      </c>
      <c r="E256" s="30"/>
      <c r="F256" s="30"/>
      <c r="G256" s="30"/>
      <c r="H256" s="30"/>
      <c r="I256" s="30"/>
      <c r="J256" s="30"/>
      <c r="K256" s="30">
        <v>135.57479000000001</v>
      </c>
      <c r="L256" s="30">
        <v>15.28119</v>
      </c>
      <c r="M256" s="30">
        <v>25.089590000000001</v>
      </c>
      <c r="N256" s="30">
        <v>0</v>
      </c>
      <c r="O256" s="30">
        <v>0</v>
      </c>
      <c r="P256" s="30"/>
      <c r="Q256" s="30"/>
      <c r="R256" s="30"/>
      <c r="S256" s="30"/>
      <c r="T256" s="32"/>
      <c r="U256" s="30"/>
      <c r="V256" s="32"/>
      <c r="W256" s="30"/>
      <c r="X256" s="30"/>
      <c r="Y256" s="30"/>
      <c r="Z256" s="30"/>
      <c r="AA256" s="30"/>
      <c r="AB256" s="30"/>
      <c r="AC256" s="30"/>
      <c r="AD256" s="30"/>
      <c r="AE256" s="30"/>
      <c r="AF256" s="32"/>
      <c r="AG256" s="30"/>
      <c r="AH256" s="30"/>
      <c r="AI256" s="32"/>
      <c r="AJ256" s="32"/>
      <c r="AK256" s="32"/>
      <c r="AL256" s="32"/>
      <c r="AM256" s="32"/>
      <c r="AN256" s="32"/>
      <c r="AO256" s="34">
        <v>36909</v>
      </c>
      <c r="AP256" s="30">
        <v>1227.1616783065199</v>
      </c>
      <c r="AQ256" s="34">
        <v>471825</v>
      </c>
      <c r="AR256" s="34">
        <v>73.664598999999995</v>
      </c>
      <c r="AS256" s="34">
        <v>0</v>
      </c>
      <c r="AT256" s="34">
        <v>142.82394300000001</v>
      </c>
      <c r="AU256" s="34">
        <v>3.7390000000000001E-3</v>
      </c>
      <c r="AV256" s="34">
        <v>137.08217200000001</v>
      </c>
      <c r="AW256" s="34">
        <v>353.60810400000003</v>
      </c>
      <c r="AX256" s="34">
        <v>11.82485</v>
      </c>
      <c r="AY256" s="34">
        <v>59.368738</v>
      </c>
      <c r="AZ256" s="34">
        <v>0.998394</v>
      </c>
      <c r="BA256" s="34">
        <v>72.191981999999996</v>
      </c>
      <c r="BB256" s="30">
        <v>4.6048248300000001</v>
      </c>
      <c r="BC256" s="30">
        <v>18.67979528</v>
      </c>
      <c r="BD256" s="30">
        <v>291.64</v>
      </c>
      <c r="BE256" s="30">
        <v>37.682303279999999</v>
      </c>
      <c r="BF256" s="30">
        <v>0</v>
      </c>
      <c r="BG256" s="30">
        <v>352.60692339000002</v>
      </c>
      <c r="BJ256"/>
    </row>
    <row r="257" spans="1:62" x14ac:dyDescent="0.3">
      <c r="A257" s="9">
        <v>2001</v>
      </c>
      <c r="B257" s="10" t="s">
        <v>137</v>
      </c>
      <c r="C257" s="30">
        <v>234.322</v>
      </c>
      <c r="D257" s="30">
        <v>3407.31</v>
      </c>
      <c r="E257" s="30"/>
      <c r="F257" s="30"/>
      <c r="G257" s="30"/>
      <c r="H257" s="30"/>
      <c r="I257" s="30"/>
      <c r="J257" s="30"/>
      <c r="K257" s="30">
        <v>69.464460000000003</v>
      </c>
      <c r="L257" s="30">
        <v>19.947050000000001</v>
      </c>
      <c r="M257" s="30">
        <v>19.87332</v>
      </c>
      <c r="N257" s="30">
        <v>15.29612</v>
      </c>
      <c r="O257" s="30">
        <v>1.6782999999999999</v>
      </c>
      <c r="P257" s="36"/>
      <c r="Q257" s="36"/>
      <c r="R257" s="36"/>
      <c r="S257" s="36"/>
      <c r="T257" s="37"/>
      <c r="U257" s="36"/>
      <c r="V257" s="37"/>
      <c r="W257" s="36"/>
      <c r="X257" s="36"/>
      <c r="Y257" s="36"/>
      <c r="Z257" s="36"/>
      <c r="AA257" s="36"/>
      <c r="AB257" s="36"/>
      <c r="AC257" s="36"/>
      <c r="AD257" s="36"/>
      <c r="AE257" s="36"/>
      <c r="AF257" s="37"/>
      <c r="AG257" s="36"/>
      <c r="AH257" s="36"/>
      <c r="AI257" s="36"/>
      <c r="AJ257" s="36"/>
      <c r="AK257" s="36"/>
      <c r="AL257" s="36"/>
      <c r="AM257" s="37"/>
      <c r="AN257" s="37"/>
      <c r="AO257" s="34">
        <v>30054</v>
      </c>
      <c r="AP257" s="30">
        <v>909.69603193738499</v>
      </c>
      <c r="AQ257" s="34">
        <v>549204</v>
      </c>
      <c r="AR257" s="34">
        <v>69.119112999999999</v>
      </c>
      <c r="AS257" s="34">
        <v>2.088E-3</v>
      </c>
      <c r="AT257" s="34">
        <v>459.1533</v>
      </c>
      <c r="AU257" s="34">
        <v>2.4529999999999999E-3</v>
      </c>
      <c r="AV257" s="34">
        <v>121.51036999999999</v>
      </c>
      <c r="AW257" s="34">
        <v>649.78732400000001</v>
      </c>
      <c r="AX257" s="34">
        <v>24.016342999999999</v>
      </c>
      <c r="AY257" s="34">
        <v>56.639736999999997</v>
      </c>
      <c r="AZ257" s="34">
        <v>0.33279799999999998</v>
      </c>
      <c r="BA257" s="34">
        <v>80.988878</v>
      </c>
      <c r="BB257" s="30">
        <v>15.33069104</v>
      </c>
      <c r="BC257" s="30">
        <v>16.756746769999999</v>
      </c>
      <c r="BD257" s="30">
        <v>585.24</v>
      </c>
      <c r="BE257" s="30">
        <v>34.681297819999998</v>
      </c>
      <c r="BF257" s="30">
        <v>0</v>
      </c>
      <c r="BG257" s="30">
        <v>652.00873563000005</v>
      </c>
      <c r="BJ257"/>
    </row>
    <row r="258" spans="1:62" x14ac:dyDescent="0.3">
      <c r="A258" s="9">
        <v>2001</v>
      </c>
      <c r="B258" s="10" t="s">
        <v>138</v>
      </c>
      <c r="C258" s="30">
        <v>206.08420150793299</v>
      </c>
      <c r="D258" s="30">
        <v>2935.5200300667402</v>
      </c>
      <c r="E258" s="30"/>
      <c r="F258" s="30"/>
      <c r="G258" s="30"/>
      <c r="H258" s="30"/>
      <c r="I258" s="30"/>
      <c r="J258" s="30"/>
      <c r="K258" s="30">
        <v>92.279439999999994</v>
      </c>
      <c r="L258" s="30">
        <v>3.7218900000000001</v>
      </c>
      <c r="M258" s="30">
        <v>17.20702</v>
      </c>
      <c r="N258" s="30">
        <v>0</v>
      </c>
      <c r="O258" s="30">
        <v>7.5279199999999999</v>
      </c>
      <c r="P258" s="30"/>
      <c r="Q258" s="30"/>
      <c r="R258" s="30"/>
      <c r="S258" s="30"/>
      <c r="T258" s="32"/>
      <c r="U258" s="30"/>
      <c r="V258" s="32"/>
      <c r="W258" s="30"/>
      <c r="X258" s="30"/>
      <c r="Y258" s="30"/>
      <c r="Z258" s="30"/>
      <c r="AA258" s="30"/>
      <c r="AB258" s="32"/>
      <c r="AC258" s="30"/>
      <c r="AD258" s="30"/>
      <c r="AE258" s="30"/>
      <c r="AF258" s="32"/>
      <c r="AG258" s="30"/>
      <c r="AH258" s="30"/>
      <c r="AI258" s="32"/>
      <c r="AJ258" s="32"/>
      <c r="AK258" s="32"/>
      <c r="AL258" s="32"/>
      <c r="AM258" s="32"/>
      <c r="AN258" s="32"/>
      <c r="AO258" s="34">
        <v>38632.866666666698</v>
      </c>
      <c r="AP258" s="30">
        <v>878.51924673146004</v>
      </c>
      <c r="AQ258" s="34">
        <v>1065291</v>
      </c>
      <c r="AR258" s="34">
        <v>73.901256000000004</v>
      </c>
      <c r="AS258" s="34">
        <v>1.0970000000000001E-3</v>
      </c>
      <c r="AT258" s="34">
        <v>668.29094299999997</v>
      </c>
      <c r="AU258" s="34">
        <v>1.353E-3</v>
      </c>
      <c r="AV258" s="34">
        <v>222.67927800000001</v>
      </c>
      <c r="AW258" s="34">
        <v>964.87392699999998</v>
      </c>
      <c r="AX258" s="34">
        <v>10.685188</v>
      </c>
      <c r="AY258" s="34">
        <v>58.143788000000001</v>
      </c>
      <c r="AZ258" s="34">
        <v>0</v>
      </c>
      <c r="BA258" s="34">
        <v>68.828975999999997</v>
      </c>
      <c r="BB258" s="30">
        <v>9.1589724300000004</v>
      </c>
      <c r="BC258" s="30">
        <v>24.477941170000001</v>
      </c>
      <c r="BD258" s="30">
        <v>846.13022500182899</v>
      </c>
      <c r="BE258" s="30">
        <v>54.374030040000001</v>
      </c>
      <c r="BF258" s="30">
        <v>0</v>
      </c>
      <c r="BG258" s="30">
        <v>934.14116864182904</v>
      </c>
      <c r="BJ258"/>
    </row>
    <row r="259" spans="1:62" x14ac:dyDescent="0.3">
      <c r="A259" s="9">
        <v>2001</v>
      </c>
      <c r="B259" s="10" t="s">
        <v>139</v>
      </c>
      <c r="C259" s="30">
        <v>381.91199999999998</v>
      </c>
      <c r="D259" s="30">
        <v>2437.152</v>
      </c>
      <c r="E259" s="30"/>
      <c r="F259" s="30"/>
      <c r="G259" s="30"/>
      <c r="H259" s="30"/>
      <c r="I259" s="30"/>
      <c r="J259" s="30"/>
      <c r="K259" s="30">
        <v>46.033169999999998</v>
      </c>
      <c r="L259" s="30">
        <v>10.36246</v>
      </c>
      <c r="M259" s="30">
        <v>8.3610799999999994</v>
      </c>
      <c r="N259" s="30">
        <v>12.85774</v>
      </c>
      <c r="O259" s="30">
        <v>8.3464100000000006</v>
      </c>
      <c r="P259" s="30"/>
      <c r="Q259" s="30"/>
      <c r="R259" s="30"/>
      <c r="S259" s="32"/>
      <c r="T259" s="32"/>
      <c r="U259" s="32"/>
      <c r="V259" s="32"/>
      <c r="W259" s="30"/>
      <c r="X259" s="30"/>
      <c r="Y259" s="30"/>
      <c r="Z259" s="30"/>
      <c r="AA259" s="30"/>
      <c r="AB259" s="32"/>
      <c r="AC259" s="30"/>
      <c r="AD259" s="30"/>
      <c r="AE259" s="30"/>
      <c r="AF259" s="32"/>
      <c r="AG259" s="30"/>
      <c r="AH259" s="30"/>
      <c r="AI259" s="32"/>
      <c r="AJ259" s="32"/>
      <c r="AK259" s="32"/>
      <c r="AL259" s="32"/>
      <c r="AM259" s="32"/>
      <c r="AN259" s="32"/>
      <c r="AO259" s="34">
        <v>27568.9</v>
      </c>
      <c r="AP259" s="30">
        <v>1139.38694855993</v>
      </c>
      <c r="AQ259" s="34">
        <v>617478</v>
      </c>
      <c r="AR259" s="34">
        <v>29.493622999999999</v>
      </c>
      <c r="AS259" s="34">
        <v>2.5300000000000002E-4</v>
      </c>
      <c r="AT259" s="34">
        <v>590.22388100000001</v>
      </c>
      <c r="AU259" s="34">
        <v>1.2819999999999999E-3</v>
      </c>
      <c r="AV259" s="34">
        <v>173.33740399999999</v>
      </c>
      <c r="AW259" s="34">
        <v>793.05871999999999</v>
      </c>
      <c r="AX259" s="34">
        <v>6.991282</v>
      </c>
      <c r="AY259" s="34">
        <v>51.571019</v>
      </c>
      <c r="AZ259" s="34">
        <v>0.38279800000000003</v>
      </c>
      <c r="BA259" s="34">
        <v>58.945098999999999</v>
      </c>
      <c r="BB259" s="30">
        <v>6.1102555199999999</v>
      </c>
      <c r="BC259" s="30">
        <v>8.3290714999999995</v>
      </c>
      <c r="BD259" s="30">
        <v>731.53</v>
      </c>
      <c r="BE259" s="30">
        <v>20.509151800000001</v>
      </c>
      <c r="BF259" s="30">
        <v>0</v>
      </c>
      <c r="BG259" s="30">
        <v>766.47847881999996</v>
      </c>
      <c r="BJ259"/>
    </row>
    <row r="260" spans="1:62" x14ac:dyDescent="0.3">
      <c r="A260" s="9">
        <v>2001</v>
      </c>
      <c r="B260" s="10" t="s">
        <v>140</v>
      </c>
      <c r="C260" s="30">
        <v>1234.40664205495</v>
      </c>
      <c r="D260" s="30">
        <v>2916.6634143793199</v>
      </c>
      <c r="E260" s="30"/>
      <c r="F260" s="30"/>
      <c r="G260" s="30"/>
      <c r="H260" s="30"/>
      <c r="I260" s="30"/>
      <c r="J260" s="30"/>
      <c r="K260" s="30">
        <v>56.320129999999999</v>
      </c>
      <c r="L260" s="30">
        <v>13.083589999999999</v>
      </c>
      <c r="M260" s="30">
        <v>9.4791799999999995</v>
      </c>
      <c r="N260" s="30">
        <v>5.3003799999999996</v>
      </c>
      <c r="O260" s="30">
        <v>17.021149999999999</v>
      </c>
      <c r="P260" s="30"/>
      <c r="Q260" s="30"/>
      <c r="R260" s="30"/>
      <c r="S260" s="32"/>
      <c r="T260" s="32"/>
      <c r="U260" s="32"/>
      <c r="V260" s="32"/>
      <c r="W260" s="30"/>
      <c r="X260" s="30"/>
      <c r="Y260" s="30"/>
      <c r="Z260" s="30"/>
      <c r="AA260" s="30"/>
      <c r="AB260" s="32"/>
      <c r="AC260" s="30"/>
      <c r="AD260" s="30"/>
      <c r="AE260" s="30"/>
      <c r="AF260" s="32"/>
      <c r="AG260" s="30"/>
      <c r="AH260" s="30"/>
      <c r="AI260" s="32"/>
      <c r="AJ260" s="32"/>
      <c r="AK260" s="32"/>
      <c r="AL260" s="32"/>
      <c r="AM260" s="32"/>
      <c r="AN260" s="32"/>
      <c r="AO260" s="34">
        <v>18693</v>
      </c>
      <c r="AP260" s="30">
        <v>1023.09782765247</v>
      </c>
      <c r="AQ260" s="34">
        <v>367104</v>
      </c>
      <c r="AR260" s="34">
        <v>31.850894</v>
      </c>
      <c r="AS260" s="34">
        <v>0</v>
      </c>
      <c r="AT260" s="34">
        <v>294.26842900000003</v>
      </c>
      <c r="AU260" s="34">
        <v>3.212E-3</v>
      </c>
      <c r="AV260" s="34">
        <v>110.130357</v>
      </c>
      <c r="AW260" s="34">
        <v>436.25289199999997</v>
      </c>
      <c r="AX260" s="34">
        <v>5.6232519999999999</v>
      </c>
      <c r="AY260" s="34">
        <v>47.933751999999998</v>
      </c>
      <c r="AZ260" s="34">
        <v>0</v>
      </c>
      <c r="BA260" s="34">
        <v>53.557003999999999</v>
      </c>
      <c r="BB260" s="30">
        <v>0.53824265000000004</v>
      </c>
      <c r="BC260" s="30">
        <v>17.59402476</v>
      </c>
      <c r="BD260" s="30">
        <v>392.64019914362399</v>
      </c>
      <c r="BE260" s="30">
        <v>23.670442250000001</v>
      </c>
      <c r="BF260" s="30">
        <v>0</v>
      </c>
      <c r="BG260" s="30">
        <v>434.44290880362399</v>
      </c>
      <c r="BJ260"/>
    </row>
    <row r="261" spans="1:62" x14ac:dyDescent="0.3">
      <c r="A261" s="9">
        <v>2001</v>
      </c>
      <c r="B261" s="10" t="s">
        <v>141</v>
      </c>
      <c r="C261" s="30">
        <v>79.321168275803601</v>
      </c>
      <c r="D261" s="30">
        <v>3203.4775080065901</v>
      </c>
      <c r="E261" s="30">
        <v>2906.5699903596401</v>
      </c>
      <c r="F261" s="30"/>
      <c r="G261" s="30"/>
      <c r="H261" s="30"/>
      <c r="I261" s="30"/>
      <c r="J261" s="30"/>
      <c r="K261" s="30">
        <v>38.284750000000003</v>
      </c>
      <c r="L261" s="30">
        <v>1.4080000000000001E-2</v>
      </c>
      <c r="M261" s="30">
        <v>6.2734199999999998</v>
      </c>
      <c r="N261" s="30">
        <v>0</v>
      </c>
      <c r="O261" s="30">
        <v>1.5983000000000001</v>
      </c>
      <c r="P261" s="30"/>
      <c r="Q261" s="30"/>
      <c r="R261" s="30"/>
      <c r="S261" s="30"/>
      <c r="T261" s="32"/>
      <c r="U261" s="30"/>
      <c r="V261" s="32"/>
      <c r="W261" s="30"/>
      <c r="X261" s="30"/>
      <c r="Y261" s="30"/>
      <c r="Z261" s="30"/>
      <c r="AA261" s="30"/>
      <c r="AB261" s="30"/>
      <c r="AC261" s="30"/>
      <c r="AD261" s="30"/>
      <c r="AE261" s="30"/>
      <c r="AF261" s="32"/>
      <c r="AG261" s="30"/>
      <c r="AH261" s="30"/>
      <c r="AI261" s="32"/>
      <c r="AJ261" s="32"/>
      <c r="AK261" s="32"/>
      <c r="AL261" s="32"/>
      <c r="AM261" s="32"/>
      <c r="AN261" s="32"/>
      <c r="AO261" s="34">
        <v>17365.3</v>
      </c>
      <c r="AP261" s="30">
        <v>1458.58703342683</v>
      </c>
      <c r="AQ261" s="34">
        <v>196876</v>
      </c>
      <c r="AR261" s="34">
        <v>72.806177000000005</v>
      </c>
      <c r="AS261" s="34">
        <v>8.4599999999999996E-4</v>
      </c>
      <c r="AT261" s="34">
        <v>61.406939000000001</v>
      </c>
      <c r="AU261" s="34">
        <v>6.9979999999999999E-3</v>
      </c>
      <c r="AV261" s="34">
        <v>98.051164</v>
      </c>
      <c r="AW261" s="34">
        <v>232.27212399999999</v>
      </c>
      <c r="AX261" s="34">
        <v>7.1623900000000003</v>
      </c>
      <c r="AY261" s="34">
        <v>45.442179000000003</v>
      </c>
      <c r="AZ261" s="34">
        <v>0</v>
      </c>
      <c r="BA261" s="34">
        <v>52.604568999999998</v>
      </c>
      <c r="BB261" s="30">
        <v>0.61707803000000006</v>
      </c>
      <c r="BC261" s="30">
        <v>25.236081890000001</v>
      </c>
      <c r="BD261" s="30">
        <v>156.44277305235099</v>
      </c>
      <c r="BE261" s="30">
        <v>51.2807119</v>
      </c>
      <c r="BF261" s="30">
        <v>0</v>
      </c>
      <c r="BG261" s="30">
        <v>233.57664487235101</v>
      </c>
      <c r="BJ261"/>
    </row>
    <row r="262" spans="1:62" x14ac:dyDescent="0.3">
      <c r="A262" s="9">
        <v>2001</v>
      </c>
      <c r="B262" s="10" t="s">
        <v>142</v>
      </c>
      <c r="C262" s="30">
        <v>2756.3986192580601</v>
      </c>
      <c r="D262" s="30">
        <v>21311.924705633101</v>
      </c>
      <c r="E262" s="30"/>
      <c r="F262" s="30"/>
      <c r="G262" s="30"/>
      <c r="H262" s="30"/>
      <c r="I262" s="30"/>
      <c r="J262" s="30"/>
      <c r="K262" s="30">
        <v>392.45213000000001</v>
      </c>
      <c r="L262" s="30">
        <v>178.23811000000001</v>
      </c>
      <c r="M262" s="30">
        <v>121.0123</v>
      </c>
      <c r="N262" s="30">
        <v>7.2719300000000002</v>
      </c>
      <c r="O262" s="30">
        <v>51.32985</v>
      </c>
      <c r="P262" s="30"/>
      <c r="Q262" s="30"/>
      <c r="R262" s="30"/>
      <c r="S262" s="30"/>
      <c r="T262" s="32"/>
      <c r="U262" s="30"/>
      <c r="V262" s="30"/>
      <c r="W262" s="30"/>
      <c r="X262" s="30"/>
      <c r="Y262" s="30"/>
      <c r="Z262" s="30"/>
      <c r="AA262" s="30"/>
      <c r="AB262" s="32"/>
      <c r="AC262" s="30"/>
      <c r="AD262" s="30"/>
      <c r="AE262" s="30"/>
      <c r="AF262" s="32"/>
      <c r="AG262" s="30"/>
      <c r="AH262" s="30"/>
      <c r="AI262" s="32"/>
      <c r="AJ262" s="32"/>
      <c r="AK262" s="32"/>
      <c r="AL262" s="32"/>
      <c r="AM262" s="32"/>
      <c r="AN262" s="32"/>
      <c r="AO262" s="34">
        <v>105692</v>
      </c>
      <c r="AP262" s="30">
        <v>1022.05442460517</v>
      </c>
      <c r="AQ262" s="34">
        <v>2975970</v>
      </c>
      <c r="AR262" s="34">
        <v>200.89167699999999</v>
      </c>
      <c r="AS262" s="34">
        <v>2.0590000000000001E-3</v>
      </c>
      <c r="AT262" s="34">
        <v>2148.6228500000002</v>
      </c>
      <c r="AU262" s="34">
        <v>1.5296000000000001E-2</v>
      </c>
      <c r="AV262" s="34">
        <v>854.38680399999998</v>
      </c>
      <c r="AW262" s="34">
        <v>3203.918686</v>
      </c>
      <c r="AX262" s="34">
        <v>8.6105490000000007</v>
      </c>
      <c r="AY262" s="34">
        <v>121.958794</v>
      </c>
      <c r="AZ262" s="34">
        <v>1.048394</v>
      </c>
      <c r="BA262" s="34">
        <v>131.61773700000001</v>
      </c>
      <c r="BB262" s="30">
        <v>26.899262270000001</v>
      </c>
      <c r="BC262" s="30">
        <v>21.909916299999999</v>
      </c>
      <c r="BD262" s="30">
        <v>2679.5043249841301</v>
      </c>
      <c r="BE262" s="30">
        <v>72.407353240000006</v>
      </c>
      <c r="BF262" s="30">
        <v>0</v>
      </c>
      <c r="BG262" s="30">
        <v>2800.7208567941302</v>
      </c>
      <c r="BJ262"/>
    </row>
    <row r="263" spans="1:62" x14ac:dyDescent="0.3">
      <c r="A263" s="9">
        <v>2001</v>
      </c>
      <c r="B263" s="10" t="s">
        <v>143</v>
      </c>
      <c r="C263" s="30">
        <v>563.35674514954599</v>
      </c>
      <c r="D263" s="30"/>
      <c r="E263" s="30">
        <v>3806.5292645752102</v>
      </c>
      <c r="F263" s="30"/>
      <c r="G263" s="30"/>
      <c r="H263" s="30"/>
      <c r="I263" s="30"/>
      <c r="J263" s="30"/>
      <c r="K263" s="30">
        <v>46.61965</v>
      </c>
      <c r="L263" s="30">
        <v>5.2833199999999998</v>
      </c>
      <c r="M263" s="30">
        <v>5.7663200000000003</v>
      </c>
      <c r="N263" s="30">
        <v>3.42727</v>
      </c>
      <c r="O263" s="30">
        <v>13.382619999999999</v>
      </c>
      <c r="P263" s="30"/>
      <c r="Q263" s="30"/>
      <c r="R263" s="30"/>
      <c r="S263" s="30"/>
      <c r="T263" s="32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2"/>
      <c r="AG263" s="30"/>
      <c r="AH263" s="30"/>
      <c r="AI263" s="32"/>
      <c r="AJ263" s="32"/>
      <c r="AK263" s="32"/>
      <c r="AL263" s="32"/>
      <c r="AM263" s="32"/>
      <c r="AN263" s="32"/>
      <c r="AO263" s="34">
        <v>34118</v>
      </c>
      <c r="AP263" s="30">
        <v>965.69985615533403</v>
      </c>
      <c r="AQ263" s="34">
        <v>795661</v>
      </c>
      <c r="AR263" s="34">
        <v>16.671251999999999</v>
      </c>
      <c r="AS263" s="34">
        <v>0</v>
      </c>
      <c r="AT263" s="34">
        <v>700.05524600000001</v>
      </c>
      <c r="AU263" s="34">
        <v>1.712E-3</v>
      </c>
      <c r="AV263" s="34">
        <v>138.599887</v>
      </c>
      <c r="AW263" s="34">
        <v>855.32809699999996</v>
      </c>
      <c r="AX263" s="34">
        <v>3.0542959999999999</v>
      </c>
      <c r="AY263" s="34">
        <v>59.167788999999999</v>
      </c>
      <c r="AZ263" s="34">
        <v>0.33279799999999998</v>
      </c>
      <c r="BA263" s="34">
        <v>62.554882999999997</v>
      </c>
      <c r="BB263" s="30">
        <v>3.2916104599999998</v>
      </c>
      <c r="BC263" s="30">
        <v>6.3827660799999997</v>
      </c>
      <c r="BD263" s="30">
        <v>813.88</v>
      </c>
      <c r="BE263" s="30">
        <v>31.151536669999999</v>
      </c>
      <c r="BF263" s="30">
        <v>0</v>
      </c>
      <c r="BG263" s="30">
        <v>854.70591320999995</v>
      </c>
      <c r="BJ263"/>
    </row>
    <row r="264" spans="1:62" x14ac:dyDescent="0.3">
      <c r="A264" s="9">
        <v>2001</v>
      </c>
      <c r="B264" s="10" t="s">
        <v>144</v>
      </c>
      <c r="C264" s="30"/>
      <c r="D264" s="30"/>
      <c r="E264" s="30"/>
      <c r="F264" s="30"/>
      <c r="G264" s="30"/>
      <c r="H264" s="30"/>
      <c r="I264" s="30"/>
      <c r="J264" s="30"/>
      <c r="K264" s="30">
        <v>39.454189999999997</v>
      </c>
      <c r="L264" s="30">
        <v>5.1999999999999998E-2</v>
      </c>
      <c r="M264" s="30">
        <v>6.5740999999999996</v>
      </c>
      <c r="N264" s="30">
        <v>0</v>
      </c>
      <c r="O264" s="30">
        <v>0</v>
      </c>
      <c r="P264" s="30"/>
      <c r="Q264" s="30"/>
      <c r="R264" s="30"/>
      <c r="S264" s="30"/>
      <c r="T264" s="32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2"/>
      <c r="AG264" s="30"/>
      <c r="AH264" s="30"/>
      <c r="AI264" s="32"/>
      <c r="AJ264" s="32"/>
      <c r="AK264" s="32"/>
      <c r="AL264" s="32"/>
      <c r="AM264" s="32"/>
      <c r="AN264" s="32"/>
      <c r="AO264" s="34">
        <v>8215</v>
      </c>
      <c r="AP264" s="30">
        <v>1851.1824193473501</v>
      </c>
      <c r="AQ264" s="34">
        <v>100313</v>
      </c>
      <c r="AR264" s="34">
        <v>73.919122000000002</v>
      </c>
      <c r="AS264" s="34">
        <v>0</v>
      </c>
      <c r="AT264" s="34">
        <v>20.376626999999999</v>
      </c>
      <c r="AU264" s="34">
        <v>3.643E-3</v>
      </c>
      <c r="AV264" s="34">
        <v>181.785369</v>
      </c>
      <c r="AW264" s="34">
        <v>276.08476100000001</v>
      </c>
      <c r="AX264" s="34">
        <v>2.72167</v>
      </c>
      <c r="AY264" s="34">
        <v>33.488339000000003</v>
      </c>
      <c r="AZ264" s="34">
        <v>0.33279799999999998</v>
      </c>
      <c r="BA264" s="34">
        <v>36.542807000000003</v>
      </c>
      <c r="BB264" s="30">
        <v>122.50228676</v>
      </c>
      <c r="BC264" s="30">
        <v>39.352092800000001</v>
      </c>
      <c r="BD264" s="30">
        <v>75.139002810198804</v>
      </c>
      <c r="BE264" s="30">
        <v>17.713334329999999</v>
      </c>
      <c r="BF264" s="30">
        <v>0</v>
      </c>
      <c r="BG264" s="30">
        <v>254.706716700199</v>
      </c>
      <c r="BJ264"/>
    </row>
    <row r="265" spans="1:62" x14ac:dyDescent="0.3">
      <c r="A265" s="9">
        <v>2001</v>
      </c>
      <c r="B265" s="10" t="s">
        <v>145</v>
      </c>
      <c r="C265" s="30">
        <v>753.59984512609299</v>
      </c>
      <c r="D265" s="30">
        <v>4922.3035227155597</v>
      </c>
      <c r="E265" s="30"/>
      <c r="F265" s="30"/>
      <c r="G265" s="30"/>
      <c r="H265" s="30"/>
      <c r="I265" s="30"/>
      <c r="J265" s="30"/>
      <c r="K265" s="30">
        <v>113.42825000000001</v>
      </c>
      <c r="L265" s="30">
        <v>22.385010000000001</v>
      </c>
      <c r="M265" s="30">
        <v>39.356960000000001</v>
      </c>
      <c r="N265" s="30">
        <v>14.01089</v>
      </c>
      <c r="O265" s="30">
        <v>11.93295</v>
      </c>
      <c r="P265" s="30"/>
      <c r="Q265" s="30"/>
      <c r="R265" s="30"/>
      <c r="S265" s="30"/>
      <c r="T265" s="32"/>
      <c r="U265" s="30"/>
      <c r="V265" s="32"/>
      <c r="W265" s="30"/>
      <c r="X265" s="30"/>
      <c r="Y265" s="30"/>
      <c r="Z265" s="30"/>
      <c r="AA265" s="30"/>
      <c r="AB265" s="30"/>
      <c r="AC265" s="30"/>
      <c r="AD265" s="30"/>
      <c r="AE265" s="30"/>
      <c r="AF265" s="32"/>
      <c r="AG265" s="30"/>
      <c r="AH265" s="30"/>
      <c r="AI265" s="30"/>
      <c r="AJ265" s="30"/>
      <c r="AK265" s="30"/>
      <c r="AL265" s="30"/>
      <c r="AM265" s="32"/>
      <c r="AN265" s="32"/>
      <c r="AO265" s="34">
        <v>46745.3</v>
      </c>
      <c r="AP265" s="30">
        <v>983.44235018938105</v>
      </c>
      <c r="AQ265" s="34">
        <v>1331923</v>
      </c>
      <c r="AR265" s="34">
        <v>64.929689999999994</v>
      </c>
      <c r="AS265" s="34">
        <v>0</v>
      </c>
      <c r="AT265" s="34">
        <v>1038.9059259999999</v>
      </c>
      <c r="AU265" s="34">
        <v>2.1050000000000001E-3</v>
      </c>
      <c r="AV265" s="34">
        <v>306.17969299999999</v>
      </c>
      <c r="AW265" s="34">
        <v>1410.0174139999999</v>
      </c>
      <c r="AX265" s="34">
        <v>4.4532489999999996</v>
      </c>
      <c r="AY265" s="34">
        <v>66.819318999999993</v>
      </c>
      <c r="AZ265" s="34">
        <v>0</v>
      </c>
      <c r="BA265" s="34">
        <v>71.272568000000007</v>
      </c>
      <c r="BB265" s="30">
        <v>13.025539029999999</v>
      </c>
      <c r="BC265" s="30">
        <v>4.6799179400000002</v>
      </c>
      <c r="BD265" s="30">
        <v>1277.1432633388099</v>
      </c>
      <c r="BE265" s="30">
        <v>42.938346610000004</v>
      </c>
      <c r="BF265" s="30">
        <v>0</v>
      </c>
      <c r="BG265" s="30">
        <v>1337.7870669188101</v>
      </c>
      <c r="BJ265"/>
    </row>
    <row r="266" spans="1:62" x14ac:dyDescent="0.3">
      <c r="A266" s="9">
        <v>2002</v>
      </c>
      <c r="B266" s="10" t="s">
        <v>120</v>
      </c>
      <c r="C266" s="30">
        <v>16830.3965703877</v>
      </c>
      <c r="D266" s="30">
        <v>79272.059552658204</v>
      </c>
      <c r="E266" s="30">
        <v>73739.238626258302</v>
      </c>
      <c r="F266" s="12"/>
      <c r="G266" s="12"/>
      <c r="H266" s="12"/>
      <c r="I266" s="12"/>
      <c r="J266" s="12"/>
      <c r="K266" s="30">
        <v>2085.2199999999998</v>
      </c>
      <c r="L266" s="30">
        <v>596.75</v>
      </c>
      <c r="M266" s="30">
        <v>295.49</v>
      </c>
      <c r="N266" s="30">
        <v>326.79000000000002</v>
      </c>
      <c r="O266" s="30">
        <v>993.4</v>
      </c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31"/>
      <c r="AM266" s="12"/>
      <c r="AN266" s="12"/>
      <c r="AO266" s="34">
        <v>406181.83333333302</v>
      </c>
      <c r="AP266" s="30">
        <v>1017.08631630592</v>
      </c>
      <c r="AQ266" s="22">
        <v>14290241</v>
      </c>
      <c r="AR266" s="22">
        <v>1013.652183</v>
      </c>
      <c r="AS266" s="22">
        <v>0.22626199999999999</v>
      </c>
      <c r="AT266" s="22">
        <v>5510.2680220000002</v>
      </c>
      <c r="AU266" s="22">
        <v>1.2161999999999999E-2</v>
      </c>
      <c r="AV266" s="22">
        <v>2319.3066429999999</v>
      </c>
      <c r="AW266" s="22">
        <v>8843.5747300000003</v>
      </c>
      <c r="AX266" s="22">
        <v>50.177174999999998</v>
      </c>
      <c r="AY266" s="22">
        <v>764.51145299999996</v>
      </c>
      <c r="AZ266" s="22">
        <v>0.32930599999999999</v>
      </c>
      <c r="BA266" s="22">
        <v>815.01793399999997</v>
      </c>
      <c r="BB266" s="30">
        <v>66.516470580000004</v>
      </c>
      <c r="BC266" s="30">
        <v>409.03987063</v>
      </c>
      <c r="BD266" s="30">
        <v>5915.9282338100002</v>
      </c>
      <c r="BE266" s="30">
        <v>182.77936018</v>
      </c>
      <c r="BF266" s="30"/>
      <c r="BG266" s="30">
        <v>6574.4739348200001</v>
      </c>
      <c r="BJ266"/>
    </row>
    <row r="267" spans="1:62" x14ac:dyDescent="0.3">
      <c r="A267" s="9">
        <v>2002</v>
      </c>
      <c r="B267" s="10" t="s">
        <v>123</v>
      </c>
      <c r="C267" s="30"/>
      <c r="D267" s="30"/>
      <c r="E267" s="30"/>
      <c r="F267" s="30"/>
      <c r="G267" s="30"/>
      <c r="H267" s="30"/>
      <c r="I267" s="30"/>
      <c r="J267" s="30"/>
      <c r="K267" s="30">
        <v>1716.5920000000001</v>
      </c>
      <c r="L267" s="30">
        <v>463.55124999999998</v>
      </c>
      <c r="M267" s="30">
        <v>0</v>
      </c>
      <c r="N267" s="30">
        <v>191.52799999999999</v>
      </c>
      <c r="O267" s="30">
        <v>85.66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10"/>
      <c r="AK267" s="10"/>
      <c r="AL267" s="10"/>
      <c r="AM267" s="32"/>
      <c r="AN267" s="32"/>
      <c r="AO267" s="33">
        <v>111424</v>
      </c>
      <c r="AP267" s="32">
        <v>1240.18046105245</v>
      </c>
      <c r="AQ267" s="33">
        <v>3000966</v>
      </c>
      <c r="AR267" s="34">
        <v>4716.6567779999996</v>
      </c>
      <c r="AS267" s="34">
        <v>25.742737999999999</v>
      </c>
      <c r="AT267" s="34">
        <v>3564.178958</v>
      </c>
      <c r="AU267" s="34">
        <v>1.912731</v>
      </c>
      <c r="AV267" s="34">
        <v>2070.0471830000001</v>
      </c>
      <c r="AW267" s="34">
        <v>10378.538388000001</v>
      </c>
      <c r="AX267" s="34">
        <v>73.034396999999998</v>
      </c>
      <c r="AY267" s="34">
        <v>193.61939899999999</v>
      </c>
      <c r="AZ267" s="34">
        <v>43.899500000000003</v>
      </c>
      <c r="BA267" s="34">
        <v>310.55329599999999</v>
      </c>
      <c r="BB267" s="30">
        <v>1784.66890592</v>
      </c>
      <c r="BC267" s="30">
        <v>1634.6697140399999</v>
      </c>
      <c r="BD267" s="30">
        <v>9856.9530524300008</v>
      </c>
      <c r="BE267" s="30">
        <v>624.51047959000005</v>
      </c>
      <c r="BF267" s="30">
        <v>33.283405790000003</v>
      </c>
      <c r="BG267" s="30">
        <v>13934.08555777</v>
      </c>
      <c r="BJ267"/>
    </row>
    <row r="268" spans="1:62" x14ac:dyDescent="0.3">
      <c r="A268" s="9">
        <v>2002</v>
      </c>
      <c r="B268" s="10" t="s">
        <v>124</v>
      </c>
      <c r="C268" s="30">
        <v>190.91535099999999</v>
      </c>
      <c r="D268" s="30">
        <v>2023.0245870000001</v>
      </c>
      <c r="E268" s="30"/>
      <c r="F268" s="30"/>
      <c r="G268" s="30"/>
      <c r="H268" s="30"/>
      <c r="I268" s="30"/>
      <c r="J268" s="30"/>
      <c r="K268" s="30">
        <v>25.418410000000002</v>
      </c>
      <c r="L268" s="30">
        <v>3.4771999999999998</v>
      </c>
      <c r="M268" s="30">
        <v>3.64784</v>
      </c>
      <c r="N268" s="30">
        <v>2.5422899999999999</v>
      </c>
      <c r="O268" s="30">
        <v>1.489E-2</v>
      </c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4">
        <v>23995</v>
      </c>
      <c r="AP268" s="30">
        <v>869.45106412638904</v>
      </c>
      <c r="AQ268" s="34">
        <v>343154</v>
      </c>
      <c r="AR268" s="34">
        <v>12.535266999999999</v>
      </c>
      <c r="AS268" s="34">
        <v>0</v>
      </c>
      <c r="AT268" s="34">
        <v>621.51388199999997</v>
      </c>
      <c r="AU268" s="34">
        <v>9.9999999999999995E-7</v>
      </c>
      <c r="AV268" s="34">
        <v>94.467134000000001</v>
      </c>
      <c r="AW268" s="34">
        <v>728.51728300000002</v>
      </c>
      <c r="AX268" s="34">
        <v>4.3392590000000002</v>
      </c>
      <c r="AY268" s="34">
        <v>28.875463</v>
      </c>
      <c r="AZ268" s="34">
        <v>0</v>
      </c>
      <c r="BA268" s="34">
        <v>33.214722000000002</v>
      </c>
      <c r="BB268" s="30">
        <v>1.8431831700000001</v>
      </c>
      <c r="BC268" s="30">
        <v>4.3668451499999996</v>
      </c>
      <c r="BD268" s="30">
        <v>250.16958246999999</v>
      </c>
      <c r="BE268" s="30">
        <v>25.101328760000001</v>
      </c>
      <c r="BF268" s="30">
        <v>0</v>
      </c>
      <c r="BG268" s="30">
        <v>281.48093955000002</v>
      </c>
      <c r="BJ268"/>
    </row>
    <row r="269" spans="1:62" x14ac:dyDescent="0.3">
      <c r="A269" s="9">
        <v>2002</v>
      </c>
      <c r="B269" s="10" t="s">
        <v>125</v>
      </c>
      <c r="C269" s="34">
        <v>202.34</v>
      </c>
      <c r="D269" s="34">
        <v>3033.3649999999998</v>
      </c>
      <c r="E269" s="30"/>
      <c r="F269" s="30"/>
      <c r="G269" s="30"/>
      <c r="H269" s="30"/>
      <c r="I269" s="30"/>
      <c r="J269" s="30"/>
      <c r="K269" s="30">
        <v>82.639200000000002</v>
      </c>
      <c r="L269" s="30">
        <v>2.3940999999999999</v>
      </c>
      <c r="M269" s="30">
        <v>6.3673000000000002</v>
      </c>
      <c r="N269" s="30">
        <v>0</v>
      </c>
      <c r="O269" s="30">
        <v>6.47356</v>
      </c>
      <c r="P269" s="30"/>
      <c r="Q269" s="30"/>
      <c r="R269" s="30"/>
      <c r="S269" s="30"/>
      <c r="T269" s="30"/>
      <c r="U269" s="30"/>
      <c r="V269" s="32"/>
      <c r="W269" s="30"/>
      <c r="X269" s="30"/>
      <c r="Y269" s="30"/>
      <c r="Z269" s="30"/>
      <c r="AA269" s="30"/>
      <c r="AB269" s="30"/>
      <c r="AC269" s="30"/>
      <c r="AD269" s="30"/>
      <c r="AE269" s="30"/>
      <c r="AF269" s="32"/>
      <c r="AG269" s="30"/>
      <c r="AH269" s="30"/>
      <c r="AI269" s="30"/>
      <c r="AJ269" s="30"/>
      <c r="AK269" s="30"/>
      <c r="AL269" s="30"/>
      <c r="AM269" s="32"/>
      <c r="AN269" s="32"/>
      <c r="AO269" s="34">
        <v>40968</v>
      </c>
      <c r="AP269" s="30">
        <v>1126.5978700073599</v>
      </c>
      <c r="AQ269" s="34">
        <v>999654</v>
      </c>
      <c r="AR269" s="34">
        <v>50.983485999999999</v>
      </c>
      <c r="AS269" s="34">
        <v>0</v>
      </c>
      <c r="AT269" s="34">
        <v>155.35010199999999</v>
      </c>
      <c r="AU269" s="34">
        <v>2.5950000000000001E-3</v>
      </c>
      <c r="AV269" s="34">
        <v>204.79802799999999</v>
      </c>
      <c r="AW269" s="34">
        <v>411.13421099999999</v>
      </c>
      <c r="AX269" s="34">
        <v>8.7776259999999997</v>
      </c>
      <c r="AY269" s="34">
        <v>53.056545999999997</v>
      </c>
      <c r="AZ269" s="34">
        <v>3.2572999999999998E-2</v>
      </c>
      <c r="BA269" s="34">
        <v>61.866745000000002</v>
      </c>
      <c r="BB269" s="30">
        <v>12.092567239999999</v>
      </c>
      <c r="BC269" s="30">
        <v>16.06427592</v>
      </c>
      <c r="BD269" s="30">
        <v>466.44726114999997</v>
      </c>
      <c r="BE269" s="30">
        <v>41.923312869999997</v>
      </c>
      <c r="BF269" s="30">
        <v>0</v>
      </c>
      <c r="BG269" s="30">
        <v>536.52741718000004</v>
      </c>
      <c r="BJ269"/>
    </row>
    <row r="270" spans="1:62" x14ac:dyDescent="0.3">
      <c r="A270" s="9">
        <v>2002</v>
      </c>
      <c r="B270" s="10" t="s">
        <v>126</v>
      </c>
      <c r="C270" s="30">
        <v>305.26637640189398</v>
      </c>
      <c r="D270" s="30">
        <v>2930.2746891250099</v>
      </c>
      <c r="E270" s="30">
        <v>2925.3436891250099</v>
      </c>
      <c r="F270" s="30"/>
      <c r="G270" s="30"/>
      <c r="H270" s="30"/>
      <c r="I270" s="30"/>
      <c r="J270" s="30"/>
      <c r="K270" s="30">
        <v>84.846670000000003</v>
      </c>
      <c r="L270" s="30">
        <v>1.9810000000000001E-2</v>
      </c>
      <c r="M270" s="30">
        <v>11.048389999999999</v>
      </c>
      <c r="N270" s="30">
        <v>0</v>
      </c>
      <c r="O270" s="30">
        <v>9.8846399999999992</v>
      </c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2"/>
      <c r="AG270" s="30"/>
      <c r="AH270" s="30"/>
      <c r="AI270" s="30"/>
      <c r="AJ270" s="30"/>
      <c r="AK270" s="30"/>
      <c r="AL270" s="30"/>
      <c r="AM270" s="32"/>
      <c r="AN270" s="32"/>
      <c r="AO270" s="34">
        <v>23632</v>
      </c>
      <c r="AP270" s="30">
        <v>1213.81158858914</v>
      </c>
      <c r="AQ270" s="34">
        <v>430431</v>
      </c>
      <c r="AR270" s="34">
        <v>104.30101999999999</v>
      </c>
      <c r="AS270" s="34">
        <v>0</v>
      </c>
      <c r="AT270" s="34">
        <v>106.66306899999999</v>
      </c>
      <c r="AU270" s="34">
        <v>4.9620000000000003E-3</v>
      </c>
      <c r="AV270" s="34">
        <v>184.89928399999999</v>
      </c>
      <c r="AW270" s="34">
        <v>395.91299299999997</v>
      </c>
      <c r="AX270" s="34">
        <v>11.912124</v>
      </c>
      <c r="AY270" s="34">
        <v>37.247252000000003</v>
      </c>
      <c r="AZ270" s="34">
        <v>0.240926</v>
      </c>
      <c r="BA270" s="34">
        <v>49.400302000000003</v>
      </c>
      <c r="BB270" s="30">
        <v>14.002144960000001</v>
      </c>
      <c r="BC270" s="30">
        <v>38.573469600000003</v>
      </c>
      <c r="BD270" s="30">
        <v>195.4197571</v>
      </c>
      <c r="BE270" s="30">
        <v>39.899174330000001</v>
      </c>
      <c r="BF270" s="30">
        <v>0</v>
      </c>
      <c r="BG270" s="30">
        <v>287.89454598999998</v>
      </c>
      <c r="BJ270"/>
    </row>
    <row r="271" spans="1:62" x14ac:dyDescent="0.3">
      <c r="A271" s="9">
        <v>2002</v>
      </c>
      <c r="B271" s="10" t="s">
        <v>127</v>
      </c>
      <c r="C271" s="30">
        <v>2407.7283097781101</v>
      </c>
      <c r="D271" s="30"/>
      <c r="E271" s="30">
        <v>19385.1067054962</v>
      </c>
      <c r="F271" s="30"/>
      <c r="G271" s="30"/>
      <c r="H271" s="30"/>
      <c r="I271" s="30"/>
      <c r="J271" s="30"/>
      <c r="K271" s="30">
        <v>430.04444000000001</v>
      </c>
      <c r="L271" s="30">
        <v>172.06926000000001</v>
      </c>
      <c r="M271" s="30">
        <v>47.056910000000002</v>
      </c>
      <c r="N271" s="30">
        <v>23.783550000000002</v>
      </c>
      <c r="O271" s="30">
        <v>127.52878</v>
      </c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2"/>
      <c r="AG271" s="30"/>
      <c r="AH271" s="30"/>
      <c r="AI271" s="30"/>
      <c r="AJ271" s="30"/>
      <c r="AK271" s="30"/>
      <c r="AL271" s="30"/>
      <c r="AM271" s="32"/>
      <c r="AN271" s="32"/>
      <c r="AO271" s="34">
        <v>86309</v>
      </c>
      <c r="AP271" s="30">
        <v>1143.7667750221301</v>
      </c>
      <c r="AQ271" s="34">
        <v>3172180</v>
      </c>
      <c r="AR271" s="34">
        <v>228.58327199999999</v>
      </c>
      <c r="AS271" s="34">
        <v>0.29609799999999997</v>
      </c>
      <c r="AT271" s="34">
        <v>1049.347931</v>
      </c>
      <c r="AU271" s="34">
        <v>1.2574E-2</v>
      </c>
      <c r="AV271" s="34">
        <v>819.87928999999997</v>
      </c>
      <c r="AW271" s="34">
        <v>2098.1191650000001</v>
      </c>
      <c r="AX271" s="34">
        <v>7.9795309999999997</v>
      </c>
      <c r="AY271" s="34">
        <v>73.378962000000001</v>
      </c>
      <c r="AZ271" s="34">
        <v>0.38134400000000002</v>
      </c>
      <c r="BA271" s="34">
        <v>81.739836999999994</v>
      </c>
      <c r="BB271" s="30">
        <v>17.937809699999999</v>
      </c>
      <c r="BC271" s="30">
        <v>52.232235559999999</v>
      </c>
      <c r="BD271" s="30">
        <v>1154.36857979</v>
      </c>
      <c r="BE271" s="30">
        <v>56.817952810000001</v>
      </c>
      <c r="BF271" s="30">
        <v>0</v>
      </c>
      <c r="BG271" s="30">
        <v>1281.35657786</v>
      </c>
      <c r="BJ271"/>
    </row>
    <row r="272" spans="1:62" x14ac:dyDescent="0.3">
      <c r="A272" s="9">
        <v>2002</v>
      </c>
      <c r="B272" s="10" t="s">
        <v>128</v>
      </c>
      <c r="C272" s="30">
        <v>432.220966856497</v>
      </c>
      <c r="D272" s="35"/>
      <c r="E272" s="30">
        <v>3057.2920975572401</v>
      </c>
      <c r="F272" s="30"/>
      <c r="G272" s="30"/>
      <c r="H272" s="30"/>
      <c r="I272" s="30"/>
      <c r="J272" s="30"/>
      <c r="K272" s="30">
        <v>58.273919999999997</v>
      </c>
      <c r="L272" s="30">
        <v>10.65512</v>
      </c>
      <c r="M272" s="30">
        <v>8.3703699999999994</v>
      </c>
      <c r="N272" s="30">
        <v>0</v>
      </c>
      <c r="O272" s="30">
        <v>1.41246</v>
      </c>
      <c r="P272" s="30"/>
      <c r="Q272" s="30"/>
      <c r="R272" s="30"/>
      <c r="S272" s="30"/>
      <c r="T272" s="32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2"/>
      <c r="AG272" s="30"/>
      <c r="AH272" s="30"/>
      <c r="AI272" s="32"/>
      <c r="AJ272" s="32"/>
      <c r="AK272" s="32"/>
      <c r="AL272" s="32"/>
      <c r="AM272" s="32"/>
      <c r="AN272" s="32"/>
      <c r="AO272" s="34">
        <v>36515</v>
      </c>
      <c r="AP272" s="30">
        <v>945.44918315971302</v>
      </c>
      <c r="AQ272" s="34">
        <v>949538</v>
      </c>
      <c r="AR272" s="34">
        <v>79.410197999999994</v>
      </c>
      <c r="AS272" s="34">
        <v>0</v>
      </c>
      <c r="AT272" s="34">
        <v>171.59500399999999</v>
      </c>
      <c r="AU272" s="34">
        <v>1.5E-5</v>
      </c>
      <c r="AV272" s="34">
        <v>209.367255</v>
      </c>
      <c r="AW272" s="34">
        <v>460.37395700000002</v>
      </c>
      <c r="AX272" s="34">
        <v>13.287834999999999</v>
      </c>
      <c r="AY272" s="34">
        <v>57.927430999999999</v>
      </c>
      <c r="AZ272" s="34">
        <v>7.6956999999999998E-2</v>
      </c>
      <c r="BA272" s="34">
        <v>71.292223000000007</v>
      </c>
      <c r="BB272" s="30">
        <v>21.732167780000001</v>
      </c>
      <c r="BC272" s="30">
        <v>20.848982790000001</v>
      </c>
      <c r="BD272" s="30">
        <v>301.15903895999998</v>
      </c>
      <c r="BE272" s="30">
        <v>41.792954309999999</v>
      </c>
      <c r="BF272" s="30">
        <v>0</v>
      </c>
      <c r="BG272" s="30">
        <v>385.53314383999998</v>
      </c>
      <c r="BJ272"/>
    </row>
    <row r="273" spans="1:62" x14ac:dyDescent="0.3">
      <c r="A273" s="9">
        <v>2002</v>
      </c>
      <c r="B273" s="10" t="s">
        <v>129</v>
      </c>
      <c r="C273" s="30"/>
      <c r="D273" s="35"/>
      <c r="E273" s="30"/>
      <c r="F273" s="30"/>
      <c r="G273" s="30"/>
      <c r="H273" s="30"/>
      <c r="I273" s="30"/>
      <c r="J273" s="30"/>
      <c r="K273" s="30">
        <v>121.92252999999999</v>
      </c>
      <c r="L273" s="30">
        <v>62.524459999999998</v>
      </c>
      <c r="M273" s="30">
        <v>20.149000000000001</v>
      </c>
      <c r="N273" s="30">
        <v>22.515429999999999</v>
      </c>
      <c r="O273" s="30">
        <v>21.253299999999999</v>
      </c>
      <c r="P273" s="30"/>
      <c r="Q273" s="30"/>
      <c r="R273" s="30"/>
      <c r="S273" s="30"/>
      <c r="T273" s="32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2"/>
      <c r="AG273" s="30"/>
      <c r="AH273" s="30"/>
      <c r="AI273" s="30"/>
      <c r="AJ273" s="30"/>
      <c r="AK273" s="30"/>
      <c r="AL273" s="30"/>
      <c r="AM273" s="32"/>
      <c r="AN273" s="30"/>
      <c r="AO273" s="34">
        <v>54103</v>
      </c>
      <c r="AP273" s="30">
        <v>953.59538145901195</v>
      </c>
      <c r="AQ273" s="34">
        <v>1184584</v>
      </c>
      <c r="AR273" s="34">
        <v>104.729707</v>
      </c>
      <c r="AS273" s="34">
        <v>9.1500000000000001E-4</v>
      </c>
      <c r="AT273" s="34">
        <v>349.89225299999998</v>
      </c>
      <c r="AU273" s="34">
        <v>3.607E-3</v>
      </c>
      <c r="AV273" s="34">
        <v>254.87102999999999</v>
      </c>
      <c r="AW273" s="34">
        <v>709.49751200000003</v>
      </c>
      <c r="AX273" s="34">
        <v>5.363988</v>
      </c>
      <c r="AY273" s="34">
        <v>65.288030000000006</v>
      </c>
      <c r="AZ273" s="34">
        <v>9.8279999999999999E-3</v>
      </c>
      <c r="BA273" s="34">
        <v>70.750298000000001</v>
      </c>
      <c r="BB273" s="30">
        <v>9.0244516899999994</v>
      </c>
      <c r="BC273" s="30">
        <v>31.572089720000001</v>
      </c>
      <c r="BD273" s="30">
        <v>412.28069486999999</v>
      </c>
      <c r="BE273" s="30">
        <v>67.545658540000005</v>
      </c>
      <c r="BF273" s="30">
        <v>0</v>
      </c>
      <c r="BG273" s="30">
        <v>520.42289482000001</v>
      </c>
      <c r="BJ273"/>
    </row>
    <row r="274" spans="1:62" x14ac:dyDescent="0.3">
      <c r="A274" s="9">
        <v>2002</v>
      </c>
      <c r="B274" s="10" t="s">
        <v>130</v>
      </c>
      <c r="C274" s="30">
        <v>63.186816104099897</v>
      </c>
      <c r="D274" s="35"/>
      <c r="E274" s="30">
        <v>1333.9320778480801</v>
      </c>
      <c r="F274" s="30"/>
      <c r="G274" s="30"/>
      <c r="H274" s="30"/>
      <c r="I274" s="30"/>
      <c r="J274" s="30"/>
      <c r="K274" s="30">
        <v>15.872579999999999</v>
      </c>
      <c r="L274" s="30">
        <v>1.4547399999999999</v>
      </c>
      <c r="M274" s="30">
        <v>1.6734599999999999</v>
      </c>
      <c r="N274" s="30">
        <v>0</v>
      </c>
      <c r="O274" s="30">
        <v>3.1624500000000002</v>
      </c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2"/>
      <c r="AG274" s="30"/>
      <c r="AH274" s="30"/>
      <c r="AI274" s="30"/>
      <c r="AJ274" s="30"/>
      <c r="AK274" s="30"/>
      <c r="AL274" s="30"/>
      <c r="AM274" s="32"/>
      <c r="AN274" s="30"/>
      <c r="AO274" s="34">
        <v>33628.966666666704</v>
      </c>
      <c r="AP274" s="30">
        <v>873.26388337984304</v>
      </c>
      <c r="AQ274" s="34">
        <v>496550</v>
      </c>
      <c r="AR274" s="34">
        <v>41.391224000000001</v>
      </c>
      <c r="AS274" s="34">
        <v>0</v>
      </c>
      <c r="AT274" s="34">
        <v>63.987628999999998</v>
      </c>
      <c r="AU274" s="34">
        <v>5.9599999999999996E-4</v>
      </c>
      <c r="AV274" s="34">
        <v>108.630002</v>
      </c>
      <c r="AW274" s="34">
        <v>214.014815</v>
      </c>
      <c r="AX274" s="34">
        <v>12.750185</v>
      </c>
      <c r="AY274" s="34">
        <v>45.466876999999997</v>
      </c>
      <c r="AZ274" s="34">
        <v>3.2572999999999998E-2</v>
      </c>
      <c r="BA274" s="34">
        <v>58.249634999999998</v>
      </c>
      <c r="BB274" s="30">
        <v>5.24958203</v>
      </c>
      <c r="BC274" s="30">
        <v>29.01033228</v>
      </c>
      <c r="BD274" s="30">
        <v>150.11330828999999</v>
      </c>
      <c r="BE274" s="30">
        <v>28.41814634</v>
      </c>
      <c r="BF274" s="30">
        <v>0</v>
      </c>
      <c r="BG274" s="30">
        <v>212.79136894000001</v>
      </c>
      <c r="BJ274"/>
    </row>
    <row r="275" spans="1:62" x14ac:dyDescent="0.3">
      <c r="A275" s="9">
        <v>2002</v>
      </c>
      <c r="B275" s="10" t="s">
        <v>131</v>
      </c>
      <c r="C275" s="30">
        <v>284.89948159806602</v>
      </c>
      <c r="D275" s="35"/>
      <c r="E275" s="30">
        <v>2052.4219585905398</v>
      </c>
      <c r="F275" s="30"/>
      <c r="G275" s="30"/>
      <c r="H275" s="30"/>
      <c r="I275" s="30"/>
      <c r="J275" s="30"/>
      <c r="K275" s="30">
        <v>34.80921</v>
      </c>
      <c r="L275" s="30">
        <v>6.2597500000000004</v>
      </c>
      <c r="M275" s="30">
        <v>5.7067699999999997</v>
      </c>
      <c r="N275" s="30">
        <v>1.7000000000000001E-2</v>
      </c>
      <c r="O275" s="30">
        <v>6.94855</v>
      </c>
      <c r="P275" s="30"/>
      <c r="Q275" s="30"/>
      <c r="R275" s="30"/>
      <c r="S275" s="30"/>
      <c r="T275" s="30"/>
      <c r="U275" s="30"/>
      <c r="V275" s="32"/>
      <c r="W275" s="30"/>
      <c r="X275" s="30"/>
      <c r="Y275" s="30"/>
      <c r="Z275" s="30"/>
      <c r="AA275" s="30"/>
      <c r="AB275" s="30"/>
      <c r="AC275" s="30"/>
      <c r="AD275" s="30"/>
      <c r="AE275" s="30"/>
      <c r="AF275" s="32"/>
      <c r="AG275" s="30"/>
      <c r="AH275" s="30"/>
      <c r="AI275" s="32"/>
      <c r="AJ275" s="32"/>
      <c r="AK275" s="32"/>
      <c r="AL275" s="32"/>
      <c r="AM275" s="32"/>
      <c r="AN275" s="32"/>
      <c r="AO275" s="34">
        <v>31353</v>
      </c>
      <c r="AP275" s="30">
        <v>881.83487471447904</v>
      </c>
      <c r="AQ275" s="34">
        <v>625930</v>
      </c>
      <c r="AR275" s="34">
        <v>27.067567</v>
      </c>
      <c r="AS275" s="34">
        <v>0</v>
      </c>
      <c r="AT275" s="34">
        <v>247.11537300000001</v>
      </c>
      <c r="AU275" s="34">
        <v>1.9623000000000002E-2</v>
      </c>
      <c r="AV275" s="34">
        <v>140.019105</v>
      </c>
      <c r="AW275" s="34">
        <v>414.22166800000002</v>
      </c>
      <c r="AX275" s="34">
        <v>37.329194999999999</v>
      </c>
      <c r="AY275" s="34">
        <v>37.063788000000002</v>
      </c>
      <c r="AZ275" s="34">
        <v>0</v>
      </c>
      <c r="BA275" s="34">
        <v>74.392983000000001</v>
      </c>
      <c r="BB275" s="30">
        <v>5.4666509000000003</v>
      </c>
      <c r="BC275" s="30">
        <v>10.147591569999999</v>
      </c>
      <c r="BD275" s="30">
        <v>284.88256598999999</v>
      </c>
      <c r="BE275" s="30">
        <v>42.590425850000003</v>
      </c>
      <c r="BF275" s="30">
        <v>0</v>
      </c>
      <c r="BG275" s="30">
        <v>343.08723430999999</v>
      </c>
      <c r="BJ275"/>
    </row>
    <row r="276" spans="1:62" x14ac:dyDescent="0.3">
      <c r="A276" s="9">
        <v>2002</v>
      </c>
      <c r="B276" s="10" t="s">
        <v>132</v>
      </c>
      <c r="C276" s="30">
        <v>134.12</v>
      </c>
      <c r="D276" s="35"/>
      <c r="E276" s="30">
        <v>2331.5542435453999</v>
      </c>
      <c r="F276" s="30"/>
      <c r="G276" s="30"/>
      <c r="H276" s="30"/>
      <c r="I276" s="30"/>
      <c r="J276" s="30"/>
      <c r="K276" s="30">
        <v>43.924770000000002</v>
      </c>
      <c r="L276" s="30">
        <v>19.02702</v>
      </c>
      <c r="M276" s="30">
        <v>19.87152</v>
      </c>
      <c r="N276" s="30">
        <v>11.962730000000001</v>
      </c>
      <c r="O276" s="30">
        <v>4.609</v>
      </c>
      <c r="P276" s="30"/>
      <c r="Q276" s="30"/>
      <c r="R276" s="30"/>
      <c r="S276" s="30"/>
      <c r="T276" s="32"/>
      <c r="U276" s="32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2"/>
      <c r="AG276" s="30"/>
      <c r="AH276" s="30"/>
      <c r="AI276" s="32"/>
      <c r="AJ276" s="32"/>
      <c r="AK276" s="32"/>
      <c r="AL276" s="32"/>
      <c r="AM276" s="32"/>
      <c r="AN276" s="32"/>
      <c r="AO276" s="34">
        <v>17228</v>
      </c>
      <c r="AP276" s="30">
        <v>1013.55574092265</v>
      </c>
      <c r="AQ276" s="34">
        <v>309956</v>
      </c>
      <c r="AR276" s="34">
        <v>42.527462999999997</v>
      </c>
      <c r="AS276" s="34">
        <v>8.0999999999999996E-4</v>
      </c>
      <c r="AT276" s="34">
        <v>107.60839900000001</v>
      </c>
      <c r="AU276" s="34">
        <v>1.8E-5</v>
      </c>
      <c r="AV276" s="34">
        <v>150.25345100000001</v>
      </c>
      <c r="AW276" s="34">
        <v>300.39192300000002</v>
      </c>
      <c r="AX276" s="34">
        <v>6.0071909999999997</v>
      </c>
      <c r="AY276" s="34">
        <v>48.299002000000002</v>
      </c>
      <c r="AZ276" s="34">
        <v>9.8279999999999999E-3</v>
      </c>
      <c r="BA276" s="34">
        <v>54.404473000000003</v>
      </c>
      <c r="BB276" s="30">
        <v>67.689535570000004</v>
      </c>
      <c r="BC276" s="30">
        <v>11.51325293</v>
      </c>
      <c r="BD276" s="30">
        <v>174.61046751000001</v>
      </c>
      <c r="BE276" s="30">
        <v>33.851807989999998</v>
      </c>
      <c r="BF276" s="30">
        <v>0</v>
      </c>
      <c r="BG276" s="30">
        <v>287.66506399999997</v>
      </c>
      <c r="BJ276"/>
    </row>
    <row r="277" spans="1:62" x14ac:dyDescent="0.3">
      <c r="A277" s="9">
        <v>2002</v>
      </c>
      <c r="B277" s="10" t="s">
        <v>133</v>
      </c>
      <c r="C277" s="30">
        <v>172.50700000000001</v>
      </c>
      <c r="D277" s="30"/>
      <c r="E277" s="30">
        <v>1520.9349999999999</v>
      </c>
      <c r="F277" s="30"/>
      <c r="G277" s="30"/>
      <c r="H277" s="30"/>
      <c r="I277" s="30"/>
      <c r="J277" s="30"/>
      <c r="K277" s="30">
        <v>12.2507</v>
      </c>
      <c r="L277" s="30">
        <v>1.6701999999999999</v>
      </c>
      <c r="M277" s="30">
        <v>0.71226</v>
      </c>
      <c r="N277" s="30">
        <v>2.7790400000000002</v>
      </c>
      <c r="O277" s="30">
        <v>3.3291300000000001</v>
      </c>
      <c r="P277" s="30"/>
      <c r="Q277" s="30"/>
      <c r="R277" s="30"/>
      <c r="S277" s="30"/>
      <c r="T277" s="32"/>
      <c r="U277" s="32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2"/>
      <c r="AG277" s="30"/>
      <c r="AH277" s="30"/>
      <c r="AI277" s="32"/>
      <c r="AJ277" s="32"/>
      <c r="AK277" s="32"/>
      <c r="AL277" s="32"/>
      <c r="AM277" s="32"/>
      <c r="AN277" s="32"/>
      <c r="AO277" s="34">
        <v>23438.400000000001</v>
      </c>
      <c r="AP277" s="30">
        <v>997.34156121840795</v>
      </c>
      <c r="AQ277" s="34">
        <v>300974</v>
      </c>
      <c r="AR277" s="34">
        <v>17.568207999999998</v>
      </c>
      <c r="AS277" s="34">
        <v>0</v>
      </c>
      <c r="AT277" s="34">
        <v>348.13345600000002</v>
      </c>
      <c r="AU277" s="34">
        <v>9.9999999999999995E-7</v>
      </c>
      <c r="AV277" s="34">
        <v>225.582256</v>
      </c>
      <c r="AW277" s="34">
        <v>591.28492000000006</v>
      </c>
      <c r="AX277" s="34">
        <v>34.283427000000003</v>
      </c>
      <c r="AY277" s="34">
        <v>28.267133999999999</v>
      </c>
      <c r="AZ277" s="34">
        <v>0</v>
      </c>
      <c r="BA277" s="34">
        <v>62.550561000000002</v>
      </c>
      <c r="BB277" s="30">
        <v>191.09769004</v>
      </c>
      <c r="BC277" s="30">
        <v>5.1114334100000001</v>
      </c>
      <c r="BD277" s="30">
        <v>252.29537597999999</v>
      </c>
      <c r="BE277" s="30">
        <v>32.58069734</v>
      </c>
      <c r="BF277" s="30">
        <v>0</v>
      </c>
      <c r="BG277" s="30">
        <v>481.08519676999998</v>
      </c>
      <c r="BJ277"/>
    </row>
    <row r="278" spans="1:62" x14ac:dyDescent="0.3">
      <c r="A278" s="9">
        <v>2002</v>
      </c>
      <c r="B278" s="10" t="s">
        <v>134</v>
      </c>
      <c r="C278" s="30">
        <v>1496.8710787359701</v>
      </c>
      <c r="D278" s="30">
        <v>7772.1980394271104</v>
      </c>
      <c r="E278" s="30"/>
      <c r="F278" s="30"/>
      <c r="G278" s="30"/>
      <c r="H278" s="30"/>
      <c r="I278" s="30"/>
      <c r="J278" s="30"/>
      <c r="K278" s="30">
        <v>182.42</v>
      </c>
      <c r="L278" s="30">
        <v>36.82</v>
      </c>
      <c r="M278" s="30">
        <v>41.03</v>
      </c>
      <c r="N278" s="30">
        <v>33.22</v>
      </c>
      <c r="O278" s="30">
        <v>32.06</v>
      </c>
      <c r="P278" s="30"/>
      <c r="Q278" s="30"/>
      <c r="R278" s="30"/>
      <c r="S278" s="30"/>
      <c r="T278" s="32"/>
      <c r="U278" s="32"/>
      <c r="V278" s="32"/>
      <c r="W278" s="30"/>
      <c r="X278" s="30"/>
      <c r="Y278" s="30"/>
      <c r="Z278" s="30"/>
      <c r="AA278" s="30"/>
      <c r="AB278" s="30"/>
      <c r="AC278" s="30"/>
      <c r="AD278" s="30"/>
      <c r="AE278" s="30"/>
      <c r="AF278" s="32"/>
      <c r="AG278" s="30"/>
      <c r="AH278" s="30"/>
      <c r="AI278" s="30"/>
      <c r="AJ278" s="30"/>
      <c r="AK278" s="30"/>
      <c r="AL278" s="30"/>
      <c r="AM278" s="30"/>
      <c r="AN278" s="32"/>
      <c r="AO278" s="34">
        <v>61759</v>
      </c>
      <c r="AP278" s="30">
        <v>883.86028694665504</v>
      </c>
      <c r="AQ278" s="34">
        <v>1623499</v>
      </c>
      <c r="AR278" s="34">
        <v>131.642133</v>
      </c>
      <c r="AS278" s="34">
        <v>0</v>
      </c>
      <c r="AT278" s="34">
        <v>868.96384799999998</v>
      </c>
      <c r="AU278" s="34">
        <v>2.1320000000000002E-3</v>
      </c>
      <c r="AV278" s="34">
        <v>381.37609200000003</v>
      </c>
      <c r="AW278" s="34">
        <v>1382.003393</v>
      </c>
      <c r="AX278" s="34">
        <v>19.996827</v>
      </c>
      <c r="AY278" s="34">
        <v>49.104685000000003</v>
      </c>
      <c r="AZ278" s="34">
        <v>1.9827999999999998E-2</v>
      </c>
      <c r="BA278" s="34">
        <v>69.299791999999997</v>
      </c>
      <c r="BB278" s="30">
        <v>19.182612219999999</v>
      </c>
      <c r="BC278" s="30">
        <v>35.180420159999997</v>
      </c>
      <c r="BD278" s="30">
        <v>716.47856589000003</v>
      </c>
      <c r="BE278" s="30">
        <v>53.5462834</v>
      </c>
      <c r="BF278" s="30">
        <v>0</v>
      </c>
      <c r="BG278" s="30">
        <v>824.38788166999996</v>
      </c>
      <c r="BJ278"/>
    </row>
    <row r="279" spans="1:62" x14ac:dyDescent="0.3">
      <c r="A279" s="9">
        <v>2002</v>
      </c>
      <c r="B279" s="10" t="s">
        <v>135</v>
      </c>
      <c r="C279" s="30">
        <v>614.51300000000003</v>
      </c>
      <c r="D279" s="30">
        <v>3036.7869999999998</v>
      </c>
      <c r="E279" s="30"/>
      <c r="F279" s="30"/>
      <c r="G279" s="30"/>
      <c r="H279" s="30"/>
      <c r="I279" s="30"/>
      <c r="J279" s="30"/>
      <c r="K279" s="30">
        <v>87.613479999999996</v>
      </c>
      <c r="L279" s="30">
        <v>14.710380000000001</v>
      </c>
      <c r="M279" s="30">
        <v>6.6520099999999998</v>
      </c>
      <c r="N279" s="30">
        <v>2.6916099999999998</v>
      </c>
      <c r="O279" s="30">
        <v>38.24438</v>
      </c>
      <c r="P279" s="30"/>
      <c r="Q279" s="30"/>
      <c r="R279" s="30"/>
      <c r="S279" s="30"/>
      <c r="T279" s="32"/>
      <c r="U279" s="32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2"/>
      <c r="AG279" s="30"/>
      <c r="AH279" s="30"/>
      <c r="AI279" s="30"/>
      <c r="AJ279" s="30"/>
      <c r="AK279" s="30"/>
      <c r="AL279" s="30"/>
      <c r="AM279" s="30"/>
      <c r="AN279" s="32"/>
      <c r="AO279" s="34">
        <v>34432</v>
      </c>
      <c r="AP279" s="30">
        <v>930.99891051883799</v>
      </c>
      <c r="AQ279" s="34">
        <v>983482</v>
      </c>
      <c r="AR279" s="34">
        <v>79.012619000000001</v>
      </c>
      <c r="AS279" s="34">
        <v>0</v>
      </c>
      <c r="AT279" s="34">
        <v>136.709079</v>
      </c>
      <c r="AU279" s="34">
        <v>2.4000000000000001E-5</v>
      </c>
      <c r="AV279" s="34">
        <v>196.23904400000001</v>
      </c>
      <c r="AW279" s="34">
        <v>411.963142</v>
      </c>
      <c r="AX279" s="34">
        <v>4.9006769999999999</v>
      </c>
      <c r="AY279" s="34">
        <v>53.673315000000002</v>
      </c>
      <c r="AZ279" s="34">
        <v>9.8279999999999999E-3</v>
      </c>
      <c r="BA279" s="34">
        <v>58.672272</v>
      </c>
      <c r="BB279" s="30">
        <v>8.8270332099999997</v>
      </c>
      <c r="BC279" s="30">
        <v>35.583611740000002</v>
      </c>
      <c r="BD279" s="30">
        <v>256.78860872000001</v>
      </c>
      <c r="BE279" s="30">
        <v>34.996311910000003</v>
      </c>
      <c r="BF279" s="30">
        <v>0</v>
      </c>
      <c r="BG279" s="30">
        <v>336.19556557999999</v>
      </c>
      <c r="BJ279"/>
    </row>
    <row r="280" spans="1:62" x14ac:dyDescent="0.3">
      <c r="A280" s="9">
        <v>2002</v>
      </c>
      <c r="B280" s="10" t="s">
        <v>136</v>
      </c>
      <c r="C280" s="30">
        <v>350.704929090593</v>
      </c>
      <c r="D280" s="30">
        <v>12993.143977071701</v>
      </c>
      <c r="E280" s="30"/>
      <c r="F280" s="30"/>
      <c r="G280" s="30"/>
      <c r="H280" s="30"/>
      <c r="I280" s="30"/>
      <c r="J280" s="30"/>
      <c r="K280" s="30">
        <v>164.27519000000001</v>
      </c>
      <c r="L280" s="30">
        <v>14.548170000000001</v>
      </c>
      <c r="M280" s="30">
        <v>32.481400000000001</v>
      </c>
      <c r="N280" s="30">
        <v>0</v>
      </c>
      <c r="O280" s="30">
        <v>1.0000000000000001E-5</v>
      </c>
      <c r="P280" s="30"/>
      <c r="Q280" s="30"/>
      <c r="R280" s="30"/>
      <c r="S280" s="30"/>
      <c r="T280" s="32"/>
      <c r="U280" s="30"/>
      <c r="V280" s="32"/>
      <c r="W280" s="30"/>
      <c r="X280" s="30"/>
      <c r="Y280" s="30"/>
      <c r="Z280" s="30"/>
      <c r="AA280" s="30"/>
      <c r="AB280" s="30"/>
      <c r="AC280" s="30"/>
      <c r="AD280" s="30"/>
      <c r="AE280" s="30"/>
      <c r="AF280" s="32"/>
      <c r="AG280" s="30"/>
      <c r="AH280" s="30"/>
      <c r="AI280" s="32"/>
      <c r="AJ280" s="32"/>
      <c r="AK280" s="32"/>
      <c r="AL280" s="32"/>
      <c r="AM280" s="32"/>
      <c r="AN280" s="32"/>
      <c r="AO280" s="34">
        <v>36909</v>
      </c>
      <c r="AP280" s="30">
        <v>1239.88106882291</v>
      </c>
      <c r="AQ280" s="34">
        <v>495473</v>
      </c>
      <c r="AR280" s="34">
        <v>62.695242</v>
      </c>
      <c r="AS280" s="34">
        <v>0</v>
      </c>
      <c r="AT280" s="34">
        <v>93.784555999999995</v>
      </c>
      <c r="AU280" s="34">
        <v>1.2844E-2</v>
      </c>
      <c r="AV280" s="34">
        <v>146.976876</v>
      </c>
      <c r="AW280" s="34">
        <v>303.46951799999999</v>
      </c>
      <c r="AX280" s="34">
        <v>11.990538000000001</v>
      </c>
      <c r="AY280" s="34">
        <v>48.453004</v>
      </c>
      <c r="AZ280" s="34">
        <v>8.9856000000000005E-2</v>
      </c>
      <c r="BA280" s="34">
        <v>61.342101999999997</v>
      </c>
      <c r="BB280" s="30">
        <v>1.5632114500000001</v>
      </c>
      <c r="BC280" s="30">
        <v>18.487604919999999</v>
      </c>
      <c r="BD280" s="30">
        <v>213.74357748</v>
      </c>
      <c r="BE280" s="30">
        <v>44.691881639999998</v>
      </c>
      <c r="BF280" s="30">
        <v>0</v>
      </c>
      <c r="BG280" s="30">
        <v>278.48627549000003</v>
      </c>
      <c r="BJ280"/>
    </row>
    <row r="281" spans="1:62" x14ac:dyDescent="0.3">
      <c r="A281" s="9">
        <v>2002</v>
      </c>
      <c r="B281" s="10" t="s">
        <v>137</v>
      </c>
      <c r="C281" s="30">
        <v>194.536</v>
      </c>
      <c r="D281" s="30">
        <v>3075.6010000000001</v>
      </c>
      <c r="E281" s="30"/>
      <c r="F281" s="30"/>
      <c r="G281" s="30"/>
      <c r="H281" s="30"/>
      <c r="I281" s="30"/>
      <c r="J281" s="30"/>
      <c r="K281" s="30">
        <v>74.864869999999996</v>
      </c>
      <c r="L281" s="30">
        <v>22.268840000000001</v>
      </c>
      <c r="M281" s="30">
        <v>16.71659</v>
      </c>
      <c r="N281" s="30">
        <v>13.960750000000001</v>
      </c>
      <c r="O281" s="30">
        <v>1.5220100000000001</v>
      </c>
      <c r="P281" s="36"/>
      <c r="Q281" s="36"/>
      <c r="R281" s="36"/>
      <c r="S281" s="36"/>
      <c r="T281" s="37"/>
      <c r="U281" s="36"/>
      <c r="V281" s="37"/>
      <c r="W281" s="36"/>
      <c r="X281" s="36"/>
      <c r="Y281" s="36"/>
      <c r="Z281" s="36"/>
      <c r="AA281" s="36"/>
      <c r="AB281" s="36"/>
      <c r="AC281" s="36"/>
      <c r="AD281" s="36"/>
      <c r="AE281" s="36"/>
      <c r="AF281" s="37"/>
      <c r="AG281" s="36"/>
      <c r="AH281" s="36"/>
      <c r="AI281" s="36"/>
      <c r="AJ281" s="36"/>
      <c r="AK281" s="36"/>
      <c r="AL281" s="36"/>
      <c r="AM281" s="37"/>
      <c r="AN281" s="37"/>
      <c r="AO281" s="34">
        <v>30053</v>
      </c>
      <c r="AP281" s="30">
        <v>923.16206138386303</v>
      </c>
      <c r="AQ281" s="34">
        <v>577042</v>
      </c>
      <c r="AR281" s="34">
        <v>58.391229000000003</v>
      </c>
      <c r="AS281" s="34">
        <v>0</v>
      </c>
      <c r="AT281" s="34">
        <v>325.48165</v>
      </c>
      <c r="AU281" s="34">
        <v>1.4338999999999999E-2</v>
      </c>
      <c r="AV281" s="34">
        <v>130.955016</v>
      </c>
      <c r="AW281" s="34">
        <v>514.84223399999996</v>
      </c>
      <c r="AX281" s="34">
        <v>27.988002999999999</v>
      </c>
      <c r="AY281" s="34">
        <v>46.305038000000003</v>
      </c>
      <c r="AZ281" s="34">
        <v>0.33302900000000002</v>
      </c>
      <c r="BA281" s="34">
        <v>74.626069999999999</v>
      </c>
      <c r="BB281" s="30">
        <v>13.80591431</v>
      </c>
      <c r="BC281" s="30">
        <v>14.080772809999999</v>
      </c>
      <c r="BD281" s="30">
        <v>319.97718192999997</v>
      </c>
      <c r="BE281" s="30">
        <v>39.989162329999999</v>
      </c>
      <c r="BF281" s="30">
        <v>0</v>
      </c>
      <c r="BG281" s="30">
        <v>387.85303138</v>
      </c>
      <c r="BJ281"/>
    </row>
    <row r="282" spans="1:62" x14ac:dyDescent="0.3">
      <c r="A282" s="9">
        <v>2002</v>
      </c>
      <c r="B282" s="10" t="s">
        <v>138</v>
      </c>
      <c r="C282" s="30">
        <v>244.479831437059</v>
      </c>
      <c r="D282" s="30">
        <v>2899.1460231610299</v>
      </c>
      <c r="E282" s="30"/>
      <c r="F282" s="30"/>
      <c r="G282" s="30"/>
      <c r="H282" s="30"/>
      <c r="I282" s="30"/>
      <c r="J282" s="30"/>
      <c r="K282" s="30">
        <v>125.65996</v>
      </c>
      <c r="L282" s="30">
        <v>8.0643100000000008</v>
      </c>
      <c r="M282" s="30">
        <v>22.694890000000001</v>
      </c>
      <c r="N282" s="30">
        <v>0</v>
      </c>
      <c r="O282" s="30">
        <v>7.2545700000000002</v>
      </c>
      <c r="P282" s="30"/>
      <c r="Q282" s="30"/>
      <c r="R282" s="30"/>
      <c r="S282" s="30"/>
      <c r="T282" s="32"/>
      <c r="U282" s="30"/>
      <c r="V282" s="32"/>
      <c r="W282" s="30"/>
      <c r="X282" s="30"/>
      <c r="Y282" s="30"/>
      <c r="Z282" s="30"/>
      <c r="AA282" s="30"/>
      <c r="AB282" s="32"/>
      <c r="AC282" s="30"/>
      <c r="AD282" s="30"/>
      <c r="AE282" s="30"/>
      <c r="AF282" s="32"/>
      <c r="AG282" s="30"/>
      <c r="AH282" s="30"/>
      <c r="AI282" s="32"/>
      <c r="AJ282" s="32"/>
      <c r="AK282" s="32"/>
      <c r="AL282" s="32"/>
      <c r="AM282" s="32"/>
      <c r="AN282" s="32"/>
      <c r="AO282" s="34">
        <v>38632.866666666698</v>
      </c>
      <c r="AP282" s="32">
        <v>846.09656592387296</v>
      </c>
      <c r="AQ282" s="34">
        <v>1103122</v>
      </c>
      <c r="AR282" s="34">
        <v>74.292005000000003</v>
      </c>
      <c r="AS282" s="34">
        <v>8.5099999999999998E-4</v>
      </c>
      <c r="AT282" s="34">
        <v>466.02243099999998</v>
      </c>
      <c r="AU282" s="34">
        <v>9.9999999999999995E-7</v>
      </c>
      <c r="AV282" s="34">
        <v>243.658751</v>
      </c>
      <c r="AW282" s="34">
        <v>783.97503800000004</v>
      </c>
      <c r="AX282" s="34">
        <v>14.0726</v>
      </c>
      <c r="AY282" s="34">
        <v>46.856380999999999</v>
      </c>
      <c r="AZ282" s="34">
        <v>0</v>
      </c>
      <c r="BA282" s="34">
        <v>60.928981</v>
      </c>
      <c r="BB282" s="30">
        <v>8.2509039899999994</v>
      </c>
      <c r="BC282" s="30">
        <v>25.408091890000001</v>
      </c>
      <c r="BD282" s="30">
        <v>457.75174724999999</v>
      </c>
      <c r="BE282" s="30">
        <v>37.663664230000002</v>
      </c>
      <c r="BF282" s="30">
        <v>0</v>
      </c>
      <c r="BG282" s="30">
        <v>529.07440736000001</v>
      </c>
      <c r="BJ282"/>
    </row>
    <row r="283" spans="1:62" x14ac:dyDescent="0.3">
      <c r="A283" s="9">
        <v>2002</v>
      </c>
      <c r="B283" s="10" t="s">
        <v>139</v>
      </c>
      <c r="C283" s="30">
        <v>313.85399999999998</v>
      </c>
      <c r="D283" s="30">
        <v>2223.9479999999999</v>
      </c>
      <c r="E283" s="30"/>
      <c r="F283" s="30"/>
      <c r="G283" s="30"/>
      <c r="H283" s="30"/>
      <c r="I283" s="30"/>
      <c r="J283" s="30"/>
      <c r="K283" s="30">
        <v>43.113050000000001</v>
      </c>
      <c r="L283" s="30">
        <v>6.1211500000000001</v>
      </c>
      <c r="M283" s="30">
        <v>6.0589500000000003</v>
      </c>
      <c r="N283" s="30">
        <v>6.7067600000000001</v>
      </c>
      <c r="O283" s="30">
        <v>4.6554700000000002</v>
      </c>
      <c r="P283" s="30"/>
      <c r="Q283" s="30"/>
      <c r="R283" s="30"/>
      <c r="S283" s="32"/>
      <c r="T283" s="32"/>
      <c r="U283" s="32"/>
      <c r="V283" s="32"/>
      <c r="W283" s="30"/>
      <c r="X283" s="30"/>
      <c r="Y283" s="30"/>
      <c r="Z283" s="30"/>
      <c r="AA283" s="30"/>
      <c r="AB283" s="32"/>
      <c r="AC283" s="30"/>
      <c r="AD283" s="30"/>
      <c r="AE283" s="30"/>
      <c r="AF283" s="32"/>
      <c r="AG283" s="30"/>
      <c r="AH283" s="30"/>
      <c r="AI283" s="32"/>
      <c r="AJ283" s="32"/>
      <c r="AK283" s="32"/>
      <c r="AL283" s="32"/>
      <c r="AM283" s="32"/>
      <c r="AN283" s="32"/>
      <c r="AO283" s="34">
        <v>27568.9</v>
      </c>
      <c r="AP283" s="32">
        <v>1134.7152586428899</v>
      </c>
      <c r="AQ283" s="34">
        <v>637602</v>
      </c>
      <c r="AR283" s="34">
        <v>25.635224999999998</v>
      </c>
      <c r="AS283" s="34">
        <v>1.5E-5</v>
      </c>
      <c r="AT283" s="34">
        <v>492.80939699999999</v>
      </c>
      <c r="AU283" s="34">
        <v>9.9999999999999995E-7</v>
      </c>
      <c r="AV283" s="34">
        <v>187.14126400000001</v>
      </c>
      <c r="AW283" s="34">
        <v>705.58838600000001</v>
      </c>
      <c r="AX283" s="34">
        <v>1.752127</v>
      </c>
      <c r="AY283" s="34">
        <v>40.197313000000001</v>
      </c>
      <c r="AZ283" s="34">
        <v>0.38302900000000001</v>
      </c>
      <c r="BA283" s="34">
        <v>42.332469000000003</v>
      </c>
      <c r="BB283" s="30">
        <v>5.1612172200000002</v>
      </c>
      <c r="BC283" s="30">
        <v>9.1453308999999994</v>
      </c>
      <c r="BD283" s="30">
        <v>381.75615207999999</v>
      </c>
      <c r="BE283" s="30">
        <v>22.786733649999999</v>
      </c>
      <c r="BF283" s="30">
        <v>0</v>
      </c>
      <c r="BG283" s="30">
        <v>418.84943385000003</v>
      </c>
      <c r="BJ283"/>
    </row>
    <row r="284" spans="1:62" x14ac:dyDescent="0.3">
      <c r="A284" s="9">
        <v>2002</v>
      </c>
      <c r="B284" s="10" t="s">
        <v>140</v>
      </c>
      <c r="C284" s="30">
        <v>1128.89628690311</v>
      </c>
      <c r="D284" s="30">
        <v>2822.7907943700998</v>
      </c>
      <c r="E284" s="30"/>
      <c r="F284" s="30"/>
      <c r="G284" s="30"/>
      <c r="H284" s="30"/>
      <c r="I284" s="30"/>
      <c r="J284" s="30"/>
      <c r="K284" s="30">
        <v>64.945599999999999</v>
      </c>
      <c r="L284" s="30">
        <v>14.9016</v>
      </c>
      <c r="M284" s="30">
        <v>9.99681</v>
      </c>
      <c r="N284" s="30">
        <v>6.2452300000000003</v>
      </c>
      <c r="O284" s="30">
        <v>10.163880000000001</v>
      </c>
      <c r="P284" s="30"/>
      <c r="Q284" s="30"/>
      <c r="R284" s="30"/>
      <c r="S284" s="32"/>
      <c r="T284" s="32"/>
      <c r="U284" s="32"/>
      <c r="V284" s="32"/>
      <c r="W284" s="30"/>
      <c r="X284" s="30"/>
      <c r="Y284" s="30"/>
      <c r="Z284" s="30"/>
      <c r="AA284" s="30"/>
      <c r="AB284" s="32"/>
      <c r="AC284" s="30"/>
      <c r="AD284" s="30"/>
      <c r="AE284" s="30"/>
      <c r="AF284" s="32"/>
      <c r="AG284" s="30"/>
      <c r="AH284" s="30"/>
      <c r="AI284" s="32"/>
      <c r="AJ284" s="32"/>
      <c r="AK284" s="32"/>
      <c r="AL284" s="32"/>
      <c r="AM284" s="32"/>
      <c r="AN284" s="32"/>
      <c r="AO284" s="34">
        <v>18693</v>
      </c>
      <c r="AP284" s="32">
        <v>1029.2034862906301</v>
      </c>
      <c r="AQ284" s="34">
        <v>381889</v>
      </c>
      <c r="AR284" s="34">
        <v>30.216325000000001</v>
      </c>
      <c r="AS284" s="34">
        <v>0</v>
      </c>
      <c r="AT284" s="34">
        <v>163.07438500000001</v>
      </c>
      <c r="AU284" s="34">
        <v>4.2529999999999998E-3</v>
      </c>
      <c r="AV284" s="34">
        <v>185.21306999999999</v>
      </c>
      <c r="AW284" s="34">
        <v>378.50803300000001</v>
      </c>
      <c r="AX284" s="34">
        <v>6.0494599999999998</v>
      </c>
      <c r="AY284" s="34">
        <v>44.427148000000003</v>
      </c>
      <c r="AZ284" s="34">
        <v>0</v>
      </c>
      <c r="BA284" s="34">
        <v>50.476607999999999</v>
      </c>
      <c r="BB284" s="30">
        <v>40.738501419999999</v>
      </c>
      <c r="BC284" s="30">
        <v>16.870711799999999</v>
      </c>
      <c r="BD284" s="30">
        <v>217.56056966</v>
      </c>
      <c r="BE284" s="30">
        <v>27.855317119999999</v>
      </c>
      <c r="BF284" s="30">
        <v>0</v>
      </c>
      <c r="BG284" s="30">
        <v>303.02510000000001</v>
      </c>
      <c r="BJ284"/>
    </row>
    <row r="285" spans="1:62" x14ac:dyDescent="0.3">
      <c r="A285" s="9">
        <v>2002</v>
      </c>
      <c r="B285" s="10" t="s">
        <v>141</v>
      </c>
      <c r="C285" s="30">
        <v>70.756511459004898</v>
      </c>
      <c r="D285" s="30">
        <v>2992.37457521132</v>
      </c>
      <c r="E285" s="30">
        <v>2720.9164050299901</v>
      </c>
      <c r="F285" s="30"/>
      <c r="G285" s="30"/>
      <c r="H285" s="30"/>
      <c r="I285" s="30"/>
      <c r="J285" s="30"/>
      <c r="K285" s="30">
        <v>37.477530000000002</v>
      </c>
      <c r="L285" s="30">
        <v>1.3780000000000001E-2</v>
      </c>
      <c r="M285" s="30">
        <v>6.1411499999999997</v>
      </c>
      <c r="N285" s="30">
        <v>0</v>
      </c>
      <c r="O285" s="30">
        <v>1.5646</v>
      </c>
      <c r="P285" s="30"/>
      <c r="Q285" s="30"/>
      <c r="R285" s="30"/>
      <c r="S285" s="30"/>
      <c r="T285" s="32"/>
      <c r="U285" s="30"/>
      <c r="V285" s="32"/>
      <c r="W285" s="30"/>
      <c r="X285" s="30"/>
      <c r="Y285" s="30"/>
      <c r="Z285" s="30"/>
      <c r="AA285" s="30"/>
      <c r="AB285" s="30"/>
      <c r="AC285" s="30"/>
      <c r="AD285" s="30"/>
      <c r="AE285" s="30"/>
      <c r="AF285" s="32"/>
      <c r="AG285" s="30"/>
      <c r="AH285" s="30"/>
      <c r="AI285" s="32"/>
      <c r="AJ285" s="32"/>
      <c r="AK285" s="32"/>
      <c r="AL285" s="32"/>
      <c r="AM285" s="32"/>
      <c r="AN285" s="32"/>
      <c r="AO285" s="34">
        <v>17365.3</v>
      </c>
      <c r="AP285" s="32">
        <v>1458.58703342683</v>
      </c>
      <c r="AQ285" s="34">
        <v>202043</v>
      </c>
      <c r="AR285" s="34">
        <v>67.558852999999999</v>
      </c>
      <c r="AS285" s="34">
        <v>6.5600000000000001E-4</v>
      </c>
      <c r="AT285" s="34">
        <v>41.205461</v>
      </c>
      <c r="AU285" s="34">
        <v>1.3780000000000001E-3</v>
      </c>
      <c r="AV285" s="34">
        <v>141.32319899999999</v>
      </c>
      <c r="AW285" s="34">
        <v>250.10194899999999</v>
      </c>
      <c r="AX285" s="34">
        <v>6.7862479999999996</v>
      </c>
      <c r="AY285" s="34">
        <v>42.480749000000003</v>
      </c>
      <c r="AZ285" s="34">
        <v>0</v>
      </c>
      <c r="BA285" s="34">
        <v>49.266997000000003</v>
      </c>
      <c r="BB285" s="30">
        <v>51.863834920000002</v>
      </c>
      <c r="BC285" s="30">
        <v>24.81451895</v>
      </c>
      <c r="BD285" s="30">
        <v>118.05329037</v>
      </c>
      <c r="BE285" s="30">
        <v>53.313758229999998</v>
      </c>
      <c r="BF285" s="30">
        <v>0</v>
      </c>
      <c r="BG285" s="30">
        <v>248.04540247</v>
      </c>
      <c r="BJ285"/>
    </row>
    <row r="286" spans="1:62" x14ac:dyDescent="0.3">
      <c r="A286" s="9">
        <v>2002</v>
      </c>
      <c r="B286" s="10" t="s">
        <v>142</v>
      </c>
      <c r="C286" s="30">
        <v>2915.7321960435502</v>
      </c>
      <c r="D286" s="30">
        <v>20446.910012934899</v>
      </c>
      <c r="E286" s="30"/>
      <c r="F286" s="30"/>
      <c r="G286" s="30"/>
      <c r="H286" s="30"/>
      <c r="I286" s="30"/>
      <c r="J286" s="30"/>
      <c r="K286" s="30">
        <v>460.14235000000002</v>
      </c>
      <c r="L286" s="30">
        <v>203.03447</v>
      </c>
      <c r="M286" s="30">
        <v>116.2991</v>
      </c>
      <c r="N286" s="30">
        <v>11.20452</v>
      </c>
      <c r="O286" s="30">
        <v>48.571469999999998</v>
      </c>
      <c r="P286" s="30"/>
      <c r="Q286" s="30"/>
      <c r="R286" s="30"/>
      <c r="S286" s="30"/>
      <c r="T286" s="32"/>
      <c r="U286" s="30"/>
      <c r="V286" s="30"/>
      <c r="W286" s="30"/>
      <c r="X286" s="30"/>
      <c r="Y286" s="30"/>
      <c r="Z286" s="30"/>
      <c r="AA286" s="30"/>
      <c r="AB286" s="32"/>
      <c r="AC286" s="30"/>
      <c r="AD286" s="30"/>
      <c r="AE286" s="30"/>
      <c r="AF286" s="32"/>
      <c r="AG286" s="30"/>
      <c r="AH286" s="30"/>
      <c r="AI286" s="32"/>
      <c r="AJ286" s="32"/>
      <c r="AK286" s="32"/>
      <c r="AL286" s="32"/>
      <c r="AM286" s="32"/>
      <c r="AN286" s="32"/>
      <c r="AO286" s="34">
        <v>105162</v>
      </c>
      <c r="AP286" s="30">
        <v>997.61174334689497</v>
      </c>
      <c r="AQ286" s="34">
        <v>3115922</v>
      </c>
      <c r="AR286" s="34">
        <v>103.33576600000001</v>
      </c>
      <c r="AS286" s="34">
        <v>1.596E-3</v>
      </c>
      <c r="AT286" s="34">
        <v>1151.3180589999999</v>
      </c>
      <c r="AU286" s="34">
        <v>1.76E-4</v>
      </c>
      <c r="AV286" s="34">
        <v>897.81787499999996</v>
      </c>
      <c r="AW286" s="34">
        <v>2152.4750560000002</v>
      </c>
      <c r="AX286" s="34">
        <v>7.9411709999999998</v>
      </c>
      <c r="AY286" s="34">
        <v>106.992952</v>
      </c>
      <c r="AZ286" s="34">
        <v>0.54852500000000004</v>
      </c>
      <c r="BA286" s="34">
        <v>115.482648</v>
      </c>
      <c r="BB286" s="30">
        <v>148.13598314000001</v>
      </c>
      <c r="BC286" s="30">
        <v>23.0768135</v>
      </c>
      <c r="BD286" s="30">
        <v>1322.4747848100001</v>
      </c>
      <c r="BE286" s="30">
        <v>73.641706189999994</v>
      </c>
      <c r="BF286" s="30">
        <v>0</v>
      </c>
      <c r="BG286" s="30">
        <v>1567.3292876400001</v>
      </c>
      <c r="BJ286"/>
    </row>
    <row r="287" spans="1:62" x14ac:dyDescent="0.3">
      <c r="A287" s="9">
        <v>2002</v>
      </c>
      <c r="B287" s="10" t="s">
        <v>143</v>
      </c>
      <c r="C287" s="30">
        <v>270.07815132265603</v>
      </c>
      <c r="D287" s="30"/>
      <c r="E287" s="30">
        <v>3355.6524428231601</v>
      </c>
      <c r="F287" s="30"/>
      <c r="G287" s="30"/>
      <c r="H287" s="30"/>
      <c r="I287" s="30"/>
      <c r="J287" s="30"/>
      <c r="K287" s="30">
        <v>46.756779999999999</v>
      </c>
      <c r="L287" s="30">
        <v>6.8353299999999999</v>
      </c>
      <c r="M287" s="30">
        <v>7.96373</v>
      </c>
      <c r="N287" s="30">
        <v>2.9154200000000001</v>
      </c>
      <c r="O287" s="30">
        <v>8.7765400000000007</v>
      </c>
      <c r="P287" s="30"/>
      <c r="Q287" s="30"/>
      <c r="R287" s="30"/>
      <c r="S287" s="30"/>
      <c r="T287" s="32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2"/>
      <c r="AG287" s="30"/>
      <c r="AH287" s="30"/>
      <c r="AI287" s="32"/>
      <c r="AJ287" s="32"/>
      <c r="AK287" s="32"/>
      <c r="AL287" s="32"/>
      <c r="AM287" s="32"/>
      <c r="AN287" s="32"/>
      <c r="AO287" s="34">
        <v>33937</v>
      </c>
      <c r="AP287" s="32">
        <v>940.31755904654904</v>
      </c>
      <c r="AQ287" s="34">
        <v>816294</v>
      </c>
      <c r="AR287" s="34">
        <v>15.917332</v>
      </c>
      <c r="AS287" s="34">
        <v>0</v>
      </c>
      <c r="AT287" s="34">
        <v>513.010583</v>
      </c>
      <c r="AU287" s="34">
        <v>9.9999999999999995E-7</v>
      </c>
      <c r="AV287" s="34">
        <v>247.02933899999999</v>
      </c>
      <c r="AW287" s="34">
        <v>775.95825400000001</v>
      </c>
      <c r="AX287" s="34">
        <v>5.7431130000000001</v>
      </c>
      <c r="AY287" s="34">
        <v>55.377074999999998</v>
      </c>
      <c r="AZ287" s="34">
        <v>0.33302900000000002</v>
      </c>
      <c r="BA287" s="34">
        <v>61.453217000000002</v>
      </c>
      <c r="BB287" s="30">
        <v>70.978298760000001</v>
      </c>
      <c r="BC287" s="30">
        <v>8.4440827699999996</v>
      </c>
      <c r="BD287" s="30">
        <v>379.38700473</v>
      </c>
      <c r="BE287" s="30">
        <v>31.532192040000002</v>
      </c>
      <c r="BF287" s="30">
        <v>0</v>
      </c>
      <c r="BG287" s="30">
        <v>490.34157829999998</v>
      </c>
      <c r="BJ287"/>
    </row>
    <row r="288" spans="1:62" x14ac:dyDescent="0.3">
      <c r="A288" s="9">
        <v>2002</v>
      </c>
      <c r="B288" s="10" t="s">
        <v>144</v>
      </c>
      <c r="C288" s="30">
        <v>344.19453800000002</v>
      </c>
      <c r="D288" s="30">
        <v>1803.5870199999999</v>
      </c>
      <c r="E288" s="30"/>
      <c r="F288" s="30"/>
      <c r="G288" s="30"/>
      <c r="H288" s="30"/>
      <c r="I288" s="30"/>
      <c r="J288" s="30"/>
      <c r="K288" s="30">
        <v>42.738930000000003</v>
      </c>
      <c r="L288" s="30">
        <v>9.1090000000000004E-2</v>
      </c>
      <c r="M288" s="30">
        <v>2.6341600000000001</v>
      </c>
      <c r="N288" s="30">
        <v>0</v>
      </c>
      <c r="O288" s="30">
        <v>0</v>
      </c>
      <c r="P288" s="30"/>
      <c r="Q288" s="30"/>
      <c r="R288" s="30"/>
      <c r="S288" s="30"/>
      <c r="T288" s="32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2"/>
      <c r="AG288" s="30"/>
      <c r="AH288" s="30"/>
      <c r="AI288" s="32"/>
      <c r="AJ288" s="32"/>
      <c r="AK288" s="32"/>
      <c r="AL288" s="32"/>
      <c r="AM288" s="32"/>
      <c r="AN288" s="32"/>
      <c r="AO288" s="34">
        <v>8215</v>
      </c>
      <c r="AP288" s="30">
        <v>1820.94604038953</v>
      </c>
      <c r="AQ288" s="34">
        <v>104721</v>
      </c>
      <c r="AR288" s="34">
        <v>51.448518</v>
      </c>
      <c r="AS288" s="34">
        <v>0</v>
      </c>
      <c r="AT288" s="34">
        <v>15.076033000000001</v>
      </c>
      <c r="AU288" s="34">
        <v>1.482E-3</v>
      </c>
      <c r="AV288" s="34">
        <v>168.804496</v>
      </c>
      <c r="AW288" s="34">
        <v>235.33052900000001</v>
      </c>
      <c r="AX288" s="34">
        <v>2.5934970000000002</v>
      </c>
      <c r="AY288" s="34">
        <v>30.901914999999999</v>
      </c>
      <c r="AZ288" s="34">
        <v>0.33302900000000002</v>
      </c>
      <c r="BA288" s="34">
        <v>33.828440999999998</v>
      </c>
      <c r="BB288" s="30">
        <v>111.27490731</v>
      </c>
      <c r="BC288" s="30">
        <v>38.399945670000001</v>
      </c>
      <c r="BD288" s="30">
        <v>57.091398890000001</v>
      </c>
      <c r="BE288" s="30">
        <v>18.859889840000001</v>
      </c>
      <c r="BF288" s="30">
        <v>0</v>
      </c>
      <c r="BG288" s="30">
        <v>225.62614171000001</v>
      </c>
      <c r="BJ288"/>
    </row>
    <row r="289" spans="1:62" x14ac:dyDescent="0.3">
      <c r="A289" s="9">
        <v>2002</v>
      </c>
      <c r="B289" s="10" t="s">
        <v>145</v>
      </c>
      <c r="C289" s="30">
        <v>728.90030010543296</v>
      </c>
      <c r="D289" s="30">
        <v>4529.1955573918804</v>
      </c>
      <c r="E289" s="30"/>
      <c r="F289" s="30"/>
      <c r="G289" s="30"/>
      <c r="H289" s="30"/>
      <c r="I289" s="30"/>
      <c r="J289" s="30"/>
      <c r="K289" s="30">
        <v>106.25639</v>
      </c>
      <c r="L289" s="30">
        <v>21.365639999999999</v>
      </c>
      <c r="M289" s="30">
        <v>23.366589999999999</v>
      </c>
      <c r="N289" s="30">
        <v>13.364990000000001</v>
      </c>
      <c r="O289" s="30">
        <v>12.02093</v>
      </c>
      <c r="P289" s="30"/>
      <c r="Q289" s="30"/>
      <c r="R289" s="30"/>
      <c r="S289" s="30"/>
      <c r="T289" s="32"/>
      <c r="U289" s="30"/>
      <c r="V289" s="32"/>
      <c r="W289" s="30"/>
      <c r="X289" s="30"/>
      <c r="Y289" s="30"/>
      <c r="Z289" s="30"/>
      <c r="AA289" s="30"/>
      <c r="AB289" s="30"/>
      <c r="AC289" s="30"/>
      <c r="AD289" s="30"/>
      <c r="AE289" s="30"/>
      <c r="AF289" s="32"/>
      <c r="AG289" s="30"/>
      <c r="AH289" s="30"/>
      <c r="AI289" s="30"/>
      <c r="AJ289" s="30"/>
      <c r="AK289" s="30"/>
      <c r="AL289" s="30"/>
      <c r="AM289" s="32"/>
      <c r="AN289" s="32"/>
      <c r="AO289" s="34">
        <v>46613</v>
      </c>
      <c r="AP289" s="30">
        <v>933.01142467683997</v>
      </c>
      <c r="AQ289" s="34">
        <v>1370385</v>
      </c>
      <c r="AR289" s="34">
        <v>53.169542999999997</v>
      </c>
      <c r="AS289" s="34">
        <v>0</v>
      </c>
      <c r="AT289" s="34">
        <v>571.12004000000002</v>
      </c>
      <c r="AU289" s="34">
        <v>1.75E-4</v>
      </c>
      <c r="AV289" s="34">
        <v>319.56516499999998</v>
      </c>
      <c r="AW289" s="34">
        <v>943.85649799999999</v>
      </c>
      <c r="AX289" s="34">
        <v>7.9102589999999999</v>
      </c>
      <c r="AY289" s="34">
        <v>61.567109000000002</v>
      </c>
      <c r="AZ289" s="34">
        <v>0</v>
      </c>
      <c r="BA289" s="34">
        <v>69.477367999999998</v>
      </c>
      <c r="BB289" s="30">
        <v>14.39338976</v>
      </c>
      <c r="BC289" s="30">
        <v>5.9692716199999998</v>
      </c>
      <c r="BD289" s="30">
        <v>640.53364476000002</v>
      </c>
      <c r="BE289" s="30">
        <v>34.616454730000001</v>
      </c>
      <c r="BF289" s="30">
        <v>0</v>
      </c>
      <c r="BG289" s="30">
        <v>695.51276086999997</v>
      </c>
      <c r="BJ289"/>
    </row>
    <row r="290" spans="1:62" x14ac:dyDescent="0.3">
      <c r="A290" s="9">
        <v>2003</v>
      </c>
      <c r="B290" s="10" t="s">
        <v>120</v>
      </c>
      <c r="C290" s="30">
        <v>20097.4990130837</v>
      </c>
      <c r="D290" s="30">
        <v>87794.698209927796</v>
      </c>
      <c r="E290" s="30">
        <v>80958.586256204202</v>
      </c>
      <c r="F290" s="12"/>
      <c r="G290" s="12"/>
      <c r="H290" s="12"/>
      <c r="I290" s="12"/>
      <c r="J290" s="12"/>
      <c r="K290" s="30">
        <v>3105.7060000000001</v>
      </c>
      <c r="L290" s="30">
        <v>805.37</v>
      </c>
      <c r="M290" s="30">
        <v>425.315</v>
      </c>
      <c r="N290" s="30">
        <v>368.702</v>
      </c>
      <c r="O290" s="30">
        <v>975.45</v>
      </c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31"/>
      <c r="AM290" s="12"/>
      <c r="AN290" s="12"/>
      <c r="AO290" s="34">
        <v>426879.83333333302</v>
      </c>
      <c r="AP290" s="30">
        <v>997.94160893204003</v>
      </c>
      <c r="AQ290" s="22">
        <v>14410581</v>
      </c>
      <c r="AR290" s="22">
        <v>1136.3301080000001</v>
      </c>
      <c r="AS290" s="22">
        <v>4.3323E-2</v>
      </c>
      <c r="AT290" s="22">
        <v>5609.5443409999998</v>
      </c>
      <c r="AU290" s="22">
        <v>0.108331</v>
      </c>
      <c r="AV290" s="22">
        <v>4237.6782569999996</v>
      </c>
      <c r="AW290" s="22">
        <v>10983.70436</v>
      </c>
      <c r="AX290" s="22">
        <v>146.05893399999999</v>
      </c>
      <c r="AY290" s="22">
        <v>816.906835</v>
      </c>
      <c r="AZ290" s="22">
        <v>1.634134</v>
      </c>
      <c r="BA290" s="22">
        <v>964.59990300000004</v>
      </c>
      <c r="BB290" s="30">
        <v>80.660201700000002</v>
      </c>
      <c r="BC290" s="30">
        <v>485.36530640000001</v>
      </c>
      <c r="BD290" s="30">
        <v>8470.9229077</v>
      </c>
      <c r="BE290" s="30">
        <v>260.73266580000001</v>
      </c>
      <c r="BF290" s="30">
        <v>0.16517580000000001</v>
      </c>
      <c r="BG290" s="30">
        <v>9297.8462574000005</v>
      </c>
      <c r="BJ290"/>
    </row>
    <row r="291" spans="1:62" x14ac:dyDescent="0.3">
      <c r="A291" s="9">
        <v>2003</v>
      </c>
      <c r="B291" s="10" t="s">
        <v>123</v>
      </c>
      <c r="C291" s="30"/>
      <c r="D291" s="30"/>
      <c r="E291" s="30"/>
      <c r="F291" s="30"/>
      <c r="G291" s="30"/>
      <c r="H291" s="30"/>
      <c r="I291" s="30"/>
      <c r="J291" s="30"/>
      <c r="K291" s="30">
        <v>2270.5248700000002</v>
      </c>
      <c r="L291" s="30">
        <v>571.01521000000002</v>
      </c>
      <c r="M291" s="30">
        <v>21.380849999999999</v>
      </c>
      <c r="N291" s="30">
        <v>289.41962999999998</v>
      </c>
      <c r="O291" s="30">
        <v>127.24852</v>
      </c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10"/>
      <c r="AK291" s="10"/>
      <c r="AL291" s="10"/>
      <c r="AM291" s="32"/>
      <c r="AN291" s="32"/>
      <c r="AO291" s="34">
        <v>111721</v>
      </c>
      <c r="AP291" s="30">
        <v>1260.6476366608299</v>
      </c>
      <c r="AQ291" s="34">
        <v>3006179</v>
      </c>
      <c r="AR291" s="34">
        <v>5135.4513770000003</v>
      </c>
      <c r="AS291" s="34">
        <v>59.925747999999999</v>
      </c>
      <c r="AT291" s="34">
        <v>4432.3437379999996</v>
      </c>
      <c r="AU291" s="34">
        <v>1.5467249999999999</v>
      </c>
      <c r="AV291" s="34">
        <v>3390.1686629999999</v>
      </c>
      <c r="AW291" s="34">
        <v>13019.436250999999</v>
      </c>
      <c r="AX291" s="34">
        <v>205.96290200000001</v>
      </c>
      <c r="AY291" s="34">
        <v>122.814227</v>
      </c>
      <c r="AZ291" s="34">
        <v>42.850439999999999</v>
      </c>
      <c r="BA291" s="34">
        <v>371.62756899999999</v>
      </c>
      <c r="BB291" s="30">
        <v>2411.8893668000001</v>
      </c>
      <c r="BC291" s="30">
        <v>2100.2201006999999</v>
      </c>
      <c r="BD291" s="30">
        <v>12651.463</v>
      </c>
      <c r="BE291" s="30">
        <v>3741.8943823999998</v>
      </c>
      <c r="BF291" s="30">
        <v>4.5304203000000003</v>
      </c>
      <c r="BG291" s="30">
        <v>20909.997205200001</v>
      </c>
      <c r="BJ291"/>
    </row>
    <row r="292" spans="1:62" x14ac:dyDescent="0.3">
      <c r="A292" s="9">
        <v>2003</v>
      </c>
      <c r="B292" s="10" t="s">
        <v>124</v>
      </c>
      <c r="C292" s="30">
        <v>166.93884399999999</v>
      </c>
      <c r="D292" s="30">
        <v>1936.985445</v>
      </c>
      <c r="E292" s="30"/>
      <c r="F292" s="30"/>
      <c r="G292" s="30"/>
      <c r="H292" s="30"/>
      <c r="I292" s="30"/>
      <c r="J292" s="30"/>
      <c r="K292" s="30">
        <v>41.922849999999997</v>
      </c>
      <c r="L292" s="30">
        <v>5.6538700000000004</v>
      </c>
      <c r="M292" s="30">
        <v>5.9685100000000002</v>
      </c>
      <c r="N292" s="30">
        <v>4.2596600000000002</v>
      </c>
      <c r="O292" s="30">
        <v>1.536E-2</v>
      </c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4">
        <v>23994.7</v>
      </c>
      <c r="AP292" s="30">
        <v>903.82070664284504</v>
      </c>
      <c r="AQ292" s="34">
        <v>350440</v>
      </c>
      <c r="AR292" s="34">
        <v>11.96068</v>
      </c>
      <c r="AS292" s="34">
        <v>0</v>
      </c>
      <c r="AT292" s="34">
        <v>396.77978999999999</v>
      </c>
      <c r="AU292" s="34">
        <v>0</v>
      </c>
      <c r="AV292" s="34">
        <v>138.53040200000001</v>
      </c>
      <c r="AW292" s="34">
        <v>547.27087200000005</v>
      </c>
      <c r="AX292" s="34">
        <v>4.9505999999999997</v>
      </c>
      <c r="AY292" s="34">
        <v>29.037457</v>
      </c>
      <c r="AZ292" s="34">
        <v>0</v>
      </c>
      <c r="BA292" s="34">
        <v>33.988056999999998</v>
      </c>
      <c r="BB292" s="30">
        <v>5.8273631000000004</v>
      </c>
      <c r="BC292" s="30">
        <v>4.1885228000000003</v>
      </c>
      <c r="BD292" s="30">
        <v>359.87451370000002</v>
      </c>
      <c r="BE292" s="30">
        <v>27.812086099999998</v>
      </c>
      <c r="BF292" s="30" t="s">
        <v>224</v>
      </c>
      <c r="BG292" s="30">
        <v>397.71334510000003</v>
      </c>
      <c r="BJ292"/>
    </row>
    <row r="293" spans="1:62" x14ac:dyDescent="0.3">
      <c r="A293" s="9">
        <v>2003</v>
      </c>
      <c r="B293" s="10" t="s">
        <v>125</v>
      </c>
      <c r="C293" s="34">
        <v>206.46899999999999</v>
      </c>
      <c r="D293" s="34">
        <v>3265.7170000000001</v>
      </c>
      <c r="E293" s="30"/>
      <c r="F293" s="30"/>
      <c r="G293" s="30"/>
      <c r="H293" s="30"/>
      <c r="I293" s="30"/>
      <c r="J293" s="30"/>
      <c r="K293" s="30">
        <v>117.57899999999999</v>
      </c>
      <c r="L293" s="30">
        <v>4.2617000000000003</v>
      </c>
      <c r="M293" s="30">
        <v>9.9091000000000005</v>
      </c>
      <c r="N293" s="30">
        <v>0</v>
      </c>
      <c r="O293" s="30">
        <v>8.4878999999999998</v>
      </c>
      <c r="P293" s="30"/>
      <c r="Q293" s="30"/>
      <c r="R293" s="30"/>
      <c r="S293" s="30"/>
      <c r="T293" s="30"/>
      <c r="U293" s="30"/>
      <c r="V293" s="32"/>
      <c r="W293" s="30"/>
      <c r="X293" s="30"/>
      <c r="Y293" s="30"/>
      <c r="Z293" s="30"/>
      <c r="AA293" s="30"/>
      <c r="AB293" s="30"/>
      <c r="AC293" s="30"/>
      <c r="AD293" s="30"/>
      <c r="AE293" s="30"/>
      <c r="AF293" s="32"/>
      <c r="AG293" s="30"/>
      <c r="AH293" s="30"/>
      <c r="AI293" s="30"/>
      <c r="AJ293" s="30"/>
      <c r="AK293" s="30"/>
      <c r="AL293" s="30"/>
      <c r="AM293" s="32"/>
      <c r="AN293" s="32"/>
      <c r="AO293" s="34">
        <v>41416</v>
      </c>
      <c r="AP293" s="30">
        <v>1151.4892052124001</v>
      </c>
      <c r="AQ293" s="34">
        <v>1007845</v>
      </c>
      <c r="AR293" s="34">
        <v>57.171596999999998</v>
      </c>
      <c r="AS293" s="34">
        <v>0</v>
      </c>
      <c r="AT293" s="34">
        <v>155.15811600000001</v>
      </c>
      <c r="AU293" s="34">
        <v>7.6999999999999996E-4</v>
      </c>
      <c r="AV293" s="34">
        <v>352.05915499999998</v>
      </c>
      <c r="AW293" s="34">
        <v>564.38963799999999</v>
      </c>
      <c r="AX293" s="34">
        <v>9.3231719999999996</v>
      </c>
      <c r="AY293" s="34">
        <v>53.682361</v>
      </c>
      <c r="AZ293" s="34">
        <v>0.204267</v>
      </c>
      <c r="BA293" s="34">
        <v>63.209800000000001</v>
      </c>
      <c r="BB293" s="30">
        <v>18.597347899999999</v>
      </c>
      <c r="BC293" s="30">
        <v>19.559648299999999</v>
      </c>
      <c r="BD293" s="30">
        <v>398.7</v>
      </c>
      <c r="BE293" s="30">
        <v>57.258047900000001</v>
      </c>
      <c r="BF293" s="30">
        <v>0</v>
      </c>
      <c r="BG293" s="30">
        <v>494.10828320000002</v>
      </c>
      <c r="BJ293"/>
    </row>
    <row r="294" spans="1:62" x14ac:dyDescent="0.3">
      <c r="A294" s="9">
        <v>2003</v>
      </c>
      <c r="B294" s="10" t="s">
        <v>126</v>
      </c>
      <c r="C294" s="30">
        <v>374.26490452702302</v>
      </c>
      <c r="D294" s="30">
        <v>3122.3045057937302</v>
      </c>
      <c r="E294" s="30">
        <v>3116.7865057937302</v>
      </c>
      <c r="F294" s="30"/>
      <c r="G294" s="30"/>
      <c r="H294" s="30"/>
      <c r="I294" s="30"/>
      <c r="J294" s="30"/>
      <c r="K294" s="30">
        <v>116.60149</v>
      </c>
      <c r="L294" s="30">
        <v>2.3019999999999999E-2</v>
      </c>
      <c r="M294" s="30">
        <v>15.8065</v>
      </c>
      <c r="N294" s="30">
        <v>0</v>
      </c>
      <c r="O294" s="30">
        <v>13.867319999999999</v>
      </c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2"/>
      <c r="AG294" s="30"/>
      <c r="AH294" s="30"/>
      <c r="AI294" s="30"/>
      <c r="AJ294" s="30"/>
      <c r="AK294" s="30"/>
      <c r="AL294" s="30"/>
      <c r="AM294" s="32"/>
      <c r="AN294" s="32"/>
      <c r="AO294" s="34">
        <v>24906</v>
      </c>
      <c r="AP294" s="30">
        <v>1439.6390119155701</v>
      </c>
      <c r="AQ294" s="34">
        <v>435397</v>
      </c>
      <c r="AR294" s="34">
        <v>110.57436300000001</v>
      </c>
      <c r="AS294" s="34">
        <v>0</v>
      </c>
      <c r="AT294" s="34">
        <v>148.45328000000001</v>
      </c>
      <c r="AU294" s="34">
        <v>5.6446999999999997E-2</v>
      </c>
      <c r="AV294" s="34">
        <v>162.679171</v>
      </c>
      <c r="AW294" s="34">
        <v>421.763261</v>
      </c>
      <c r="AX294" s="34">
        <v>17.801760000000002</v>
      </c>
      <c r="AY294" s="34">
        <v>36.206650000000003</v>
      </c>
      <c r="AZ294" s="34">
        <v>0.81706699999999999</v>
      </c>
      <c r="BA294" s="34">
        <v>54.825476999999999</v>
      </c>
      <c r="BB294" s="30">
        <v>15.322345</v>
      </c>
      <c r="BC294" s="30">
        <v>51.781010600000002</v>
      </c>
      <c r="BD294" s="30">
        <v>289.91567170000002</v>
      </c>
      <c r="BE294" s="30">
        <v>55.783091400000004</v>
      </c>
      <c r="BF294" s="30">
        <v>0</v>
      </c>
      <c r="BG294" s="30">
        <v>412.80211869999999</v>
      </c>
      <c r="BJ294"/>
    </row>
    <row r="295" spans="1:62" x14ac:dyDescent="0.3">
      <c r="A295" s="9">
        <v>2003</v>
      </c>
      <c r="B295" s="10" t="s">
        <v>127</v>
      </c>
      <c r="C295" s="30">
        <v>2813.1744288489699</v>
      </c>
      <c r="D295" s="30"/>
      <c r="E295" s="30">
        <v>20636.459162228301</v>
      </c>
      <c r="F295" s="30"/>
      <c r="G295" s="30"/>
      <c r="H295" s="30"/>
      <c r="I295" s="30"/>
      <c r="J295" s="30"/>
      <c r="K295" s="30">
        <v>623.95527000000004</v>
      </c>
      <c r="L295" s="30">
        <v>278.62076000000002</v>
      </c>
      <c r="M295" s="30">
        <v>56.404980000000002</v>
      </c>
      <c r="N295" s="30">
        <v>36.95834</v>
      </c>
      <c r="O295" s="30">
        <v>42.752740000000003</v>
      </c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2"/>
      <c r="AG295" s="30"/>
      <c r="AH295" s="30"/>
      <c r="AI295" s="30"/>
      <c r="AJ295" s="30"/>
      <c r="AK295" s="30"/>
      <c r="AL295" s="30"/>
      <c r="AM295" s="32"/>
      <c r="AN295" s="32"/>
      <c r="AO295" s="34">
        <v>88914</v>
      </c>
      <c r="AP295" s="30">
        <v>1153.6143196277801</v>
      </c>
      <c r="AQ295" s="34">
        <v>3199362</v>
      </c>
      <c r="AR295" s="34">
        <v>243.00902099999999</v>
      </c>
      <c r="AS295" s="34">
        <v>1.5758999999999999E-2</v>
      </c>
      <c r="AT295" s="34">
        <v>1042.2526869999999</v>
      </c>
      <c r="AU295" s="34">
        <v>4.7330000000000002E-3</v>
      </c>
      <c r="AV295" s="34">
        <v>1166.6967440000001</v>
      </c>
      <c r="AW295" s="34">
        <v>2451.978944</v>
      </c>
      <c r="AX295" s="34">
        <v>45.406950000000002</v>
      </c>
      <c r="AY295" s="34">
        <v>69.202370000000002</v>
      </c>
      <c r="AZ295" s="34">
        <v>1.0713330000000001</v>
      </c>
      <c r="BA295" s="34">
        <v>115.68065300000001</v>
      </c>
      <c r="BB295" s="30">
        <v>23.4200731</v>
      </c>
      <c r="BC295" s="30">
        <v>53.995513500000001</v>
      </c>
      <c r="BD295" s="30">
        <v>1916.7</v>
      </c>
      <c r="BE295" s="30">
        <v>87.481934499999994</v>
      </c>
      <c r="BF295" s="30">
        <v>0</v>
      </c>
      <c r="BG295" s="30">
        <v>2081.5825743999999</v>
      </c>
      <c r="BJ295"/>
    </row>
    <row r="296" spans="1:62" x14ac:dyDescent="0.3">
      <c r="A296" s="9">
        <v>2003</v>
      </c>
      <c r="B296" s="10" t="s">
        <v>128</v>
      </c>
      <c r="C296" s="30">
        <v>484.07946430180198</v>
      </c>
      <c r="D296" s="35"/>
      <c r="E296" s="30">
        <v>3213.5947448458101</v>
      </c>
      <c r="F296" s="30"/>
      <c r="G296" s="30"/>
      <c r="H296" s="30"/>
      <c r="I296" s="30"/>
      <c r="J296" s="30"/>
      <c r="K296" s="30">
        <v>67.703699999999998</v>
      </c>
      <c r="L296" s="30">
        <v>27.96482</v>
      </c>
      <c r="M296" s="30">
        <v>0</v>
      </c>
      <c r="N296" s="30">
        <v>0</v>
      </c>
      <c r="O296" s="30">
        <v>0</v>
      </c>
      <c r="P296" s="30"/>
      <c r="Q296" s="30"/>
      <c r="R296" s="30"/>
      <c r="S296" s="30"/>
      <c r="T296" s="32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2"/>
      <c r="AG296" s="30"/>
      <c r="AH296" s="30"/>
      <c r="AI296" s="32"/>
      <c r="AJ296" s="32"/>
      <c r="AK296" s="32"/>
      <c r="AL296" s="32"/>
      <c r="AM296" s="32"/>
      <c r="AN296" s="32"/>
      <c r="AO296" s="34">
        <v>38519</v>
      </c>
      <c r="AP296" s="30">
        <v>950.20040060150097</v>
      </c>
      <c r="AQ296" s="34">
        <v>959809</v>
      </c>
      <c r="AR296" s="34">
        <v>83.979839999999996</v>
      </c>
      <c r="AS296" s="34">
        <v>0</v>
      </c>
      <c r="AT296" s="34">
        <v>179.08409700000001</v>
      </c>
      <c r="AU296" s="34">
        <v>6.87E-4</v>
      </c>
      <c r="AV296" s="34">
        <v>308.16070999999999</v>
      </c>
      <c r="AW296" s="34">
        <v>571.22533399999998</v>
      </c>
      <c r="AX296" s="34">
        <v>15.154235999999999</v>
      </c>
      <c r="AY296" s="34">
        <v>66.518192999999997</v>
      </c>
      <c r="AZ296" s="34">
        <v>0.25426700000000002</v>
      </c>
      <c r="BA296" s="34">
        <v>81.926696000000007</v>
      </c>
      <c r="BB296" s="30">
        <v>7.7144921999999996</v>
      </c>
      <c r="BC296" s="30">
        <v>16.694892400000001</v>
      </c>
      <c r="BD296" s="30">
        <v>439.54955810000001</v>
      </c>
      <c r="BE296" s="30">
        <v>41.934389899999999</v>
      </c>
      <c r="BF296" s="30">
        <v>0</v>
      </c>
      <c r="BG296" s="30">
        <v>505.89333260000001</v>
      </c>
      <c r="BJ296"/>
    </row>
    <row r="297" spans="1:62" x14ac:dyDescent="0.3">
      <c r="A297" s="9">
        <v>2003</v>
      </c>
      <c r="B297" s="10" t="s">
        <v>129</v>
      </c>
      <c r="C297" s="30"/>
      <c r="D297" s="35"/>
      <c r="E297" s="30"/>
      <c r="F297" s="30"/>
      <c r="G297" s="30"/>
      <c r="H297" s="30"/>
      <c r="I297" s="30"/>
      <c r="J297" s="30"/>
      <c r="K297" s="30">
        <v>160.19130000000001</v>
      </c>
      <c r="L297" s="30">
        <v>84.386250000000004</v>
      </c>
      <c r="M297" s="30">
        <v>26.28228</v>
      </c>
      <c r="N297" s="30">
        <v>25.211749999999999</v>
      </c>
      <c r="O297" s="30">
        <v>32.503250000000001</v>
      </c>
      <c r="P297" s="30"/>
      <c r="Q297" s="30"/>
      <c r="R297" s="30"/>
      <c r="S297" s="30"/>
      <c r="T297" s="32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2"/>
      <c r="AG297" s="30"/>
      <c r="AH297" s="30"/>
      <c r="AI297" s="30"/>
      <c r="AJ297" s="30"/>
      <c r="AK297" s="30"/>
      <c r="AL297" s="30"/>
      <c r="AM297" s="32"/>
      <c r="AN297" s="30"/>
      <c r="AO297" s="34">
        <v>56736</v>
      </c>
      <c r="AP297" s="30">
        <v>965.34009773263597</v>
      </c>
      <c r="AQ297" s="34">
        <v>1195374</v>
      </c>
      <c r="AR297" s="34">
        <v>100.418457</v>
      </c>
      <c r="AS297" s="34">
        <v>0</v>
      </c>
      <c r="AT297" s="34">
        <v>343.963413</v>
      </c>
      <c r="AU297" s="34">
        <v>3.395E-3</v>
      </c>
      <c r="AV297" s="34">
        <v>351.64937099999997</v>
      </c>
      <c r="AW297" s="34">
        <v>796.03463599999998</v>
      </c>
      <c r="AX297" s="34">
        <v>11.398899</v>
      </c>
      <c r="AY297" s="34">
        <v>93.338759999999994</v>
      </c>
      <c r="AZ297" s="34">
        <v>6.1279999999999998E-3</v>
      </c>
      <c r="BA297" s="34">
        <v>105.350459</v>
      </c>
      <c r="BB297" s="30">
        <v>37.748460600000001</v>
      </c>
      <c r="BC297" s="30">
        <v>33.731490600000001</v>
      </c>
      <c r="BD297" s="30">
        <v>613.38728709999998</v>
      </c>
      <c r="BE297" s="30">
        <v>43.304834999999997</v>
      </c>
      <c r="BF297" s="30" t="s">
        <v>224</v>
      </c>
      <c r="BG297" s="30">
        <v>728.19569850000005</v>
      </c>
      <c r="BJ297"/>
    </row>
    <row r="298" spans="1:62" x14ac:dyDescent="0.3">
      <c r="A298" s="9">
        <v>2003</v>
      </c>
      <c r="B298" s="10" t="s">
        <v>130</v>
      </c>
      <c r="C298" s="30">
        <v>77.394582702349595</v>
      </c>
      <c r="D298" s="35"/>
      <c r="E298" s="30">
        <v>1416.6811172350399</v>
      </c>
      <c r="F298" s="30"/>
      <c r="G298" s="30"/>
      <c r="H298" s="30"/>
      <c r="I298" s="30"/>
      <c r="J298" s="30"/>
      <c r="K298" s="30">
        <v>25.503509999999999</v>
      </c>
      <c r="L298" s="30">
        <v>0.97287999999999997</v>
      </c>
      <c r="M298" s="30">
        <v>2.7687300000000001</v>
      </c>
      <c r="N298" s="30">
        <v>0</v>
      </c>
      <c r="O298" s="30">
        <v>3.8250500000000001</v>
      </c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2"/>
      <c r="AG298" s="30"/>
      <c r="AH298" s="30"/>
      <c r="AI298" s="30"/>
      <c r="AJ298" s="30"/>
      <c r="AK298" s="30"/>
      <c r="AL298" s="30"/>
      <c r="AM298" s="32"/>
      <c r="AN298" s="30"/>
      <c r="AO298" s="34">
        <v>34295.966666666704</v>
      </c>
      <c r="AP298" s="30">
        <v>897.50002414876201</v>
      </c>
      <c r="AQ298" s="34">
        <v>503404</v>
      </c>
      <c r="AR298" s="34">
        <v>42.788229999999999</v>
      </c>
      <c r="AS298" s="34">
        <v>0</v>
      </c>
      <c r="AT298" s="34">
        <f>65768900/1000000</f>
        <v>65.768900000000002</v>
      </c>
      <c r="AU298" s="34">
        <v>5.4349999999999997E-3</v>
      </c>
      <c r="AV298" s="34">
        <v>180.749559</v>
      </c>
      <c r="AW298" s="34">
        <v>289.31212399999998</v>
      </c>
      <c r="AX298" s="34">
        <v>6.5793340000000002</v>
      </c>
      <c r="AY298" s="34">
        <v>43.045245000000001</v>
      </c>
      <c r="AZ298" s="34">
        <v>0.204267</v>
      </c>
      <c r="BA298" s="34">
        <v>49.828845999999999</v>
      </c>
      <c r="BB298" s="30">
        <v>9.2829528999999997</v>
      </c>
      <c r="BC298" s="30">
        <v>25.770452899999999</v>
      </c>
      <c r="BD298" s="30">
        <v>223.43376430000001</v>
      </c>
      <c r="BE298" s="30">
        <v>34.001941199999997</v>
      </c>
      <c r="BF298" s="30">
        <v>0</v>
      </c>
      <c r="BG298" s="30">
        <v>292.48911129999999</v>
      </c>
      <c r="BJ298"/>
    </row>
    <row r="299" spans="1:62" x14ac:dyDescent="0.3">
      <c r="A299" s="9">
        <v>2003</v>
      </c>
      <c r="B299" s="10" t="s">
        <v>131</v>
      </c>
      <c r="C299" s="30">
        <v>325.16976887718897</v>
      </c>
      <c r="D299" s="35"/>
      <c r="E299" s="30">
        <v>2213.8993646571998</v>
      </c>
      <c r="F299" s="30"/>
      <c r="G299" s="30"/>
      <c r="H299" s="30"/>
      <c r="I299" s="30"/>
      <c r="J299" s="30"/>
      <c r="K299" s="30">
        <v>43.19999</v>
      </c>
      <c r="L299" s="30">
        <v>7.4929500000000004</v>
      </c>
      <c r="M299" s="30">
        <v>5.51037</v>
      </c>
      <c r="N299" s="30">
        <v>1.2700000000000001E-3</v>
      </c>
      <c r="O299" s="30">
        <v>15.49011</v>
      </c>
      <c r="P299" s="30"/>
      <c r="Q299" s="30"/>
      <c r="R299" s="30"/>
      <c r="S299" s="30"/>
      <c r="T299" s="30"/>
      <c r="U299" s="30"/>
      <c r="V299" s="32"/>
      <c r="W299" s="30"/>
      <c r="X299" s="30"/>
      <c r="Y299" s="30"/>
      <c r="Z299" s="30"/>
      <c r="AA299" s="30"/>
      <c r="AB299" s="30"/>
      <c r="AC299" s="30"/>
      <c r="AD299" s="30"/>
      <c r="AE299" s="30"/>
      <c r="AF299" s="32"/>
      <c r="AG299" s="30"/>
      <c r="AH299" s="30"/>
      <c r="AI299" s="32"/>
      <c r="AJ299" s="32"/>
      <c r="AK299" s="32"/>
      <c r="AL299" s="32"/>
      <c r="AM299" s="32"/>
      <c r="AN299" s="32"/>
      <c r="AO299" s="34">
        <v>32869</v>
      </c>
      <c r="AP299" s="30">
        <v>920.00184883114105</v>
      </c>
      <c r="AQ299" s="34">
        <v>634722</v>
      </c>
      <c r="AR299" s="34">
        <v>28.735662999999999</v>
      </c>
      <c r="AS299" s="34">
        <v>0</v>
      </c>
      <c r="AT299" s="34">
        <v>256.68092000000001</v>
      </c>
      <c r="AU299" s="34">
        <v>2.0046999999999999E-2</v>
      </c>
      <c r="AV299" s="34">
        <v>232.341995</v>
      </c>
      <c r="AW299" s="34">
        <v>517.77862500000003</v>
      </c>
      <c r="AX299" s="34">
        <v>41.016176000000002</v>
      </c>
      <c r="AY299" s="34">
        <v>35.251460999999999</v>
      </c>
      <c r="AZ299" s="34">
        <v>0</v>
      </c>
      <c r="BA299" s="34">
        <v>76.267636999999993</v>
      </c>
      <c r="BB299" s="30">
        <v>5.7737631</v>
      </c>
      <c r="BC299" s="30">
        <v>11.4495424</v>
      </c>
      <c r="BD299" s="30">
        <v>438.95806629999998</v>
      </c>
      <c r="BE299" s="30">
        <v>61.556528200000002</v>
      </c>
      <c r="BF299" s="30">
        <v>0</v>
      </c>
      <c r="BG299" s="30">
        <v>517.73789999999997</v>
      </c>
      <c r="BJ299"/>
    </row>
    <row r="300" spans="1:62" x14ac:dyDescent="0.3">
      <c r="A300" s="9">
        <v>2003</v>
      </c>
      <c r="B300" s="10" t="s">
        <v>132</v>
      </c>
      <c r="C300" s="30">
        <v>117.56</v>
      </c>
      <c r="D300" s="35"/>
      <c r="E300" s="30">
        <v>2119.0028469750901</v>
      </c>
      <c r="F300" s="30"/>
      <c r="G300" s="30"/>
      <c r="H300" s="30"/>
      <c r="I300" s="30"/>
      <c r="J300" s="30"/>
      <c r="K300" s="30">
        <v>72.994560000000007</v>
      </c>
      <c r="L300" s="30">
        <v>26.684229999999999</v>
      </c>
      <c r="M300" s="30">
        <v>25.896629999999998</v>
      </c>
      <c r="N300" s="30">
        <v>15.666650000000001</v>
      </c>
      <c r="O300" s="30">
        <v>5.5400900000000002</v>
      </c>
      <c r="P300" s="30"/>
      <c r="Q300" s="30"/>
      <c r="R300" s="30"/>
      <c r="S300" s="30"/>
      <c r="T300" s="32"/>
      <c r="U300" s="32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2"/>
      <c r="AG300" s="30"/>
      <c r="AH300" s="30"/>
      <c r="AI300" s="32"/>
      <c r="AJ300" s="32"/>
      <c r="AK300" s="32"/>
      <c r="AL300" s="32"/>
      <c r="AM300" s="32"/>
      <c r="AN300" s="32"/>
      <c r="AO300" s="34">
        <v>17228.433333333302</v>
      </c>
      <c r="AP300" s="30">
        <v>1103.1435920138499</v>
      </c>
      <c r="AQ300" s="34">
        <v>313810</v>
      </c>
      <c r="AR300" s="34">
        <v>40.323732</v>
      </c>
      <c r="AS300" s="34">
        <v>0</v>
      </c>
      <c r="AT300" s="34">
        <v>114.947056</v>
      </c>
      <c r="AU300" s="34">
        <v>9.9999999999999995E-7</v>
      </c>
      <c r="AV300" s="34">
        <v>138.72878299999999</v>
      </c>
      <c r="AW300" s="34">
        <v>294.00057099999998</v>
      </c>
      <c r="AX300" s="34">
        <v>6.7849750000000002</v>
      </c>
      <c r="AY300" s="34">
        <v>113.70128</v>
      </c>
      <c r="AZ300" s="34">
        <v>0.61288100000000001</v>
      </c>
      <c r="BA300" s="34">
        <v>121.099136</v>
      </c>
      <c r="BB300" s="30">
        <v>58.019942800000003</v>
      </c>
      <c r="BC300" s="30">
        <v>13.9486571</v>
      </c>
      <c r="BD300" s="30">
        <v>328.9648325</v>
      </c>
      <c r="BE300" s="30">
        <v>41.378296400000004</v>
      </c>
      <c r="BF300" s="30">
        <v>0</v>
      </c>
      <c r="BG300" s="30">
        <v>442.31172880000003</v>
      </c>
      <c r="BJ300"/>
    </row>
    <row r="301" spans="1:62" x14ac:dyDescent="0.3">
      <c r="A301" s="9">
        <v>2003</v>
      </c>
      <c r="B301" s="10" t="s">
        <v>133</v>
      </c>
      <c r="C301" s="30">
        <v>205.49600000000001</v>
      </c>
      <c r="D301" s="30"/>
      <c r="E301" s="30">
        <v>1603.018</v>
      </c>
      <c r="F301" s="30"/>
      <c r="G301" s="30"/>
      <c r="H301" s="30"/>
      <c r="I301" s="30"/>
      <c r="J301" s="30"/>
      <c r="K301" s="30">
        <v>26.938929999999999</v>
      </c>
      <c r="L301" s="30">
        <v>2.7305299999999999</v>
      </c>
      <c r="M301" s="30">
        <v>1.0007900000000001</v>
      </c>
      <c r="N301" s="30">
        <v>4.7276100000000003</v>
      </c>
      <c r="O301" s="30">
        <v>7.9579999999999998E-2</v>
      </c>
      <c r="P301" s="30"/>
      <c r="Q301" s="30"/>
      <c r="R301" s="30"/>
      <c r="S301" s="30"/>
      <c r="T301" s="32"/>
      <c r="U301" s="32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2"/>
      <c r="AG301" s="30"/>
      <c r="AH301" s="30"/>
      <c r="AI301" s="32"/>
      <c r="AJ301" s="32"/>
      <c r="AK301" s="32"/>
      <c r="AL301" s="32"/>
      <c r="AM301" s="32"/>
      <c r="AN301" s="32"/>
      <c r="AO301" s="34">
        <v>23617.4</v>
      </c>
      <c r="AP301" s="30">
        <v>1010.61352845458</v>
      </c>
      <c r="AQ301" s="34">
        <v>307391</v>
      </c>
      <c r="AR301" s="34">
        <v>19.163105999999999</v>
      </c>
      <c r="AS301" s="34">
        <v>0</v>
      </c>
      <c r="AT301" s="34">
        <v>323.39462500000002</v>
      </c>
      <c r="AU301" s="34">
        <v>0</v>
      </c>
      <c r="AV301" s="34">
        <v>304.39923199999998</v>
      </c>
      <c r="AW301" s="34">
        <v>646.95696299999997</v>
      </c>
      <c r="AX301" s="34">
        <v>37.444423</v>
      </c>
      <c r="AY301" s="34">
        <v>28.474474000000001</v>
      </c>
      <c r="AZ301" s="34">
        <v>0</v>
      </c>
      <c r="BA301" s="34">
        <v>65.918897000000001</v>
      </c>
      <c r="BB301" s="30">
        <v>192.7</v>
      </c>
      <c r="BC301" s="30">
        <v>5.0565328000000003</v>
      </c>
      <c r="BD301" s="30">
        <v>359.68437729999999</v>
      </c>
      <c r="BE301" s="30">
        <v>33.717772799999999</v>
      </c>
      <c r="BF301" s="30">
        <v>0</v>
      </c>
      <c r="BG301" s="30">
        <v>591.0579669</v>
      </c>
      <c r="BJ301"/>
    </row>
    <row r="302" spans="1:62" x14ac:dyDescent="0.3">
      <c r="A302" s="9">
        <v>2003</v>
      </c>
      <c r="B302" s="10" t="s">
        <v>134</v>
      </c>
      <c r="C302" s="30">
        <v>1785.9847365605899</v>
      </c>
      <c r="D302" s="30">
        <v>9339.9295945354097</v>
      </c>
      <c r="E302" s="30"/>
      <c r="F302" s="30"/>
      <c r="G302" s="30"/>
      <c r="H302" s="30"/>
      <c r="I302" s="30"/>
      <c r="J302" s="30"/>
      <c r="K302" s="30">
        <v>270.42016999999998</v>
      </c>
      <c r="L302" s="30">
        <v>63.611370000000001</v>
      </c>
      <c r="M302" s="30">
        <v>89.193079999999995</v>
      </c>
      <c r="N302" s="30">
        <v>57.86833</v>
      </c>
      <c r="O302" s="30">
        <v>8.09328</v>
      </c>
      <c r="P302" s="30"/>
      <c r="Q302" s="30"/>
      <c r="R302" s="30"/>
      <c r="S302" s="30"/>
      <c r="T302" s="32"/>
      <c r="U302" s="32"/>
      <c r="V302" s="32"/>
      <c r="W302" s="30"/>
      <c r="X302" s="30"/>
      <c r="Y302" s="30"/>
      <c r="Z302" s="30"/>
      <c r="AA302" s="30"/>
      <c r="AB302" s="30"/>
      <c r="AC302" s="30"/>
      <c r="AD302" s="30"/>
      <c r="AE302" s="30"/>
      <c r="AF302" s="32"/>
      <c r="AG302" s="30"/>
      <c r="AH302" s="30"/>
      <c r="AI302" s="30"/>
      <c r="AJ302" s="30"/>
      <c r="AK302" s="30"/>
      <c r="AL302" s="30"/>
      <c r="AM302" s="30"/>
      <c r="AN302" s="32"/>
      <c r="AO302" s="34">
        <v>61280.533333333296</v>
      </c>
      <c r="AP302" s="30">
        <v>1034.08351997673</v>
      </c>
      <c r="AQ302" s="34">
        <v>1640635</v>
      </c>
      <c r="AR302" s="34">
        <v>139.79430300000001</v>
      </c>
      <c r="AS302" s="34">
        <v>0</v>
      </c>
      <c r="AT302" s="34">
        <v>708.84823900000004</v>
      </c>
      <c r="AU302" s="34">
        <v>1.5303000000000001E-2</v>
      </c>
      <c r="AV302" s="34">
        <v>503.53482100000002</v>
      </c>
      <c r="AW302" s="34">
        <v>1352.1926659999999</v>
      </c>
      <c r="AX302" s="34">
        <v>25.663150000000002</v>
      </c>
      <c r="AY302" s="34">
        <v>47.255741</v>
      </c>
      <c r="AZ302" s="34">
        <v>7.228E-3</v>
      </c>
      <c r="BA302" s="34">
        <v>73.641690999999994</v>
      </c>
      <c r="BB302" s="30">
        <v>17.883601899999999</v>
      </c>
      <c r="BC302" s="30">
        <v>38.665425200000001</v>
      </c>
      <c r="BD302" s="30">
        <v>1035.8</v>
      </c>
      <c r="BE302" s="30">
        <v>76.042017099999995</v>
      </c>
      <c r="BF302" s="30">
        <v>0</v>
      </c>
      <c r="BG302" s="30">
        <v>1168.3569668</v>
      </c>
      <c r="BJ302"/>
    </row>
    <row r="303" spans="1:62" x14ac:dyDescent="0.3">
      <c r="A303" s="9">
        <v>2003</v>
      </c>
      <c r="B303" s="10" t="s">
        <v>135</v>
      </c>
      <c r="C303" s="30">
        <v>666.65599999999995</v>
      </c>
      <c r="D303" s="30">
        <v>3490.8359999999998</v>
      </c>
      <c r="E303" s="30"/>
      <c r="F303" s="30"/>
      <c r="G303" s="30"/>
      <c r="H303" s="30"/>
      <c r="I303" s="30"/>
      <c r="J303" s="30"/>
      <c r="K303" s="30">
        <v>116.11816</v>
      </c>
      <c r="L303" s="30">
        <v>17.131959999999999</v>
      </c>
      <c r="M303" s="30">
        <v>10.91926</v>
      </c>
      <c r="N303" s="30">
        <v>2.7671100000000002</v>
      </c>
      <c r="O303" s="30">
        <v>19.628509999999999</v>
      </c>
      <c r="P303" s="30"/>
      <c r="Q303" s="30"/>
      <c r="R303" s="30"/>
      <c r="S303" s="30"/>
      <c r="T303" s="32"/>
      <c r="U303" s="32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2"/>
      <c r="AG303" s="30"/>
      <c r="AH303" s="30"/>
      <c r="AI303" s="30"/>
      <c r="AJ303" s="30"/>
      <c r="AK303" s="30"/>
      <c r="AL303" s="30"/>
      <c r="AM303" s="30"/>
      <c r="AN303" s="32"/>
      <c r="AO303" s="34">
        <v>36062</v>
      </c>
      <c r="AP303" s="30">
        <v>974.42975784902103</v>
      </c>
      <c r="AQ303" s="34">
        <v>998667</v>
      </c>
      <c r="AR303" s="34">
        <v>80.534951000000007</v>
      </c>
      <c r="AS303" s="34">
        <v>0</v>
      </c>
      <c r="AT303" s="34">
        <v>142.987966</v>
      </c>
      <c r="AU303" s="34">
        <v>2.885E-3</v>
      </c>
      <c r="AV303" s="34">
        <v>282.33331399999997</v>
      </c>
      <c r="AW303" s="34">
        <v>505.85911599999997</v>
      </c>
      <c r="AX303" s="34">
        <v>5.6083069999999999</v>
      </c>
      <c r="AY303" s="34">
        <v>66.830567000000002</v>
      </c>
      <c r="AZ303" s="34">
        <v>6.1279999999999998E-3</v>
      </c>
      <c r="BA303" s="34">
        <v>73.051674000000006</v>
      </c>
      <c r="BB303" s="30">
        <v>12.8508551</v>
      </c>
      <c r="BC303" s="30">
        <v>41.675157499999997</v>
      </c>
      <c r="BD303" s="30">
        <v>387.13315169999998</v>
      </c>
      <c r="BE303" s="30">
        <v>68.220917900000003</v>
      </c>
      <c r="BF303" s="30">
        <v>0</v>
      </c>
      <c r="BG303" s="30">
        <v>509.8800822</v>
      </c>
      <c r="BJ303"/>
    </row>
    <row r="304" spans="1:62" x14ac:dyDescent="0.3">
      <c r="A304" s="9">
        <v>2003</v>
      </c>
      <c r="B304" s="10" t="s">
        <v>136</v>
      </c>
      <c r="C304" s="30">
        <v>488.95195662394701</v>
      </c>
      <c r="D304" s="30">
        <v>13621.1256747601</v>
      </c>
      <c r="E304" s="30"/>
      <c r="F304" s="30"/>
      <c r="G304" s="30"/>
      <c r="H304" s="30"/>
      <c r="I304" s="30"/>
      <c r="J304" s="30"/>
      <c r="K304" s="30">
        <v>239.35</v>
      </c>
      <c r="L304" s="30">
        <v>18.37</v>
      </c>
      <c r="M304" s="30">
        <v>53.966430000000003</v>
      </c>
      <c r="N304" s="30">
        <v>0</v>
      </c>
      <c r="O304" s="30">
        <v>1E-4</v>
      </c>
      <c r="P304" s="30"/>
      <c r="Q304" s="30"/>
      <c r="R304" s="30"/>
      <c r="S304" s="30"/>
      <c r="T304" s="32"/>
      <c r="U304" s="30"/>
      <c r="V304" s="32"/>
      <c r="W304" s="30"/>
      <c r="X304" s="30"/>
      <c r="Y304" s="30"/>
      <c r="Z304" s="30"/>
      <c r="AA304" s="30"/>
      <c r="AB304" s="30"/>
      <c r="AC304" s="30"/>
      <c r="AD304" s="30"/>
      <c r="AE304" s="30"/>
      <c r="AF304" s="32"/>
      <c r="AG304" s="30"/>
      <c r="AH304" s="30"/>
      <c r="AI304" s="32"/>
      <c r="AJ304" s="32"/>
      <c r="AK304" s="32"/>
      <c r="AL304" s="32"/>
      <c r="AM304" s="32"/>
      <c r="AN304" s="32"/>
      <c r="AO304" s="34">
        <v>36909</v>
      </c>
      <c r="AP304" s="30">
        <v>1484.0760852574999</v>
      </c>
      <c r="AQ304" s="34">
        <v>504075</v>
      </c>
      <c r="AR304" s="34">
        <v>65.200535000000002</v>
      </c>
      <c r="AS304" s="34">
        <v>1.11E-4</v>
      </c>
      <c r="AT304" s="34">
        <v>119.284969</v>
      </c>
      <c r="AU304" s="34">
        <v>1.6041E-2</v>
      </c>
      <c r="AV304" s="34">
        <v>208.35479599999999</v>
      </c>
      <c r="AW304" s="34">
        <v>392.86744099999999</v>
      </c>
      <c r="AX304" s="34">
        <v>12.321078</v>
      </c>
      <c r="AY304" s="34">
        <v>45.205624</v>
      </c>
      <c r="AZ304" s="34">
        <v>6.1279999999999998E-3</v>
      </c>
      <c r="BA304" s="34">
        <v>58.139502</v>
      </c>
      <c r="BB304" s="30">
        <v>13.3168618</v>
      </c>
      <c r="BC304" s="30">
        <v>19.265409099999999</v>
      </c>
      <c r="BD304" s="30">
        <v>268.3</v>
      </c>
      <c r="BE304" s="30">
        <v>56.286497400000002</v>
      </c>
      <c r="BF304" s="30">
        <v>0</v>
      </c>
      <c r="BG304" s="30">
        <v>357.1321246</v>
      </c>
      <c r="BJ304"/>
    </row>
    <row r="305" spans="1:62" x14ac:dyDescent="0.3">
      <c r="A305" s="9">
        <v>2003</v>
      </c>
      <c r="B305" s="10" t="s">
        <v>137</v>
      </c>
      <c r="C305" s="30">
        <v>214.46100000000001</v>
      </c>
      <c r="D305" s="30">
        <v>3290.6979999999999</v>
      </c>
      <c r="E305" s="30"/>
      <c r="F305" s="30"/>
      <c r="G305" s="30"/>
      <c r="H305" s="30"/>
      <c r="I305" s="30"/>
      <c r="J305" s="30"/>
      <c r="K305" s="30">
        <v>118.64807999999999</v>
      </c>
      <c r="L305" s="30">
        <v>26.85679</v>
      </c>
      <c r="M305" s="30">
        <v>21.218340000000001</v>
      </c>
      <c r="N305" s="30">
        <v>17.825900000000001</v>
      </c>
      <c r="O305" s="30">
        <v>2.2440000000000002</v>
      </c>
      <c r="P305" s="36"/>
      <c r="Q305" s="36"/>
      <c r="R305" s="36"/>
      <c r="S305" s="36"/>
      <c r="T305" s="37"/>
      <c r="U305" s="36"/>
      <c r="V305" s="37"/>
      <c r="W305" s="36"/>
      <c r="X305" s="36"/>
      <c r="Y305" s="36"/>
      <c r="Z305" s="36"/>
      <c r="AA305" s="36"/>
      <c r="AB305" s="36"/>
      <c r="AC305" s="36"/>
      <c r="AD305" s="36"/>
      <c r="AE305" s="36"/>
      <c r="AF305" s="37"/>
      <c r="AG305" s="36"/>
      <c r="AH305" s="36"/>
      <c r="AI305" s="36"/>
      <c r="AJ305" s="36"/>
      <c r="AK305" s="36"/>
      <c r="AL305" s="36"/>
      <c r="AM305" s="37"/>
      <c r="AN305" s="37"/>
      <c r="AO305" s="34">
        <v>33298</v>
      </c>
      <c r="AP305" s="30">
        <v>888.748226966738</v>
      </c>
      <c r="AQ305" s="34">
        <v>580533</v>
      </c>
      <c r="AR305" s="34">
        <v>67.159128999999993</v>
      </c>
      <c r="AS305" s="34">
        <v>0</v>
      </c>
      <c r="AT305" s="34">
        <v>296.428361</v>
      </c>
      <c r="AU305" s="34">
        <v>4.1920000000000004E-3</v>
      </c>
      <c r="AV305" s="34">
        <v>171.001159</v>
      </c>
      <c r="AW305" s="34">
        <v>534.59284100000002</v>
      </c>
      <c r="AX305" s="34">
        <v>49.880237999999999</v>
      </c>
      <c r="AY305" s="34">
        <v>46.777368000000003</v>
      </c>
      <c r="AZ305" s="34">
        <v>0.40853299999999998</v>
      </c>
      <c r="BA305" s="34">
        <v>97.066139000000007</v>
      </c>
      <c r="BB305" s="30">
        <v>11.5855427</v>
      </c>
      <c r="BC305" s="30">
        <v>18.339948100000001</v>
      </c>
      <c r="BD305" s="30">
        <v>472.24271240000002</v>
      </c>
      <c r="BE305" s="30">
        <v>55.366675200000003</v>
      </c>
      <c r="BF305" s="30">
        <v>0</v>
      </c>
      <c r="BG305" s="30">
        <v>557.53487840000003</v>
      </c>
      <c r="BJ305"/>
    </row>
    <row r="306" spans="1:62" x14ac:dyDescent="0.3">
      <c r="A306" s="9">
        <v>2003</v>
      </c>
      <c r="B306" s="10" t="s">
        <v>138</v>
      </c>
      <c r="C306" s="30">
        <v>249.17175301811</v>
      </c>
      <c r="D306" s="30">
        <v>2934.9183132609401</v>
      </c>
      <c r="E306" s="30"/>
      <c r="F306" s="30"/>
      <c r="G306" s="30"/>
      <c r="H306" s="30"/>
      <c r="I306" s="30"/>
      <c r="J306" s="30"/>
      <c r="K306" s="30">
        <v>161.33955</v>
      </c>
      <c r="L306" s="30">
        <v>8.7469400000000004</v>
      </c>
      <c r="M306" s="30">
        <v>32.645409999999998</v>
      </c>
      <c r="N306" s="30">
        <v>0</v>
      </c>
      <c r="O306" s="30">
        <v>9.1835199999999997</v>
      </c>
      <c r="P306" s="30"/>
      <c r="Q306" s="30"/>
      <c r="R306" s="30"/>
      <c r="S306" s="30"/>
      <c r="T306" s="32"/>
      <c r="U306" s="30"/>
      <c r="V306" s="32"/>
      <c r="W306" s="30"/>
      <c r="X306" s="30"/>
      <c r="Y306" s="30"/>
      <c r="Z306" s="30"/>
      <c r="AA306" s="30"/>
      <c r="AB306" s="32"/>
      <c r="AC306" s="30"/>
      <c r="AD306" s="30"/>
      <c r="AE306" s="30"/>
      <c r="AF306" s="32"/>
      <c r="AG306" s="30"/>
      <c r="AH306" s="30"/>
      <c r="AI306" s="32"/>
      <c r="AJ306" s="32"/>
      <c r="AK306" s="32"/>
      <c r="AL306" s="32"/>
      <c r="AM306" s="32"/>
      <c r="AN306" s="32"/>
      <c r="AO306" s="34">
        <v>38632.866666666698</v>
      </c>
      <c r="AP306" s="30">
        <v>886.91918890903196</v>
      </c>
      <c r="AQ306" s="34">
        <v>1122260</v>
      </c>
      <c r="AR306" s="34">
        <v>73.343406000000002</v>
      </c>
      <c r="AS306" s="34">
        <v>0</v>
      </c>
      <c r="AT306" s="34">
        <v>433.75211100000001</v>
      </c>
      <c r="AU306" s="34">
        <v>2.0000000000000001E-4</v>
      </c>
      <c r="AV306" s="34">
        <v>360.96714500000002</v>
      </c>
      <c r="AW306" s="34">
        <v>868.062862</v>
      </c>
      <c r="AX306" s="34">
        <v>18.823219000000002</v>
      </c>
      <c r="AY306" s="34">
        <v>42.984203000000001</v>
      </c>
      <c r="AZ306" s="34">
        <v>0</v>
      </c>
      <c r="BA306" s="34">
        <v>61.807422000000003</v>
      </c>
      <c r="BB306" s="30">
        <v>8.8602070000000008</v>
      </c>
      <c r="BC306" s="30">
        <v>21.970123699999998</v>
      </c>
      <c r="BD306" s="30">
        <v>629.73887690000004</v>
      </c>
      <c r="BE306" s="30">
        <v>38.838759699999997</v>
      </c>
      <c r="BF306" s="30">
        <v>0</v>
      </c>
      <c r="BG306" s="30">
        <v>699.4079673</v>
      </c>
      <c r="BJ306"/>
    </row>
    <row r="307" spans="1:62" x14ac:dyDescent="0.3">
      <c r="A307" s="9">
        <v>2003</v>
      </c>
      <c r="B307" s="10" t="s">
        <v>139</v>
      </c>
      <c r="C307" s="30">
        <v>392.61500000000001</v>
      </c>
      <c r="D307" s="30">
        <v>2407.0309999999999</v>
      </c>
      <c r="E307" s="30"/>
      <c r="F307" s="30"/>
      <c r="G307" s="30"/>
      <c r="H307" s="30"/>
      <c r="I307" s="30"/>
      <c r="J307" s="30"/>
      <c r="K307" s="30">
        <v>60.81617</v>
      </c>
      <c r="L307" s="30">
        <v>13.756500000000001</v>
      </c>
      <c r="M307" s="30">
        <v>6.0465200000000001</v>
      </c>
      <c r="N307" s="30">
        <v>12.99811</v>
      </c>
      <c r="O307" s="30">
        <v>9.7074599999999993</v>
      </c>
      <c r="P307" s="30"/>
      <c r="Q307" s="30"/>
      <c r="R307" s="30"/>
      <c r="S307" s="32"/>
      <c r="T307" s="32"/>
      <c r="U307" s="32"/>
      <c r="V307" s="32"/>
      <c r="W307" s="30"/>
      <c r="X307" s="30"/>
      <c r="Y307" s="30"/>
      <c r="Z307" s="30"/>
      <c r="AA307" s="30"/>
      <c r="AB307" s="32"/>
      <c r="AC307" s="30"/>
      <c r="AD307" s="30"/>
      <c r="AE307" s="30"/>
      <c r="AF307" s="32"/>
      <c r="AG307" s="30"/>
      <c r="AH307" s="30"/>
      <c r="AI307" s="32"/>
      <c r="AJ307" s="32"/>
      <c r="AK307" s="32"/>
      <c r="AL307" s="32"/>
      <c r="AM307" s="32"/>
      <c r="AN307" s="32"/>
      <c r="AO307" s="34">
        <v>27391.933333333302</v>
      </c>
      <c r="AP307" s="30">
        <v>1135.7934685431401</v>
      </c>
      <c r="AQ307" s="34">
        <v>647156</v>
      </c>
      <c r="AR307" s="34">
        <v>30.998290000000001</v>
      </c>
      <c r="AS307" s="34">
        <v>1.665E-3</v>
      </c>
      <c r="AT307" s="34">
        <v>453.23572000000001</v>
      </c>
      <c r="AU307" s="34">
        <v>0</v>
      </c>
      <c r="AV307" s="34">
        <v>247.06820400000001</v>
      </c>
      <c r="AW307" s="34">
        <v>731.30387900000005</v>
      </c>
      <c r="AX307" s="34">
        <v>5.4183409999999999</v>
      </c>
      <c r="AY307" s="34">
        <v>38.068671999999999</v>
      </c>
      <c r="AZ307" s="34">
        <v>0.26726699999999998</v>
      </c>
      <c r="BA307" s="34">
        <v>43.754280000000001</v>
      </c>
      <c r="BB307" s="30">
        <v>4.1644607999999996</v>
      </c>
      <c r="BC307" s="30">
        <v>9.9427117999999997</v>
      </c>
      <c r="BD307" s="30">
        <v>550.37536469999998</v>
      </c>
      <c r="BE307" s="30">
        <v>39.816377299999999</v>
      </c>
      <c r="BF307" s="30">
        <v>0</v>
      </c>
      <c r="BG307" s="30">
        <v>604.29891459999999</v>
      </c>
      <c r="BJ307"/>
    </row>
    <row r="308" spans="1:62" x14ac:dyDescent="0.3">
      <c r="A308" s="9">
        <v>2003</v>
      </c>
      <c r="B308" s="10" t="s">
        <v>140</v>
      </c>
      <c r="C308" s="30">
        <v>1092.8338703903</v>
      </c>
      <c r="D308" s="30">
        <v>2830.7408954133598</v>
      </c>
      <c r="E308" s="30"/>
      <c r="F308" s="30"/>
      <c r="G308" s="30"/>
      <c r="H308" s="30"/>
      <c r="I308" s="30"/>
      <c r="J308" s="30"/>
      <c r="K308" s="30">
        <v>104.97613</v>
      </c>
      <c r="L308" s="30">
        <v>18.925830000000001</v>
      </c>
      <c r="M308" s="30">
        <v>10.78387</v>
      </c>
      <c r="N308" s="30">
        <v>7.6170600000000004</v>
      </c>
      <c r="O308" s="30">
        <v>9.64147</v>
      </c>
      <c r="P308" s="30"/>
      <c r="Q308" s="30"/>
      <c r="R308" s="30"/>
      <c r="S308" s="32"/>
      <c r="T308" s="32"/>
      <c r="U308" s="32"/>
      <c r="V308" s="32"/>
      <c r="W308" s="30"/>
      <c r="X308" s="30"/>
      <c r="Y308" s="30"/>
      <c r="Z308" s="30"/>
      <c r="AA308" s="30"/>
      <c r="AB308" s="32"/>
      <c r="AC308" s="30"/>
      <c r="AD308" s="30"/>
      <c r="AE308" s="30"/>
      <c r="AF308" s="32"/>
      <c r="AG308" s="30"/>
      <c r="AH308" s="30"/>
      <c r="AI308" s="32"/>
      <c r="AJ308" s="32"/>
      <c r="AK308" s="32"/>
      <c r="AL308" s="32"/>
      <c r="AM308" s="32"/>
      <c r="AN308" s="32"/>
      <c r="AO308" s="34">
        <v>18693</v>
      </c>
      <c r="AP308" s="30">
        <v>1235.04418354876</v>
      </c>
      <c r="AQ308" s="34">
        <v>390918</v>
      </c>
      <c r="AR308" s="34">
        <v>30.919665999999999</v>
      </c>
      <c r="AS308" s="34">
        <v>0</v>
      </c>
      <c r="AT308" s="34">
        <v>168.033005</v>
      </c>
      <c r="AU308" s="34">
        <v>3.0279999999999999E-3</v>
      </c>
      <c r="AV308" s="34">
        <v>147.14165800000001</v>
      </c>
      <c r="AW308" s="34">
        <v>346.09735699999999</v>
      </c>
      <c r="AX308" s="34">
        <v>9.3962330000000005</v>
      </c>
      <c r="AY308" s="34">
        <v>36.504897999999997</v>
      </c>
      <c r="AZ308" s="34">
        <v>0</v>
      </c>
      <c r="BA308" s="34">
        <v>45.901130999999999</v>
      </c>
      <c r="BB308" s="30">
        <v>49.149183999999998</v>
      </c>
      <c r="BC308" s="30">
        <v>17.885963</v>
      </c>
      <c r="BD308" s="30">
        <v>298.23635460000003</v>
      </c>
      <c r="BE308" s="30">
        <v>27.812400700000001</v>
      </c>
      <c r="BF308" s="30">
        <v>0</v>
      </c>
      <c r="BG308" s="30">
        <v>393.08390229999998</v>
      </c>
      <c r="BJ308"/>
    </row>
    <row r="309" spans="1:62" x14ac:dyDescent="0.3">
      <c r="A309" s="9">
        <v>2003</v>
      </c>
      <c r="B309" s="10" t="s">
        <v>141</v>
      </c>
      <c r="C309" s="30">
        <v>87.369057367542396</v>
      </c>
      <c r="D309" s="30">
        <v>3188.95362115735</v>
      </c>
      <c r="E309" s="30">
        <v>2883.2769561628702</v>
      </c>
      <c r="F309" s="30"/>
      <c r="G309" s="30"/>
      <c r="H309" s="30"/>
      <c r="I309" s="30"/>
      <c r="J309" s="30"/>
      <c r="K309" s="30">
        <v>122.60929</v>
      </c>
      <c r="L309" s="30">
        <v>0.48038999999999998</v>
      </c>
      <c r="M309" s="30">
        <v>16.600739999999998</v>
      </c>
      <c r="N309" s="30">
        <v>0</v>
      </c>
      <c r="O309" s="30">
        <v>6.522E-2</v>
      </c>
      <c r="P309" s="30"/>
      <c r="Q309" s="30"/>
      <c r="R309" s="30"/>
      <c r="S309" s="30"/>
      <c r="T309" s="32"/>
      <c r="U309" s="30"/>
      <c r="V309" s="32"/>
      <c r="W309" s="30"/>
      <c r="X309" s="30"/>
      <c r="Y309" s="30"/>
      <c r="Z309" s="30"/>
      <c r="AA309" s="30"/>
      <c r="AB309" s="30"/>
      <c r="AC309" s="30"/>
      <c r="AD309" s="30"/>
      <c r="AE309" s="30"/>
      <c r="AF309" s="32"/>
      <c r="AG309" s="30"/>
      <c r="AH309" s="30"/>
      <c r="AI309" s="32"/>
      <c r="AJ309" s="32"/>
      <c r="AK309" s="32"/>
      <c r="AL309" s="32"/>
      <c r="AM309" s="32"/>
      <c r="AN309" s="32"/>
      <c r="AO309" s="34">
        <v>17365.3</v>
      </c>
      <c r="AP309" s="30">
        <v>1442.0594696585499</v>
      </c>
      <c r="AQ309" s="34">
        <v>205953</v>
      </c>
      <c r="AR309" s="34">
        <v>56.390065999999997</v>
      </c>
      <c r="AS309" s="34">
        <v>0</v>
      </c>
      <c r="AT309" s="34">
        <v>58.030793000000003</v>
      </c>
      <c r="AU309" s="34">
        <v>9.3120000000000008E-3</v>
      </c>
      <c r="AV309" s="34">
        <v>155.33970299999999</v>
      </c>
      <c r="AW309" s="34">
        <v>269.76987400000002</v>
      </c>
      <c r="AX309" s="34">
        <v>7.3305569999999998</v>
      </c>
      <c r="AY309" s="34">
        <v>35.662602999999997</v>
      </c>
      <c r="AZ309" s="34">
        <v>0.204267</v>
      </c>
      <c r="BA309" s="34">
        <v>43.197426999999998</v>
      </c>
      <c r="BB309" s="30">
        <v>63.6315065</v>
      </c>
      <c r="BC309" s="30">
        <v>25.857199399999999</v>
      </c>
      <c r="BD309" s="30">
        <v>182.27629479999999</v>
      </c>
      <c r="BE309" s="30">
        <v>69.336421299999998</v>
      </c>
      <c r="BF309" s="30">
        <v>0</v>
      </c>
      <c r="BG309" s="30">
        <v>341.10142200000001</v>
      </c>
      <c r="BJ309"/>
    </row>
    <row r="310" spans="1:62" x14ac:dyDescent="0.3">
      <c r="A310" s="9">
        <v>2003</v>
      </c>
      <c r="B310" s="10" t="s">
        <v>142</v>
      </c>
      <c r="C310" s="30">
        <v>3063.4609948234602</v>
      </c>
      <c r="D310" s="30">
        <v>21605.770971465401</v>
      </c>
      <c r="E310" s="30"/>
      <c r="F310" s="30"/>
      <c r="G310" s="30"/>
      <c r="H310" s="30"/>
      <c r="I310" s="30"/>
      <c r="J310" s="30"/>
      <c r="K310" s="30">
        <v>701.12750000000005</v>
      </c>
      <c r="L310" s="30">
        <v>201.44559000000001</v>
      </c>
      <c r="M310" s="30">
        <v>137.52517</v>
      </c>
      <c r="N310" s="30">
        <v>6.9199799999999998</v>
      </c>
      <c r="O310" s="30">
        <v>51.281930000000003</v>
      </c>
      <c r="P310" s="30"/>
      <c r="Q310" s="30"/>
      <c r="R310" s="30"/>
      <c r="S310" s="30"/>
      <c r="T310" s="32"/>
      <c r="U310" s="30"/>
      <c r="V310" s="30"/>
      <c r="W310" s="30"/>
      <c r="X310" s="30"/>
      <c r="Y310" s="30"/>
      <c r="Z310" s="30"/>
      <c r="AA310" s="30"/>
      <c r="AB310" s="32"/>
      <c r="AC310" s="30"/>
      <c r="AD310" s="30"/>
      <c r="AE310" s="30"/>
      <c r="AF310" s="32"/>
      <c r="AG310" s="30"/>
      <c r="AH310" s="30"/>
      <c r="AI310" s="32"/>
      <c r="AJ310" s="32"/>
      <c r="AK310" s="32"/>
      <c r="AL310" s="32"/>
      <c r="AM310" s="32"/>
      <c r="AN310" s="32"/>
      <c r="AO310" s="34">
        <v>98323</v>
      </c>
      <c r="AP310" s="30">
        <v>1120.0854385897701</v>
      </c>
      <c r="AQ310" s="34">
        <v>3135972</v>
      </c>
      <c r="AR310" s="34">
        <v>109.195785</v>
      </c>
      <c r="AS310" s="34">
        <v>0</v>
      </c>
      <c r="AT310" s="34">
        <v>1133.104429</v>
      </c>
      <c r="AU310" s="34">
        <v>7.9699999999999997E-4</v>
      </c>
      <c r="AV310" s="34">
        <v>1351.3180010000001</v>
      </c>
      <c r="AW310" s="34">
        <v>2593.6190120000001</v>
      </c>
      <c r="AX310" s="34">
        <v>18.146115999999999</v>
      </c>
      <c r="AY310" s="34">
        <v>95.809318000000005</v>
      </c>
      <c r="AZ310" s="34">
        <v>0.87706700000000004</v>
      </c>
      <c r="BA310" s="34">
        <v>114.83250099999999</v>
      </c>
      <c r="BB310" s="30">
        <v>344.83634060000003</v>
      </c>
      <c r="BC310" s="30">
        <v>22.8528108</v>
      </c>
      <c r="BD310" s="30">
        <v>1974.9673316000001</v>
      </c>
      <c r="BE310" s="30">
        <v>82.301290499999993</v>
      </c>
      <c r="BF310" s="30">
        <v>0</v>
      </c>
      <c r="BG310" s="30">
        <v>2424.9577734999998</v>
      </c>
      <c r="BJ310"/>
    </row>
    <row r="311" spans="1:62" x14ac:dyDescent="0.3">
      <c r="A311" s="9">
        <v>2003</v>
      </c>
      <c r="B311" s="10" t="s">
        <v>143</v>
      </c>
      <c r="C311" s="30">
        <v>286.49656502246597</v>
      </c>
      <c r="D311" s="30"/>
      <c r="E311" s="30">
        <v>3279.4349300471799</v>
      </c>
      <c r="F311" s="30"/>
      <c r="G311" s="30"/>
      <c r="H311" s="30"/>
      <c r="I311" s="30"/>
      <c r="J311" s="30"/>
      <c r="K311" s="30">
        <v>60.854999999999997</v>
      </c>
      <c r="L311" s="30">
        <v>8.4538600000000006</v>
      </c>
      <c r="M311" s="30">
        <v>12.52197</v>
      </c>
      <c r="N311" s="30">
        <v>3.4350000000000001</v>
      </c>
      <c r="O311" s="30">
        <v>10.9809</v>
      </c>
      <c r="P311" s="30"/>
      <c r="Q311" s="30"/>
      <c r="R311" s="30"/>
      <c r="S311" s="30"/>
      <c r="T311" s="32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2"/>
      <c r="AG311" s="30"/>
      <c r="AH311" s="30"/>
      <c r="AI311" s="32"/>
      <c r="AJ311" s="32"/>
      <c r="AK311" s="32"/>
      <c r="AL311" s="32"/>
      <c r="AM311" s="32"/>
      <c r="AN311" s="32"/>
      <c r="AO311" s="34">
        <v>35392</v>
      </c>
      <c r="AP311" s="30">
        <v>914.81560370009799</v>
      </c>
      <c r="AQ311" s="34">
        <v>823817</v>
      </c>
      <c r="AR311" s="34">
        <v>14.463531</v>
      </c>
      <c r="AS311" s="34">
        <v>0</v>
      </c>
      <c r="AT311" s="34">
        <v>466.56294000000003</v>
      </c>
      <c r="AU311" s="34">
        <v>0</v>
      </c>
      <c r="AV311" s="34">
        <v>244.33476200000001</v>
      </c>
      <c r="AW311" s="34">
        <v>725.36123299999997</v>
      </c>
      <c r="AX311" s="34">
        <v>2.2684190000000002</v>
      </c>
      <c r="AY311" s="34">
        <v>45.264963000000002</v>
      </c>
      <c r="AZ311" s="34">
        <v>0.204267</v>
      </c>
      <c r="BA311" s="34">
        <v>47.737648999999998</v>
      </c>
      <c r="BB311" s="30">
        <v>90.779504799999998</v>
      </c>
      <c r="BC311" s="30">
        <v>6.5196804999999998</v>
      </c>
      <c r="BD311" s="30">
        <v>554.21043589999999</v>
      </c>
      <c r="BE311" s="30">
        <v>34.614126499999998</v>
      </c>
      <c r="BF311" s="30">
        <v>0</v>
      </c>
      <c r="BG311" s="30">
        <v>686.12374769999997</v>
      </c>
      <c r="BJ311"/>
    </row>
    <row r="312" spans="1:62" x14ac:dyDescent="0.3">
      <c r="A312" s="9">
        <v>2003</v>
      </c>
      <c r="B312" s="10" t="s">
        <v>144</v>
      </c>
      <c r="C312" s="30">
        <v>531.66436999999996</v>
      </c>
      <c r="D312" s="30">
        <v>1968.369119</v>
      </c>
      <c r="E312" s="30"/>
      <c r="F312" s="30"/>
      <c r="G312" s="30"/>
      <c r="H312" s="30"/>
      <c r="I312" s="30"/>
      <c r="J312" s="30"/>
      <c r="K312" s="30">
        <v>66.792000000000002</v>
      </c>
      <c r="L312" s="30">
        <v>0.09</v>
      </c>
      <c r="M312" s="30">
        <v>5.7240000000000002</v>
      </c>
      <c r="N312" s="30">
        <v>0</v>
      </c>
      <c r="O312" s="30">
        <v>7.49</v>
      </c>
      <c r="P312" s="30"/>
      <c r="Q312" s="30"/>
      <c r="R312" s="30"/>
      <c r="S312" s="30"/>
      <c r="T312" s="32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2"/>
      <c r="AG312" s="30"/>
      <c r="AH312" s="30"/>
      <c r="AI312" s="32"/>
      <c r="AJ312" s="32"/>
      <c r="AK312" s="32"/>
      <c r="AL312" s="32"/>
      <c r="AM312" s="32"/>
      <c r="AN312" s="32"/>
      <c r="AO312" s="34">
        <v>8408</v>
      </c>
      <c r="AP312" s="30">
        <v>1963.6623485965799</v>
      </c>
      <c r="AQ312" s="34">
        <v>108210</v>
      </c>
      <c r="AR312" s="34">
        <v>52.192774999999997</v>
      </c>
      <c r="AS312" s="34">
        <v>0</v>
      </c>
      <c r="AT312" s="34">
        <v>27.85688</v>
      </c>
      <c r="AU312" s="34">
        <v>5.3700000000000004E-4</v>
      </c>
      <c r="AV312" s="34">
        <v>252.34940599999999</v>
      </c>
      <c r="AW312" s="34">
        <v>332.39959800000003</v>
      </c>
      <c r="AX312" s="34">
        <v>6.7366820000000001</v>
      </c>
      <c r="AY312" s="34">
        <v>25.698851999999999</v>
      </c>
      <c r="AZ312" s="34">
        <v>0.204267</v>
      </c>
      <c r="BA312" s="34">
        <v>32.639800999999999</v>
      </c>
      <c r="BB312" s="30">
        <v>173.5</v>
      </c>
      <c r="BC312" s="30">
        <v>47.658162500000003</v>
      </c>
      <c r="BD312" s="30">
        <v>82.497355400000004</v>
      </c>
      <c r="BE312" s="30">
        <v>22.135708600000001</v>
      </c>
      <c r="BF312" s="30">
        <v>0</v>
      </c>
      <c r="BG312" s="30">
        <v>325.78184040000002</v>
      </c>
      <c r="BJ312"/>
    </row>
    <row r="313" spans="1:62" x14ac:dyDescent="0.3">
      <c r="A313" s="9">
        <v>2003</v>
      </c>
      <c r="B313" s="10" t="s">
        <v>145</v>
      </c>
      <c r="C313" s="30">
        <v>865.57052700955205</v>
      </c>
      <c r="D313" s="30">
        <v>4805.5948465797201</v>
      </c>
      <c r="E313" s="30"/>
      <c r="F313" s="30"/>
      <c r="G313" s="30"/>
      <c r="H313" s="30"/>
      <c r="I313" s="30"/>
      <c r="J313" s="30"/>
      <c r="K313" s="30">
        <v>183.14058</v>
      </c>
      <c r="L313" s="30">
        <v>26.389320000000001</v>
      </c>
      <c r="M313" s="30">
        <v>30.15286</v>
      </c>
      <c r="N313" s="30">
        <v>16.04299</v>
      </c>
      <c r="O313" s="30">
        <v>22.419280000000001</v>
      </c>
      <c r="P313" s="30"/>
      <c r="Q313" s="30"/>
      <c r="R313" s="30"/>
      <c r="S313" s="30"/>
      <c r="T313" s="32"/>
      <c r="U313" s="30"/>
      <c r="V313" s="32"/>
      <c r="W313" s="30"/>
      <c r="X313" s="30"/>
      <c r="Y313" s="30"/>
      <c r="Z313" s="30"/>
      <c r="AA313" s="30"/>
      <c r="AB313" s="30"/>
      <c r="AC313" s="30"/>
      <c r="AD313" s="30"/>
      <c r="AE313" s="30"/>
      <c r="AF313" s="32"/>
      <c r="AG313" s="30"/>
      <c r="AH313" s="30"/>
      <c r="AI313" s="30"/>
      <c r="AJ313" s="30"/>
      <c r="AK313" s="30"/>
      <c r="AL313" s="30"/>
      <c r="AM313" s="32"/>
      <c r="AN313" s="32"/>
      <c r="AO313" s="34">
        <v>49065</v>
      </c>
      <c r="AP313" s="30">
        <v>931.20742500137203</v>
      </c>
      <c r="AQ313" s="34">
        <v>1387220</v>
      </c>
      <c r="AR313" s="34">
        <v>57.751579999999997</v>
      </c>
      <c r="AS313" s="34">
        <v>0</v>
      </c>
      <c r="AT313" s="34">
        <v>573.67303200000003</v>
      </c>
      <c r="AU313" s="34">
        <v>1.44E-4</v>
      </c>
      <c r="AV313" s="34">
        <v>465.35742900000002</v>
      </c>
      <c r="AW313" s="34">
        <v>1096.7834809999999</v>
      </c>
      <c r="AX313" s="34">
        <v>9.3026689999999999</v>
      </c>
      <c r="AY313" s="34">
        <v>53.046847</v>
      </c>
      <c r="AZ313" s="34">
        <v>0</v>
      </c>
      <c r="BA313" s="34">
        <v>62.349516000000001</v>
      </c>
      <c r="BB313" s="30">
        <v>17.3158174</v>
      </c>
      <c r="BC313" s="30">
        <v>6.7884450999999997</v>
      </c>
      <c r="BD313" s="30">
        <v>941.43431099999998</v>
      </c>
      <c r="BE313" s="30">
        <v>40.023994000000002</v>
      </c>
      <c r="BF313" s="30" t="s">
        <v>224</v>
      </c>
      <c r="BG313" s="30">
        <v>1005.5958726</v>
      </c>
      <c r="BJ313"/>
    </row>
    <row r="314" spans="1:62" x14ac:dyDescent="0.3">
      <c r="A314" s="9">
        <v>2004</v>
      </c>
      <c r="B314" s="10" t="s">
        <v>120</v>
      </c>
      <c r="C314" s="30">
        <v>23380.211163779699</v>
      </c>
      <c r="D314" s="30">
        <v>99019.990399480797</v>
      </c>
      <c r="E314" s="30">
        <v>90455.267964600906</v>
      </c>
      <c r="F314" s="12"/>
      <c r="G314" s="12"/>
      <c r="H314" s="12"/>
      <c r="I314" s="12"/>
      <c r="J314" s="12"/>
      <c r="K314" s="30">
        <v>4141.7790000000005</v>
      </c>
      <c r="L314" s="30">
        <v>974.48900000000003</v>
      </c>
      <c r="M314" s="30">
        <v>509.34699999999998</v>
      </c>
      <c r="N314" s="30">
        <v>403.37099999999998</v>
      </c>
      <c r="O314" s="30">
        <v>1182.617</v>
      </c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31"/>
      <c r="AM314" s="12"/>
      <c r="AN314" s="12"/>
      <c r="AO314" s="34">
        <v>438648.83333333302</v>
      </c>
      <c r="AP314" s="30">
        <v>1207.9659305766099</v>
      </c>
      <c r="AQ314" s="22">
        <v>14530996</v>
      </c>
      <c r="AR314" s="22">
        <v>1374.2873259999999</v>
      </c>
      <c r="AS314" s="22">
        <v>1.7205999999999999E-2</v>
      </c>
      <c r="AT314" s="22">
        <v>6401.1747189999996</v>
      </c>
      <c r="AU314" s="22">
        <v>7.7987000000000001E-2</v>
      </c>
      <c r="AV314" s="22">
        <v>3857.8439269999999</v>
      </c>
      <c r="AW314" s="22">
        <v>11633.401164999999</v>
      </c>
      <c r="AX314" s="22">
        <v>236.68955800000001</v>
      </c>
      <c r="AY314" s="22">
        <v>916.05352100000005</v>
      </c>
      <c r="AZ314" s="22">
        <v>1.871561</v>
      </c>
      <c r="BA314" s="22">
        <v>1154.61464</v>
      </c>
      <c r="BB314" s="30">
        <v>120.671982</v>
      </c>
      <c r="BC314" s="30">
        <v>546.38963760000001</v>
      </c>
      <c r="BD314" s="30">
        <v>10473.0746184</v>
      </c>
      <c r="BE314" s="30">
        <v>451.90120719999999</v>
      </c>
      <c r="BF314" s="30">
        <v>23.125497599999999</v>
      </c>
      <c r="BG314" s="30">
        <v>11615.1629428</v>
      </c>
      <c r="BJ314"/>
    </row>
    <row r="315" spans="1:62" x14ac:dyDescent="0.3">
      <c r="A315" s="9">
        <v>2004</v>
      </c>
      <c r="B315" s="10" t="s">
        <v>123</v>
      </c>
      <c r="C315" s="30">
        <v>14795.034502520901</v>
      </c>
      <c r="D315" s="30"/>
      <c r="E315" s="30">
        <v>91224.021840974106</v>
      </c>
      <c r="F315" s="30"/>
      <c r="G315" s="30"/>
      <c r="H315" s="30"/>
      <c r="I315" s="30"/>
      <c r="J315" s="30"/>
      <c r="K315" s="30">
        <v>3005.3</v>
      </c>
      <c r="L315" s="30">
        <v>676.8</v>
      </c>
      <c r="M315" s="30">
        <v>78.599999999999994</v>
      </c>
      <c r="N315" s="30">
        <v>364.2</v>
      </c>
      <c r="O315" s="30">
        <v>62.8</v>
      </c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10"/>
      <c r="AK315" s="10"/>
      <c r="AL315" s="10"/>
      <c r="AM315" s="32"/>
      <c r="AN315" s="32"/>
      <c r="AO315" s="34">
        <v>111721</v>
      </c>
      <c r="AP315" s="30">
        <v>1414.23725172528</v>
      </c>
      <c r="AQ315" s="34">
        <v>3011694</v>
      </c>
      <c r="AR315" s="34">
        <v>5928.3962309999997</v>
      </c>
      <c r="AS315" s="34">
        <v>2.238756</v>
      </c>
      <c r="AT315" s="34">
        <v>5279.290798</v>
      </c>
      <c r="AU315" s="34">
        <v>1.338986</v>
      </c>
      <c r="AV315" s="34">
        <v>3371.7520730000001</v>
      </c>
      <c r="AW315" s="34">
        <v>14583.016844</v>
      </c>
      <c r="AX315" s="34">
        <v>343.95316700000001</v>
      </c>
      <c r="AY315" s="34">
        <v>255.140536</v>
      </c>
      <c r="AZ315" s="34">
        <v>45.704777999999997</v>
      </c>
      <c r="BA315" s="34">
        <v>644.79848100000004</v>
      </c>
      <c r="BB315" s="30">
        <v>2628.4886909000002</v>
      </c>
      <c r="BC315" s="30">
        <v>2584.8999788000001</v>
      </c>
      <c r="BD315" s="30">
        <v>13684.4447057</v>
      </c>
      <c r="BE315" s="30">
        <v>3784.2437525</v>
      </c>
      <c r="BF315" s="30">
        <v>2.5901896999999998</v>
      </c>
      <c r="BG315" s="30">
        <v>22684.6673176</v>
      </c>
      <c r="BJ315"/>
    </row>
    <row r="316" spans="1:62" x14ac:dyDescent="0.3">
      <c r="A316" s="9">
        <v>2004</v>
      </c>
      <c r="B316" s="10" t="s">
        <v>124</v>
      </c>
      <c r="C316" s="30">
        <v>207.20032599999999</v>
      </c>
      <c r="D316" s="30">
        <v>2058.0523939999998</v>
      </c>
      <c r="E316" s="30"/>
      <c r="F316" s="30"/>
      <c r="G316" s="30"/>
      <c r="H316" s="30"/>
      <c r="I316" s="30"/>
      <c r="J316" s="30"/>
      <c r="K316" s="30">
        <v>54.984319999999997</v>
      </c>
      <c r="L316" s="30">
        <v>6.5033500000000002</v>
      </c>
      <c r="M316" s="30">
        <v>5.83826</v>
      </c>
      <c r="N316" s="30">
        <v>5.4927400000000004</v>
      </c>
      <c r="O316" s="30">
        <v>1.9390000000000001E-2</v>
      </c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4">
        <v>29025</v>
      </c>
      <c r="AP316" s="30">
        <v>890.31825712796604</v>
      </c>
      <c r="AQ316" s="34">
        <v>357804</v>
      </c>
      <c r="AR316" s="34">
        <v>20.343886000000001</v>
      </c>
      <c r="AS316" s="34">
        <v>0</v>
      </c>
      <c r="AT316" s="34">
        <v>394.637247</v>
      </c>
      <c r="AU316" s="34">
        <v>0</v>
      </c>
      <c r="AV316" s="34">
        <v>205.97240199999999</v>
      </c>
      <c r="AW316" s="34">
        <v>620.95353499999999</v>
      </c>
      <c r="AX316" s="34">
        <v>24.409164000000001</v>
      </c>
      <c r="AY316" s="34">
        <v>36.775581000000003</v>
      </c>
      <c r="AZ316" s="34">
        <v>0</v>
      </c>
      <c r="BA316" s="34">
        <v>61.184744999999999</v>
      </c>
      <c r="BB316" s="30">
        <v>47.0049925</v>
      </c>
      <c r="BC316" s="30">
        <v>4.7613519999999996</v>
      </c>
      <c r="BD316" s="30">
        <v>651.4490644</v>
      </c>
      <c r="BE316" s="30">
        <v>31.003775300000001</v>
      </c>
      <c r="BF316" s="30">
        <v>0</v>
      </c>
      <c r="BG316" s="30">
        <v>734.21918419999997</v>
      </c>
      <c r="BJ316"/>
    </row>
    <row r="317" spans="1:62" x14ac:dyDescent="0.3">
      <c r="A317" s="9">
        <v>2004</v>
      </c>
      <c r="B317" s="10" t="s">
        <v>125</v>
      </c>
      <c r="C317" s="34">
        <v>236.86799999999999</v>
      </c>
      <c r="D317" s="34">
        <v>3347.4279999999999</v>
      </c>
      <c r="E317" s="30"/>
      <c r="F317" s="30"/>
      <c r="G317" s="30"/>
      <c r="H317" s="30"/>
      <c r="I317" s="30"/>
      <c r="J317" s="30"/>
      <c r="K317" s="30">
        <v>136.46090000000001</v>
      </c>
      <c r="L317" s="30">
        <v>3.4579</v>
      </c>
      <c r="M317" s="30">
        <v>12.0334</v>
      </c>
      <c r="N317" s="30">
        <v>0</v>
      </c>
      <c r="O317" s="30">
        <v>9.827</v>
      </c>
      <c r="P317" s="30"/>
      <c r="Q317" s="30"/>
      <c r="R317" s="30"/>
      <c r="S317" s="30"/>
      <c r="T317" s="30"/>
      <c r="U317" s="30"/>
      <c r="V317" s="32"/>
      <c r="W317" s="30"/>
      <c r="X317" s="30"/>
      <c r="Y317" s="30"/>
      <c r="Z317" s="30"/>
      <c r="AA317" s="30"/>
      <c r="AB317" s="30"/>
      <c r="AC317" s="30"/>
      <c r="AD317" s="30"/>
      <c r="AE317" s="30"/>
      <c r="AF317" s="32"/>
      <c r="AG317" s="30"/>
      <c r="AH317" s="30"/>
      <c r="AI317" s="30"/>
      <c r="AJ317" s="30"/>
      <c r="AK317" s="30"/>
      <c r="AL317" s="30"/>
      <c r="AM317" s="32"/>
      <c r="AN317" s="32"/>
      <c r="AO317" s="34">
        <v>44689</v>
      </c>
      <c r="AP317" s="30">
        <v>1291.8219420714399</v>
      </c>
      <c r="AQ317" s="34">
        <v>1016209</v>
      </c>
      <c r="AR317" s="34">
        <v>62.941721000000001</v>
      </c>
      <c r="AS317" s="34">
        <v>0</v>
      </c>
      <c r="AT317" s="34">
        <v>206.740861</v>
      </c>
      <c r="AU317" s="34">
        <v>1.2E-5</v>
      </c>
      <c r="AV317" s="34">
        <v>432.66936199999998</v>
      </c>
      <c r="AW317" s="34">
        <v>702.35314400000004</v>
      </c>
      <c r="AX317" s="34">
        <v>1.8245659999999999</v>
      </c>
      <c r="AY317" s="34">
        <v>75.547009000000003</v>
      </c>
      <c r="AZ317" s="34">
        <v>0.168849</v>
      </c>
      <c r="BA317" s="34">
        <v>77.540424000000002</v>
      </c>
      <c r="BB317" s="30">
        <v>20.649922199999999</v>
      </c>
      <c r="BC317" s="30">
        <v>22.795157100000001</v>
      </c>
      <c r="BD317" s="30">
        <v>712.03893870000002</v>
      </c>
      <c r="BE317" s="30">
        <v>51.634515399999998</v>
      </c>
      <c r="BF317" s="30">
        <v>0</v>
      </c>
      <c r="BG317" s="30">
        <v>807.11853340000005</v>
      </c>
      <c r="BJ317"/>
    </row>
    <row r="318" spans="1:62" x14ac:dyDescent="0.3">
      <c r="A318" s="9">
        <v>2004</v>
      </c>
      <c r="B318" s="10" t="s">
        <v>126</v>
      </c>
      <c r="C318" s="30">
        <v>404.20609688918501</v>
      </c>
      <c r="D318" s="30">
        <v>3405.6487861891601</v>
      </c>
      <c r="E318" s="30">
        <v>3400.0317861891599</v>
      </c>
      <c r="F318" s="30"/>
      <c r="G318" s="30"/>
      <c r="H318" s="30"/>
      <c r="I318" s="30"/>
      <c r="J318" s="30"/>
      <c r="K318" s="30">
        <v>160.99185</v>
      </c>
      <c r="L318" s="30">
        <v>2.7779999999999999E-2</v>
      </c>
      <c r="M318" s="30">
        <v>26.100370000000002</v>
      </c>
      <c r="N318" s="30">
        <v>0</v>
      </c>
      <c r="O318" s="30">
        <v>19.07077</v>
      </c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2"/>
      <c r="AG318" s="30"/>
      <c r="AH318" s="30"/>
      <c r="AI318" s="30"/>
      <c r="AJ318" s="30"/>
      <c r="AK318" s="30"/>
      <c r="AL318" s="30"/>
      <c r="AM318" s="32"/>
      <c r="AN318" s="32"/>
      <c r="AO318" s="34">
        <v>26027</v>
      </c>
      <c r="AP318" s="30">
        <v>1822.2509671908799</v>
      </c>
      <c r="AQ318" s="34">
        <v>440381</v>
      </c>
      <c r="AR318" s="34">
        <v>133.65117499999999</v>
      </c>
      <c r="AS318" s="34">
        <v>0</v>
      </c>
      <c r="AT318" s="34">
        <v>169.00503699999999</v>
      </c>
      <c r="AU318" s="34">
        <v>9.7612000000000004E-2</v>
      </c>
      <c r="AV318" s="34">
        <v>157.702822</v>
      </c>
      <c r="AW318" s="34">
        <v>460.45664599999998</v>
      </c>
      <c r="AX318" s="34">
        <v>23.359280999999999</v>
      </c>
      <c r="AY318" s="34">
        <v>42.646005000000002</v>
      </c>
      <c r="AZ318" s="34">
        <v>0.675315</v>
      </c>
      <c r="BA318" s="34">
        <v>66.680600999999996</v>
      </c>
      <c r="BB318" s="30">
        <v>26.3461663</v>
      </c>
      <c r="BC318" s="30">
        <v>54.763133699999997</v>
      </c>
      <c r="BD318" s="30">
        <v>380.16039260000002</v>
      </c>
      <c r="BE318" s="30">
        <v>62.206352799999998</v>
      </c>
      <c r="BF318" s="30">
        <v>0</v>
      </c>
      <c r="BG318" s="30">
        <v>523.47604539999998</v>
      </c>
      <c r="BJ318"/>
    </row>
    <row r="319" spans="1:62" x14ac:dyDescent="0.3">
      <c r="A319" s="9">
        <v>2004</v>
      </c>
      <c r="B319" s="10" t="s">
        <v>127</v>
      </c>
      <c r="C319" s="30">
        <v>3175.3743947234002</v>
      </c>
      <c r="D319" s="30"/>
      <c r="E319" s="30">
        <v>21240.436731357699</v>
      </c>
      <c r="F319" s="30"/>
      <c r="G319" s="30"/>
      <c r="H319" s="30"/>
      <c r="I319" s="30"/>
      <c r="J319" s="30"/>
      <c r="K319" s="30">
        <v>780.10626999999999</v>
      </c>
      <c r="L319" s="30">
        <v>296.08429000000001</v>
      </c>
      <c r="M319" s="30">
        <v>71.916150000000002</v>
      </c>
      <c r="N319" s="30">
        <v>42.302480000000003</v>
      </c>
      <c r="O319" s="30">
        <v>24.394639999999999</v>
      </c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2"/>
      <c r="AG319" s="30"/>
      <c r="AH319" s="30"/>
      <c r="AI319" s="30"/>
      <c r="AJ319" s="30"/>
      <c r="AK319" s="30"/>
      <c r="AL319" s="30"/>
      <c r="AM319" s="32"/>
      <c r="AN319" s="32"/>
      <c r="AO319" s="34">
        <v>89782</v>
      </c>
      <c r="AP319" s="30">
        <v>1263.8429224015299</v>
      </c>
      <c r="AQ319" s="34">
        <v>3226504</v>
      </c>
      <c r="AR319" s="34">
        <v>288.35565800000001</v>
      </c>
      <c r="AS319" s="34">
        <v>1.11E-4</v>
      </c>
      <c r="AT319" s="34">
        <v>1165.1638390000001</v>
      </c>
      <c r="AU319" s="34">
        <v>6.4469999999999996E-3</v>
      </c>
      <c r="AV319" s="34">
        <v>1312.287859</v>
      </c>
      <c r="AW319" s="34">
        <v>2765.8249030000002</v>
      </c>
      <c r="AX319" s="34">
        <v>100.76872899999999</v>
      </c>
      <c r="AY319" s="34">
        <v>79.219624999999994</v>
      </c>
      <c r="AZ319" s="34">
        <v>0.89416399999999996</v>
      </c>
      <c r="BA319" s="34">
        <v>180.882518</v>
      </c>
      <c r="BB319" s="30">
        <v>49.542486199999999</v>
      </c>
      <c r="BC319" s="30">
        <v>80.255890100000002</v>
      </c>
      <c r="BD319" s="30">
        <v>2655.9269506999999</v>
      </c>
      <c r="BE319" s="30">
        <v>158.29989639999999</v>
      </c>
      <c r="BF319" s="30">
        <v>0</v>
      </c>
      <c r="BG319" s="30">
        <v>2944.0252234</v>
      </c>
      <c r="BJ319"/>
    </row>
    <row r="320" spans="1:62" x14ac:dyDescent="0.3">
      <c r="A320" s="9">
        <v>2004</v>
      </c>
      <c r="B320" s="10" t="s">
        <v>128</v>
      </c>
      <c r="C320" s="30">
        <v>499.70625151448098</v>
      </c>
      <c r="D320" s="35"/>
      <c r="E320" s="30">
        <v>3507.4874881932801</v>
      </c>
      <c r="F320" s="30"/>
      <c r="G320" s="30"/>
      <c r="H320" s="30"/>
      <c r="I320" s="30"/>
      <c r="J320" s="30"/>
      <c r="K320" s="30">
        <v>75.125820000000004</v>
      </c>
      <c r="L320" s="30">
        <v>15.155670000000001</v>
      </c>
      <c r="M320" s="30">
        <v>13.73354</v>
      </c>
      <c r="N320" s="30">
        <v>0</v>
      </c>
      <c r="O320" s="30">
        <v>0</v>
      </c>
      <c r="P320" s="30"/>
      <c r="Q320" s="30"/>
      <c r="R320" s="30"/>
      <c r="S320" s="30"/>
      <c r="T320" s="32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2"/>
      <c r="AG320" s="30"/>
      <c r="AH320" s="30"/>
      <c r="AI320" s="32"/>
      <c r="AJ320" s="32"/>
      <c r="AK320" s="32"/>
      <c r="AL320" s="32"/>
      <c r="AM320" s="32"/>
      <c r="AN320" s="32"/>
      <c r="AO320" s="34">
        <v>40633</v>
      </c>
      <c r="AP320" s="30">
        <v>1034.96708808112</v>
      </c>
      <c r="AQ320" s="34">
        <v>970173</v>
      </c>
      <c r="AR320" s="34">
        <v>109.21929799999999</v>
      </c>
      <c r="AS320" s="34">
        <v>0</v>
      </c>
      <c r="AT320" s="34">
        <v>227.35064299999999</v>
      </c>
      <c r="AU320" s="34">
        <v>9.5E-4</v>
      </c>
      <c r="AV320" s="34">
        <v>385.39833299999998</v>
      </c>
      <c r="AW320" s="34">
        <v>721.96922400000005</v>
      </c>
      <c r="AX320" s="34">
        <v>2.1871459999999998</v>
      </c>
      <c r="AY320" s="34">
        <v>59.983445000000003</v>
      </c>
      <c r="AZ320" s="34">
        <v>0.21884899999999999</v>
      </c>
      <c r="BA320" s="34">
        <v>62.38944</v>
      </c>
      <c r="BB320" s="30">
        <v>17.4988098</v>
      </c>
      <c r="BC320" s="30">
        <v>28.606610700000001</v>
      </c>
      <c r="BD320" s="30">
        <v>667.04569019999997</v>
      </c>
      <c r="BE320" s="30">
        <v>37.084334499999997</v>
      </c>
      <c r="BF320" s="30">
        <v>0</v>
      </c>
      <c r="BG320" s="30">
        <v>750.23544519999996</v>
      </c>
      <c r="BJ320"/>
    </row>
    <row r="321" spans="1:62" x14ac:dyDescent="0.3">
      <c r="A321" s="9">
        <v>2004</v>
      </c>
      <c r="B321" s="10" t="s">
        <v>129</v>
      </c>
      <c r="C321" s="30">
        <v>1466.1571452974999</v>
      </c>
      <c r="D321" s="30">
        <v>12067.668846144999</v>
      </c>
      <c r="E321" s="30">
        <v>10611.695292578001</v>
      </c>
      <c r="F321" s="30"/>
      <c r="G321" s="30"/>
      <c r="H321" s="30"/>
      <c r="I321" s="30"/>
      <c r="J321" s="30"/>
      <c r="K321" s="30">
        <v>204.37737000000001</v>
      </c>
      <c r="L321" s="30">
        <v>107.18209</v>
      </c>
      <c r="M321" s="30">
        <v>32.329180000000001</v>
      </c>
      <c r="N321" s="30">
        <v>32.23462</v>
      </c>
      <c r="O321" s="30">
        <v>45.704509999999999</v>
      </c>
      <c r="P321" s="30"/>
      <c r="Q321" s="30"/>
      <c r="R321" s="30"/>
      <c r="S321" s="30"/>
      <c r="T321" s="32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2"/>
      <c r="AG321" s="30"/>
      <c r="AH321" s="30"/>
      <c r="AI321" s="30"/>
      <c r="AJ321" s="30"/>
      <c r="AK321" s="30"/>
      <c r="AL321" s="30"/>
      <c r="AM321" s="32"/>
      <c r="AN321" s="30"/>
      <c r="AO321" s="34">
        <v>58502</v>
      </c>
      <c r="AP321" s="30">
        <v>1213.2799404622599</v>
      </c>
      <c r="AQ321" s="34">
        <v>1206177</v>
      </c>
      <c r="AR321" s="34">
        <v>137.36239499999999</v>
      </c>
      <c r="AS321" s="34">
        <v>0</v>
      </c>
      <c r="AT321" s="34">
        <v>409.60721899999999</v>
      </c>
      <c r="AU321" s="34">
        <v>1.06E-4</v>
      </c>
      <c r="AV321" s="34">
        <v>367.82252</v>
      </c>
      <c r="AW321" s="34">
        <v>914.79319399999997</v>
      </c>
      <c r="AX321" s="34">
        <v>26.640529999999998</v>
      </c>
      <c r="AY321" s="34">
        <v>56.298077999999997</v>
      </c>
      <c r="AZ321" s="34">
        <v>0.50646500000000005</v>
      </c>
      <c r="BA321" s="34">
        <v>83.445072999999994</v>
      </c>
      <c r="BB321" s="30">
        <v>20.290824300000001</v>
      </c>
      <c r="BC321" s="30">
        <v>43.133724200000003</v>
      </c>
      <c r="BD321" s="30">
        <v>922.547596</v>
      </c>
      <c r="BE321" s="30">
        <v>47.704165799999998</v>
      </c>
      <c r="BF321" s="30" t="s">
        <v>224</v>
      </c>
      <c r="BG321" s="30">
        <v>1033.6861684</v>
      </c>
      <c r="BJ321"/>
    </row>
    <row r="322" spans="1:62" x14ac:dyDescent="0.3">
      <c r="A322" s="9">
        <v>2004</v>
      </c>
      <c r="B322" s="10" t="s">
        <v>130</v>
      </c>
      <c r="C322" s="30">
        <v>87.485283600118095</v>
      </c>
      <c r="D322" s="35"/>
      <c r="E322" s="30">
        <v>1518.3722902373399</v>
      </c>
      <c r="F322" s="30"/>
      <c r="G322" s="30"/>
      <c r="H322" s="30"/>
      <c r="I322" s="30"/>
      <c r="J322" s="30"/>
      <c r="K322" s="30">
        <v>34.662509999999997</v>
      </c>
      <c r="L322" s="30">
        <v>1.3401700000000001</v>
      </c>
      <c r="M322" s="30">
        <v>4.5691499999999996</v>
      </c>
      <c r="N322" s="30">
        <v>0</v>
      </c>
      <c r="O322" s="30">
        <v>2.4557199999999999</v>
      </c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2"/>
      <c r="AG322" s="30"/>
      <c r="AH322" s="30"/>
      <c r="AI322" s="30"/>
      <c r="AJ322" s="30"/>
      <c r="AK322" s="30"/>
      <c r="AL322" s="30"/>
      <c r="AM322" s="32"/>
      <c r="AN322" s="30"/>
      <c r="AO322" s="34">
        <v>33374</v>
      </c>
      <c r="AP322" s="30">
        <v>1068.2674857904101</v>
      </c>
      <c r="AQ322" s="34">
        <v>510353</v>
      </c>
      <c r="AR322" s="34">
        <v>67.167596000000003</v>
      </c>
      <c r="AS322" s="34">
        <v>0</v>
      </c>
      <c r="AT322" s="34">
        <v>94.205072000000001</v>
      </c>
      <c r="AU322" s="34">
        <v>8.3920000000000002E-3</v>
      </c>
      <c r="AV322" s="34">
        <v>236.46019799999999</v>
      </c>
      <c r="AW322" s="34">
        <v>397.84125799999998</v>
      </c>
      <c r="AX322" s="34">
        <v>13.127167</v>
      </c>
      <c r="AY322" s="34">
        <v>48.091659</v>
      </c>
      <c r="AZ322" s="34">
        <v>0.168849</v>
      </c>
      <c r="BA322" s="34">
        <v>61.387675000000002</v>
      </c>
      <c r="BB322" s="30">
        <v>20.9481608</v>
      </c>
      <c r="BC322" s="30">
        <v>28.9184321</v>
      </c>
      <c r="BD322" s="30">
        <v>426.60767019999997</v>
      </c>
      <c r="BE322" s="30">
        <v>43.884317099999997</v>
      </c>
      <c r="BF322" s="30">
        <v>0</v>
      </c>
      <c r="BG322" s="30">
        <v>520.35858020000001</v>
      </c>
      <c r="BJ322"/>
    </row>
    <row r="323" spans="1:62" x14ac:dyDescent="0.3">
      <c r="A323" s="9">
        <v>2004</v>
      </c>
      <c r="B323" s="10" t="s">
        <v>131</v>
      </c>
      <c r="C323" s="30">
        <v>354.07920856956599</v>
      </c>
      <c r="D323" s="35"/>
      <c r="E323" s="30">
        <v>2364.3989314015098</v>
      </c>
      <c r="F323" s="30"/>
      <c r="G323" s="30"/>
      <c r="H323" s="30"/>
      <c r="I323" s="30"/>
      <c r="J323" s="30"/>
      <c r="K323" s="30">
        <v>67.913809999999998</v>
      </c>
      <c r="L323" s="30">
        <v>7.3736699999999997</v>
      </c>
      <c r="M323" s="30">
        <v>7.1343199999999998</v>
      </c>
      <c r="N323" s="30">
        <v>1.9000000000000001E-4</v>
      </c>
      <c r="O323" s="30">
        <v>12.16032</v>
      </c>
      <c r="P323" s="30"/>
      <c r="Q323" s="30"/>
      <c r="R323" s="30"/>
      <c r="S323" s="30"/>
      <c r="T323" s="30"/>
      <c r="U323" s="30"/>
      <c r="V323" s="32"/>
      <c r="W323" s="30"/>
      <c r="X323" s="30"/>
      <c r="Y323" s="30"/>
      <c r="Z323" s="30"/>
      <c r="AA323" s="30"/>
      <c r="AB323" s="30"/>
      <c r="AC323" s="30"/>
      <c r="AD323" s="30"/>
      <c r="AE323" s="30"/>
      <c r="AF323" s="32"/>
      <c r="AG323" s="30"/>
      <c r="AH323" s="30"/>
      <c r="AI323" s="32"/>
      <c r="AJ323" s="32"/>
      <c r="AK323" s="32"/>
      <c r="AL323" s="32"/>
      <c r="AM323" s="32"/>
      <c r="AN323" s="32"/>
      <c r="AO323" s="34">
        <v>35661</v>
      </c>
      <c r="AP323" s="30">
        <v>1042.9838241733601</v>
      </c>
      <c r="AQ323" s="34">
        <v>643571</v>
      </c>
      <c r="AR323" s="34">
        <v>48.064767000000003</v>
      </c>
      <c r="AS323" s="34">
        <v>0</v>
      </c>
      <c r="AT323" s="34">
        <v>284.83498100000003</v>
      </c>
      <c r="AU323" s="34">
        <v>1.45E-4</v>
      </c>
      <c r="AV323" s="34">
        <v>279.29652599999997</v>
      </c>
      <c r="AW323" s="34">
        <v>612.21077400000001</v>
      </c>
      <c r="AX323" s="34">
        <v>102.06343</v>
      </c>
      <c r="AY323" s="34">
        <v>41.876593</v>
      </c>
      <c r="AZ323" s="34">
        <v>0</v>
      </c>
      <c r="BA323" s="34">
        <v>143.940023</v>
      </c>
      <c r="BB323" s="30">
        <v>23.520855099999999</v>
      </c>
      <c r="BC323" s="30">
        <v>17.439222000000001</v>
      </c>
      <c r="BD323" s="30">
        <v>593.00076369999999</v>
      </c>
      <c r="BE323" s="30">
        <v>88.785872900000001</v>
      </c>
      <c r="BF323" s="30">
        <v>0</v>
      </c>
      <c r="BG323" s="30">
        <v>722.74671369999999</v>
      </c>
      <c r="BJ323"/>
    </row>
    <row r="324" spans="1:62" x14ac:dyDescent="0.3">
      <c r="A324" s="9">
        <v>2004</v>
      </c>
      <c r="B324" s="10" t="s">
        <v>132</v>
      </c>
      <c r="C324" s="30">
        <v>101.55</v>
      </c>
      <c r="D324" s="35"/>
      <c r="E324" s="30">
        <v>2350.6924554217298</v>
      </c>
      <c r="F324" s="30"/>
      <c r="G324" s="30"/>
      <c r="H324" s="30"/>
      <c r="I324" s="30"/>
      <c r="J324" s="30"/>
      <c r="K324" s="30">
        <v>94.237120000000004</v>
      </c>
      <c r="L324" s="30">
        <v>28.407109999999999</v>
      </c>
      <c r="M324" s="30">
        <v>28.094349999999999</v>
      </c>
      <c r="N324" s="30">
        <v>18.497540000000001</v>
      </c>
      <c r="O324" s="30">
        <v>4.5216500000000002</v>
      </c>
      <c r="P324" s="30"/>
      <c r="Q324" s="30"/>
      <c r="R324" s="30"/>
      <c r="S324" s="30"/>
      <c r="T324" s="32"/>
      <c r="U324" s="32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2"/>
      <c r="AG324" s="30"/>
      <c r="AH324" s="30"/>
      <c r="AI324" s="32"/>
      <c r="AJ324" s="32"/>
      <c r="AK324" s="32"/>
      <c r="AL324" s="32"/>
      <c r="AM324" s="32"/>
      <c r="AN324" s="32"/>
      <c r="AO324" s="34">
        <v>17228.433333333302</v>
      </c>
      <c r="AP324" s="30">
        <v>1252.4733635765199</v>
      </c>
      <c r="AQ324" s="34">
        <v>317697</v>
      </c>
      <c r="AR324" s="34">
        <v>60.248548999999997</v>
      </c>
      <c r="AS324" s="34">
        <v>0</v>
      </c>
      <c r="AT324" s="34">
        <v>149.11934600000001</v>
      </c>
      <c r="AU324" s="34">
        <v>0</v>
      </c>
      <c r="AV324" s="34">
        <v>181.01467099999999</v>
      </c>
      <c r="AW324" s="34">
        <v>390.382566</v>
      </c>
      <c r="AX324" s="34">
        <v>78.589674000000002</v>
      </c>
      <c r="AY324" s="34">
        <v>41.681657999999999</v>
      </c>
      <c r="AZ324" s="34">
        <v>0.50646500000000005</v>
      </c>
      <c r="BA324" s="34">
        <v>120.77779700000001</v>
      </c>
      <c r="BB324" s="30">
        <v>61.966104799999997</v>
      </c>
      <c r="BC324" s="30">
        <v>15.226946399999999</v>
      </c>
      <c r="BD324" s="30">
        <v>355.16915260000002</v>
      </c>
      <c r="BE324" s="30">
        <v>48.867242900000001</v>
      </c>
      <c r="BF324" s="30">
        <v>0</v>
      </c>
      <c r="BG324" s="30">
        <v>481.22944669999998</v>
      </c>
      <c r="BJ324"/>
    </row>
    <row r="325" spans="1:62" x14ac:dyDescent="0.3">
      <c r="A325" s="9">
        <v>2004</v>
      </c>
      <c r="B325" s="10" t="s">
        <v>133</v>
      </c>
      <c r="C325" s="30">
        <v>233.661</v>
      </c>
      <c r="D325" s="30"/>
      <c r="E325" s="30">
        <v>1741.5260000000001</v>
      </c>
      <c r="F325" s="30"/>
      <c r="G325" s="30"/>
      <c r="H325" s="30"/>
      <c r="I325" s="30"/>
      <c r="J325" s="30"/>
      <c r="K325" s="30">
        <v>33.656370000000003</v>
      </c>
      <c r="L325" s="30">
        <v>3.4792200000000002</v>
      </c>
      <c r="M325" s="30">
        <v>1.46882</v>
      </c>
      <c r="N325" s="30">
        <v>5.6119700000000003</v>
      </c>
      <c r="O325" s="30">
        <v>9.7800000000000005E-3</v>
      </c>
      <c r="P325" s="30"/>
      <c r="Q325" s="30"/>
      <c r="R325" s="30"/>
      <c r="S325" s="30"/>
      <c r="T325" s="32"/>
      <c r="U325" s="32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2"/>
      <c r="AG325" s="30"/>
      <c r="AH325" s="30"/>
      <c r="AI325" s="32"/>
      <c r="AJ325" s="32"/>
      <c r="AK325" s="32"/>
      <c r="AL325" s="32"/>
      <c r="AM325" s="32"/>
      <c r="AN325" s="32"/>
      <c r="AO325" s="34">
        <v>24102.400000000001</v>
      </c>
      <c r="AP325" s="30">
        <v>1105.7291721347899</v>
      </c>
      <c r="AQ325" s="34">
        <v>313918</v>
      </c>
      <c r="AR325" s="34">
        <v>26.148681</v>
      </c>
      <c r="AS325" s="34">
        <v>0</v>
      </c>
      <c r="AT325" s="34">
        <v>326.54069399999997</v>
      </c>
      <c r="AU325" s="34">
        <v>0</v>
      </c>
      <c r="AV325" s="34">
        <v>308.128985</v>
      </c>
      <c r="AW325" s="34">
        <v>660.81835999999998</v>
      </c>
      <c r="AX325" s="34">
        <v>40.727674999999998</v>
      </c>
      <c r="AY325" s="34">
        <v>34.859993000000003</v>
      </c>
      <c r="AZ325" s="34">
        <v>0</v>
      </c>
      <c r="BA325" s="34">
        <v>75.587667999999994</v>
      </c>
      <c r="BB325" s="30">
        <v>196.89363109999999</v>
      </c>
      <c r="BC325" s="30">
        <v>6.1605632999999997</v>
      </c>
      <c r="BD325" s="30">
        <v>421.96018020000002</v>
      </c>
      <c r="BE325" s="30">
        <v>36.424509999999998</v>
      </c>
      <c r="BF325" s="30">
        <v>0</v>
      </c>
      <c r="BG325" s="30">
        <v>661.43888460000005</v>
      </c>
      <c r="BJ325"/>
    </row>
    <row r="326" spans="1:62" x14ac:dyDescent="0.3">
      <c r="A326" s="9">
        <v>2004</v>
      </c>
      <c r="B326" s="10" t="s">
        <v>134</v>
      </c>
      <c r="C326" s="30">
        <v>1924.1779502330301</v>
      </c>
      <c r="D326" s="30">
        <v>10818.119258459499</v>
      </c>
      <c r="E326" s="30"/>
      <c r="F326" s="30"/>
      <c r="G326" s="30"/>
      <c r="H326" s="30"/>
      <c r="I326" s="30"/>
      <c r="J326" s="30"/>
      <c r="K326" s="30">
        <v>376.33895000000001</v>
      </c>
      <c r="L326" s="30">
        <v>75.328800000000001</v>
      </c>
      <c r="M326" s="30">
        <v>67.790000000000006</v>
      </c>
      <c r="N326" s="30">
        <v>69.680000000000007</v>
      </c>
      <c r="O326" s="30">
        <v>3.3847999999999998</v>
      </c>
      <c r="P326" s="30"/>
      <c r="Q326" s="30"/>
      <c r="R326" s="30"/>
      <c r="S326" s="30"/>
      <c r="T326" s="32"/>
      <c r="U326" s="32"/>
      <c r="V326" s="32"/>
      <c r="W326" s="30"/>
      <c r="X326" s="30"/>
      <c r="Y326" s="30"/>
      <c r="Z326" s="30"/>
      <c r="AA326" s="30"/>
      <c r="AB326" s="30"/>
      <c r="AC326" s="30"/>
      <c r="AD326" s="30"/>
      <c r="AE326" s="30"/>
      <c r="AF326" s="32"/>
      <c r="AG326" s="30"/>
      <c r="AH326" s="30"/>
      <c r="AI326" s="30"/>
      <c r="AJ326" s="30"/>
      <c r="AK326" s="30"/>
      <c r="AL326" s="30"/>
      <c r="AM326" s="30"/>
      <c r="AN326" s="32"/>
      <c r="AO326" s="34">
        <v>64680.333333333299</v>
      </c>
      <c r="AP326" s="30">
        <v>1314.9539359841899</v>
      </c>
      <c r="AQ326" s="34">
        <v>1657801</v>
      </c>
      <c r="AR326" s="34">
        <v>170.26650599999999</v>
      </c>
      <c r="AS326" s="34">
        <v>0</v>
      </c>
      <c r="AT326" s="34">
        <v>766.05909899999995</v>
      </c>
      <c r="AU326" s="34">
        <v>8.7410000000000005E-3</v>
      </c>
      <c r="AV326" s="34">
        <v>462.81734299999999</v>
      </c>
      <c r="AW326" s="34">
        <v>1399.151689</v>
      </c>
      <c r="AX326" s="34">
        <v>39.099789000000001</v>
      </c>
      <c r="AY326" s="34">
        <v>57.536059000000002</v>
      </c>
      <c r="AZ326" s="34">
        <v>0.77531499999999998</v>
      </c>
      <c r="BA326" s="34">
        <v>97.411163000000002</v>
      </c>
      <c r="BB326" s="30">
        <v>23.811689099999999</v>
      </c>
      <c r="BC326" s="30">
        <v>56.1860511</v>
      </c>
      <c r="BD326" s="30">
        <v>1259.9272822</v>
      </c>
      <c r="BE326" s="30">
        <v>79.337500899999995</v>
      </c>
      <c r="BF326" s="30">
        <v>0</v>
      </c>
      <c r="BG326" s="30">
        <v>1419.2625233000001</v>
      </c>
      <c r="BJ326"/>
    </row>
    <row r="327" spans="1:62" x14ac:dyDescent="0.3">
      <c r="A327" s="9">
        <v>2004</v>
      </c>
      <c r="B327" s="10" t="s">
        <v>135</v>
      </c>
      <c r="C327" s="30">
        <v>729.20699999999999</v>
      </c>
      <c r="D327" s="30">
        <v>3979.4</v>
      </c>
      <c r="E327" s="30"/>
      <c r="F327" s="30"/>
      <c r="G327" s="30"/>
      <c r="H327" s="30"/>
      <c r="I327" s="30"/>
      <c r="J327" s="30"/>
      <c r="K327" s="30">
        <v>162.09805</v>
      </c>
      <c r="L327" s="30">
        <v>24.46773</v>
      </c>
      <c r="M327" s="30">
        <v>15.116960000000001</v>
      </c>
      <c r="N327" s="30">
        <v>3.4610699999999999</v>
      </c>
      <c r="O327" s="30">
        <v>3.5431400000000002</v>
      </c>
      <c r="P327" s="30"/>
      <c r="Q327" s="30"/>
      <c r="R327" s="30"/>
      <c r="S327" s="30"/>
      <c r="T327" s="32"/>
      <c r="U327" s="32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2"/>
      <c r="AG327" s="30"/>
      <c r="AH327" s="30"/>
      <c r="AI327" s="30"/>
      <c r="AJ327" s="30"/>
      <c r="AK327" s="30"/>
      <c r="AL327" s="30"/>
      <c r="AM327" s="30"/>
      <c r="AN327" s="32"/>
      <c r="AO327" s="34">
        <v>37336</v>
      </c>
      <c r="AP327" s="30">
        <v>1066.14240917654</v>
      </c>
      <c r="AQ327" s="34">
        <v>1013983</v>
      </c>
      <c r="AR327" s="34">
        <v>121.154732</v>
      </c>
      <c r="AS327" s="34">
        <v>0</v>
      </c>
      <c r="AT327" s="34">
        <v>203.33863400000001</v>
      </c>
      <c r="AU327" s="34">
        <v>6.0990000000000003E-3</v>
      </c>
      <c r="AV327" s="34">
        <v>309.81460600000003</v>
      </c>
      <c r="AW327" s="34">
        <v>634.31407100000001</v>
      </c>
      <c r="AX327" s="34">
        <v>11.527106</v>
      </c>
      <c r="AY327" s="34">
        <v>83.323098000000002</v>
      </c>
      <c r="AZ327" s="34">
        <v>0.50646500000000005</v>
      </c>
      <c r="BA327" s="34">
        <v>95.356668999999997</v>
      </c>
      <c r="BB327" s="30">
        <v>16.805659200000001</v>
      </c>
      <c r="BC327" s="30">
        <v>49.574868899999998</v>
      </c>
      <c r="BD327" s="30">
        <v>603.43052360000001</v>
      </c>
      <c r="BE327" s="30">
        <v>64.694520900000001</v>
      </c>
      <c r="BF327" s="30">
        <v>0</v>
      </c>
      <c r="BG327" s="30">
        <v>734.50557260000005</v>
      </c>
      <c r="BJ327"/>
    </row>
    <row r="328" spans="1:62" x14ac:dyDescent="0.3">
      <c r="A328" s="9">
        <v>2004</v>
      </c>
      <c r="B328" s="10" t="s">
        <v>136</v>
      </c>
      <c r="C328" s="30">
        <v>569.60640474146896</v>
      </c>
      <c r="D328" s="30">
        <v>13442.824244412999</v>
      </c>
      <c r="E328" s="30"/>
      <c r="F328" s="30"/>
      <c r="G328" s="30"/>
      <c r="H328" s="30"/>
      <c r="I328" s="30"/>
      <c r="J328" s="30"/>
      <c r="K328" s="30">
        <v>300.3</v>
      </c>
      <c r="L328" s="30">
        <v>22.21</v>
      </c>
      <c r="M328" s="30">
        <v>50.3</v>
      </c>
      <c r="N328" s="30">
        <v>0</v>
      </c>
      <c r="O328" s="30">
        <v>1.17E-3</v>
      </c>
      <c r="P328" s="30"/>
      <c r="Q328" s="30"/>
      <c r="R328" s="30"/>
      <c r="S328" s="30"/>
      <c r="T328" s="32"/>
      <c r="U328" s="30"/>
      <c r="V328" s="32"/>
      <c r="W328" s="30"/>
      <c r="X328" s="30"/>
      <c r="Y328" s="30"/>
      <c r="Z328" s="30"/>
      <c r="AA328" s="30"/>
      <c r="AB328" s="30"/>
      <c r="AC328" s="30"/>
      <c r="AD328" s="30"/>
      <c r="AE328" s="30"/>
      <c r="AF328" s="32"/>
      <c r="AG328" s="30"/>
      <c r="AH328" s="30"/>
      <c r="AI328" s="32"/>
      <c r="AJ328" s="32"/>
      <c r="AK328" s="32"/>
      <c r="AL328" s="32"/>
      <c r="AM328" s="32"/>
      <c r="AN328" s="32"/>
      <c r="AO328" s="34">
        <v>36909</v>
      </c>
      <c r="AP328" s="30">
        <v>1633.46009207677</v>
      </c>
      <c r="AQ328" s="34">
        <v>512698</v>
      </c>
      <c r="AR328" s="34">
        <v>91.499224999999996</v>
      </c>
      <c r="AS328" s="34">
        <v>1.0000000000000001E-5</v>
      </c>
      <c r="AT328" s="34">
        <v>135.684954</v>
      </c>
      <c r="AU328" s="34">
        <v>1.6794E-2</v>
      </c>
      <c r="AV328" s="34">
        <v>228.66193100000001</v>
      </c>
      <c r="AW328" s="34">
        <v>455.87290400000001</v>
      </c>
      <c r="AX328" s="34">
        <v>5.3319780000000003</v>
      </c>
      <c r="AY328" s="34">
        <v>55.756557000000001</v>
      </c>
      <c r="AZ328" s="34">
        <v>0.675315</v>
      </c>
      <c r="BA328" s="34">
        <v>61.763849999999998</v>
      </c>
      <c r="BB328" s="30">
        <v>36.180680700000003</v>
      </c>
      <c r="BC328" s="30">
        <v>26.891648700000001</v>
      </c>
      <c r="BD328" s="30">
        <v>342.13752410000001</v>
      </c>
      <c r="BE328" s="30">
        <v>82.296999600000007</v>
      </c>
      <c r="BF328" s="30">
        <v>0</v>
      </c>
      <c r="BG328" s="30">
        <v>487.5068531</v>
      </c>
      <c r="BJ328"/>
    </row>
    <row r="329" spans="1:62" x14ac:dyDescent="0.3">
      <c r="A329" s="9">
        <v>2004</v>
      </c>
      <c r="B329" s="10" t="s">
        <v>137</v>
      </c>
      <c r="C329" s="30">
        <v>239.88900000000001</v>
      </c>
      <c r="D329" s="30">
        <v>3518.83</v>
      </c>
      <c r="E329" s="30"/>
      <c r="F329" s="30"/>
      <c r="G329" s="30"/>
      <c r="H329" s="30"/>
      <c r="I329" s="30"/>
      <c r="J329" s="30"/>
      <c r="K329" s="30">
        <v>148.88</v>
      </c>
      <c r="L329" s="30">
        <v>29.76</v>
      </c>
      <c r="M329" s="30">
        <v>23.588999999999999</v>
      </c>
      <c r="N329" s="30">
        <v>23.61</v>
      </c>
      <c r="O329" s="30">
        <v>3.5179999999999998</v>
      </c>
      <c r="P329" s="36"/>
      <c r="Q329" s="36"/>
      <c r="R329" s="36"/>
      <c r="S329" s="36"/>
      <c r="T329" s="37"/>
      <c r="U329" s="36"/>
      <c r="V329" s="37"/>
      <c r="W329" s="36"/>
      <c r="X329" s="36"/>
      <c r="Y329" s="36"/>
      <c r="Z329" s="36"/>
      <c r="AA329" s="36"/>
      <c r="AB329" s="36"/>
      <c r="AC329" s="36"/>
      <c r="AD329" s="36"/>
      <c r="AE329" s="36"/>
      <c r="AF329" s="37"/>
      <c r="AG329" s="36"/>
      <c r="AH329" s="36"/>
      <c r="AI329" s="36"/>
      <c r="AJ329" s="36"/>
      <c r="AK329" s="36"/>
      <c r="AL329" s="36"/>
      <c r="AM329" s="37"/>
      <c r="AN329" s="37"/>
      <c r="AO329" s="34">
        <v>35413</v>
      </c>
      <c r="AP329" s="30">
        <v>1059.4892358086699</v>
      </c>
      <c r="AQ329" s="34">
        <v>583953</v>
      </c>
      <c r="AR329" s="34">
        <v>77.528975000000003</v>
      </c>
      <c r="AS329" s="34">
        <v>0</v>
      </c>
      <c r="AT329" s="34">
        <v>317.57424300000002</v>
      </c>
      <c r="AU329" s="34">
        <v>1.2750000000000001E-3</v>
      </c>
      <c r="AV329" s="34">
        <v>196.293891</v>
      </c>
      <c r="AW329" s="34">
        <v>591.39838399999996</v>
      </c>
      <c r="AX329" s="34">
        <v>48.966174000000002</v>
      </c>
      <c r="AY329" s="34">
        <v>46.825353999999997</v>
      </c>
      <c r="AZ329" s="34">
        <v>3.3769999999999998E-3</v>
      </c>
      <c r="BA329" s="34">
        <v>96.129227999999998</v>
      </c>
      <c r="BB329" s="30">
        <v>57.471618300000003</v>
      </c>
      <c r="BC329" s="30">
        <v>21.5277572</v>
      </c>
      <c r="BD329" s="30">
        <v>569.88472620000005</v>
      </c>
      <c r="BE329" s="30">
        <v>79.031569300000001</v>
      </c>
      <c r="BF329" s="30">
        <v>0</v>
      </c>
      <c r="BG329" s="30">
        <v>727.91567099999997</v>
      </c>
      <c r="BJ329"/>
    </row>
    <row r="330" spans="1:62" x14ac:dyDescent="0.3">
      <c r="A330" s="9">
        <v>2004</v>
      </c>
      <c r="B330" s="10" t="s">
        <v>138</v>
      </c>
      <c r="C330" s="30">
        <v>284.72812564720402</v>
      </c>
      <c r="D330" s="30">
        <v>3147.4023968411102</v>
      </c>
      <c r="E330" s="30"/>
      <c r="F330" s="30"/>
      <c r="G330" s="30"/>
      <c r="H330" s="30"/>
      <c r="I330" s="30"/>
      <c r="J330" s="30"/>
      <c r="K330" s="30">
        <v>202.13900000000001</v>
      </c>
      <c r="L330" s="30">
        <v>12.25023</v>
      </c>
      <c r="M330" s="30">
        <v>43.79542</v>
      </c>
      <c r="N330" s="30">
        <v>0</v>
      </c>
      <c r="O330" s="30">
        <v>12.434760000000001</v>
      </c>
      <c r="P330" s="30"/>
      <c r="Q330" s="30"/>
      <c r="R330" s="30"/>
      <c r="S330" s="30"/>
      <c r="T330" s="32"/>
      <c r="U330" s="30"/>
      <c r="V330" s="32"/>
      <c r="W330" s="30"/>
      <c r="X330" s="30"/>
      <c r="Y330" s="30"/>
      <c r="Z330" s="30"/>
      <c r="AA330" s="30"/>
      <c r="AB330" s="32"/>
      <c r="AC330" s="30"/>
      <c r="AD330" s="30"/>
      <c r="AE330" s="30"/>
      <c r="AF330" s="32"/>
      <c r="AG330" s="30"/>
      <c r="AH330" s="30"/>
      <c r="AI330" s="32"/>
      <c r="AJ330" s="32"/>
      <c r="AK330" s="32"/>
      <c r="AL330" s="32"/>
      <c r="AM330" s="32"/>
      <c r="AN330" s="32"/>
      <c r="AO330" s="34">
        <v>40896.866666666698</v>
      </c>
      <c r="AP330" s="30">
        <v>1040.1210599921801</v>
      </c>
      <c r="AQ330" s="34">
        <v>1141632</v>
      </c>
      <c r="AR330" s="34">
        <v>106.877042</v>
      </c>
      <c r="AS330" s="34">
        <v>0</v>
      </c>
      <c r="AT330" s="34">
        <v>499.39567099999999</v>
      </c>
      <c r="AU330" s="34">
        <v>2.8739999999999998E-3</v>
      </c>
      <c r="AV330" s="34">
        <v>374.13613299999997</v>
      </c>
      <c r="AW330" s="34">
        <v>980.41171999999995</v>
      </c>
      <c r="AX330" s="34">
        <v>22.911721</v>
      </c>
      <c r="AY330" s="34">
        <v>53.573867999999997</v>
      </c>
      <c r="AZ330" s="34">
        <v>0</v>
      </c>
      <c r="BA330" s="34">
        <v>76.485589000000004</v>
      </c>
      <c r="BB330" s="30">
        <v>9.6059894999999997</v>
      </c>
      <c r="BC330" s="30">
        <v>33.932333200000002</v>
      </c>
      <c r="BD330" s="30">
        <v>850.40177359999996</v>
      </c>
      <c r="BE330" s="30">
        <v>41.317479200000001</v>
      </c>
      <c r="BF330" s="30">
        <v>0</v>
      </c>
      <c r="BG330" s="30">
        <v>935.25757550000003</v>
      </c>
      <c r="BJ330"/>
    </row>
    <row r="331" spans="1:62" x14ac:dyDescent="0.3">
      <c r="A331" s="9">
        <v>2004</v>
      </c>
      <c r="B331" s="10" t="s">
        <v>139</v>
      </c>
      <c r="C331" s="30">
        <v>416.02100000000002</v>
      </c>
      <c r="D331" s="30">
        <v>2676.1039999999998</v>
      </c>
      <c r="E331" s="30"/>
      <c r="F331" s="30"/>
      <c r="G331" s="30"/>
      <c r="H331" s="30"/>
      <c r="I331" s="30"/>
      <c r="J331" s="30"/>
      <c r="K331" s="30">
        <v>90.548749999999998</v>
      </c>
      <c r="L331" s="30">
        <v>13.95604</v>
      </c>
      <c r="M331" s="30">
        <v>9.9101499999999998</v>
      </c>
      <c r="N331" s="30">
        <v>12.87731</v>
      </c>
      <c r="O331" s="30">
        <v>9.0687800000000003</v>
      </c>
      <c r="P331" s="30"/>
      <c r="Q331" s="30"/>
      <c r="R331" s="30"/>
      <c r="S331" s="32"/>
      <c r="T331" s="32"/>
      <c r="U331" s="32"/>
      <c r="V331" s="32"/>
      <c r="W331" s="30"/>
      <c r="X331" s="30"/>
      <c r="Y331" s="30"/>
      <c r="Z331" s="30"/>
      <c r="AA331" s="30"/>
      <c r="AB331" s="32"/>
      <c r="AC331" s="30"/>
      <c r="AD331" s="30"/>
      <c r="AE331" s="30"/>
      <c r="AF331" s="32"/>
      <c r="AG331" s="30"/>
      <c r="AH331" s="30"/>
      <c r="AI331" s="32"/>
      <c r="AJ331" s="32"/>
      <c r="AK331" s="32"/>
      <c r="AL331" s="32"/>
      <c r="AM331" s="32"/>
      <c r="AN331" s="32"/>
      <c r="AO331" s="34">
        <v>27391.933333333302</v>
      </c>
      <c r="AP331" s="30">
        <v>1233.85567190191</v>
      </c>
      <c r="AQ331" s="34">
        <v>656727</v>
      </c>
      <c r="AR331" s="34">
        <v>39.074509999999997</v>
      </c>
      <c r="AS331" s="34">
        <v>1.5E-5</v>
      </c>
      <c r="AT331" s="34">
        <v>504.70168899999999</v>
      </c>
      <c r="AU331" s="34">
        <v>0</v>
      </c>
      <c r="AV331" s="34">
        <v>262.74528500000002</v>
      </c>
      <c r="AW331" s="34">
        <v>806.52298399999995</v>
      </c>
      <c r="AX331" s="34">
        <v>20.751685999999999</v>
      </c>
      <c r="AY331" s="34">
        <v>47.949745999999998</v>
      </c>
      <c r="AZ331" s="34">
        <v>0.21884899999999999</v>
      </c>
      <c r="BA331" s="34">
        <v>68.920281000000003</v>
      </c>
      <c r="BB331" s="30">
        <v>49.840165800000001</v>
      </c>
      <c r="BC331" s="30">
        <v>13.7216513</v>
      </c>
      <c r="BD331" s="30">
        <v>693.57989369999996</v>
      </c>
      <c r="BE331" s="30">
        <v>38.3136133</v>
      </c>
      <c r="BF331" s="30">
        <v>0</v>
      </c>
      <c r="BG331" s="30">
        <v>795.45532409999998</v>
      </c>
      <c r="BJ331"/>
    </row>
    <row r="332" spans="1:62" x14ac:dyDescent="0.3">
      <c r="A332" s="9">
        <v>2004</v>
      </c>
      <c r="B332" s="10" t="s">
        <v>140</v>
      </c>
      <c r="C332" s="30">
        <v>1135.72911742779</v>
      </c>
      <c r="D332" s="30">
        <v>2971.5664780000002</v>
      </c>
      <c r="E332" s="30"/>
      <c r="F332" s="30"/>
      <c r="G332" s="30"/>
      <c r="H332" s="30"/>
      <c r="I332" s="30"/>
      <c r="J332" s="30"/>
      <c r="K332" s="30">
        <v>107.47897</v>
      </c>
      <c r="L332" s="30">
        <v>19.932490000000001</v>
      </c>
      <c r="M332" s="30">
        <v>11.232760000000001</v>
      </c>
      <c r="N332" s="30">
        <v>8.7511200000000002</v>
      </c>
      <c r="O332" s="30">
        <v>22.535399999999999</v>
      </c>
      <c r="P332" s="30"/>
      <c r="Q332" s="30"/>
      <c r="R332" s="30"/>
      <c r="S332" s="32"/>
      <c r="T332" s="32"/>
      <c r="U332" s="32"/>
      <c r="V332" s="32"/>
      <c r="W332" s="30"/>
      <c r="X332" s="30"/>
      <c r="Y332" s="30"/>
      <c r="Z332" s="30"/>
      <c r="AA332" s="30"/>
      <c r="AB332" s="32"/>
      <c r="AC332" s="30"/>
      <c r="AD332" s="30"/>
      <c r="AE332" s="30"/>
      <c r="AF332" s="32"/>
      <c r="AG332" s="30"/>
      <c r="AH332" s="30"/>
      <c r="AI332" s="32"/>
      <c r="AJ332" s="32"/>
      <c r="AK332" s="32"/>
      <c r="AL332" s="32"/>
      <c r="AM332" s="32"/>
      <c r="AN332" s="32"/>
      <c r="AO332" s="34">
        <v>18693</v>
      </c>
      <c r="AP332" s="30">
        <v>1263.20456000838</v>
      </c>
      <c r="AQ332" s="34">
        <v>400012</v>
      </c>
      <c r="AR332" s="34">
        <v>43.986058999999997</v>
      </c>
      <c r="AS332" s="34">
        <v>0</v>
      </c>
      <c r="AT332" s="34">
        <v>180.74938499999999</v>
      </c>
      <c r="AU332" s="34">
        <v>2.774E-3</v>
      </c>
      <c r="AV332" s="34">
        <v>197.879501</v>
      </c>
      <c r="AW332" s="34">
        <v>422.61771900000002</v>
      </c>
      <c r="AX332" s="34">
        <v>0.453463</v>
      </c>
      <c r="AY332" s="34">
        <v>36.776820999999998</v>
      </c>
      <c r="AZ332" s="34">
        <v>0</v>
      </c>
      <c r="BA332" s="34">
        <v>37.230283999999997</v>
      </c>
      <c r="BB332" s="30">
        <v>50.424030500000001</v>
      </c>
      <c r="BC332" s="30">
        <v>22.802378000000001</v>
      </c>
      <c r="BD332" s="30">
        <v>364.1523186</v>
      </c>
      <c r="BE332" s="30">
        <v>31.1211956</v>
      </c>
      <c r="BF332" s="30">
        <v>0</v>
      </c>
      <c r="BG332" s="30">
        <v>468.49992270000001</v>
      </c>
      <c r="BJ332"/>
    </row>
    <row r="333" spans="1:62" x14ac:dyDescent="0.3">
      <c r="A333" s="9">
        <v>2004</v>
      </c>
      <c r="B333" s="10" t="s">
        <v>141</v>
      </c>
      <c r="C333" s="30">
        <v>102.662522084925</v>
      </c>
      <c r="D333" s="30">
        <v>3231.2911187835598</v>
      </c>
      <c r="E333" s="30">
        <v>2897.1413854063298</v>
      </c>
      <c r="F333" s="30"/>
      <c r="G333" s="30"/>
      <c r="H333" s="30"/>
      <c r="I333" s="30"/>
      <c r="J333" s="30"/>
      <c r="K333" s="30">
        <v>152.61142000000001</v>
      </c>
      <c r="L333" s="30">
        <v>1.2377</v>
      </c>
      <c r="M333" s="30">
        <v>19.934010000000001</v>
      </c>
      <c r="N333" s="30">
        <v>0</v>
      </c>
      <c r="O333" s="30">
        <v>5.4539999999999998E-2</v>
      </c>
      <c r="P333" s="30"/>
      <c r="Q333" s="30"/>
      <c r="R333" s="30"/>
      <c r="S333" s="30"/>
      <c r="T333" s="32"/>
      <c r="U333" s="30"/>
      <c r="V333" s="32"/>
      <c r="W333" s="30"/>
      <c r="X333" s="30"/>
      <c r="Y333" s="30"/>
      <c r="Z333" s="30"/>
      <c r="AA333" s="30"/>
      <c r="AB333" s="30"/>
      <c r="AC333" s="30"/>
      <c r="AD333" s="30"/>
      <c r="AE333" s="30"/>
      <c r="AF333" s="32"/>
      <c r="AG333" s="30"/>
      <c r="AH333" s="30"/>
      <c r="AI333" s="32"/>
      <c r="AJ333" s="32"/>
      <c r="AK333" s="32"/>
      <c r="AL333" s="32"/>
      <c r="AM333" s="32"/>
      <c r="AN333" s="32"/>
      <c r="AO333" s="34">
        <v>17365.3</v>
      </c>
      <c r="AP333" s="30">
        <v>1765.56853605931</v>
      </c>
      <c r="AQ333" s="34">
        <v>209859</v>
      </c>
      <c r="AR333" s="34">
        <v>89.759260999999995</v>
      </c>
      <c r="AS333" s="34">
        <v>0</v>
      </c>
      <c r="AT333" s="34">
        <v>65.983642000000003</v>
      </c>
      <c r="AU333" s="34">
        <v>7.6930000000000002E-3</v>
      </c>
      <c r="AV333" s="34">
        <v>212.11274700000001</v>
      </c>
      <c r="AW333" s="34">
        <v>367.86334299999999</v>
      </c>
      <c r="AX333" s="34">
        <v>13.703265</v>
      </c>
      <c r="AY333" s="34">
        <v>59.604849000000002</v>
      </c>
      <c r="AZ333" s="34">
        <v>0.168849</v>
      </c>
      <c r="BA333" s="34">
        <v>73.476962999999998</v>
      </c>
      <c r="BB333" s="30">
        <v>70.413225699999998</v>
      </c>
      <c r="BC333" s="30">
        <v>30.8372539</v>
      </c>
      <c r="BD333" s="30">
        <v>243.01347680000001</v>
      </c>
      <c r="BE333" s="30">
        <v>249.484711</v>
      </c>
      <c r="BF333" s="30">
        <v>0</v>
      </c>
      <c r="BG333" s="30">
        <v>593.74866740000004</v>
      </c>
      <c r="BJ333"/>
    </row>
    <row r="334" spans="1:62" x14ac:dyDescent="0.3">
      <c r="A334" s="9">
        <v>2004</v>
      </c>
      <c r="B334" s="10" t="s">
        <v>142</v>
      </c>
      <c r="C334" s="30">
        <v>3747.8667515359798</v>
      </c>
      <c r="D334" s="30">
        <v>23224.829314432602</v>
      </c>
      <c r="E334" s="30"/>
      <c r="F334" s="30"/>
      <c r="G334" s="30"/>
      <c r="H334" s="30"/>
      <c r="I334" s="30"/>
      <c r="J334" s="30"/>
      <c r="K334" s="30">
        <v>879.72807999999998</v>
      </c>
      <c r="L334" s="30">
        <v>250.24753999999999</v>
      </c>
      <c r="M334" s="30">
        <v>181.58953</v>
      </c>
      <c r="N334" s="30">
        <v>10.78328</v>
      </c>
      <c r="O334" s="30">
        <v>70.37715</v>
      </c>
      <c r="P334" s="30"/>
      <c r="Q334" s="30"/>
      <c r="R334" s="30"/>
      <c r="S334" s="30"/>
      <c r="T334" s="32"/>
      <c r="U334" s="30"/>
      <c r="V334" s="30"/>
      <c r="W334" s="30"/>
      <c r="X334" s="30"/>
      <c r="Y334" s="30"/>
      <c r="Z334" s="30"/>
      <c r="AA334" s="30"/>
      <c r="AB334" s="32"/>
      <c r="AC334" s="30"/>
      <c r="AD334" s="30"/>
      <c r="AE334" s="30"/>
      <c r="AF334" s="32"/>
      <c r="AG334" s="30"/>
      <c r="AH334" s="30"/>
      <c r="AI334" s="32"/>
      <c r="AJ334" s="32"/>
      <c r="AK334" s="32"/>
      <c r="AL334" s="32"/>
      <c r="AM334" s="32"/>
      <c r="AN334" s="32"/>
      <c r="AO334" s="34">
        <v>99890</v>
      </c>
      <c r="AP334" s="30">
        <v>1321.32018341714</v>
      </c>
      <c r="AQ334" s="34">
        <v>3156308</v>
      </c>
      <c r="AR334" s="34">
        <v>143.74839800000001</v>
      </c>
      <c r="AS334" s="34">
        <v>0</v>
      </c>
      <c r="AT334" s="34">
        <v>1303.6729170000001</v>
      </c>
      <c r="AU334" s="34">
        <v>1.8E-5</v>
      </c>
      <c r="AV334" s="34">
        <v>1499.1480100000001</v>
      </c>
      <c r="AW334" s="34">
        <v>2946.5711249999999</v>
      </c>
      <c r="AX334" s="34">
        <v>48.572411000000002</v>
      </c>
      <c r="AY334" s="34">
        <v>115.665706</v>
      </c>
      <c r="AZ334" s="34">
        <v>0.72131500000000004</v>
      </c>
      <c r="BA334" s="34">
        <v>164.95943199999999</v>
      </c>
      <c r="BB334" s="30">
        <v>265.08232400000003</v>
      </c>
      <c r="BC334" s="30">
        <v>32.436223300000002</v>
      </c>
      <c r="BD334" s="30">
        <v>2539.5491126000002</v>
      </c>
      <c r="BE334" s="30">
        <v>160.6500561</v>
      </c>
      <c r="BF334" s="30">
        <v>0</v>
      </c>
      <c r="BG334" s="30">
        <v>2997.7177160000001</v>
      </c>
      <c r="BJ334"/>
    </row>
    <row r="335" spans="1:62" x14ac:dyDescent="0.3">
      <c r="A335" s="9">
        <v>2004</v>
      </c>
      <c r="B335" s="10" t="s">
        <v>143</v>
      </c>
      <c r="C335" s="30">
        <v>293.67490045071901</v>
      </c>
      <c r="D335" s="30"/>
      <c r="E335" s="30">
        <v>3391.10273313075</v>
      </c>
      <c r="F335" s="30"/>
      <c r="G335" s="30"/>
      <c r="H335" s="30"/>
      <c r="I335" s="30"/>
      <c r="J335" s="30"/>
      <c r="K335" s="30">
        <v>75.269859999999994</v>
      </c>
      <c r="L335" s="30">
        <v>10.1088</v>
      </c>
      <c r="M335" s="30">
        <v>14.508089999999999</v>
      </c>
      <c r="N335" s="30">
        <v>3.88341</v>
      </c>
      <c r="O335" s="30">
        <v>26.626380000000001</v>
      </c>
      <c r="P335" s="30"/>
      <c r="Q335" s="30"/>
      <c r="R335" s="30"/>
      <c r="S335" s="30"/>
      <c r="T335" s="32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2"/>
      <c r="AG335" s="30"/>
      <c r="AH335" s="30"/>
      <c r="AI335" s="32"/>
      <c r="AJ335" s="32"/>
      <c r="AK335" s="32"/>
      <c r="AL335" s="32"/>
      <c r="AM335" s="32"/>
      <c r="AN335" s="32"/>
      <c r="AO335" s="34">
        <v>36386</v>
      </c>
      <c r="AP335" s="30">
        <v>1111.98516758347</v>
      </c>
      <c r="AQ335" s="34">
        <v>831597</v>
      </c>
      <c r="AR335" s="34">
        <v>26.317236999999999</v>
      </c>
      <c r="AS335" s="34">
        <v>0</v>
      </c>
      <c r="AT335" s="34">
        <v>517.12281599999994</v>
      </c>
      <c r="AU335" s="34">
        <v>0</v>
      </c>
      <c r="AV335" s="34">
        <v>374.24603300000001</v>
      </c>
      <c r="AW335" s="34">
        <v>917.68608600000005</v>
      </c>
      <c r="AX335" s="34">
        <v>26.532886000000001</v>
      </c>
      <c r="AY335" s="34">
        <v>46.191825999999999</v>
      </c>
      <c r="AZ335" s="34">
        <v>0.168849</v>
      </c>
      <c r="BA335" s="34">
        <v>72.893561000000005</v>
      </c>
      <c r="BB335" s="30">
        <v>98.740213999999995</v>
      </c>
      <c r="BC335" s="30">
        <v>7.9427767999999999</v>
      </c>
      <c r="BD335" s="30">
        <v>711.86289360000001</v>
      </c>
      <c r="BE335" s="30">
        <v>30.222506899999999</v>
      </c>
      <c r="BF335" s="30">
        <v>0</v>
      </c>
      <c r="BG335" s="30">
        <v>848.76839129999996</v>
      </c>
      <c r="BJ335"/>
    </row>
    <row r="336" spans="1:62" x14ac:dyDescent="0.3">
      <c r="A336" s="9">
        <v>2004</v>
      </c>
      <c r="B336" s="10" t="s">
        <v>144</v>
      </c>
      <c r="C336" s="30">
        <v>591.38024499999995</v>
      </c>
      <c r="D336" s="30">
        <v>2119.7146090000001</v>
      </c>
      <c r="E336" s="30"/>
      <c r="F336" s="30"/>
      <c r="G336" s="30"/>
      <c r="H336" s="30"/>
      <c r="I336" s="30"/>
      <c r="J336" s="30"/>
      <c r="K336" s="30">
        <v>81.286280000000005</v>
      </c>
      <c r="L336" s="30">
        <v>9.0060000000000001E-2</v>
      </c>
      <c r="M336" s="30">
        <v>15.620839999999999</v>
      </c>
      <c r="N336" s="30">
        <v>0</v>
      </c>
      <c r="O336" s="30">
        <v>25.222989999999999</v>
      </c>
      <c r="P336" s="30"/>
      <c r="Q336" s="30"/>
      <c r="R336" s="30"/>
      <c r="S336" s="30"/>
      <c r="T336" s="32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2"/>
      <c r="AG336" s="30"/>
      <c r="AH336" s="30"/>
      <c r="AI336" s="32"/>
      <c r="AJ336" s="32"/>
      <c r="AK336" s="32"/>
      <c r="AL336" s="32"/>
      <c r="AM336" s="32"/>
      <c r="AN336" s="32"/>
      <c r="AO336" s="34">
        <v>8398</v>
      </c>
      <c r="AP336" s="30">
        <v>2725.4199717881502</v>
      </c>
      <c r="AQ336" s="34">
        <v>111726</v>
      </c>
      <c r="AR336" s="34">
        <v>65.515394999999998</v>
      </c>
      <c r="AS336" s="34">
        <v>0</v>
      </c>
      <c r="AT336" s="34">
        <v>31.047664999999999</v>
      </c>
      <c r="AU336" s="34">
        <v>0</v>
      </c>
      <c r="AV336" s="34">
        <v>267.94536099999999</v>
      </c>
      <c r="AW336" s="34">
        <v>364.508421</v>
      </c>
      <c r="AX336" s="34">
        <v>58.319625000000002</v>
      </c>
      <c r="AY336" s="34">
        <v>23.615182000000001</v>
      </c>
      <c r="AZ336" s="34">
        <v>3.3769999999999998E-3</v>
      </c>
      <c r="BA336" s="34">
        <v>82.272507000000004</v>
      </c>
      <c r="BB336" s="30">
        <v>261.36085939999998</v>
      </c>
      <c r="BC336" s="30">
        <v>47.629328800000003</v>
      </c>
      <c r="BD336" s="30">
        <v>99.3729376</v>
      </c>
      <c r="BE336" s="30">
        <v>34.469791899999997</v>
      </c>
      <c r="BF336" s="30">
        <v>0</v>
      </c>
      <c r="BG336" s="30">
        <v>442.8329177</v>
      </c>
      <c r="BJ336"/>
    </row>
    <row r="337" spans="1:62" x14ac:dyDescent="0.3">
      <c r="A337" s="9">
        <v>2004</v>
      </c>
      <c r="B337" s="10" t="s">
        <v>145</v>
      </c>
      <c r="C337" s="30">
        <v>926.07483374606102</v>
      </c>
      <c r="D337" s="30">
        <v>5238.6635872254501</v>
      </c>
      <c r="E337" s="30"/>
      <c r="F337" s="30"/>
      <c r="G337" s="30"/>
      <c r="H337" s="30"/>
      <c r="I337" s="30"/>
      <c r="J337" s="30"/>
      <c r="K337" s="30">
        <v>228.55690000000001</v>
      </c>
      <c r="L337" s="30">
        <v>43.708399999999997</v>
      </c>
      <c r="M337" s="30">
        <v>42.47269</v>
      </c>
      <c r="N337" s="30">
        <v>26.691680000000002</v>
      </c>
      <c r="O337" s="30">
        <v>30.633780000000002</v>
      </c>
      <c r="P337" s="30"/>
      <c r="Q337" s="30"/>
      <c r="R337" s="30"/>
      <c r="S337" s="30"/>
      <c r="T337" s="32"/>
      <c r="U337" s="30"/>
      <c r="V337" s="32"/>
      <c r="W337" s="30"/>
      <c r="X337" s="30"/>
      <c r="Y337" s="30"/>
      <c r="Z337" s="30"/>
      <c r="AA337" s="30"/>
      <c r="AB337" s="30"/>
      <c r="AC337" s="30"/>
      <c r="AD337" s="30"/>
      <c r="AE337" s="30"/>
      <c r="AF337" s="32"/>
      <c r="AG337" s="30"/>
      <c r="AH337" s="30"/>
      <c r="AI337" s="30"/>
      <c r="AJ337" s="30"/>
      <c r="AK337" s="30"/>
      <c r="AL337" s="30"/>
      <c r="AM337" s="32"/>
      <c r="AN337" s="32"/>
      <c r="AO337" s="34">
        <v>54462</v>
      </c>
      <c r="AP337" s="30">
        <v>1076.86234297449</v>
      </c>
      <c r="AQ337" s="34">
        <v>1404278</v>
      </c>
      <c r="AR337" s="34">
        <v>68.058509999999998</v>
      </c>
      <c r="AS337" s="34">
        <v>0</v>
      </c>
      <c r="AT337" s="34">
        <v>677.56282899999997</v>
      </c>
      <c r="AU337" s="34">
        <v>1.4250000000000001E-3</v>
      </c>
      <c r="AV337" s="34">
        <v>513.98076700000001</v>
      </c>
      <c r="AW337" s="34">
        <v>1259.603531</v>
      </c>
      <c r="AX337" s="34">
        <v>6.9763390000000003</v>
      </c>
      <c r="AY337" s="34">
        <v>66.375698999999997</v>
      </c>
      <c r="AZ337" s="34">
        <v>0</v>
      </c>
      <c r="BA337" s="34">
        <v>73.352037999999993</v>
      </c>
      <c r="BB337" s="30">
        <v>32.8891153</v>
      </c>
      <c r="BC337" s="30">
        <v>11.0321982</v>
      </c>
      <c r="BD337" s="30">
        <v>1204.6608283999999</v>
      </c>
      <c r="BE337" s="30">
        <v>46.050743500000003</v>
      </c>
      <c r="BF337" s="30" t="s">
        <v>224</v>
      </c>
      <c r="BG337" s="30">
        <v>1294.6358608999999</v>
      </c>
      <c r="BJ337"/>
    </row>
    <row r="338" spans="1:62" x14ac:dyDescent="0.3">
      <c r="A338" s="9">
        <v>2005</v>
      </c>
      <c r="B338" s="10" t="s">
        <v>120</v>
      </c>
      <c r="C338" s="30">
        <v>26359.413271191501</v>
      </c>
      <c r="D338" s="30">
        <v>109506.501191405</v>
      </c>
      <c r="E338" s="30">
        <v>99568.171622937007</v>
      </c>
      <c r="F338" s="30">
        <v>18300.966552649999</v>
      </c>
      <c r="G338" s="30">
        <v>9274.9765526499996</v>
      </c>
      <c r="H338" s="30">
        <v>9025.99</v>
      </c>
      <c r="I338" s="30">
        <v>15798.11</v>
      </c>
      <c r="J338" s="30">
        <v>8591.57</v>
      </c>
      <c r="K338" s="30">
        <v>5174.1949999999997</v>
      </c>
      <c r="L338" s="30">
        <v>1164.779</v>
      </c>
      <c r="M338" s="30">
        <v>685.16</v>
      </c>
      <c r="N338" s="30">
        <v>551.97500000000002</v>
      </c>
      <c r="O338" s="30">
        <v>1015.461</v>
      </c>
      <c r="P338" s="32">
        <v>7206.54</v>
      </c>
      <c r="Q338" s="32">
        <v>2068.4365526500001</v>
      </c>
      <c r="R338" s="32">
        <v>434.42</v>
      </c>
      <c r="S338" s="32">
        <v>753.98745554000004</v>
      </c>
      <c r="T338" s="32">
        <v>0</v>
      </c>
      <c r="U338" s="32">
        <v>360.54745553999999</v>
      </c>
      <c r="V338" s="32">
        <v>393.44</v>
      </c>
      <c r="W338" s="32">
        <v>9635.5240081899992</v>
      </c>
      <c r="X338" s="32">
        <v>21793.544008190001</v>
      </c>
      <c r="Y338" s="32">
        <v>17554.929893656299</v>
      </c>
      <c r="Z338" s="32">
        <v>11647.874</v>
      </c>
      <c r="AA338" s="32">
        <v>9631.85</v>
      </c>
      <c r="AB338" s="32">
        <v>490.12134100629902</v>
      </c>
      <c r="AC338" s="32">
        <v>5416.9345526500001</v>
      </c>
      <c r="AD338" s="32">
        <v>1989.6945526500001</v>
      </c>
      <c r="AE338" s="32">
        <v>3410.45</v>
      </c>
      <c r="AF338" s="32">
        <v>16.79</v>
      </c>
      <c r="AG338" s="32">
        <v>1377.9496555400001</v>
      </c>
      <c r="AH338" s="32">
        <v>727.60965553999995</v>
      </c>
      <c r="AI338" s="32">
        <v>428.55</v>
      </c>
      <c r="AJ338" s="10">
        <v>198.03</v>
      </c>
      <c r="AK338" s="10">
        <v>230.52</v>
      </c>
      <c r="AL338" s="10">
        <v>0</v>
      </c>
      <c r="AM338" s="32">
        <v>221.79</v>
      </c>
      <c r="AN338" s="32">
        <v>22102.789549196299</v>
      </c>
      <c r="AO338" s="33">
        <v>468474</v>
      </c>
      <c r="AP338" s="32">
        <v>1578.5967598234699</v>
      </c>
      <c r="AQ338" s="33">
        <v>14654379</v>
      </c>
      <c r="AR338" s="10">
        <v>1658.4365700000001</v>
      </c>
      <c r="AS338" s="10">
        <v>5.5199999999999999E-2</v>
      </c>
      <c r="AT338" s="10">
        <v>7269.9534890000004</v>
      </c>
      <c r="AU338" s="33">
        <v>1.6848999999999999E-2</v>
      </c>
      <c r="AV338" s="33">
        <v>3969.8845409999999</v>
      </c>
      <c r="AW338" s="33">
        <v>12898.346648999999</v>
      </c>
      <c r="AX338" s="33">
        <v>480.216632</v>
      </c>
      <c r="AY338" s="33">
        <v>1364.077231</v>
      </c>
      <c r="AZ338" s="33">
        <v>1.5842400000000001</v>
      </c>
      <c r="BA338" s="33">
        <v>1845.878103</v>
      </c>
      <c r="BB338" s="32">
        <v>213.48358084</v>
      </c>
      <c r="BC338" s="32">
        <v>684.60293559000002</v>
      </c>
      <c r="BD338" s="32">
        <v>13163.71844119</v>
      </c>
      <c r="BE338" s="32">
        <v>773.41054921</v>
      </c>
      <c r="BF338" s="32">
        <v>0</v>
      </c>
      <c r="BG338" s="32">
        <v>14835.2851952</v>
      </c>
      <c r="BJ338"/>
    </row>
    <row r="339" spans="1:62" x14ac:dyDescent="0.3">
      <c r="A339" s="9">
        <v>2005</v>
      </c>
      <c r="B339" s="10" t="s">
        <v>123</v>
      </c>
      <c r="C339" s="30">
        <v>16197.4484504581</v>
      </c>
      <c r="D339" s="30"/>
      <c r="E339" s="30">
        <v>100823.661911209</v>
      </c>
      <c r="F339" s="30">
        <v>6132.7928724399999</v>
      </c>
      <c r="G339" s="30">
        <v>822.47787244000006</v>
      </c>
      <c r="H339" s="30">
        <v>5310.3149999999996</v>
      </c>
      <c r="I339" s="30">
        <v>5647.0644000000002</v>
      </c>
      <c r="J339" s="30">
        <v>5000.8540000000003</v>
      </c>
      <c r="K339" s="30">
        <v>3672.1370000000002</v>
      </c>
      <c r="L339" s="30">
        <v>694.96299999999997</v>
      </c>
      <c r="M339" s="30">
        <v>148.55099999999999</v>
      </c>
      <c r="N339" s="30">
        <v>407.11099999999999</v>
      </c>
      <c r="O339" s="30">
        <v>78.091999999999999</v>
      </c>
      <c r="P339" s="30">
        <v>646.21040000000005</v>
      </c>
      <c r="Q339" s="30">
        <v>176.26747244000001</v>
      </c>
      <c r="R339" s="30">
        <v>309.46100000000001</v>
      </c>
      <c r="S339" s="30">
        <v>105.30245628999999</v>
      </c>
      <c r="T339" s="30">
        <v>1.6910000000000001</v>
      </c>
      <c r="U339" s="30">
        <v>85.811456289999995</v>
      </c>
      <c r="V339" s="30">
        <v>17.8</v>
      </c>
      <c r="W339" s="30">
        <v>908.28932872999997</v>
      </c>
      <c r="X339" s="30">
        <v>6238.0953287299999</v>
      </c>
      <c r="Y339" s="30">
        <v>4939.1562240697003</v>
      </c>
      <c r="Z339" s="30">
        <v>4122.1765999999998</v>
      </c>
      <c r="AA339" s="30">
        <v>2734.752</v>
      </c>
      <c r="AB339" s="30">
        <v>138.83166868969701</v>
      </c>
      <c r="AC339" s="30">
        <v>678.14795537999998</v>
      </c>
      <c r="AD339" s="30">
        <v>629.05935538000006</v>
      </c>
      <c r="AE339" s="30">
        <v>49.058999999999997</v>
      </c>
      <c r="AF339" s="30">
        <v>2.9600000000000001E-2</v>
      </c>
      <c r="AG339" s="30">
        <v>950.97446269</v>
      </c>
      <c r="AH339" s="30">
        <v>638.94546269</v>
      </c>
      <c r="AI339" s="30">
        <v>201.93199999999999</v>
      </c>
      <c r="AJ339" s="30">
        <v>47.634999999999998</v>
      </c>
      <c r="AK339" s="30">
        <v>153.672</v>
      </c>
      <c r="AL339" s="30">
        <v>0.625</v>
      </c>
      <c r="AM339" s="32">
        <v>110.09699999999999</v>
      </c>
      <c r="AN339" s="32">
        <v>5890.1306867597004</v>
      </c>
      <c r="AO339" s="33">
        <v>123960</v>
      </c>
      <c r="AP339" s="32">
        <v>1697.0437113709099</v>
      </c>
      <c r="AQ339" s="33">
        <v>3018102</v>
      </c>
      <c r="AR339" s="10">
        <v>7547.0055910000001</v>
      </c>
      <c r="AS339" s="10">
        <v>11.856595</v>
      </c>
      <c r="AT339" s="10">
        <v>7143.0553879999998</v>
      </c>
      <c r="AU339" s="33">
        <v>2.7136830000000001</v>
      </c>
      <c r="AV339" s="33">
        <v>4743.7772580000001</v>
      </c>
      <c r="AW339" s="33">
        <v>19448.408514999999</v>
      </c>
      <c r="AX339" s="33">
        <v>500.633985</v>
      </c>
      <c r="AY339" s="33">
        <v>690.80179699999997</v>
      </c>
      <c r="AZ339" s="33">
        <v>1509.934313</v>
      </c>
      <c r="BA339" s="33">
        <v>2701.3700950000002</v>
      </c>
      <c r="BB339" s="32">
        <v>3343.7129243300001</v>
      </c>
      <c r="BC339" s="32">
        <v>4113.2192171699999</v>
      </c>
      <c r="BD339" s="32">
        <v>14726.05417521</v>
      </c>
      <c r="BE339" s="32">
        <v>8104.3095163199996</v>
      </c>
      <c r="BF339" s="32">
        <v>8.5490526599999992</v>
      </c>
      <c r="BG339" s="32">
        <v>30295.84488569</v>
      </c>
      <c r="BJ339"/>
    </row>
    <row r="340" spans="1:62" x14ac:dyDescent="0.3">
      <c r="A340" s="9">
        <v>2005</v>
      </c>
      <c r="B340" s="10" t="s">
        <v>124</v>
      </c>
      <c r="C340" s="30">
        <v>212.857212</v>
      </c>
      <c r="D340" s="30">
        <v>2081.347792</v>
      </c>
      <c r="E340"/>
      <c r="F340" s="32">
        <v>1122.6594672000001</v>
      </c>
      <c r="G340" s="32">
        <v>925.36988535</v>
      </c>
      <c r="H340" s="32">
        <v>197.28958184999999</v>
      </c>
      <c r="I340" s="32">
        <v>985.7305169</v>
      </c>
      <c r="J340" s="32">
        <v>87.691916899999995</v>
      </c>
      <c r="K340" s="32">
        <v>67.679640000000006</v>
      </c>
      <c r="L340" s="32">
        <v>6.52264</v>
      </c>
      <c r="M340" s="32">
        <v>7.37859</v>
      </c>
      <c r="N340" s="32">
        <v>6.0969499999999996</v>
      </c>
      <c r="O340" s="32">
        <v>1.409E-2</v>
      </c>
      <c r="P340" s="32">
        <v>898.03859999999997</v>
      </c>
      <c r="Q340" s="32">
        <v>27.331285350000002</v>
      </c>
      <c r="R340" s="32">
        <v>109.59766495</v>
      </c>
      <c r="S340" s="32">
        <v>85.961611739999995</v>
      </c>
      <c r="T340" s="32">
        <v>6.6022800000000003E-3</v>
      </c>
      <c r="U340" s="32">
        <v>70.121220440000002</v>
      </c>
      <c r="V340" s="32">
        <v>15.833789019999999</v>
      </c>
      <c r="W340" s="32">
        <v>995.49110579000001</v>
      </c>
      <c r="X340" s="32">
        <v>1208.62107894</v>
      </c>
      <c r="Y340" s="32">
        <v>839.23051711671906</v>
      </c>
      <c r="Z340" s="32">
        <v>560.05883929180402</v>
      </c>
      <c r="AA340" s="32">
        <v>462.00768088728501</v>
      </c>
      <c r="AB340" s="32">
        <v>41.216916669689198</v>
      </c>
      <c r="AC340" s="32">
        <v>237.95476115522601</v>
      </c>
      <c r="AD340" s="32">
        <v>74.849605030000006</v>
      </c>
      <c r="AE340" s="32">
        <v>163.10515612522599</v>
      </c>
      <c r="AF340" s="32">
        <v>0</v>
      </c>
      <c r="AG340" s="32">
        <v>289.69816068297001</v>
      </c>
      <c r="AH340" s="32">
        <v>222.84887805297001</v>
      </c>
      <c r="AI340" s="32">
        <v>34.976326280000002</v>
      </c>
      <c r="AJ340" s="32">
        <v>4.6337393100000002</v>
      </c>
      <c r="AK340" s="32">
        <v>30.342586969999999</v>
      </c>
      <c r="AL340" s="30">
        <v>0</v>
      </c>
      <c r="AM340" s="32">
        <v>31.872956349999999</v>
      </c>
      <c r="AN340" s="32">
        <v>1128.9286777996899</v>
      </c>
      <c r="AO340" s="33">
        <v>26849</v>
      </c>
      <c r="AP340" s="32">
        <v>1323.6639120989601</v>
      </c>
      <c r="AQ340" s="33">
        <v>365323</v>
      </c>
      <c r="AR340" s="10">
        <v>15.977354</v>
      </c>
      <c r="AS340" s="10">
        <v>0</v>
      </c>
      <c r="AT340" s="10">
        <v>439.26532800000001</v>
      </c>
      <c r="AU340" s="33">
        <v>0</v>
      </c>
      <c r="AV340" s="33">
        <v>228.50547700000001</v>
      </c>
      <c r="AW340" s="33">
        <v>683.74815899999999</v>
      </c>
      <c r="AX340" s="33">
        <v>16.151275999999999</v>
      </c>
      <c r="AY340" s="33">
        <v>75.888461000000007</v>
      </c>
      <c r="AZ340" s="33">
        <v>0</v>
      </c>
      <c r="BA340" s="33">
        <v>92.039737000000002</v>
      </c>
      <c r="BB340" s="32">
        <v>4.7394239599999999</v>
      </c>
      <c r="BC340" s="32">
        <v>4.8538189999999997</v>
      </c>
      <c r="BD340" s="32">
        <v>761.26916789999996</v>
      </c>
      <c r="BE340" s="32">
        <v>68.489712740000002</v>
      </c>
      <c r="BF340" s="10">
        <v>0</v>
      </c>
      <c r="BG340" s="10">
        <v>839.35212360000003</v>
      </c>
      <c r="BJ340"/>
    </row>
    <row r="341" spans="1:62" x14ac:dyDescent="0.3">
      <c r="A341" s="9">
        <v>2005</v>
      </c>
      <c r="B341" s="10" t="s">
        <v>125</v>
      </c>
      <c r="C341" s="34">
        <v>285.71499999999997</v>
      </c>
      <c r="D341" s="34">
        <v>3703.1469999999999</v>
      </c>
      <c r="E341" s="30"/>
      <c r="F341" s="32">
        <v>2053.6528918899999</v>
      </c>
      <c r="G341" s="32">
        <v>1821.6059584300001</v>
      </c>
      <c r="H341" s="32">
        <v>232.04693345999999</v>
      </c>
      <c r="I341" s="32">
        <v>1835.2091</v>
      </c>
      <c r="J341" s="32">
        <v>197.80680000000001</v>
      </c>
      <c r="K341" s="32">
        <v>166.87200000000001</v>
      </c>
      <c r="L341" s="32">
        <v>2.9639000000000002</v>
      </c>
      <c r="M341" s="32">
        <v>14.2158</v>
      </c>
      <c r="N341" s="32">
        <v>0</v>
      </c>
      <c r="O341" s="32">
        <v>13.755100000000001</v>
      </c>
      <c r="P341" s="32">
        <v>1637.4023</v>
      </c>
      <c r="Q341" s="32">
        <v>184.20365842999999</v>
      </c>
      <c r="R341" s="32">
        <v>34.240133460000003</v>
      </c>
      <c r="S341" s="32">
        <v>238.620225</v>
      </c>
      <c r="T341" s="32">
        <v>2.5720999999999998</v>
      </c>
      <c r="U341" s="32">
        <v>206.587805</v>
      </c>
      <c r="V341" s="32">
        <v>29.460319999999999</v>
      </c>
      <c r="W341" s="32">
        <v>2028.19376343</v>
      </c>
      <c r="X341" s="32">
        <v>2523.1731168900001</v>
      </c>
      <c r="Y341" s="32">
        <v>1565.75195004276</v>
      </c>
      <c r="Z341" s="32">
        <v>1102.8261845402999</v>
      </c>
      <c r="AA341" s="32">
        <v>976.30152439999995</v>
      </c>
      <c r="AB341" s="32">
        <v>102.614917342456</v>
      </c>
      <c r="AC341" s="32">
        <v>360.31084815999998</v>
      </c>
      <c r="AD341" s="32">
        <v>57.426106660000002</v>
      </c>
      <c r="AE341" s="32">
        <v>302.88474150000002</v>
      </c>
      <c r="AF341" s="32">
        <v>0</v>
      </c>
      <c r="AG341" s="32">
        <v>478.26</v>
      </c>
      <c r="AH341" s="32">
        <v>437.72899999999998</v>
      </c>
      <c r="AI341" s="32">
        <v>8.6270000000000007</v>
      </c>
      <c r="AJ341" s="32">
        <v>2.6589999999999998</v>
      </c>
      <c r="AK341" s="32">
        <v>5.968</v>
      </c>
      <c r="AL341" s="30">
        <v>0</v>
      </c>
      <c r="AM341" s="32">
        <v>31.904</v>
      </c>
      <c r="AN341" s="32">
        <v>2439.4915500427601</v>
      </c>
      <c r="AO341" s="33">
        <v>46616</v>
      </c>
      <c r="AP341" s="32">
        <v>1591.4501531332901</v>
      </c>
      <c r="AQ341" s="33">
        <v>1024934</v>
      </c>
      <c r="AR341" s="10">
        <v>64.535471999999999</v>
      </c>
      <c r="AS341" s="10">
        <v>2.3349999999999999E-2</v>
      </c>
      <c r="AT341" s="10">
        <v>218.18481499999999</v>
      </c>
      <c r="AU341" s="33">
        <v>2.1810000000000002E-3</v>
      </c>
      <c r="AV341" s="33">
        <v>608.58424200000002</v>
      </c>
      <c r="AW341" s="33">
        <v>891.33006</v>
      </c>
      <c r="AX341" s="33">
        <v>13.335656</v>
      </c>
      <c r="AY341" s="33">
        <v>108.394267</v>
      </c>
      <c r="AZ341" s="33">
        <v>0.176036</v>
      </c>
      <c r="BA341" s="33">
        <v>121.905959</v>
      </c>
      <c r="BB341" s="32">
        <v>16.20498688</v>
      </c>
      <c r="BC341" s="32">
        <v>25.21472077</v>
      </c>
      <c r="BD341" s="32">
        <v>1097.75495985</v>
      </c>
      <c r="BE341" s="32">
        <v>107.31042073</v>
      </c>
      <c r="BF341" s="10">
        <v>0</v>
      </c>
      <c r="BG341" s="10">
        <v>1246.48508823</v>
      </c>
      <c r="BJ341"/>
    </row>
    <row r="342" spans="1:62" x14ac:dyDescent="0.3">
      <c r="A342" s="9">
        <v>2005</v>
      </c>
      <c r="B342" s="10" t="s">
        <v>126</v>
      </c>
      <c r="C342" s="30">
        <v>399.49035909214501</v>
      </c>
      <c r="D342" s="30">
        <v>3635.5309184677899</v>
      </c>
      <c r="E342" s="30">
        <v>3629.63391846779</v>
      </c>
      <c r="F342" s="32">
        <v>1687.2159200999999</v>
      </c>
      <c r="G342" s="32">
        <v>628.06575310000005</v>
      </c>
      <c r="H342" s="32">
        <v>1059.150167</v>
      </c>
      <c r="I342" s="32">
        <v>830.93324099999995</v>
      </c>
      <c r="J342" s="32">
        <v>243.456141</v>
      </c>
      <c r="K342" s="32">
        <v>198.04237000000001</v>
      </c>
      <c r="L342" s="32">
        <v>3.984E-2</v>
      </c>
      <c r="M342" s="32">
        <v>31.507429999999999</v>
      </c>
      <c r="N342" s="32">
        <v>0</v>
      </c>
      <c r="O342" s="32">
        <v>13.8665</v>
      </c>
      <c r="P342" s="32">
        <v>587.47709999999995</v>
      </c>
      <c r="Q342" s="32">
        <v>40.588653100000002</v>
      </c>
      <c r="R342" s="32">
        <v>815.69402600000001</v>
      </c>
      <c r="S342" s="32">
        <v>116.75106871</v>
      </c>
      <c r="T342" s="32">
        <v>0.863066</v>
      </c>
      <c r="U342" s="32">
        <v>85.93944071</v>
      </c>
      <c r="V342" s="32">
        <v>29.948561999999999</v>
      </c>
      <c r="W342" s="32">
        <v>714.00519381000004</v>
      </c>
      <c r="X342" s="32">
        <v>2108.5626918100002</v>
      </c>
      <c r="Y342" s="32">
        <v>1488.0772901</v>
      </c>
      <c r="Z342" s="32">
        <v>1054.698858</v>
      </c>
      <c r="AA342" s="32">
        <v>832.43041159999996</v>
      </c>
      <c r="AB342" s="32">
        <v>33.165584506552797</v>
      </c>
      <c r="AC342" s="32">
        <v>167.00472909999999</v>
      </c>
      <c r="AD342" s="32">
        <v>69.754664000000005</v>
      </c>
      <c r="AE342" s="32">
        <v>97.2500651</v>
      </c>
      <c r="AF342" s="32">
        <v>0</v>
      </c>
      <c r="AG342" s="32">
        <v>584.58965693781704</v>
      </c>
      <c r="AH342" s="32">
        <v>352.24868400000003</v>
      </c>
      <c r="AI342" s="32">
        <v>159.555787937817</v>
      </c>
      <c r="AJ342" s="32">
        <v>7.5677580000000004</v>
      </c>
      <c r="AK342" s="32">
        <v>151.988029937817</v>
      </c>
      <c r="AL342" s="30">
        <v>0</v>
      </c>
      <c r="AM342" s="32">
        <v>72.785184999999998</v>
      </c>
      <c r="AN342" s="32">
        <v>2105.8325315443699</v>
      </c>
      <c r="AO342" s="33">
        <v>27450</v>
      </c>
      <c r="AP342" s="32">
        <v>2299.3642426790002</v>
      </c>
      <c r="AQ342" s="33">
        <v>445458</v>
      </c>
      <c r="AR342" s="10">
        <v>126.574517</v>
      </c>
      <c r="AS342" s="10">
        <v>0</v>
      </c>
      <c r="AT342" s="10">
        <v>194.105414</v>
      </c>
      <c r="AU342" s="33">
        <v>6.3265000000000002E-2</v>
      </c>
      <c r="AV342" s="33">
        <v>247.675535</v>
      </c>
      <c r="AW342" s="33">
        <v>568.41873099999998</v>
      </c>
      <c r="AX342" s="33">
        <v>44.319330000000001</v>
      </c>
      <c r="AY342" s="33">
        <v>84.979496999999995</v>
      </c>
      <c r="AZ342" s="33">
        <v>0.70405899999999999</v>
      </c>
      <c r="BA342" s="33">
        <v>130.00288599999999</v>
      </c>
      <c r="BB342" s="32">
        <v>33.699199849999999</v>
      </c>
      <c r="BC342" s="32">
        <v>59.692815379999999</v>
      </c>
      <c r="BD342" s="32">
        <v>509.35756214999998</v>
      </c>
      <c r="BE342" s="32">
        <v>94.037806070000002</v>
      </c>
      <c r="BF342" s="10">
        <v>0</v>
      </c>
      <c r="BG342" s="10">
        <v>696.78738344999999</v>
      </c>
      <c r="BJ342"/>
    </row>
    <row r="343" spans="1:62" x14ac:dyDescent="0.3">
      <c r="A343" s="9">
        <v>2005</v>
      </c>
      <c r="B343" s="10" t="s">
        <v>127</v>
      </c>
      <c r="C343" s="30">
        <v>3565.6991249279499</v>
      </c>
      <c r="D343" s="10"/>
      <c r="E343" s="30">
        <v>23751.120816952</v>
      </c>
      <c r="F343" s="32">
        <v>5283.3327207566699</v>
      </c>
      <c r="G343" s="32">
        <v>3589.3636956566702</v>
      </c>
      <c r="H343" s="32">
        <v>1693.9690251</v>
      </c>
      <c r="I343" s="32">
        <v>4400.6491457666698</v>
      </c>
      <c r="J343" s="32">
        <v>1469.9769231</v>
      </c>
      <c r="K343" s="30">
        <v>1048.1536599999999</v>
      </c>
      <c r="L343" s="30">
        <v>263.48198000000002</v>
      </c>
      <c r="M343" s="30">
        <v>93.994979999999998</v>
      </c>
      <c r="N343" s="30">
        <v>58.203049999999998</v>
      </c>
      <c r="O343" s="30">
        <v>6.1432500000000001</v>
      </c>
      <c r="P343" s="32">
        <v>2930.6722226666702</v>
      </c>
      <c r="Q343" s="32">
        <v>658.69147298999997</v>
      </c>
      <c r="R343" s="32">
        <v>223.99210199999999</v>
      </c>
      <c r="S343" s="32">
        <v>146.42033746999999</v>
      </c>
      <c r="T343" s="32">
        <v>0</v>
      </c>
      <c r="U343" s="32">
        <v>43.968009469999998</v>
      </c>
      <c r="V343" s="32">
        <v>102.45232799999999</v>
      </c>
      <c r="W343" s="32">
        <v>3633.3317051266699</v>
      </c>
      <c r="X343" s="32">
        <v>6320.9079842266701</v>
      </c>
      <c r="Y343" s="32">
        <v>4148.9880064484796</v>
      </c>
      <c r="Z343" s="32">
        <v>2683.29635603</v>
      </c>
      <c r="AA343" s="32">
        <v>2072.9905509</v>
      </c>
      <c r="AB343" s="32">
        <v>181.90860432848501</v>
      </c>
      <c r="AC343" s="32">
        <v>1283.78304609</v>
      </c>
      <c r="AD343" s="32">
        <v>415.92642740899998</v>
      </c>
      <c r="AE343" s="32">
        <v>867.85661868099999</v>
      </c>
      <c r="AF343" s="32">
        <v>0</v>
      </c>
      <c r="AG343" s="32">
        <v>689.98027047000005</v>
      </c>
      <c r="AH343" s="32">
        <v>599.90838199999996</v>
      </c>
      <c r="AI343" s="32">
        <v>68.282492469999994</v>
      </c>
      <c r="AJ343" s="32">
        <v>12.179283</v>
      </c>
      <c r="AK343" s="32">
        <v>56.103209470000003</v>
      </c>
      <c r="AL343" s="30">
        <v>0</v>
      </c>
      <c r="AM343" s="32">
        <v>21.789396</v>
      </c>
      <c r="AN343" s="32">
        <v>6186.1861259184898</v>
      </c>
      <c r="AO343" s="33">
        <v>95723</v>
      </c>
      <c r="AP343" s="32">
        <v>1662.8151323651</v>
      </c>
      <c r="AQ343" s="33">
        <v>3254279</v>
      </c>
      <c r="AR343" s="10">
        <v>294.76209599999999</v>
      </c>
      <c r="AS343" s="10">
        <v>1.7350000000000001E-2</v>
      </c>
      <c r="AT343" s="10">
        <v>1294.713835</v>
      </c>
      <c r="AU343" s="33">
        <v>1.1481999999999999E-2</v>
      </c>
      <c r="AV343" s="33">
        <v>1663.431061</v>
      </c>
      <c r="AW343" s="33">
        <v>3252.9358240000001</v>
      </c>
      <c r="AX343" s="33">
        <v>180.98050000000001</v>
      </c>
      <c r="AY343" s="33">
        <v>195.55274600000001</v>
      </c>
      <c r="AZ343" s="33">
        <v>1.943295</v>
      </c>
      <c r="BA343" s="33">
        <v>378.476541</v>
      </c>
      <c r="BB343" s="32">
        <v>35.804522800000001</v>
      </c>
      <c r="BC343" s="32">
        <v>83.693100770000001</v>
      </c>
      <c r="BD343" s="32">
        <v>3424.1961668399999</v>
      </c>
      <c r="BE343" s="32">
        <v>165.80021221999999</v>
      </c>
      <c r="BF343" s="10">
        <v>0</v>
      </c>
      <c r="BG343" s="10">
        <v>3709.4940026300001</v>
      </c>
      <c r="BJ343"/>
    </row>
    <row r="344" spans="1:62" x14ac:dyDescent="0.3">
      <c r="A344" s="9">
        <v>2005</v>
      </c>
      <c r="B344" s="10" t="s">
        <v>128</v>
      </c>
      <c r="C344" s="30">
        <v>528.073995568187</v>
      </c>
      <c r="D344" s="10"/>
      <c r="E344" s="30">
        <v>3850.6417134465901</v>
      </c>
      <c r="F344" s="32">
        <v>1541.9977323200001</v>
      </c>
      <c r="G344" s="32">
        <v>1345.49260832</v>
      </c>
      <c r="H344" s="32">
        <v>196.505124</v>
      </c>
      <c r="I344" s="32">
        <v>1424.8817759999999</v>
      </c>
      <c r="J344" s="32">
        <v>157.22999999999999</v>
      </c>
      <c r="K344" s="30">
        <v>88.301670000000001</v>
      </c>
      <c r="L344" s="30">
        <v>26.12304</v>
      </c>
      <c r="M344" s="30">
        <v>19.449870000000001</v>
      </c>
      <c r="N344" s="30">
        <v>0</v>
      </c>
      <c r="O344" s="30">
        <v>23.355419999999999</v>
      </c>
      <c r="P344" s="32">
        <v>1267.6517759999999</v>
      </c>
      <c r="Q344" s="32">
        <v>77.840832320000004</v>
      </c>
      <c r="R344" s="32">
        <v>39.275123999999998</v>
      </c>
      <c r="S344" s="32">
        <v>142.47409773999999</v>
      </c>
      <c r="T344" s="32">
        <v>0.48269000000000001</v>
      </c>
      <c r="U344" s="32">
        <v>112.53722774000001</v>
      </c>
      <c r="V344" s="32">
        <v>29.454180000000001</v>
      </c>
      <c r="W344" s="32">
        <v>1458.02983606</v>
      </c>
      <c r="X344" s="32">
        <v>1914.7753900600001</v>
      </c>
      <c r="Y344" s="32">
        <v>1262.3133657225701</v>
      </c>
      <c r="Z344" s="32">
        <v>911.98067000000003</v>
      </c>
      <c r="AA344" s="32">
        <v>745.13900000000001</v>
      </c>
      <c r="AB344" s="32">
        <v>55.751155722567603</v>
      </c>
      <c r="AC344" s="32">
        <v>294.58154000000002</v>
      </c>
      <c r="AD344" s="32">
        <v>137.49700000000001</v>
      </c>
      <c r="AE344" s="32">
        <v>157.08454</v>
      </c>
      <c r="AF344" s="32">
        <v>0</v>
      </c>
      <c r="AG344" s="32">
        <v>429.07515000000001</v>
      </c>
      <c r="AH344" s="32">
        <v>380.18162999999998</v>
      </c>
      <c r="AI344" s="32">
        <v>24.22447</v>
      </c>
      <c r="AJ344" s="32">
        <v>0.02</v>
      </c>
      <c r="AK344" s="32">
        <v>24.204470000000001</v>
      </c>
      <c r="AL344" s="30">
        <v>0</v>
      </c>
      <c r="AM344" s="32">
        <v>24.669049999999999</v>
      </c>
      <c r="AN344" s="32">
        <v>1983.40139572257</v>
      </c>
      <c r="AO344" s="33">
        <v>44386</v>
      </c>
      <c r="AP344" s="32">
        <v>1284.6847412039101</v>
      </c>
      <c r="AQ344" s="33">
        <v>980813</v>
      </c>
      <c r="AR344" s="10">
        <v>93.134382000000002</v>
      </c>
      <c r="AS344" s="10">
        <v>1.1991E-2</v>
      </c>
      <c r="AT344" s="10">
        <v>236.09424799999999</v>
      </c>
      <c r="AU344" s="33">
        <v>3.7880999999999998E-2</v>
      </c>
      <c r="AV344" s="33">
        <v>533.50970299999994</v>
      </c>
      <c r="AW344" s="33">
        <v>862.78820499999995</v>
      </c>
      <c r="AX344" s="33">
        <v>19.177719</v>
      </c>
      <c r="AY344" s="33">
        <v>94.736684999999994</v>
      </c>
      <c r="AZ344" s="33">
        <v>0.859236</v>
      </c>
      <c r="BA344" s="33">
        <v>114.77364</v>
      </c>
      <c r="BB344" s="32">
        <v>22.704070040000001</v>
      </c>
      <c r="BC344" s="32">
        <v>24.541616560000001</v>
      </c>
      <c r="BD344" s="32">
        <v>932.32708195999999</v>
      </c>
      <c r="BE344" s="32">
        <v>47.41200972</v>
      </c>
      <c r="BF344" s="10">
        <v>0</v>
      </c>
      <c r="BG344" s="10">
        <v>1026.98477828</v>
      </c>
      <c r="BJ344"/>
    </row>
    <row r="345" spans="1:62" x14ac:dyDescent="0.3">
      <c r="A345" s="9">
        <v>2005</v>
      </c>
      <c r="B345" s="10" t="s">
        <v>129</v>
      </c>
      <c r="C345" s="30">
        <v>1671.8997723959701</v>
      </c>
      <c r="D345" s="30">
        <v>13347.9456404212</v>
      </c>
      <c r="E345" s="30">
        <v>11703.806439780399</v>
      </c>
      <c r="F345" s="32">
        <v>2494.78429199519</v>
      </c>
      <c r="G345" s="32">
        <v>1854.5661756618499</v>
      </c>
      <c r="H345" s="32">
        <v>640.218116333333</v>
      </c>
      <c r="I345" s="32">
        <v>2141.3792558518498</v>
      </c>
      <c r="J345" s="32">
        <v>511.72499299999998</v>
      </c>
      <c r="K345" s="30">
        <v>256.97237999999999</v>
      </c>
      <c r="L345" s="30">
        <v>121.10245999999999</v>
      </c>
      <c r="M345" s="30">
        <v>44.87829</v>
      </c>
      <c r="N345" s="30">
        <v>38.371029999999998</v>
      </c>
      <c r="O345" s="30">
        <v>50.400829999999999</v>
      </c>
      <c r="P345" s="32">
        <v>1629.65426285185</v>
      </c>
      <c r="Q345" s="32">
        <v>224.91191280999999</v>
      </c>
      <c r="R345" s="32">
        <v>128.49312333333299</v>
      </c>
      <c r="S345" s="32">
        <v>83.589983513333294</v>
      </c>
      <c r="T345" s="32">
        <v>8.9753333333333296E-2</v>
      </c>
      <c r="U345" s="32">
        <v>69.481045179999995</v>
      </c>
      <c r="V345" s="32">
        <v>14.019185</v>
      </c>
      <c r="W345" s="32">
        <v>1924.04722084185</v>
      </c>
      <c r="X345" s="32">
        <v>2925.8042755085198</v>
      </c>
      <c r="Y345" s="32">
        <v>1925.36132318725</v>
      </c>
      <c r="Z345" s="32">
        <v>1392.7149199999999</v>
      </c>
      <c r="AA345" s="32">
        <v>1180.0360000000001</v>
      </c>
      <c r="AB345" s="32">
        <v>70.917414187254394</v>
      </c>
      <c r="AC345" s="32">
        <v>461.72898900000001</v>
      </c>
      <c r="AD345" s="32">
        <v>220.381989</v>
      </c>
      <c r="AE345" s="32">
        <v>241.34700000000001</v>
      </c>
      <c r="AF345" s="32">
        <v>0</v>
      </c>
      <c r="AG345" s="32">
        <v>317.94729949999999</v>
      </c>
      <c r="AH345" s="32">
        <v>287.40170239999998</v>
      </c>
      <c r="AI345" s="32">
        <v>16.411000000000001</v>
      </c>
      <c r="AJ345" s="32">
        <v>3.867</v>
      </c>
      <c r="AK345" s="32">
        <v>12.544</v>
      </c>
      <c r="AL345" s="30">
        <v>0</v>
      </c>
      <c r="AM345" s="32">
        <v>14.134597100000001</v>
      </c>
      <c r="AN345" s="32">
        <v>2762.8626226872502</v>
      </c>
      <c r="AO345" s="33">
        <v>60418</v>
      </c>
      <c r="AP345" s="32">
        <v>1495.87616527932</v>
      </c>
      <c r="AQ345" s="33">
        <v>1217212</v>
      </c>
      <c r="AR345" s="10">
        <v>121.595968</v>
      </c>
      <c r="AS345" s="10">
        <v>5.3499999999999997E-3</v>
      </c>
      <c r="AT345" s="10">
        <v>446.21276899999998</v>
      </c>
      <c r="AU345" s="33">
        <v>1.06E-3</v>
      </c>
      <c r="AV345" s="33">
        <v>605.36787600000002</v>
      </c>
      <c r="AW345" s="33">
        <v>1173.183023</v>
      </c>
      <c r="AX345" s="33">
        <v>80.189485000000005</v>
      </c>
      <c r="AY345" s="33">
        <v>96.027567000000005</v>
      </c>
      <c r="AZ345" s="33">
        <v>0.52802300000000002</v>
      </c>
      <c r="BA345" s="33">
        <v>176.74507500000001</v>
      </c>
      <c r="BB345" s="32">
        <v>25.795818059999998</v>
      </c>
      <c r="BC345" s="32">
        <v>45.896072709999999</v>
      </c>
      <c r="BD345" s="32">
        <v>1191.1147565900001</v>
      </c>
      <c r="BE345" s="32">
        <v>146.70749744</v>
      </c>
      <c r="BF345" s="10">
        <v>0</v>
      </c>
      <c r="BG345" s="10">
        <v>1409.5313019099999</v>
      </c>
      <c r="BJ345"/>
    </row>
    <row r="346" spans="1:62" x14ac:dyDescent="0.3">
      <c r="A346" s="9">
        <v>2005</v>
      </c>
      <c r="B346" s="10" t="s">
        <v>130</v>
      </c>
      <c r="C346" s="30">
        <v>93.261039676097397</v>
      </c>
      <c r="D346" s="10"/>
      <c r="E346" s="30">
        <v>1640.8627134200599</v>
      </c>
      <c r="F346" s="32">
        <v>1336.4990741900001</v>
      </c>
      <c r="G346" s="32">
        <v>1247.7191640200001</v>
      </c>
      <c r="H346" s="32">
        <v>88.779910169999994</v>
      </c>
      <c r="I346" s="32">
        <v>1263.45217254</v>
      </c>
      <c r="J346" s="32">
        <v>65.998006169999996</v>
      </c>
      <c r="K346" s="30">
        <v>52.176099999999998</v>
      </c>
      <c r="L346" s="30">
        <v>1.48037</v>
      </c>
      <c r="M346" s="30">
        <v>7.4406299999999996</v>
      </c>
      <c r="N346" s="30">
        <v>0</v>
      </c>
      <c r="O346" s="30">
        <v>4.9009099999999997</v>
      </c>
      <c r="P346" s="32">
        <v>1197.4541663699999</v>
      </c>
      <c r="Q346" s="32">
        <v>50.264997649999998</v>
      </c>
      <c r="R346" s="32">
        <v>22.781904000000001</v>
      </c>
      <c r="S346" s="32">
        <v>110.43499122999999</v>
      </c>
      <c r="T346" s="32">
        <v>0.59438818000000004</v>
      </c>
      <c r="U346" s="32">
        <v>109.84060305</v>
      </c>
      <c r="V346" s="32">
        <v>0</v>
      </c>
      <c r="W346" s="32">
        <v>1357.5597670699999</v>
      </c>
      <c r="X346" s="32">
        <v>1596.8843175100001</v>
      </c>
      <c r="Y346" s="32">
        <v>1029.1841290929899</v>
      </c>
      <c r="Z346" s="32">
        <v>796.78390474000003</v>
      </c>
      <c r="AA346" s="32">
        <v>583.38588217999995</v>
      </c>
      <c r="AB346" s="32">
        <v>71.103073722986096</v>
      </c>
      <c r="AC346" s="32">
        <v>161.29715063</v>
      </c>
      <c r="AD346" s="32">
        <v>41.95888978</v>
      </c>
      <c r="AE346" s="32">
        <v>119.33826085</v>
      </c>
      <c r="AF346" s="32">
        <v>0</v>
      </c>
      <c r="AG346" s="32">
        <v>382.59617686666701</v>
      </c>
      <c r="AH346" s="32">
        <v>294.461335916667</v>
      </c>
      <c r="AI346" s="32">
        <v>5.8611249499999998</v>
      </c>
      <c r="AJ346" s="32">
        <v>3.1691271200000002</v>
      </c>
      <c r="AK346" s="32">
        <v>2.69199783</v>
      </c>
      <c r="AL346" s="30">
        <v>0</v>
      </c>
      <c r="AM346" s="32">
        <v>82.273715999999993</v>
      </c>
      <c r="AN346" s="32">
        <v>1591.0906102496499</v>
      </c>
      <c r="AO346" s="33">
        <v>35963</v>
      </c>
      <c r="AP346" s="32">
        <v>1233.68771917291</v>
      </c>
      <c r="AQ346" s="33">
        <v>517506</v>
      </c>
      <c r="AR346" s="10">
        <v>53.921750000000003</v>
      </c>
      <c r="AS346" s="10">
        <v>0</v>
      </c>
      <c r="AT346" s="10">
        <v>94.022678999999997</v>
      </c>
      <c r="AU346" s="33">
        <v>7.6959999999999997E-3</v>
      </c>
      <c r="AV346" s="33">
        <v>347.209047</v>
      </c>
      <c r="AW346" s="33">
        <v>495.16117200000002</v>
      </c>
      <c r="AX346" s="33">
        <v>47.340055999999997</v>
      </c>
      <c r="AY346" s="33">
        <v>100.214</v>
      </c>
      <c r="AZ346" s="33">
        <v>0.176036</v>
      </c>
      <c r="BA346" s="33">
        <v>147.73009200000001</v>
      </c>
      <c r="BB346" s="32">
        <v>5.4660361999999996</v>
      </c>
      <c r="BC346" s="32">
        <v>31.647811520000001</v>
      </c>
      <c r="BD346" s="32">
        <v>623.61907671999995</v>
      </c>
      <c r="BE346" s="32">
        <v>171.05076158</v>
      </c>
      <c r="BF346" s="10">
        <v>0</v>
      </c>
      <c r="BG346" s="10">
        <v>831.78368602</v>
      </c>
      <c r="BJ346"/>
    </row>
    <row r="347" spans="1:62" x14ac:dyDescent="0.3">
      <c r="A347" s="9">
        <v>2005</v>
      </c>
      <c r="B347" s="10" t="s">
        <v>131</v>
      </c>
      <c r="C347" s="30">
        <v>380.26268632259399</v>
      </c>
      <c r="D347" s="10"/>
      <c r="E347" s="30">
        <v>2536.9207677888598</v>
      </c>
      <c r="F347" s="32">
        <v>1259.9217991</v>
      </c>
      <c r="G347" s="32">
        <v>1121.2499891</v>
      </c>
      <c r="H347" s="32">
        <v>138.67180999999999</v>
      </c>
      <c r="I347" s="32">
        <v>1081.5826999999999</v>
      </c>
      <c r="J347" s="32">
        <v>114.17</v>
      </c>
      <c r="K347" s="30">
        <v>85.42</v>
      </c>
      <c r="L347" s="30">
        <v>7.49</v>
      </c>
      <c r="M347" s="30">
        <v>10.99</v>
      </c>
      <c r="N347" s="30">
        <v>0</v>
      </c>
      <c r="O347" s="30">
        <v>10.27</v>
      </c>
      <c r="P347" s="32">
        <v>967.41269999999997</v>
      </c>
      <c r="Q347" s="32">
        <v>153.83728909999999</v>
      </c>
      <c r="R347" s="32">
        <v>24.501809999999999</v>
      </c>
      <c r="S347" s="32">
        <v>135.116835356667</v>
      </c>
      <c r="T347" s="32">
        <v>17.464469999999999</v>
      </c>
      <c r="U347" s="32">
        <v>116.92677009000001</v>
      </c>
      <c r="V347" s="32">
        <v>0.72559526666666696</v>
      </c>
      <c r="W347" s="32">
        <v>1238.17675919</v>
      </c>
      <c r="X347" s="32">
        <v>1395.03863445667</v>
      </c>
      <c r="Y347" s="32">
        <v>1146.3059199926799</v>
      </c>
      <c r="Z347" s="32">
        <v>716.88395000000003</v>
      </c>
      <c r="AA347" s="32">
        <v>635.33582000000001</v>
      </c>
      <c r="AB347" s="32">
        <v>66.740587505332499</v>
      </c>
      <c r="AC347" s="32">
        <v>362.68138248734499</v>
      </c>
      <c r="AD347" s="32">
        <v>121.211502487345</v>
      </c>
      <c r="AE347" s="32">
        <v>241.46987999999999</v>
      </c>
      <c r="AF347" s="32">
        <v>0</v>
      </c>
      <c r="AG347" s="32">
        <v>215.83088914999999</v>
      </c>
      <c r="AH347" s="32">
        <v>183.94831915</v>
      </c>
      <c r="AI347" s="32">
        <v>6.7301099999999998</v>
      </c>
      <c r="AJ347" s="32">
        <v>6.7301099999999998</v>
      </c>
      <c r="AK347" s="32">
        <v>0</v>
      </c>
      <c r="AL347" s="30">
        <v>0</v>
      </c>
      <c r="AM347" s="32">
        <v>25.152460000000001</v>
      </c>
      <c r="AN347" s="32">
        <v>1362.13680914268</v>
      </c>
      <c r="AO347" s="33">
        <v>37213</v>
      </c>
      <c r="AP347" s="32">
        <v>1313.3041182878601</v>
      </c>
      <c r="AQ347" s="33">
        <v>652577</v>
      </c>
      <c r="AR347" s="10">
        <v>40.798459999999999</v>
      </c>
      <c r="AS347" s="10">
        <v>0</v>
      </c>
      <c r="AT347" s="10">
        <v>304.49666999999999</v>
      </c>
      <c r="AU347" s="33">
        <v>4.2500000000000003E-2</v>
      </c>
      <c r="AV347" s="33">
        <v>403.48162100000002</v>
      </c>
      <c r="AW347" s="33">
        <v>748.81925100000001</v>
      </c>
      <c r="AX347" s="33">
        <v>25.011935999999999</v>
      </c>
      <c r="AY347" s="33">
        <v>100.86764599999999</v>
      </c>
      <c r="AZ347" s="33">
        <v>0</v>
      </c>
      <c r="BA347" s="33">
        <v>125.879582</v>
      </c>
      <c r="BB347" s="32">
        <v>8.4167628899999993</v>
      </c>
      <c r="BC347" s="32">
        <v>14.17059377</v>
      </c>
      <c r="BD347" s="32">
        <v>871.25421546999996</v>
      </c>
      <c r="BE347" s="32">
        <v>76.406671149999994</v>
      </c>
      <c r="BF347" s="10">
        <v>0</v>
      </c>
      <c r="BG347" s="10">
        <v>970.24824328</v>
      </c>
      <c r="BJ347"/>
    </row>
    <row r="348" spans="1:62" x14ac:dyDescent="0.3">
      <c r="A348" s="9">
        <v>2005</v>
      </c>
      <c r="B348" s="10" t="s">
        <v>132</v>
      </c>
      <c r="C348" s="30">
        <v>102.68</v>
      </c>
      <c r="D348" s="10"/>
      <c r="E348" s="30">
        <v>2242.7106277143698</v>
      </c>
      <c r="F348" s="32">
        <v>1181.77077844</v>
      </c>
      <c r="G348" s="32">
        <v>737.68018440000003</v>
      </c>
      <c r="H348" s="32">
        <v>444.09059403999998</v>
      </c>
      <c r="I348" s="32">
        <v>866.85337425</v>
      </c>
      <c r="J348" s="32">
        <v>226.34957424999999</v>
      </c>
      <c r="K348" s="30">
        <v>126.3951</v>
      </c>
      <c r="L348" s="30">
        <v>37.275790000000001</v>
      </c>
      <c r="M348" s="30">
        <v>37.305810000000001</v>
      </c>
      <c r="N348" s="30">
        <v>24.710540000000002</v>
      </c>
      <c r="O348" s="30">
        <v>0.66232999999999997</v>
      </c>
      <c r="P348" s="32">
        <v>640.50379999999996</v>
      </c>
      <c r="Q348" s="32">
        <v>97.176384400000003</v>
      </c>
      <c r="R348" s="32">
        <v>217.74101979</v>
      </c>
      <c r="S348" s="32">
        <v>148.88237125000001</v>
      </c>
      <c r="T348" s="32">
        <v>0.24161878000000001</v>
      </c>
      <c r="U348" s="32">
        <v>125.91827727</v>
      </c>
      <c r="V348" s="32">
        <v>22.722475200000002</v>
      </c>
      <c r="W348" s="32">
        <v>863.59846167000001</v>
      </c>
      <c r="X348" s="32">
        <v>1442.37344161032</v>
      </c>
      <c r="Y348" s="32">
        <v>784.76160600438402</v>
      </c>
      <c r="Z348" s="32">
        <v>562.35393457999999</v>
      </c>
      <c r="AA348" s="32">
        <v>413.71504153000001</v>
      </c>
      <c r="AB348" s="32">
        <v>10.9067525960509</v>
      </c>
      <c r="AC348" s="32">
        <v>211.500918828333</v>
      </c>
      <c r="AD348" s="32">
        <v>30.006368968333302</v>
      </c>
      <c r="AE348" s="32">
        <v>181.49454986000001</v>
      </c>
      <c r="AF348" s="32">
        <v>0</v>
      </c>
      <c r="AG348" s="32">
        <v>309.68963380000002</v>
      </c>
      <c r="AH348" s="32">
        <v>285.84496558000001</v>
      </c>
      <c r="AI348" s="32">
        <v>8.7442526300000001</v>
      </c>
      <c r="AJ348" s="32">
        <v>3.3272526299999998</v>
      </c>
      <c r="AK348" s="32">
        <v>5.4169999999999998</v>
      </c>
      <c r="AL348" s="30">
        <v>0</v>
      </c>
      <c r="AM348" s="32">
        <v>15.100415590000001</v>
      </c>
      <c r="AN348" s="32">
        <v>1175.9988981403801</v>
      </c>
      <c r="AO348" s="33"/>
      <c r="AP348" s="32"/>
      <c r="AQ348" s="33"/>
      <c r="AR348" s="10">
        <v>66.033607000000003</v>
      </c>
      <c r="AS348" s="10">
        <v>5.5830000000000003E-3</v>
      </c>
      <c r="AT348" s="10">
        <v>166.52598900000001</v>
      </c>
      <c r="AU348" s="33">
        <v>5.8E-4</v>
      </c>
      <c r="AV348" s="33">
        <v>230.31963300000001</v>
      </c>
      <c r="AW348" s="33">
        <v>462.88539200000002</v>
      </c>
      <c r="AX348" s="33">
        <v>55.393048</v>
      </c>
      <c r="AY348" s="33">
        <v>76.376869999999997</v>
      </c>
      <c r="AZ348" s="33">
        <v>0.52802300000000002</v>
      </c>
      <c r="BA348" s="33">
        <v>132.29794100000001</v>
      </c>
      <c r="BB348" s="32">
        <v>56.230985650000001</v>
      </c>
      <c r="BC348" s="32">
        <v>16.76441685</v>
      </c>
      <c r="BD348" s="32">
        <v>481.98185387000001</v>
      </c>
      <c r="BE348" s="32">
        <v>100.94197136</v>
      </c>
      <c r="BF348" s="10">
        <v>0</v>
      </c>
      <c r="BG348" s="10">
        <v>655.91922772999999</v>
      </c>
      <c r="BJ348"/>
    </row>
    <row r="349" spans="1:62" x14ac:dyDescent="0.3">
      <c r="A349" s="9">
        <v>2005</v>
      </c>
      <c r="B349" s="10" t="s">
        <v>133</v>
      </c>
      <c r="C349" s="30">
        <v>254.00399999999999</v>
      </c>
      <c r="D349" s="30">
        <v>2012.2049999999999</v>
      </c>
      <c r="E349" s="30">
        <v>2012.2049999999999</v>
      </c>
      <c r="F349" s="32">
        <v>1067.3271192100001</v>
      </c>
      <c r="G349" s="32">
        <v>967.53687645000002</v>
      </c>
      <c r="H349" s="32">
        <v>99.790242759999998</v>
      </c>
      <c r="I349" s="32">
        <v>755.25503116000004</v>
      </c>
      <c r="J349" s="32">
        <v>60.657731159999997</v>
      </c>
      <c r="K349" s="30">
        <v>48.082689999999999</v>
      </c>
      <c r="L349" s="30">
        <v>3.68343</v>
      </c>
      <c r="M349" s="30">
        <v>1.47336</v>
      </c>
      <c r="N349" s="30">
        <v>7.4060699999999997</v>
      </c>
      <c r="O349" s="30">
        <v>1.218E-2</v>
      </c>
      <c r="P349" s="32">
        <v>694.59730000000002</v>
      </c>
      <c r="Q349" s="32">
        <v>272.93957645</v>
      </c>
      <c r="R349" s="32">
        <v>39.132511600000001</v>
      </c>
      <c r="S349" s="32">
        <v>74.724294259999994</v>
      </c>
      <c r="T349" s="32">
        <v>0.50803089999999995</v>
      </c>
      <c r="U349" s="32">
        <v>64.106755230000005</v>
      </c>
      <c r="V349" s="32">
        <v>10.10950813</v>
      </c>
      <c r="W349" s="32">
        <v>1031.64363168</v>
      </c>
      <c r="X349" s="32">
        <v>1142.0514134699999</v>
      </c>
      <c r="Y349" s="32">
        <v>878.27660199688705</v>
      </c>
      <c r="Z349" s="32">
        <v>515.67144055999995</v>
      </c>
      <c r="AA349" s="32">
        <v>402.07598079000002</v>
      </c>
      <c r="AB349" s="32">
        <v>26.5493772868866</v>
      </c>
      <c r="AC349" s="32">
        <v>336.05578415000002</v>
      </c>
      <c r="AD349" s="32">
        <v>127.56838722000001</v>
      </c>
      <c r="AE349" s="32">
        <v>208.48739692999999</v>
      </c>
      <c r="AF349" s="32">
        <v>0</v>
      </c>
      <c r="AG349" s="32">
        <v>293.84799950000001</v>
      </c>
      <c r="AH349" s="32">
        <v>158.16082299000001</v>
      </c>
      <c r="AI349" s="32">
        <v>126.72184206999999</v>
      </c>
      <c r="AJ349" s="32">
        <v>88.074091379999999</v>
      </c>
      <c r="AK349" s="32">
        <v>38.647750690000002</v>
      </c>
      <c r="AL349" s="30">
        <v>0</v>
      </c>
      <c r="AM349" s="32">
        <v>8.9653344399999995</v>
      </c>
      <c r="AN349" s="32">
        <v>1172.1246014968899</v>
      </c>
      <c r="AO349" s="33">
        <v>22695</v>
      </c>
      <c r="AP349" s="32">
        <v>1362.8077373532001</v>
      </c>
      <c r="AQ349" s="33">
        <v>320602</v>
      </c>
      <c r="AR349" s="10">
        <v>23.312987</v>
      </c>
      <c r="AS349" s="10">
        <v>0</v>
      </c>
      <c r="AT349" s="10">
        <v>364.40581400000002</v>
      </c>
      <c r="AU349" s="33">
        <v>0</v>
      </c>
      <c r="AV349" s="33">
        <v>376.40538199999997</v>
      </c>
      <c r="AW349" s="33">
        <v>764.12418300000002</v>
      </c>
      <c r="AX349" s="33">
        <v>25.963272</v>
      </c>
      <c r="AY349" s="33">
        <v>59.986071000000003</v>
      </c>
      <c r="AZ349" s="33">
        <v>0</v>
      </c>
      <c r="BA349" s="33">
        <v>85.949342999999999</v>
      </c>
      <c r="BB349" s="32">
        <v>250.80164009000001</v>
      </c>
      <c r="BC349" s="32">
        <v>5.9597406299999998</v>
      </c>
      <c r="BD349" s="32">
        <v>571.43658734999997</v>
      </c>
      <c r="BE349" s="32">
        <v>47.852438650000003</v>
      </c>
      <c r="BF349" s="10">
        <v>0</v>
      </c>
      <c r="BG349" s="10">
        <v>876.05040671999996</v>
      </c>
      <c r="BJ349"/>
    </row>
    <row r="350" spans="1:62" x14ac:dyDescent="0.3">
      <c r="A350" s="9">
        <v>2005</v>
      </c>
      <c r="B350" s="10" t="s">
        <v>134</v>
      </c>
      <c r="C350" s="30">
        <v>1967.0834578487099</v>
      </c>
      <c r="D350" s="30">
        <v>11882.23251747</v>
      </c>
      <c r="E350" s="30"/>
      <c r="F350" s="32">
        <v>2862.60862709</v>
      </c>
      <c r="G350" s="32">
        <v>1498.58053509</v>
      </c>
      <c r="H350" s="32">
        <v>1364.028092</v>
      </c>
      <c r="I350" s="32">
        <v>2170.3687369999998</v>
      </c>
      <c r="J350" s="32">
        <v>756.49713699999995</v>
      </c>
      <c r="K350" s="30">
        <v>481.85559999999998</v>
      </c>
      <c r="L350" s="30">
        <v>86.225340000000003</v>
      </c>
      <c r="M350" s="30">
        <v>89.598389999999995</v>
      </c>
      <c r="N350" s="30">
        <v>89.349149999999995</v>
      </c>
      <c r="O350" s="30">
        <v>9.4686699999999995</v>
      </c>
      <c r="P350" s="32">
        <v>1413.8715999999999</v>
      </c>
      <c r="Q350" s="32">
        <v>84.708935089999997</v>
      </c>
      <c r="R350" s="32">
        <v>607.53095499999995</v>
      </c>
      <c r="S350" s="32">
        <v>124.09155921</v>
      </c>
      <c r="T350" s="32">
        <v>11.44</v>
      </c>
      <c r="U350" s="32">
        <v>53.611559210000003</v>
      </c>
      <c r="V350" s="32">
        <v>59.04</v>
      </c>
      <c r="W350" s="32">
        <v>1552.1920943</v>
      </c>
      <c r="X350" s="32">
        <v>2986.7001863</v>
      </c>
      <c r="Y350" s="32">
        <v>2435.8103600254699</v>
      </c>
      <c r="Z350" s="32">
        <v>1640.5940000000001</v>
      </c>
      <c r="AA350" s="32">
        <v>1263.9590000000001</v>
      </c>
      <c r="AB350" s="32">
        <v>105.324424935472</v>
      </c>
      <c r="AC350" s="32">
        <v>689.89193508999995</v>
      </c>
      <c r="AD350" s="32">
        <v>224.61493508999999</v>
      </c>
      <c r="AE350" s="32">
        <v>465.27699999999999</v>
      </c>
      <c r="AF350" s="32">
        <v>0</v>
      </c>
      <c r="AG350" s="32">
        <v>362.49435921000003</v>
      </c>
      <c r="AH350" s="32">
        <v>213.84235921000001</v>
      </c>
      <c r="AI350" s="32">
        <v>0</v>
      </c>
      <c r="AJ350" s="32">
        <v>0</v>
      </c>
      <c r="AK350" s="32">
        <v>0</v>
      </c>
      <c r="AL350" s="30">
        <v>0</v>
      </c>
      <c r="AM350" s="32">
        <v>148.65199999999999</v>
      </c>
      <c r="AN350" s="32">
        <v>2798.3047192354702</v>
      </c>
      <c r="AO350" s="33">
        <v>64045</v>
      </c>
      <c r="AP350" s="32">
        <v>1518.1140664316599</v>
      </c>
      <c r="AQ350" s="33">
        <v>1675309</v>
      </c>
      <c r="AR350" s="10">
        <v>183.11213599999999</v>
      </c>
      <c r="AS350" s="10">
        <v>0</v>
      </c>
      <c r="AT350" s="10">
        <v>851.11188200000004</v>
      </c>
      <c r="AU350" s="33">
        <v>1.1554E-2</v>
      </c>
      <c r="AV350" s="33">
        <v>614.73243300000001</v>
      </c>
      <c r="AW350" s="33">
        <v>1648.9680049999999</v>
      </c>
      <c r="AX350" s="33">
        <v>65.204260000000005</v>
      </c>
      <c r="AY350" s="33">
        <v>110.710067</v>
      </c>
      <c r="AZ350" s="33">
        <v>1.387259</v>
      </c>
      <c r="BA350" s="33">
        <v>177.30158599999999</v>
      </c>
      <c r="BB350" s="32">
        <v>28.101868920000001</v>
      </c>
      <c r="BC350" s="32">
        <v>54.208119879999998</v>
      </c>
      <c r="BD350" s="32">
        <v>1511.9092517700001</v>
      </c>
      <c r="BE350" s="32">
        <v>138.85885443000001</v>
      </c>
      <c r="BF350" s="10">
        <v>0</v>
      </c>
      <c r="BG350" s="10">
        <v>1733.0780950000001</v>
      </c>
      <c r="BJ350"/>
    </row>
    <row r="351" spans="1:62" x14ac:dyDescent="0.3">
      <c r="A351" s="9">
        <v>2005</v>
      </c>
      <c r="B351" s="10" t="s">
        <v>135</v>
      </c>
      <c r="C351" s="30">
        <v>738.303</v>
      </c>
      <c r="D351" s="30">
        <v>4010.9189999999999</v>
      </c>
      <c r="E351" s="30"/>
      <c r="F351" s="32">
        <v>1627.39658207</v>
      </c>
      <c r="G351" s="32">
        <v>1318.5365820699999</v>
      </c>
      <c r="H351" s="32">
        <v>308.86</v>
      </c>
      <c r="I351" s="32">
        <v>1407.8895</v>
      </c>
      <c r="J351" s="32">
        <v>256.95</v>
      </c>
      <c r="K351" s="30">
        <v>204.88</v>
      </c>
      <c r="L351" s="30">
        <v>26.52</v>
      </c>
      <c r="M351" s="30">
        <v>18.3</v>
      </c>
      <c r="N351" s="30">
        <v>3.84</v>
      </c>
      <c r="O351" s="30">
        <v>3.41</v>
      </c>
      <c r="P351" s="32">
        <v>1150.9395</v>
      </c>
      <c r="Q351" s="32">
        <v>167.59708207</v>
      </c>
      <c r="R351" s="32">
        <v>51.91</v>
      </c>
      <c r="S351" s="32">
        <v>152.19654220000001</v>
      </c>
      <c r="T351" s="32">
        <v>0.59</v>
      </c>
      <c r="U351" s="32">
        <v>128.69654220000001</v>
      </c>
      <c r="V351" s="32">
        <v>22.91</v>
      </c>
      <c r="W351" s="32">
        <v>1447.23312427</v>
      </c>
      <c r="X351" s="32">
        <v>1957.5331242699999</v>
      </c>
      <c r="Y351" s="32">
        <v>1252.8582626989601</v>
      </c>
      <c r="Z351" s="32">
        <v>772.40679716</v>
      </c>
      <c r="AA351" s="32">
        <v>645.31679715999996</v>
      </c>
      <c r="AB351" s="32">
        <v>69.992365538961195</v>
      </c>
      <c r="AC351" s="32">
        <v>410.45909999999998</v>
      </c>
      <c r="AD351" s="32">
        <v>241.42</v>
      </c>
      <c r="AE351" s="32">
        <v>169.03909999999999</v>
      </c>
      <c r="AF351" s="32">
        <v>0</v>
      </c>
      <c r="AG351" s="32">
        <v>525.47569999999996</v>
      </c>
      <c r="AH351" s="32">
        <v>491.06569999999999</v>
      </c>
      <c r="AI351" s="32">
        <v>17.87</v>
      </c>
      <c r="AJ351" s="32">
        <v>12.1</v>
      </c>
      <c r="AK351" s="32">
        <v>5.77</v>
      </c>
      <c r="AL351" s="30">
        <v>0</v>
      </c>
      <c r="AM351" s="32">
        <v>16.54</v>
      </c>
      <c r="AN351" s="32">
        <v>1924.11396269896</v>
      </c>
      <c r="AO351" s="33">
        <v>40045</v>
      </c>
      <c r="AP351" s="32">
        <v>1232.4919026864</v>
      </c>
      <c r="AQ351" s="33">
        <v>1029645</v>
      </c>
      <c r="AR351" s="10">
        <v>118.328853</v>
      </c>
      <c r="AS351" s="10">
        <v>5.3499999999999997E-3</v>
      </c>
      <c r="AT351" s="10">
        <v>200.134951</v>
      </c>
      <c r="AU351" s="33">
        <v>1.5566E-2</v>
      </c>
      <c r="AV351" s="33">
        <v>453.23896100000002</v>
      </c>
      <c r="AW351" s="33">
        <v>771.72368100000006</v>
      </c>
      <c r="AX351" s="33">
        <v>28.563936000000002</v>
      </c>
      <c r="AY351" s="33">
        <v>115.315291</v>
      </c>
      <c r="AZ351" s="33">
        <v>0.52802300000000002</v>
      </c>
      <c r="BA351" s="33">
        <v>144.40725</v>
      </c>
      <c r="BB351" s="32">
        <v>17.143524630000002</v>
      </c>
      <c r="BC351" s="32">
        <v>52.884085730000002</v>
      </c>
      <c r="BD351" s="32">
        <v>830.28083092999998</v>
      </c>
      <c r="BE351" s="32">
        <v>96.186856879999993</v>
      </c>
      <c r="BF351" s="10">
        <v>0</v>
      </c>
      <c r="BG351" s="10">
        <v>996.49529816999996</v>
      </c>
      <c r="BJ351"/>
    </row>
    <row r="352" spans="1:62" x14ac:dyDescent="0.3">
      <c r="A352" s="9">
        <v>2005</v>
      </c>
      <c r="B352" s="10" t="s">
        <v>136</v>
      </c>
      <c r="C352" s="30">
        <v>623.00429647746205</v>
      </c>
      <c r="D352" s="30">
        <v>13281.689172738599</v>
      </c>
      <c r="E352" s="30"/>
      <c r="F352" s="32">
        <v>2943.6587884400001</v>
      </c>
      <c r="G352" s="32">
        <v>687.50256044000002</v>
      </c>
      <c r="H352" s="32">
        <v>2014.7399660000001</v>
      </c>
      <c r="I352" s="32">
        <v>1098.204154</v>
      </c>
      <c r="J352" s="32">
        <v>473.78655400000002</v>
      </c>
      <c r="K352" s="30">
        <v>392.16914000000003</v>
      </c>
      <c r="L352" s="30">
        <v>18.08231</v>
      </c>
      <c r="M352" s="30">
        <v>63.5351</v>
      </c>
      <c r="N352" s="30">
        <v>0</v>
      </c>
      <c r="O352" s="30">
        <v>0</v>
      </c>
      <c r="P352" s="37">
        <v>624.41759999999999</v>
      </c>
      <c r="Q352" s="37">
        <v>63.084960440000003</v>
      </c>
      <c r="R352" s="37">
        <v>1540.9534120000001</v>
      </c>
      <c r="S352" s="37">
        <v>33.230091760000001</v>
      </c>
      <c r="T352" s="37">
        <v>9.8233639999999998</v>
      </c>
      <c r="U352" s="37">
        <v>2.2136067599999998</v>
      </c>
      <c r="V352" s="37">
        <v>21.193121000000001</v>
      </c>
      <c r="W352" s="37">
        <v>689.71616719999997</v>
      </c>
      <c r="X352" s="37">
        <v>3174.5213801999998</v>
      </c>
      <c r="Y352" s="37">
        <v>2105.2100697658102</v>
      </c>
      <c r="Z352" s="37">
        <v>1385.96840817</v>
      </c>
      <c r="AA352" s="37">
        <v>976.66564300000005</v>
      </c>
      <c r="AB352" s="37">
        <v>57.137666577005099</v>
      </c>
      <c r="AC352" s="37">
        <v>662.10399501879999</v>
      </c>
      <c r="AD352" s="37">
        <v>232.35537400000001</v>
      </c>
      <c r="AE352" s="37">
        <v>429.74862101880001</v>
      </c>
      <c r="AF352" s="37">
        <v>0</v>
      </c>
      <c r="AG352" s="37">
        <v>593.09313836720003</v>
      </c>
      <c r="AH352" s="37">
        <v>374.35357099999999</v>
      </c>
      <c r="AI352" s="37">
        <v>83.238998367199997</v>
      </c>
      <c r="AJ352" s="37">
        <v>55.508617000000001</v>
      </c>
      <c r="AK352" s="37">
        <v>27.7303813672</v>
      </c>
      <c r="AL352" s="36">
        <v>0</v>
      </c>
      <c r="AM352" s="37">
        <v>135.50056900000001</v>
      </c>
      <c r="AN352" s="37">
        <v>3101.015660133</v>
      </c>
      <c r="AO352" s="33">
        <v>40914</v>
      </c>
      <c r="AP352" s="32">
        <v>1808.14232480137</v>
      </c>
      <c r="AQ352" s="33">
        <v>521439</v>
      </c>
      <c r="AR352" s="10">
        <v>96.447435999999996</v>
      </c>
      <c r="AS352" s="10">
        <v>2E-3</v>
      </c>
      <c r="AT352" s="10">
        <v>156.86866499999999</v>
      </c>
      <c r="AU352" s="33">
        <v>8.097E-3</v>
      </c>
      <c r="AV352" s="33">
        <v>281.31346200000002</v>
      </c>
      <c r="AW352" s="33">
        <v>534.63966000000005</v>
      </c>
      <c r="AX352" s="33">
        <v>29.704550999999999</v>
      </c>
      <c r="AY352" s="33">
        <v>90.508056999999994</v>
      </c>
      <c r="AZ352" s="33">
        <v>0.70405899999999999</v>
      </c>
      <c r="BA352" s="33">
        <v>120.916667</v>
      </c>
      <c r="BB352" s="32">
        <v>23.272511900000001</v>
      </c>
      <c r="BC352" s="32">
        <v>27.230047460000002</v>
      </c>
      <c r="BD352" s="32">
        <v>414.22751877000002</v>
      </c>
      <c r="BE352" s="32">
        <v>77.298436100000004</v>
      </c>
      <c r="BF352" s="10">
        <v>0</v>
      </c>
      <c r="BG352" s="10">
        <v>542.02851423000004</v>
      </c>
      <c r="BJ352"/>
    </row>
    <row r="353" spans="1:62" x14ac:dyDescent="0.3">
      <c r="A353" s="9">
        <v>2005</v>
      </c>
      <c r="B353" s="10" t="s">
        <v>137</v>
      </c>
      <c r="C353" s="30">
        <v>249.768</v>
      </c>
      <c r="D353" s="30">
        <v>3781.6329999999998</v>
      </c>
      <c r="E353" s="30"/>
      <c r="F353" s="32">
        <v>1463.7440491699999</v>
      </c>
      <c r="G353" s="32">
        <v>905.73247717000004</v>
      </c>
      <c r="H353" s="32">
        <v>558.011572</v>
      </c>
      <c r="I353" s="32">
        <v>1152.5168000000001</v>
      </c>
      <c r="J353" s="32">
        <v>301.33300000000003</v>
      </c>
      <c r="K353" s="30">
        <v>201.65</v>
      </c>
      <c r="L353" s="30">
        <v>33.176000000000002</v>
      </c>
      <c r="M353" s="30">
        <v>31.03</v>
      </c>
      <c r="N353" s="30">
        <v>28.548999999999999</v>
      </c>
      <c r="O353" s="30">
        <v>6.9279999999999999</v>
      </c>
      <c r="P353" s="32">
        <v>851.18380000000002</v>
      </c>
      <c r="Q353" s="32">
        <v>54.548677169999998</v>
      </c>
      <c r="R353" s="32">
        <v>256.67857199999997</v>
      </c>
      <c r="S353" s="32">
        <v>93.338789779999999</v>
      </c>
      <c r="T353" s="32">
        <v>20.04</v>
      </c>
      <c r="U353" s="32">
        <v>53.081789780000001</v>
      </c>
      <c r="V353" s="32">
        <v>20.216999999999999</v>
      </c>
      <c r="W353" s="32">
        <v>958.81426695000005</v>
      </c>
      <c r="X353" s="32">
        <v>1557.08283895</v>
      </c>
      <c r="Y353" s="32">
        <v>1343.2373212233499</v>
      </c>
      <c r="Z353" s="32">
        <v>962.28800000000001</v>
      </c>
      <c r="AA353" s="32">
        <v>697.45</v>
      </c>
      <c r="AB353" s="32">
        <v>82.2361853533139</v>
      </c>
      <c r="AC353" s="32">
        <v>298.71313587003999</v>
      </c>
      <c r="AD353" s="32">
        <v>100.012016471088</v>
      </c>
      <c r="AE353" s="32">
        <v>194.311119398952</v>
      </c>
      <c r="AF353" s="32">
        <v>4.3899999999999997</v>
      </c>
      <c r="AG353" s="32">
        <v>211.61214179999999</v>
      </c>
      <c r="AH353" s="32">
        <v>197.96700000000001</v>
      </c>
      <c r="AI353" s="32">
        <v>3.9713642999999998</v>
      </c>
      <c r="AJ353" s="32">
        <v>0.16980000000000001</v>
      </c>
      <c r="AK353" s="32">
        <v>3.8015642999999999</v>
      </c>
      <c r="AL353" s="30">
        <v>0</v>
      </c>
      <c r="AM353" s="32">
        <v>9.6737774999999999</v>
      </c>
      <c r="AN353" s="32">
        <v>1554.8494630233499</v>
      </c>
      <c r="AO353" s="33">
        <v>36740</v>
      </c>
      <c r="AP353" s="32">
        <v>1460.26129559064</v>
      </c>
      <c r="AQ353" s="33">
        <v>587430</v>
      </c>
      <c r="AR353" s="10">
        <v>71.877208999999993</v>
      </c>
      <c r="AS353" s="10">
        <v>1.0749999999999999E-2</v>
      </c>
      <c r="AT353" s="10">
        <v>353.14724100000001</v>
      </c>
      <c r="AU353" s="33">
        <v>2.3110000000000001E-3</v>
      </c>
      <c r="AV353" s="33">
        <v>265.34616599999998</v>
      </c>
      <c r="AW353" s="33">
        <v>690.38367700000003</v>
      </c>
      <c r="AX353" s="33">
        <v>49.013426000000003</v>
      </c>
      <c r="AY353" s="33">
        <v>102.725379</v>
      </c>
      <c r="AZ353" s="33">
        <v>0.35207300000000002</v>
      </c>
      <c r="BA353" s="33">
        <v>152.090878</v>
      </c>
      <c r="BB353" s="32">
        <v>38.643314940000003</v>
      </c>
      <c r="BC353" s="32">
        <v>20.04243756</v>
      </c>
      <c r="BD353" s="32">
        <v>745.63077555999996</v>
      </c>
      <c r="BE353" s="32">
        <v>102.70329040999999</v>
      </c>
      <c r="BF353" s="10">
        <v>0</v>
      </c>
      <c r="BG353" s="10">
        <v>907.01981847000002</v>
      </c>
      <c r="BJ353"/>
    </row>
    <row r="354" spans="1:62" x14ac:dyDescent="0.3">
      <c r="A354" s="9">
        <v>2005</v>
      </c>
      <c r="B354" s="10" t="s">
        <v>138</v>
      </c>
      <c r="C354" s="30">
        <v>332.45988110164899</v>
      </c>
      <c r="D354" s="30">
        <v>3323.4557798616602</v>
      </c>
      <c r="E354" s="30"/>
      <c r="F354" s="32">
        <v>1773.45726014</v>
      </c>
      <c r="G354" s="32">
        <v>1372.8892784300001</v>
      </c>
      <c r="H354" s="32">
        <v>400.56798171000003</v>
      </c>
      <c r="I354" s="32">
        <v>1648.76050412</v>
      </c>
      <c r="J354" s="32">
        <v>339.75970411999998</v>
      </c>
      <c r="K354" s="30">
        <v>268.05650000000003</v>
      </c>
      <c r="L354" s="30">
        <v>8.1894600000000004</v>
      </c>
      <c r="M354" s="30">
        <v>47.691920000000003</v>
      </c>
      <c r="N354" s="30">
        <v>0</v>
      </c>
      <c r="O354" s="30">
        <v>15.82183</v>
      </c>
      <c r="P354" s="32">
        <v>1309.0008</v>
      </c>
      <c r="Q354" s="32">
        <v>63.888478429999999</v>
      </c>
      <c r="R354" s="32">
        <v>60.808277590000003</v>
      </c>
      <c r="S354" s="32">
        <v>86.322945820000001</v>
      </c>
      <c r="T354" s="32">
        <v>11.53777781</v>
      </c>
      <c r="U354" s="32">
        <v>60.284940859999999</v>
      </c>
      <c r="V354" s="32">
        <v>14.500227150000001</v>
      </c>
      <c r="W354" s="32">
        <v>1433.1742192900001</v>
      </c>
      <c r="X354" s="32">
        <v>1859.7802059600001</v>
      </c>
      <c r="Y354" s="32">
        <v>1393.3530755865299</v>
      </c>
      <c r="Z354" s="32">
        <v>938.27025849999995</v>
      </c>
      <c r="AA354" s="32">
        <v>762.81592344000001</v>
      </c>
      <c r="AB354" s="32">
        <v>37.8040308465267</v>
      </c>
      <c r="AC354" s="32">
        <v>417.27878623999999</v>
      </c>
      <c r="AD354" s="32">
        <v>128.95052200999999</v>
      </c>
      <c r="AE354" s="32">
        <v>288.32826423</v>
      </c>
      <c r="AF354" s="32">
        <v>0</v>
      </c>
      <c r="AG354" s="32">
        <v>423.96871879999998</v>
      </c>
      <c r="AH354" s="32">
        <v>356.90759401000003</v>
      </c>
      <c r="AI354" s="32">
        <v>33.112010310000002</v>
      </c>
      <c r="AJ354" s="32">
        <v>16.94206634</v>
      </c>
      <c r="AK354" s="32">
        <v>16.169943969999999</v>
      </c>
      <c r="AL354" s="30">
        <v>0</v>
      </c>
      <c r="AM354" s="32">
        <v>33.949114479999999</v>
      </c>
      <c r="AN354" s="32">
        <v>1817.32179438653</v>
      </c>
      <c r="AO354" s="33">
        <v>41043</v>
      </c>
      <c r="AP354" s="32">
        <v>1429.67492524726</v>
      </c>
      <c r="AQ354" s="33">
        <v>1161484</v>
      </c>
      <c r="AR354" s="10">
        <v>99.690077000000002</v>
      </c>
      <c r="AS354" s="10">
        <v>5.3499999999999997E-3</v>
      </c>
      <c r="AT354" s="10">
        <v>530.84394099999997</v>
      </c>
      <c r="AU354" s="33">
        <v>3.1199999999999999E-3</v>
      </c>
      <c r="AV354" s="33">
        <v>539.44374600000003</v>
      </c>
      <c r="AW354" s="33">
        <v>1169.986234</v>
      </c>
      <c r="AX354" s="33">
        <v>66.835577999999998</v>
      </c>
      <c r="AY354" s="33">
        <v>92.198293000000007</v>
      </c>
      <c r="AZ354" s="33">
        <v>0</v>
      </c>
      <c r="BA354" s="33">
        <v>159.033871</v>
      </c>
      <c r="BB354" s="32">
        <v>16.510067790000001</v>
      </c>
      <c r="BC354" s="32">
        <v>24.473632739999999</v>
      </c>
      <c r="BD354" s="32">
        <v>1098.71250227</v>
      </c>
      <c r="BE354" s="32">
        <v>48.929778749999997</v>
      </c>
      <c r="BF354" s="10">
        <v>0</v>
      </c>
      <c r="BG354" s="10">
        <v>1188.62598155</v>
      </c>
      <c r="BJ354"/>
    </row>
    <row r="355" spans="1:62" x14ac:dyDescent="0.3">
      <c r="A355" s="9">
        <v>2005</v>
      </c>
      <c r="B355" s="10" t="s">
        <v>139</v>
      </c>
      <c r="C355" s="30">
        <v>450.07299999999998</v>
      </c>
      <c r="D355" s="30">
        <v>3055.5970000000002</v>
      </c>
      <c r="E355" s="30"/>
      <c r="F355" s="32">
        <v>1375.5943363700001</v>
      </c>
      <c r="G355" s="32">
        <v>1145.06016105</v>
      </c>
      <c r="H355" s="32">
        <v>224.30317532000001</v>
      </c>
      <c r="I355" s="32">
        <v>1289.7156753199999</v>
      </c>
      <c r="J355" s="32">
        <v>183.47937532</v>
      </c>
      <c r="K355" s="30">
        <v>122.78758999999999</v>
      </c>
      <c r="L355" s="30">
        <v>15.389089999999999</v>
      </c>
      <c r="M355" s="30">
        <v>15.084759999999999</v>
      </c>
      <c r="N355" s="30">
        <v>17.48028</v>
      </c>
      <c r="O355" s="30">
        <v>12.73765</v>
      </c>
      <c r="P355" s="32">
        <v>1106.2363</v>
      </c>
      <c r="Q355" s="32">
        <v>38.823861049999998</v>
      </c>
      <c r="R355" s="32">
        <v>47.0548</v>
      </c>
      <c r="S355" s="32">
        <v>118.43020885</v>
      </c>
      <c r="T355" s="32">
        <v>1.6694000000000001E-2</v>
      </c>
      <c r="U355" s="32">
        <v>102.93439985000001</v>
      </c>
      <c r="V355" s="32">
        <v>15.479115</v>
      </c>
      <c r="W355" s="32">
        <v>1247.9945608999999</v>
      </c>
      <c r="X355" s="32">
        <v>1494.0245452199999</v>
      </c>
      <c r="Y355" s="32">
        <v>947.66912256403702</v>
      </c>
      <c r="Z355" s="32">
        <v>693.98760000000004</v>
      </c>
      <c r="AA355" s="32">
        <v>593.07000000000005</v>
      </c>
      <c r="AB355" s="32">
        <v>44.620282564036998</v>
      </c>
      <c r="AC355" s="32">
        <v>209.06124</v>
      </c>
      <c r="AD355" s="32">
        <v>67.177899999999994</v>
      </c>
      <c r="AE355" s="32">
        <v>141.88334</v>
      </c>
      <c r="AF355" s="32">
        <v>0</v>
      </c>
      <c r="AG355" s="32">
        <v>346.52513418000001</v>
      </c>
      <c r="AH355" s="32">
        <v>273.72273417999997</v>
      </c>
      <c r="AI355" s="32">
        <v>0.40539999999999998</v>
      </c>
      <c r="AJ355" s="32">
        <v>0.25740000000000002</v>
      </c>
      <c r="AK355" s="32">
        <v>0.14799999999999999</v>
      </c>
      <c r="AL355" s="30">
        <v>0</v>
      </c>
      <c r="AM355" s="32">
        <v>72.397000000000006</v>
      </c>
      <c r="AN355" s="32">
        <v>1294.1942567440401</v>
      </c>
      <c r="AO355" s="33">
        <v>29655</v>
      </c>
      <c r="AP355" s="32">
        <v>1538.3837204777999</v>
      </c>
      <c r="AQ355" s="33">
        <v>666446</v>
      </c>
      <c r="AR355" s="10">
        <v>34.982204000000003</v>
      </c>
      <c r="AS355" s="10">
        <v>5.4999999999999997E-3</v>
      </c>
      <c r="AT355" s="10">
        <v>540.39765299999999</v>
      </c>
      <c r="AU355" s="33">
        <v>0</v>
      </c>
      <c r="AV355" s="33">
        <v>359.03184399999998</v>
      </c>
      <c r="AW355" s="33">
        <v>934.41720099999998</v>
      </c>
      <c r="AX355" s="33">
        <v>18.563836999999999</v>
      </c>
      <c r="AY355" s="33">
        <v>154.32277099999999</v>
      </c>
      <c r="AZ355" s="33">
        <v>0.859236</v>
      </c>
      <c r="BA355" s="33">
        <v>173.74584400000001</v>
      </c>
      <c r="BB355" s="32">
        <v>4.9072491100000004</v>
      </c>
      <c r="BC355" s="32">
        <v>9.4870039399999992</v>
      </c>
      <c r="BD355" s="32">
        <v>869.15338956000005</v>
      </c>
      <c r="BE355" s="32">
        <v>154.72582055000001</v>
      </c>
      <c r="BF355" s="10">
        <v>0</v>
      </c>
      <c r="BG355" s="10">
        <v>1038.2734631599999</v>
      </c>
      <c r="BJ355"/>
    </row>
    <row r="356" spans="1:62" x14ac:dyDescent="0.3">
      <c r="A356" s="9">
        <v>2005</v>
      </c>
      <c r="B356" s="10" t="s">
        <v>140</v>
      </c>
      <c r="C356" s="30">
        <v>1174.5282540000001</v>
      </c>
      <c r="D356" s="30">
        <v>3247.9816030000002</v>
      </c>
      <c r="E356" s="30"/>
      <c r="F356" s="32">
        <v>1100.6970567799999</v>
      </c>
      <c r="G356" s="32">
        <v>839.78664677999996</v>
      </c>
      <c r="H356" s="32">
        <v>260.91041000000001</v>
      </c>
      <c r="I356" s="32">
        <v>998.072</v>
      </c>
      <c r="J356" s="32">
        <v>236.96860000000001</v>
      </c>
      <c r="K356" s="30">
        <v>164.149</v>
      </c>
      <c r="L356" s="30">
        <v>28.966799999999999</v>
      </c>
      <c r="M356" s="30">
        <v>16.217600000000001</v>
      </c>
      <c r="N356" s="30">
        <v>13.3352</v>
      </c>
      <c r="O356" s="30">
        <v>14.3</v>
      </c>
      <c r="P356" s="32">
        <v>761.10339999999997</v>
      </c>
      <c r="Q356" s="32">
        <v>78.683246780000005</v>
      </c>
      <c r="R356" s="32">
        <v>23.94181</v>
      </c>
      <c r="S356" s="32">
        <v>27.103295289999998</v>
      </c>
      <c r="T356" s="32">
        <v>0.22600000000000001</v>
      </c>
      <c r="U356" s="32">
        <v>4.125529E-2</v>
      </c>
      <c r="V356" s="32">
        <v>26.836040000000001</v>
      </c>
      <c r="W356" s="32">
        <v>839.82790207000005</v>
      </c>
      <c r="X356" s="32">
        <v>1127.8003520699999</v>
      </c>
      <c r="Y356" s="32">
        <v>626.27855117980005</v>
      </c>
      <c r="Z356" s="32">
        <v>476.73360100000002</v>
      </c>
      <c r="AA356" s="32">
        <v>369.02874700000001</v>
      </c>
      <c r="AB356" s="32">
        <v>5.6111254327999998</v>
      </c>
      <c r="AC356" s="32">
        <v>143.93382474699999</v>
      </c>
      <c r="AD356" s="32">
        <v>88.243084746999997</v>
      </c>
      <c r="AE356" s="32">
        <v>55.690739999999998</v>
      </c>
      <c r="AF356" s="32">
        <v>0</v>
      </c>
      <c r="AG356" s="32">
        <v>502.72115000000002</v>
      </c>
      <c r="AH356" s="32">
        <v>288.59850999999998</v>
      </c>
      <c r="AI356" s="32">
        <v>207.88264000000001</v>
      </c>
      <c r="AJ356" s="32">
        <v>207.88264000000001</v>
      </c>
      <c r="AK356" s="32">
        <v>0</v>
      </c>
      <c r="AL356" s="30">
        <v>0</v>
      </c>
      <c r="AM356" s="32">
        <v>6.24</v>
      </c>
      <c r="AN356" s="32">
        <v>1128.9997011798</v>
      </c>
      <c r="AO356" s="32"/>
      <c r="AP356" s="32"/>
      <c r="AQ356" s="33"/>
      <c r="AR356" s="10">
        <v>41.060622000000002</v>
      </c>
      <c r="AS356" s="10">
        <v>5.3499999999999997E-3</v>
      </c>
      <c r="AT356" s="10">
        <v>205.2253</v>
      </c>
      <c r="AU356" s="33">
        <v>1.3405E-2</v>
      </c>
      <c r="AV356" s="33">
        <v>280.88738599999999</v>
      </c>
      <c r="AW356" s="33">
        <v>527.19206299999996</v>
      </c>
      <c r="AX356" s="33">
        <v>10.559037</v>
      </c>
      <c r="AY356" s="33">
        <v>53.671261999999999</v>
      </c>
      <c r="AZ356" s="33">
        <v>0</v>
      </c>
      <c r="BA356" s="33">
        <v>64.230299000000002</v>
      </c>
      <c r="BB356" s="32">
        <v>64.405705699999999</v>
      </c>
      <c r="BC356" s="32">
        <v>23.875258169999999</v>
      </c>
      <c r="BD356" s="32">
        <v>450.16849697999999</v>
      </c>
      <c r="BE356" s="32">
        <v>44.232986259999997</v>
      </c>
      <c r="BF356" s="10">
        <v>0</v>
      </c>
      <c r="BG356" s="10">
        <v>582.68244711</v>
      </c>
      <c r="BJ356"/>
    </row>
    <row r="357" spans="1:62" x14ac:dyDescent="0.3">
      <c r="A357" s="9">
        <v>2005</v>
      </c>
      <c r="B357" s="10" t="s">
        <v>141</v>
      </c>
      <c r="C357" s="30">
        <v>113.345240132667</v>
      </c>
      <c r="D357" s="30">
        <v>3356.6772931523401</v>
      </c>
      <c r="E357" s="30">
        <v>2994.1411319682302</v>
      </c>
      <c r="F357" s="32">
        <v>1748.73289961</v>
      </c>
      <c r="G357" s="32">
        <v>759.44480023000006</v>
      </c>
      <c r="H357" s="32">
        <v>989.28809937999995</v>
      </c>
      <c r="I357" s="32">
        <v>819.76850105999995</v>
      </c>
      <c r="J357" s="32">
        <v>225.56630106</v>
      </c>
      <c r="K357" s="30">
        <v>191.99552</v>
      </c>
      <c r="L357" s="30">
        <v>1.0700499999999999</v>
      </c>
      <c r="M357" s="30">
        <v>32.343389999999999</v>
      </c>
      <c r="N357" s="30">
        <v>0</v>
      </c>
      <c r="O357" s="30">
        <v>0.15734999999999999</v>
      </c>
      <c r="P357" s="32">
        <v>594.20219999999995</v>
      </c>
      <c r="Q357" s="32">
        <v>165.24260022999999</v>
      </c>
      <c r="R357" s="32">
        <v>763.72179831999995</v>
      </c>
      <c r="S357" s="32">
        <v>111.09808544000001</v>
      </c>
      <c r="T357" s="32">
        <v>2E-3</v>
      </c>
      <c r="U357" s="32">
        <v>99.180815089999996</v>
      </c>
      <c r="V357" s="32">
        <v>11.91527035</v>
      </c>
      <c r="W357" s="32">
        <v>858.62561531999995</v>
      </c>
      <c r="X357" s="32">
        <v>1955.53512505</v>
      </c>
      <c r="Y357" s="32">
        <v>923.33460813242198</v>
      </c>
      <c r="Z357" s="32">
        <v>603.01328304000003</v>
      </c>
      <c r="AA357" s="32">
        <v>483.90681904000002</v>
      </c>
      <c r="AB357" s="32">
        <v>10.1672718301998</v>
      </c>
      <c r="AC357" s="32">
        <v>310.15405326222202</v>
      </c>
      <c r="AD357" s="32">
        <v>20.973837262222201</v>
      </c>
      <c r="AE357" s="32">
        <v>289.18021599999997</v>
      </c>
      <c r="AF357" s="32">
        <v>0</v>
      </c>
      <c r="AG357" s="32">
        <v>791.08497837000004</v>
      </c>
      <c r="AH357" s="32">
        <v>388.63175937</v>
      </c>
      <c r="AI357" s="32">
        <v>152.625809</v>
      </c>
      <c r="AJ357" s="32">
        <v>0</v>
      </c>
      <c r="AK357" s="32">
        <v>152.625809</v>
      </c>
      <c r="AL357" s="30">
        <v>0</v>
      </c>
      <c r="AM357" s="32">
        <v>249.82740999999999</v>
      </c>
      <c r="AN357" s="32">
        <v>1944.07966250242</v>
      </c>
      <c r="AO357" s="33">
        <v>18386</v>
      </c>
      <c r="AP357" s="32">
        <v>2012.95475671288</v>
      </c>
      <c r="AQ357" s="33">
        <v>213845</v>
      </c>
      <c r="AR357" s="10">
        <v>88.295385999999993</v>
      </c>
      <c r="AS357" s="10">
        <v>0</v>
      </c>
      <c r="AT357" s="10">
        <v>77.675526000000005</v>
      </c>
      <c r="AU357" s="33">
        <v>1.7516E-2</v>
      </c>
      <c r="AV357" s="33">
        <v>261.86751400000003</v>
      </c>
      <c r="AW357" s="33">
        <v>427.85594200000003</v>
      </c>
      <c r="AX357" s="33">
        <v>259.43709699999999</v>
      </c>
      <c r="AY357" s="33">
        <v>109.855115</v>
      </c>
      <c r="AZ357" s="33">
        <v>0.176036</v>
      </c>
      <c r="BA357" s="33">
        <v>369.46824800000002</v>
      </c>
      <c r="BB357" s="32">
        <v>78.398628680000002</v>
      </c>
      <c r="BC357" s="32">
        <v>30.464479109999999</v>
      </c>
      <c r="BD357" s="32">
        <v>375.84201052999998</v>
      </c>
      <c r="BE357" s="32">
        <v>453.73038342000001</v>
      </c>
      <c r="BF357" s="10">
        <v>0</v>
      </c>
      <c r="BG357" s="10">
        <v>938.43550173999995</v>
      </c>
      <c r="BJ357"/>
    </row>
    <row r="358" spans="1:62" x14ac:dyDescent="0.3">
      <c r="A358" s="9">
        <v>2005</v>
      </c>
      <c r="B358" s="10" t="s">
        <v>142</v>
      </c>
      <c r="C358" s="30">
        <v>4020.4092118919698</v>
      </c>
      <c r="D358" s="30">
        <v>25131.129477075901</v>
      </c>
      <c r="E358" s="30"/>
      <c r="F358" s="32">
        <v>5314.9115939499998</v>
      </c>
      <c r="G358" s="32">
        <v>3440.1280639500001</v>
      </c>
      <c r="H358" s="32">
        <v>1874.7835299999999</v>
      </c>
      <c r="I358" s="32">
        <v>4611.41795611</v>
      </c>
      <c r="J358" s="32">
        <v>1600.279</v>
      </c>
      <c r="K358" s="30">
        <v>1050.117</v>
      </c>
      <c r="L358" s="30">
        <v>231.18899999999999</v>
      </c>
      <c r="M358" s="30">
        <v>223.625</v>
      </c>
      <c r="N358" s="30">
        <v>12.294</v>
      </c>
      <c r="O358" s="30">
        <v>83.054000000000002</v>
      </c>
      <c r="P358" s="32">
        <v>3011.13895611</v>
      </c>
      <c r="Q358" s="32">
        <v>428.98910783999997</v>
      </c>
      <c r="R358" s="32">
        <v>274.50452999999999</v>
      </c>
      <c r="S358" s="32">
        <v>147.56550702000001</v>
      </c>
      <c r="T358" s="32">
        <v>4.9000000000000002E-2</v>
      </c>
      <c r="U358" s="32">
        <v>116.53950702</v>
      </c>
      <c r="V358" s="32">
        <v>30.977</v>
      </c>
      <c r="W358" s="32">
        <v>3556.6675709699998</v>
      </c>
      <c r="X358" s="32">
        <v>6015.8340709699996</v>
      </c>
      <c r="Y358" s="32">
        <v>3958.9385821925398</v>
      </c>
      <c r="Z358" s="32">
        <v>2704.9092799999999</v>
      </c>
      <c r="AA358" s="32">
        <v>2276.22237</v>
      </c>
      <c r="AB358" s="32">
        <v>93.708194352536694</v>
      </c>
      <c r="AC358" s="32">
        <v>1160.32110784</v>
      </c>
      <c r="AD358" s="32">
        <v>527.50110784000003</v>
      </c>
      <c r="AE358" s="32">
        <v>632.82000000000005</v>
      </c>
      <c r="AF358" s="32">
        <v>0</v>
      </c>
      <c r="AG358" s="32">
        <v>747.37013702000002</v>
      </c>
      <c r="AH358" s="32">
        <v>637.78243701999997</v>
      </c>
      <c r="AI358" s="32">
        <v>68.228999999999999</v>
      </c>
      <c r="AJ358" s="32">
        <v>15.723000000000001</v>
      </c>
      <c r="AK358" s="32">
        <v>52.506</v>
      </c>
      <c r="AL358" s="30">
        <v>0</v>
      </c>
      <c r="AM358" s="32">
        <v>41.358699999999999</v>
      </c>
      <c r="AN358" s="32">
        <v>5424.7364592125396</v>
      </c>
      <c r="AO358" s="33">
        <v>101366</v>
      </c>
      <c r="AP358" s="32">
        <v>1723.3695412966599</v>
      </c>
      <c r="AQ358" s="33">
        <v>3177557</v>
      </c>
      <c r="AR358" s="10">
        <v>151.13580300000001</v>
      </c>
      <c r="AS358" s="10">
        <v>5.3499999999999997E-3</v>
      </c>
      <c r="AT358" s="10">
        <v>1446.5701939999999</v>
      </c>
      <c r="AU358" s="33">
        <v>1.7930000000000001E-3</v>
      </c>
      <c r="AV358" s="33">
        <v>1776.5352849999999</v>
      </c>
      <c r="AW358" s="33">
        <v>3374.2484250000002</v>
      </c>
      <c r="AX358" s="33">
        <v>154.30250599999999</v>
      </c>
      <c r="AY358" s="33">
        <v>259.86191300000002</v>
      </c>
      <c r="AZ358" s="33">
        <v>1.387259</v>
      </c>
      <c r="BA358" s="33">
        <v>415.55167799999998</v>
      </c>
      <c r="BB358" s="32">
        <v>263.81412756999998</v>
      </c>
      <c r="BC358" s="32">
        <v>35.384985280000002</v>
      </c>
      <c r="BD358" s="32">
        <v>3168.4190084900001</v>
      </c>
      <c r="BE358" s="32">
        <v>224.99204947000001</v>
      </c>
      <c r="BF358" s="10">
        <v>0</v>
      </c>
      <c r="BG358" s="10">
        <v>3692.61017081</v>
      </c>
      <c r="BJ358"/>
    </row>
    <row r="359" spans="1:62" x14ac:dyDescent="0.3">
      <c r="A359" s="9">
        <v>2005</v>
      </c>
      <c r="B359" s="10" t="s">
        <v>143</v>
      </c>
      <c r="C359" s="30">
        <v>309.53952972269798</v>
      </c>
      <c r="D359" s="30"/>
      <c r="E359" s="30">
        <v>3928.6014428479998</v>
      </c>
      <c r="F359" s="32">
        <v>1730.1133619375601</v>
      </c>
      <c r="G359" s="32">
        <v>1516.6329921700001</v>
      </c>
      <c r="H359" s="32">
        <v>213.480369767555</v>
      </c>
      <c r="I359" s="32">
        <v>1523.34426976756</v>
      </c>
      <c r="J359" s="32">
        <v>156.392169767555</v>
      </c>
      <c r="K359" s="30">
        <v>96.206469999999996</v>
      </c>
      <c r="L359" s="30">
        <v>12.557539999999999</v>
      </c>
      <c r="M359" s="30">
        <v>17.355029999999999</v>
      </c>
      <c r="N359" s="30">
        <v>4.7432299999999996</v>
      </c>
      <c r="O359" s="30">
        <v>25.529890000000002</v>
      </c>
      <c r="P359" s="32">
        <v>1366.9521</v>
      </c>
      <c r="Q359" s="32">
        <v>149.68089216999999</v>
      </c>
      <c r="R359" s="32">
        <v>57.088200000000001</v>
      </c>
      <c r="S359" s="32">
        <v>89.568669990000004</v>
      </c>
      <c r="T359" s="32">
        <v>0.57299999999999995</v>
      </c>
      <c r="U359" s="32">
        <v>75.383669990000001</v>
      </c>
      <c r="V359" s="32">
        <v>13.612</v>
      </c>
      <c r="W359" s="32">
        <v>1592.0166621599999</v>
      </c>
      <c r="X359" s="32">
        <v>1819.68203192756</v>
      </c>
      <c r="Y359" s="32">
        <v>1191.2658758089999</v>
      </c>
      <c r="Z359" s="32">
        <v>797.50626</v>
      </c>
      <c r="AA359" s="32">
        <v>664.11170000000004</v>
      </c>
      <c r="AB359" s="32">
        <v>9.7544204590000003</v>
      </c>
      <c r="AC359" s="32">
        <v>384.00519535000001</v>
      </c>
      <c r="AD359" s="32">
        <v>133.10254775000001</v>
      </c>
      <c r="AE359" s="32">
        <v>250.90264759999999</v>
      </c>
      <c r="AF359" s="32">
        <v>0</v>
      </c>
      <c r="AG359" s="32">
        <v>460.94006877999999</v>
      </c>
      <c r="AH359" s="32">
        <v>395.33006877999998</v>
      </c>
      <c r="AI359" s="32">
        <v>45.762999999999998</v>
      </c>
      <c r="AJ359" s="32">
        <v>13.7803</v>
      </c>
      <c r="AK359" s="32">
        <v>31.982700000000001</v>
      </c>
      <c r="AL359" s="30">
        <v>0</v>
      </c>
      <c r="AM359" s="32">
        <v>19.847000000000001</v>
      </c>
      <c r="AN359" s="32">
        <v>1652.205944589</v>
      </c>
      <c r="AO359" s="33">
        <v>39253</v>
      </c>
      <c r="AP359" s="32">
        <v>1301.44231994027</v>
      </c>
      <c r="AQ359" s="33">
        <v>839767</v>
      </c>
      <c r="AR359" s="10">
        <v>18.960529000000001</v>
      </c>
      <c r="AS359" s="10">
        <v>0</v>
      </c>
      <c r="AT359" s="10">
        <v>548.37459699999999</v>
      </c>
      <c r="AU359" s="33">
        <v>0</v>
      </c>
      <c r="AV359" s="33">
        <v>514.05699600000003</v>
      </c>
      <c r="AW359" s="33">
        <v>1081.392122</v>
      </c>
      <c r="AX359" s="33">
        <v>49.319502999999997</v>
      </c>
      <c r="AY359" s="33">
        <v>111.744069</v>
      </c>
      <c r="AZ359" s="33">
        <v>0.176036</v>
      </c>
      <c r="BA359" s="33">
        <v>161.239608</v>
      </c>
      <c r="BB359" s="32">
        <v>117.64612418999999</v>
      </c>
      <c r="BC359" s="32">
        <v>7.7753960600000003</v>
      </c>
      <c r="BD359" s="32">
        <v>954.93205286</v>
      </c>
      <c r="BE359" s="32">
        <v>37.874155389999999</v>
      </c>
      <c r="BF359" s="10">
        <v>0</v>
      </c>
      <c r="BG359" s="10">
        <v>1118.2277285</v>
      </c>
      <c r="BJ359"/>
    </row>
    <row r="360" spans="1:62" x14ac:dyDescent="0.3">
      <c r="A360" s="9">
        <v>2005</v>
      </c>
      <c r="B360" s="10" t="s">
        <v>144</v>
      </c>
      <c r="C360" s="30">
        <v>624.848569</v>
      </c>
      <c r="D360" s="30">
        <v>2229.9033279999999</v>
      </c>
      <c r="E360" s="30"/>
      <c r="F360" s="32">
        <v>851.97868026799995</v>
      </c>
      <c r="G360" s="32">
        <v>459.02893073000001</v>
      </c>
      <c r="H360" s="32">
        <v>392.94974953799999</v>
      </c>
      <c r="I360" s="32">
        <v>601.35861187800003</v>
      </c>
      <c r="J360" s="32">
        <v>157.31451187799999</v>
      </c>
      <c r="K360" s="30">
        <v>111.18685000000001</v>
      </c>
      <c r="L360" s="30">
        <v>9.9979999999999999E-2</v>
      </c>
      <c r="M360" s="30">
        <v>8.6545299999999994</v>
      </c>
      <c r="N360" s="30">
        <v>0</v>
      </c>
      <c r="O360" s="30">
        <v>37.373159999999999</v>
      </c>
      <c r="P360" s="32">
        <v>444.04410000000001</v>
      </c>
      <c r="Q360" s="32">
        <v>14.984830730000001</v>
      </c>
      <c r="R360" s="32">
        <v>235.63523766</v>
      </c>
      <c r="S360" s="32">
        <v>50.086577260361103</v>
      </c>
      <c r="T360" s="32">
        <v>0.71082849036111095</v>
      </c>
      <c r="U360" s="32">
        <v>21.784031049999999</v>
      </c>
      <c r="V360" s="32">
        <v>27.591717719999998</v>
      </c>
      <c r="W360" s="32">
        <v>480.81296178000002</v>
      </c>
      <c r="X360" s="32">
        <v>997.43304006836104</v>
      </c>
      <c r="Y360" s="32">
        <v>804.47793565137999</v>
      </c>
      <c r="Z360" s="32">
        <v>532.828979</v>
      </c>
      <c r="AA360" s="32">
        <v>446.42897900000003</v>
      </c>
      <c r="AB360" s="32">
        <v>10.914263891380401</v>
      </c>
      <c r="AC360" s="32">
        <v>260.73469275999997</v>
      </c>
      <c r="AD360" s="32">
        <v>77.398506459999993</v>
      </c>
      <c r="AE360" s="32">
        <v>183.33618630000001</v>
      </c>
      <c r="AF360" s="32">
        <v>0</v>
      </c>
      <c r="AG360" s="32">
        <v>69.607712750000005</v>
      </c>
      <c r="AH360" s="32">
        <v>62.064712749999998</v>
      </c>
      <c r="AI360" s="32">
        <v>7.2309999999999999</v>
      </c>
      <c r="AJ360" s="32">
        <v>7.2089999999999996</v>
      </c>
      <c r="AK360" s="32">
        <v>2.1999999999999999E-2</v>
      </c>
      <c r="AL360" s="30">
        <v>0</v>
      </c>
      <c r="AM360" s="32">
        <v>0.312</v>
      </c>
      <c r="AN360" s="32">
        <v>935.91566610138</v>
      </c>
      <c r="AO360" s="33">
        <v>11637</v>
      </c>
      <c r="AP360" s="32">
        <v>2874.9146186236198</v>
      </c>
      <c r="AQ360" s="33">
        <v>115286</v>
      </c>
      <c r="AR360" s="10">
        <v>45.318465000000003</v>
      </c>
      <c r="AS360" s="10">
        <v>0</v>
      </c>
      <c r="AT360" s="10">
        <v>35.719492000000002</v>
      </c>
      <c r="AU360" s="33">
        <v>0</v>
      </c>
      <c r="AV360" s="33">
        <v>386.73190099999999</v>
      </c>
      <c r="AW360" s="33">
        <v>467.769858</v>
      </c>
      <c r="AX360" s="33">
        <v>16.315086999999998</v>
      </c>
      <c r="AY360" s="33">
        <v>62.662072000000002</v>
      </c>
      <c r="AZ360" s="33">
        <v>0.35207100000000002</v>
      </c>
      <c r="BA360" s="33">
        <v>79.329229999999995</v>
      </c>
      <c r="BB360" s="32">
        <v>328.52700391000002</v>
      </c>
      <c r="BC360" s="32">
        <v>39.144635649999998</v>
      </c>
      <c r="BD360" s="32">
        <v>145.28861587</v>
      </c>
      <c r="BE360" s="32">
        <v>43.482779989999997</v>
      </c>
      <c r="BF360" s="10">
        <v>0</v>
      </c>
      <c r="BG360" s="10">
        <v>556.44303542</v>
      </c>
      <c r="BJ360"/>
    </row>
    <row r="361" spans="1:62" x14ac:dyDescent="0.3">
      <c r="A361" s="9">
        <v>2005</v>
      </c>
      <c r="B361" s="10" t="s">
        <v>145</v>
      </c>
      <c r="C361" s="30">
        <v>1023.8270845624101</v>
      </c>
      <c r="D361" s="30">
        <v>5816.8977892787598</v>
      </c>
      <c r="E361" s="30"/>
      <c r="F361" s="32">
        <v>2254.0625473300001</v>
      </c>
      <c r="G361" s="32">
        <v>1673.68933573</v>
      </c>
      <c r="H361" s="32">
        <v>580.37321159999999</v>
      </c>
      <c r="I361" s="32">
        <v>2103.4761235999999</v>
      </c>
      <c r="J361" s="32">
        <v>514.72702360000005</v>
      </c>
      <c r="K361" s="30">
        <v>344.00794999999999</v>
      </c>
      <c r="L361" s="30">
        <v>45.218290000000003</v>
      </c>
      <c r="M361" s="30">
        <v>55.882379999999998</v>
      </c>
      <c r="N361" s="30">
        <v>25.893229999999999</v>
      </c>
      <c r="O361" s="30">
        <v>43.725169999999999</v>
      </c>
      <c r="P361" s="32">
        <v>1588.7491</v>
      </c>
      <c r="Q361" s="32">
        <v>84.940235729999998</v>
      </c>
      <c r="R361" s="32">
        <v>65.646187999999995</v>
      </c>
      <c r="S361" s="32">
        <v>332.30567640999999</v>
      </c>
      <c r="T361" s="32">
        <v>0</v>
      </c>
      <c r="U361" s="32">
        <v>95.521676409999998</v>
      </c>
      <c r="V361" s="32">
        <v>236.78399999999999</v>
      </c>
      <c r="W361" s="32">
        <v>1769.2110121400001</v>
      </c>
      <c r="X361" s="32">
        <v>2586.3682237399998</v>
      </c>
      <c r="Y361" s="32">
        <v>1940.13513624591</v>
      </c>
      <c r="Z361" s="32">
        <v>1254.6937</v>
      </c>
      <c r="AA361" s="32">
        <v>1077.0137</v>
      </c>
      <c r="AB361" s="32">
        <v>94.7062005159096</v>
      </c>
      <c r="AC361" s="32">
        <v>590.73523573</v>
      </c>
      <c r="AD361" s="32">
        <v>195.39123573000001</v>
      </c>
      <c r="AE361" s="32">
        <v>395.34399999999999</v>
      </c>
      <c r="AF361" s="32">
        <v>0</v>
      </c>
      <c r="AG361" s="32">
        <v>567.94397641</v>
      </c>
      <c r="AH361" s="32">
        <v>315.03397640999998</v>
      </c>
      <c r="AI361" s="32">
        <v>0</v>
      </c>
      <c r="AJ361" s="32">
        <v>0</v>
      </c>
      <c r="AK361" s="32">
        <v>0</v>
      </c>
      <c r="AL361" s="30">
        <v>0</v>
      </c>
      <c r="AM361" s="32">
        <v>252.91</v>
      </c>
      <c r="AN361" s="32">
        <v>2508.0791126559102</v>
      </c>
      <c r="AO361" s="33">
        <v>63214</v>
      </c>
      <c r="AP361" s="32">
        <v>1310.5832203674499</v>
      </c>
      <c r="AQ361" s="33">
        <v>1421824</v>
      </c>
      <c r="AR361" s="10">
        <v>66.770922999999996</v>
      </c>
      <c r="AS361" s="10">
        <v>5.3499999999999997E-3</v>
      </c>
      <c r="AT361" s="10">
        <v>694.22212000000002</v>
      </c>
      <c r="AU361" s="33">
        <v>2.5079999999999998E-3</v>
      </c>
      <c r="AV361" s="33">
        <v>677.28636600000004</v>
      </c>
      <c r="AW361" s="33">
        <v>1438.2872669999999</v>
      </c>
      <c r="AX361" s="33">
        <v>41.643414</v>
      </c>
      <c r="AY361" s="33">
        <v>146.323376</v>
      </c>
      <c r="AZ361" s="33">
        <v>0</v>
      </c>
      <c r="BA361" s="33">
        <v>187.96679</v>
      </c>
      <c r="BB361" s="32">
        <v>24.806688090000002</v>
      </c>
      <c r="BC361" s="32">
        <v>9.0134047699999993</v>
      </c>
      <c r="BD361" s="32">
        <v>1570.56403535</v>
      </c>
      <c r="BE361" s="32">
        <v>104.62959023000001</v>
      </c>
      <c r="BF361" s="32">
        <v>0</v>
      </c>
      <c r="BG361" s="10">
        <v>1709.01371844</v>
      </c>
      <c r="BJ361"/>
    </row>
    <row r="362" spans="1:62" x14ac:dyDescent="0.3">
      <c r="A362" s="9">
        <v>2006</v>
      </c>
      <c r="B362" s="10" t="s">
        <v>120</v>
      </c>
      <c r="C362" s="30">
        <v>29409.109266963002</v>
      </c>
      <c r="D362" s="30">
        <v>119254.59597734299</v>
      </c>
      <c r="E362" s="30">
        <v>108083.008383771</v>
      </c>
      <c r="F362" s="30">
        <v>22152.05395605</v>
      </c>
      <c r="G362" s="30">
        <v>10476.44395605</v>
      </c>
      <c r="H362" s="30">
        <v>11675.61</v>
      </c>
      <c r="I362" s="30">
        <v>19262.44199553</v>
      </c>
      <c r="J362" s="30">
        <v>10602</v>
      </c>
      <c r="K362" s="30">
        <v>6541.7669999999998</v>
      </c>
      <c r="L362" s="30">
        <v>1167.4960000000001</v>
      </c>
      <c r="M362" s="30">
        <v>909.44899999999996</v>
      </c>
      <c r="N362" s="30">
        <v>687.43</v>
      </c>
      <c r="O362" s="30">
        <v>1295.8579999999999</v>
      </c>
      <c r="P362" s="32">
        <v>8660.44199553</v>
      </c>
      <c r="Q362" s="32">
        <v>1816.00196052</v>
      </c>
      <c r="R362" s="32">
        <v>1073.6099999999999</v>
      </c>
      <c r="S362" s="32">
        <v>954.97897714999999</v>
      </c>
      <c r="T362" s="32">
        <v>0</v>
      </c>
      <c r="U362" s="32">
        <v>772.50897714999996</v>
      </c>
      <c r="V362" s="32">
        <v>182.43</v>
      </c>
      <c r="W362" s="32">
        <v>11248.9529332</v>
      </c>
      <c r="X362" s="32">
        <v>26731.502933200001</v>
      </c>
      <c r="Y362" s="32">
        <v>21753.854717219401</v>
      </c>
      <c r="Z362" s="32">
        <v>14462.964</v>
      </c>
      <c r="AA362" s="32">
        <v>12331.704</v>
      </c>
      <c r="AB362" s="32">
        <v>758.34363643544498</v>
      </c>
      <c r="AC362" s="32">
        <v>6532.5470807839001</v>
      </c>
      <c r="AD362" s="32">
        <v>2353.8479092056</v>
      </c>
      <c r="AE362" s="32">
        <v>4160.0541202638997</v>
      </c>
      <c r="AF362" s="32">
        <v>18.6450513144</v>
      </c>
      <c r="AG362" s="32">
        <v>1849.8689771500001</v>
      </c>
      <c r="AH362" s="32">
        <v>1282.0789771499999</v>
      </c>
      <c r="AI362" s="32">
        <v>281.57</v>
      </c>
      <c r="AJ362" s="10">
        <v>123.16</v>
      </c>
      <c r="AK362" s="10">
        <v>158.41</v>
      </c>
      <c r="AL362" s="10">
        <v>0</v>
      </c>
      <c r="AM362" s="32">
        <v>286.22000000000003</v>
      </c>
      <c r="AN362" s="32">
        <v>27569.233694369301</v>
      </c>
      <c r="AO362" s="33">
        <v>492000</v>
      </c>
      <c r="AP362" s="32">
        <v>1924.7395247029399</v>
      </c>
      <c r="AQ362" s="33">
        <v>14784007</v>
      </c>
      <c r="AR362" s="38">
        <v>1984.391396</v>
      </c>
      <c r="AS362" s="10">
        <v>7.3949000000000001E-2</v>
      </c>
      <c r="AT362" s="33">
        <v>9430.0056320000003</v>
      </c>
      <c r="AU362" s="33">
        <v>1.7859E-2</v>
      </c>
      <c r="AV362" s="33">
        <v>5242.3041629999998</v>
      </c>
      <c r="AW362" s="33">
        <v>16656.792999000001</v>
      </c>
      <c r="AX362" s="33">
        <v>544.89422100000002</v>
      </c>
      <c r="AY362" s="33">
        <v>1632.566122</v>
      </c>
      <c r="AZ362" s="33">
        <v>1.5816669999999999</v>
      </c>
      <c r="BA362" s="33">
        <v>2179.0420100000001</v>
      </c>
      <c r="BB362" s="32">
        <v>261.50990960000001</v>
      </c>
      <c r="BC362" s="32">
        <v>785.03408620000005</v>
      </c>
      <c r="BD362" s="32">
        <v>15927.138343000001</v>
      </c>
      <c r="BE362" s="32">
        <v>981.07948150000004</v>
      </c>
      <c r="BF362" s="32">
        <v>0.70059559999999999</v>
      </c>
      <c r="BG362" s="32">
        <v>17955.532104270002</v>
      </c>
      <c r="BJ362"/>
    </row>
    <row r="363" spans="1:62" x14ac:dyDescent="0.3">
      <c r="A363" s="9">
        <v>2006</v>
      </c>
      <c r="B363" s="10" t="s">
        <v>123</v>
      </c>
      <c r="C363" s="30">
        <v>18695.570668547702</v>
      </c>
      <c r="D363" s="30"/>
      <c r="E363" s="30">
        <v>112414.07062096101</v>
      </c>
      <c r="F363" s="30">
        <v>7526.9710634000003</v>
      </c>
      <c r="G363" s="30">
        <v>957.36506340000005</v>
      </c>
      <c r="H363" s="30">
        <v>6569.6059999999998</v>
      </c>
      <c r="I363" s="30">
        <v>6967.4915749199999</v>
      </c>
      <c r="J363" s="30">
        <v>6164.7449999999999</v>
      </c>
      <c r="K363" s="30">
        <v>4467.8919999999998</v>
      </c>
      <c r="L363" s="30">
        <v>626.42100000000005</v>
      </c>
      <c r="M363" s="30">
        <v>202.21899999999999</v>
      </c>
      <c r="N363" s="30">
        <v>486.298</v>
      </c>
      <c r="O363" s="30">
        <v>381.91500000000002</v>
      </c>
      <c r="P363" s="30">
        <v>802.74657491999994</v>
      </c>
      <c r="Q363" s="30">
        <v>154.61848848</v>
      </c>
      <c r="R363" s="30">
        <v>404.86099999999999</v>
      </c>
      <c r="S363" s="30">
        <v>83.646491499999996</v>
      </c>
      <c r="T363" s="30">
        <v>2.0550000000000002</v>
      </c>
      <c r="U363" s="30">
        <v>62.801491499999997</v>
      </c>
      <c r="V363" s="30">
        <v>18.79</v>
      </c>
      <c r="W363" s="30">
        <v>1020.1665549000001</v>
      </c>
      <c r="X363" s="30">
        <v>7610.6175549</v>
      </c>
      <c r="Y363" s="30">
        <v>6868.49857885646</v>
      </c>
      <c r="Z363" s="30">
        <v>5779.1401569999998</v>
      </c>
      <c r="AA363" s="30">
        <v>3948.3721569999998</v>
      </c>
      <c r="AB363" s="30">
        <v>176.68083337645601</v>
      </c>
      <c r="AC363" s="30">
        <v>912.67758848000005</v>
      </c>
      <c r="AD363" s="30">
        <v>850.40258847999996</v>
      </c>
      <c r="AE363" s="30">
        <v>62.045000000000002</v>
      </c>
      <c r="AF363" s="30">
        <v>0.23</v>
      </c>
      <c r="AG363" s="30">
        <v>1353.3282254999999</v>
      </c>
      <c r="AH363" s="30">
        <v>957.17287550000003</v>
      </c>
      <c r="AI363" s="30">
        <v>262.99234999999999</v>
      </c>
      <c r="AJ363" s="30">
        <v>44.755000000000003</v>
      </c>
      <c r="AK363" s="30">
        <v>218.21789999999999</v>
      </c>
      <c r="AL363" s="30">
        <v>1.9449999999999999E-2</v>
      </c>
      <c r="AM363" s="32">
        <v>133.16300000000001</v>
      </c>
      <c r="AN363" s="32">
        <v>8221.8268043564603</v>
      </c>
      <c r="AO363" s="33">
        <v>129067</v>
      </c>
      <c r="AP363" s="32">
        <v>2353.2036473602602</v>
      </c>
      <c r="AQ363" s="33">
        <v>3025772</v>
      </c>
      <c r="AR363" s="38">
        <v>9369.6863030000004</v>
      </c>
      <c r="AS363" s="10">
        <v>27.239570000000001</v>
      </c>
      <c r="AT363" s="33">
        <v>7908.8688160000002</v>
      </c>
      <c r="AU363" s="33">
        <v>2.963133</v>
      </c>
      <c r="AV363" s="33">
        <v>5579.5441380000002</v>
      </c>
      <c r="AW363" s="33">
        <v>22888.301960000001</v>
      </c>
      <c r="AX363" s="33">
        <v>808.035034</v>
      </c>
      <c r="AY363" s="33">
        <v>868.22511699999995</v>
      </c>
      <c r="AZ363" s="33">
        <v>1080.9310840000001</v>
      </c>
      <c r="BA363" s="33">
        <v>2757.1912349999998</v>
      </c>
      <c r="BB363" s="32">
        <v>3879.4891167999999</v>
      </c>
      <c r="BC363" s="32">
        <v>4635.5400570000002</v>
      </c>
      <c r="BD363" s="32">
        <v>20664.460201599999</v>
      </c>
      <c r="BE363" s="32">
        <v>8014.9602027000001</v>
      </c>
      <c r="BF363" s="32">
        <v>13.888725300000001</v>
      </c>
      <c r="BG363" s="32">
        <v>37208.3383034</v>
      </c>
      <c r="BJ363"/>
    </row>
    <row r="364" spans="1:62" x14ac:dyDescent="0.3">
      <c r="A364" s="9">
        <v>2006</v>
      </c>
      <c r="B364" s="10" t="s">
        <v>124</v>
      </c>
      <c r="C364" s="30">
        <v>212.102126</v>
      </c>
      <c r="D364" s="30">
        <v>4166.2157159999997</v>
      </c>
      <c r="E364"/>
      <c r="F364" s="30">
        <v>1518.5681289700001</v>
      </c>
      <c r="G364" s="30">
        <v>1138.85208216</v>
      </c>
      <c r="H364" s="30">
        <v>379.71604681000002</v>
      </c>
      <c r="I364" s="30">
        <v>1223.7254705400001</v>
      </c>
      <c r="J364" s="30">
        <v>115.78137807</v>
      </c>
      <c r="K364" s="30">
        <v>88.974540000000005</v>
      </c>
      <c r="L364" s="30">
        <v>7.8544600000000004</v>
      </c>
      <c r="M364" s="30">
        <v>10.60618</v>
      </c>
      <c r="N364" s="30">
        <v>8.3292900000000003</v>
      </c>
      <c r="O364" s="30">
        <v>1.6899999999999998E-2</v>
      </c>
      <c r="P364" s="30">
        <v>1107.94409247</v>
      </c>
      <c r="Q364" s="30">
        <v>30.907989690000001</v>
      </c>
      <c r="R364" s="30">
        <v>263.93466874000001</v>
      </c>
      <c r="S364" s="30">
        <v>96.978224409999996</v>
      </c>
      <c r="T364" s="30">
        <v>0</v>
      </c>
      <c r="U364" s="30">
        <v>65.746780639999997</v>
      </c>
      <c r="V364" s="30">
        <v>31.231443769999998</v>
      </c>
      <c r="W364" s="30">
        <v>1204.5988628</v>
      </c>
      <c r="X364" s="30">
        <v>1615.54635338</v>
      </c>
      <c r="Y364" s="30">
        <v>1170.7745198530899</v>
      </c>
      <c r="Z364" s="30">
        <v>794.774125253536</v>
      </c>
      <c r="AA364" s="30">
        <v>662.75455426693998</v>
      </c>
      <c r="AB364" s="30">
        <v>35.060609162565598</v>
      </c>
      <c r="AC364" s="30">
        <v>340.93978543698398</v>
      </c>
      <c r="AD364" s="30">
        <v>93.951101870000002</v>
      </c>
      <c r="AE364" s="30">
        <v>246.98868356698401</v>
      </c>
      <c r="AF364" s="30">
        <v>0</v>
      </c>
      <c r="AG364" s="30">
        <v>413.94047068947998</v>
      </c>
      <c r="AH364" s="30">
        <v>268.39889873947999</v>
      </c>
      <c r="AI364" s="30">
        <v>114.57804953999999</v>
      </c>
      <c r="AJ364" s="30">
        <v>23.080603530000001</v>
      </c>
      <c r="AK364" s="30">
        <v>91.497446010000004</v>
      </c>
      <c r="AL364" s="30">
        <v>0</v>
      </c>
      <c r="AM364" s="30">
        <v>30.963522409999999</v>
      </c>
      <c r="AN364" s="30">
        <v>1584.7149905425699</v>
      </c>
      <c r="AO364" s="33">
        <v>27218</v>
      </c>
      <c r="AP364" s="30">
        <v>1873.0663369459701</v>
      </c>
      <c r="AQ364" s="34">
        <v>372937</v>
      </c>
      <c r="AR364" s="38">
        <v>29.254753999999998</v>
      </c>
      <c r="AS364" s="10">
        <v>0</v>
      </c>
      <c r="AT364" s="33">
        <v>493.33952099999999</v>
      </c>
      <c r="AU364" s="33">
        <v>0</v>
      </c>
      <c r="AV364" s="33">
        <v>256.95237700000001</v>
      </c>
      <c r="AW364" s="33">
        <v>779.54665199999999</v>
      </c>
      <c r="AX364" s="33">
        <v>53.396796999999999</v>
      </c>
      <c r="AY364" s="33">
        <v>117.872889</v>
      </c>
      <c r="AZ364" s="33">
        <v>0</v>
      </c>
      <c r="BA364" s="33">
        <v>171.26968600000001</v>
      </c>
      <c r="BB364" s="32">
        <v>2.2207100999999998</v>
      </c>
      <c r="BC364" s="32">
        <v>6.6684586000000001</v>
      </c>
      <c r="BD364" s="32">
        <v>730.67838010000003</v>
      </c>
      <c r="BE364" s="32">
        <v>121.9614826</v>
      </c>
      <c r="BF364" s="32">
        <v>2.9012999999999999E-3</v>
      </c>
      <c r="BG364" s="32">
        <v>861.53193269999997</v>
      </c>
      <c r="BJ364"/>
    </row>
    <row r="365" spans="1:62" x14ac:dyDescent="0.3">
      <c r="A365" s="9">
        <v>2006</v>
      </c>
      <c r="B365" s="10" t="s">
        <v>125</v>
      </c>
      <c r="C365" s="34">
        <v>266.34100000000001</v>
      </c>
      <c r="D365" s="34">
        <v>3744.444</v>
      </c>
      <c r="E365" s="30"/>
      <c r="F365" s="30">
        <v>2531.6885915871098</v>
      </c>
      <c r="G365" s="30">
        <v>2237.27512746</v>
      </c>
      <c r="H365" s="30">
        <v>294.41346412710999</v>
      </c>
      <c r="I365" s="30">
        <v>2276.8000328571102</v>
      </c>
      <c r="J365" s="30">
        <v>249.24336412711</v>
      </c>
      <c r="K365" s="30">
        <v>207.62039999999999</v>
      </c>
      <c r="L365" s="30">
        <v>4.1432700000000002</v>
      </c>
      <c r="M365" s="30">
        <v>17.946179999999998</v>
      </c>
      <c r="N365" s="30">
        <v>0</v>
      </c>
      <c r="O365" s="30">
        <v>19.53351</v>
      </c>
      <c r="P365" s="30">
        <v>2027.55666873</v>
      </c>
      <c r="Q365" s="30">
        <v>209.71845873000001</v>
      </c>
      <c r="R365" s="30">
        <v>45.170099999999998</v>
      </c>
      <c r="S365" s="30">
        <v>199.41383959333299</v>
      </c>
      <c r="T365" s="30">
        <v>11.9019333333333</v>
      </c>
      <c r="U365" s="30">
        <v>158.35190625999999</v>
      </c>
      <c r="V365" s="30">
        <v>29.16</v>
      </c>
      <c r="W365" s="30">
        <v>2395.6270337199999</v>
      </c>
      <c r="X365" s="30">
        <v>3044.6324311804401</v>
      </c>
      <c r="Y365" s="30">
        <v>2021.2111565974501</v>
      </c>
      <c r="Z365" s="30">
        <v>1459.0524865714301</v>
      </c>
      <c r="AA365" s="30">
        <v>1299.8730985714301</v>
      </c>
      <c r="AB365" s="30">
        <v>95.335730026026496</v>
      </c>
      <c r="AC365" s="30">
        <v>466.82294000000002</v>
      </c>
      <c r="AD365" s="30">
        <v>89.195340000000002</v>
      </c>
      <c r="AE365" s="30">
        <v>377.62759999999997</v>
      </c>
      <c r="AF365" s="32">
        <v>0</v>
      </c>
      <c r="AG365" s="30">
        <v>428.53433819999998</v>
      </c>
      <c r="AH365" s="30">
        <v>394.93433820000001</v>
      </c>
      <c r="AI365" s="32">
        <v>12.04</v>
      </c>
      <c r="AJ365" s="32">
        <v>0.88</v>
      </c>
      <c r="AK365" s="32">
        <v>11.16</v>
      </c>
      <c r="AL365" s="32">
        <v>0</v>
      </c>
      <c r="AM365" s="32">
        <v>21.56</v>
      </c>
      <c r="AN365" s="32">
        <v>2960.21549479745</v>
      </c>
      <c r="AO365" s="33">
        <v>46114</v>
      </c>
      <c r="AP365" s="30">
        <v>2146.5461014675998</v>
      </c>
      <c r="AQ365" s="34">
        <v>1033865</v>
      </c>
      <c r="AR365" s="38">
        <v>80.765531999999993</v>
      </c>
      <c r="AS365" s="10">
        <v>7.1339999999999997E-3</v>
      </c>
      <c r="AT365" s="33">
        <v>287.850955</v>
      </c>
      <c r="AU365" s="33">
        <v>6.5059999999999996E-3</v>
      </c>
      <c r="AV365" s="33">
        <v>704.95320500000003</v>
      </c>
      <c r="AW365" s="33">
        <v>1073.5833319999999</v>
      </c>
      <c r="AX365" s="33">
        <v>53.513195000000003</v>
      </c>
      <c r="AY365" s="33">
        <v>107.273245</v>
      </c>
      <c r="AZ365" s="33">
        <v>0.17575099999999999</v>
      </c>
      <c r="BA365" s="33">
        <v>160.96219099999999</v>
      </c>
      <c r="BB365" s="32">
        <v>18.016406100000001</v>
      </c>
      <c r="BC365" s="32">
        <v>33.0927547</v>
      </c>
      <c r="BD365" s="32">
        <v>1226.8805267</v>
      </c>
      <c r="BE365" s="32">
        <v>94.066322900000003</v>
      </c>
      <c r="BF365" s="32">
        <v>0</v>
      </c>
      <c r="BG365" s="32">
        <v>1372.0560104000001</v>
      </c>
      <c r="BJ365"/>
    </row>
    <row r="366" spans="1:62" x14ac:dyDescent="0.3">
      <c r="A366" s="9">
        <v>2006</v>
      </c>
      <c r="B366" s="10" t="s">
        <v>126</v>
      </c>
      <c r="C366" s="30">
        <v>424.25807687329302</v>
      </c>
      <c r="D366" s="30">
        <v>3936.9912609630301</v>
      </c>
      <c r="E366" s="30">
        <v>3930.3092609630298</v>
      </c>
      <c r="F366" s="30">
        <v>3170.90754394438</v>
      </c>
      <c r="G366" s="30">
        <v>753.05359845999999</v>
      </c>
      <c r="H366" s="30">
        <v>2417.8539454843799</v>
      </c>
      <c r="I366" s="30">
        <v>1976.656433782</v>
      </c>
      <c r="J366" s="30">
        <v>1261.994489532</v>
      </c>
      <c r="K366" s="30">
        <v>311.95184</v>
      </c>
      <c r="L366" s="30">
        <v>0.26128000000000001</v>
      </c>
      <c r="M366" s="30">
        <v>45.660089999999997</v>
      </c>
      <c r="N366" s="30">
        <v>0</v>
      </c>
      <c r="O366" s="30">
        <v>13.30658</v>
      </c>
      <c r="P366" s="30">
        <v>714.66194425000003</v>
      </c>
      <c r="Q366" s="30">
        <v>38.391654209999999</v>
      </c>
      <c r="R366" s="30">
        <v>1155.8594559523799</v>
      </c>
      <c r="S366" s="30">
        <v>190.44681761000001</v>
      </c>
      <c r="T366" s="30">
        <v>7.5418459999999996</v>
      </c>
      <c r="U366" s="30">
        <v>148.73943161</v>
      </c>
      <c r="V366" s="30">
        <v>34.16554</v>
      </c>
      <c r="W366" s="30">
        <v>901.79303006999999</v>
      </c>
      <c r="X366" s="30">
        <v>3656.1068685543801</v>
      </c>
      <c r="Y366" s="30">
        <v>1701.9860470000001</v>
      </c>
      <c r="Z366" s="30">
        <v>1249.7158649999999</v>
      </c>
      <c r="AA366" s="30">
        <v>991.97743200000002</v>
      </c>
      <c r="AB366" s="32">
        <v>31.518737599607199</v>
      </c>
      <c r="AC366" s="30">
        <v>206.59366900000001</v>
      </c>
      <c r="AD366" s="30">
        <v>90.351820000000004</v>
      </c>
      <c r="AE366" s="30">
        <v>116.241849</v>
      </c>
      <c r="AF366" s="32">
        <v>0</v>
      </c>
      <c r="AG366" s="30">
        <v>770.58343588000002</v>
      </c>
      <c r="AH366" s="30">
        <v>456.28892100000002</v>
      </c>
      <c r="AI366" s="32">
        <v>259.46637487999999</v>
      </c>
      <c r="AJ366" s="32">
        <v>8.305275</v>
      </c>
      <c r="AK366" s="32">
        <v>251.16109987999999</v>
      </c>
      <c r="AL366" s="32">
        <v>0</v>
      </c>
      <c r="AM366" s="32">
        <v>54.828139999999998</v>
      </c>
      <c r="AN366" s="32">
        <v>2504.0882204796098</v>
      </c>
      <c r="AO366" s="33">
        <v>27808</v>
      </c>
      <c r="AP366" s="30">
        <v>2731.6825595290802</v>
      </c>
      <c r="AQ366" s="34">
        <v>450549</v>
      </c>
      <c r="AR366" s="38">
        <v>160.24948599999999</v>
      </c>
      <c r="AS366" s="10">
        <v>0</v>
      </c>
      <c r="AT366" s="33">
        <v>239.98867200000001</v>
      </c>
      <c r="AU366" s="33">
        <v>9.7207000000000002E-2</v>
      </c>
      <c r="AV366" s="33">
        <v>288.45013399999999</v>
      </c>
      <c r="AW366" s="33">
        <v>688.78549899999996</v>
      </c>
      <c r="AX366" s="33">
        <v>113.60446</v>
      </c>
      <c r="AY366" s="33">
        <v>140.6054</v>
      </c>
      <c r="AZ366" s="33">
        <v>0.70291599999999999</v>
      </c>
      <c r="BA366" s="33">
        <v>254.91277600000001</v>
      </c>
      <c r="BB366" s="32">
        <v>29.5946979</v>
      </c>
      <c r="BC366" s="32">
        <v>71.062079400000002</v>
      </c>
      <c r="BD366" s="32">
        <v>792.87122139999997</v>
      </c>
      <c r="BE366" s="32">
        <v>150.6532905</v>
      </c>
      <c r="BF366" s="32">
        <v>0</v>
      </c>
      <c r="BG366" s="32">
        <v>1044.1812892</v>
      </c>
      <c r="BJ366"/>
    </row>
    <row r="367" spans="1:62" x14ac:dyDescent="0.3">
      <c r="A367" s="9">
        <v>2006</v>
      </c>
      <c r="B367" s="10" t="s">
        <v>127</v>
      </c>
      <c r="C367" s="30">
        <v>3880.3148763006898</v>
      </c>
      <c r="D367" s="35"/>
      <c r="E367" s="30">
        <v>24876.224711099399</v>
      </c>
      <c r="F367" s="30">
        <v>6365.3697625300001</v>
      </c>
      <c r="G367" s="30">
        <v>4200.2822705299996</v>
      </c>
      <c r="H367" s="30">
        <v>2165.0874920000001</v>
      </c>
      <c r="I367" s="30">
        <v>5465.38773081</v>
      </c>
      <c r="J367" s="30">
        <v>1848.8810430000001</v>
      </c>
      <c r="K367" s="30">
        <v>1359.1788100000001</v>
      </c>
      <c r="L367" s="30">
        <v>288.81513000000001</v>
      </c>
      <c r="M367" s="30">
        <v>116.49356</v>
      </c>
      <c r="N367" s="30">
        <v>84.393529999999998</v>
      </c>
      <c r="O367" s="30">
        <v>0</v>
      </c>
      <c r="P367" s="30">
        <v>3616.5066878100001</v>
      </c>
      <c r="Q367" s="30">
        <v>583.77558271999999</v>
      </c>
      <c r="R367" s="30">
        <v>316.20644900000002</v>
      </c>
      <c r="S367" s="30">
        <v>308.75577777000001</v>
      </c>
      <c r="T367" s="30">
        <v>23.986246000000001</v>
      </c>
      <c r="U367" s="30">
        <v>193.45082676999999</v>
      </c>
      <c r="V367" s="30">
        <v>91.318704999999994</v>
      </c>
      <c r="W367" s="30">
        <v>4393.7330972999998</v>
      </c>
      <c r="X367" s="30">
        <v>7863.0855402999996</v>
      </c>
      <c r="Y367" s="30">
        <v>5163.2584000851602</v>
      </c>
      <c r="Z367" s="30">
        <v>3340.3882060000001</v>
      </c>
      <c r="AA367" s="30">
        <v>2646.422333</v>
      </c>
      <c r="AB367" s="30">
        <v>213.33745436515801</v>
      </c>
      <c r="AC367" s="30">
        <v>1609.5327397200001</v>
      </c>
      <c r="AD367" s="30">
        <v>577.52741300000002</v>
      </c>
      <c r="AE367" s="30">
        <v>1032.0053267200001</v>
      </c>
      <c r="AF367" s="32">
        <v>0</v>
      </c>
      <c r="AG367" s="30">
        <v>922.02299076999998</v>
      </c>
      <c r="AH367" s="30">
        <v>614.31686276999994</v>
      </c>
      <c r="AI367" s="32">
        <v>280.87438700000001</v>
      </c>
      <c r="AJ367" s="32">
        <v>24.150784000000002</v>
      </c>
      <c r="AK367" s="32">
        <v>256.72360300000003</v>
      </c>
      <c r="AL367" s="32">
        <v>0</v>
      </c>
      <c r="AM367" s="32">
        <v>26.831741000000001</v>
      </c>
      <c r="AN367" s="32">
        <v>7846.6213908551599</v>
      </c>
      <c r="AO367" s="33">
        <v>94199</v>
      </c>
      <c r="AP367" s="30">
        <v>2143.0542158295002</v>
      </c>
      <c r="AQ367" s="34">
        <v>3282680</v>
      </c>
      <c r="AR367" s="38">
        <v>423.56916799999999</v>
      </c>
      <c r="AS367" s="10">
        <v>4.9133999999999997E-2</v>
      </c>
      <c r="AT367" s="33">
        <v>1719.96478</v>
      </c>
      <c r="AU367" s="33">
        <v>1.8956000000000001E-2</v>
      </c>
      <c r="AV367" s="33">
        <v>1985.472966</v>
      </c>
      <c r="AW367" s="33">
        <v>4129.0750040000003</v>
      </c>
      <c r="AX367" s="33">
        <v>229.87056699999999</v>
      </c>
      <c r="AY367" s="33">
        <v>254.91077200000001</v>
      </c>
      <c r="AZ367" s="33">
        <v>1.2798659999999999</v>
      </c>
      <c r="BA367" s="33">
        <v>486.06120499999997</v>
      </c>
      <c r="BB367" s="32">
        <v>38.131729100000001</v>
      </c>
      <c r="BC367" s="32">
        <v>111.8354147</v>
      </c>
      <c r="BD367" s="32">
        <v>4071.9132783999999</v>
      </c>
      <c r="BE367" s="32">
        <v>447.29955489999998</v>
      </c>
      <c r="BF367" s="32">
        <v>0</v>
      </c>
      <c r="BG367" s="32">
        <v>4669.1799770999996</v>
      </c>
      <c r="BJ367"/>
    </row>
    <row r="368" spans="1:62" x14ac:dyDescent="0.3">
      <c r="A368" s="9">
        <v>2006</v>
      </c>
      <c r="B368" s="10" t="s">
        <v>128</v>
      </c>
      <c r="C368" s="30">
        <v>534.56307878815198</v>
      </c>
      <c r="D368" s="35"/>
      <c r="E368" s="30">
        <v>4203.4604775770804</v>
      </c>
      <c r="F368" s="30">
        <v>1932.3798006100001</v>
      </c>
      <c r="G368" s="30">
        <v>1674.5398006099999</v>
      </c>
      <c r="H368" s="30">
        <v>257.83999999999997</v>
      </c>
      <c r="I368" s="30">
        <v>1769.3621042499999</v>
      </c>
      <c r="J368" s="30">
        <v>202.32</v>
      </c>
      <c r="K368" s="30">
        <v>113.2992</v>
      </c>
      <c r="L368" s="30">
        <v>34.394399999999997</v>
      </c>
      <c r="M368" s="30">
        <v>24.278400000000001</v>
      </c>
      <c r="N368" s="30">
        <v>0</v>
      </c>
      <c r="O368" s="30">
        <v>30.347999999999999</v>
      </c>
      <c r="P368" s="30">
        <v>1567.04210425</v>
      </c>
      <c r="Q368" s="30">
        <v>107.49769636000001</v>
      </c>
      <c r="R368" s="30">
        <v>55.52</v>
      </c>
      <c r="S368" s="30">
        <v>98.799058389999999</v>
      </c>
      <c r="T368" s="30">
        <v>0.38</v>
      </c>
      <c r="U368" s="32">
        <v>69.889058390000002</v>
      </c>
      <c r="V368" s="30">
        <v>28.53</v>
      </c>
      <c r="W368" s="30">
        <v>1744.4288590000001</v>
      </c>
      <c r="X368" s="30">
        <v>2294.3488590000002</v>
      </c>
      <c r="Y368" s="30">
        <v>1545.46454373955</v>
      </c>
      <c r="Z368" s="30">
        <v>1133.18</v>
      </c>
      <c r="AA368" s="30">
        <v>940.55</v>
      </c>
      <c r="AB368" s="30">
        <v>53.257043739554902</v>
      </c>
      <c r="AC368" s="30">
        <v>359.02749999999997</v>
      </c>
      <c r="AD368" s="30">
        <v>172.69</v>
      </c>
      <c r="AE368" s="30">
        <v>186.33750000000001</v>
      </c>
      <c r="AF368" s="32">
        <v>0</v>
      </c>
      <c r="AG368" s="30">
        <v>327.12</v>
      </c>
      <c r="AH368" s="30">
        <v>274.02999999999997</v>
      </c>
      <c r="AI368" s="32">
        <v>33.26</v>
      </c>
      <c r="AJ368" s="32">
        <v>0</v>
      </c>
      <c r="AK368" s="32">
        <v>33.26</v>
      </c>
      <c r="AL368" s="32">
        <v>0</v>
      </c>
      <c r="AM368" s="32">
        <v>19.829999999999998</v>
      </c>
      <c r="AN368" s="32">
        <v>2192.2545437395602</v>
      </c>
      <c r="AO368" s="33">
        <v>45940</v>
      </c>
      <c r="AP368" s="30">
        <v>1566.84303941596</v>
      </c>
      <c r="AQ368" s="34">
        <v>991597</v>
      </c>
      <c r="AR368" s="38">
        <v>124.750541</v>
      </c>
      <c r="AS368" s="10">
        <v>1.5989E-2</v>
      </c>
      <c r="AT368" s="33">
        <v>305.99728900000002</v>
      </c>
      <c r="AU368" s="33">
        <v>3.1879999999999999E-3</v>
      </c>
      <c r="AV368" s="33">
        <v>621.068308</v>
      </c>
      <c r="AW368" s="33">
        <v>1051.835315</v>
      </c>
      <c r="AX368" s="33">
        <v>100.592088</v>
      </c>
      <c r="AY368" s="33">
        <v>77.419101999999995</v>
      </c>
      <c r="AZ368" s="33">
        <v>0.85895100000000002</v>
      </c>
      <c r="BA368" s="33">
        <v>178.87014099999999</v>
      </c>
      <c r="BB368" s="32">
        <v>12.3201543</v>
      </c>
      <c r="BC368" s="32">
        <v>30.742405699999999</v>
      </c>
      <c r="BD368" s="32">
        <v>999.96935770000005</v>
      </c>
      <c r="BE368" s="32">
        <v>66.702831399999994</v>
      </c>
      <c r="BF368" s="32">
        <v>0</v>
      </c>
      <c r="BG368" s="32">
        <v>1109.7347491</v>
      </c>
      <c r="BJ368"/>
    </row>
    <row r="369" spans="1:62" x14ac:dyDescent="0.3">
      <c r="A369" s="9">
        <v>2006</v>
      </c>
      <c r="B369" s="10" t="s">
        <v>129</v>
      </c>
      <c r="C369" s="30">
        <v>1844.1845516675301</v>
      </c>
      <c r="D369" s="30">
        <v>14548.0360411359</v>
      </c>
      <c r="E369" s="30">
        <v>12753.0768830451</v>
      </c>
      <c r="F369" s="30">
        <v>3035.7779708179501</v>
      </c>
      <c r="G369" s="30">
        <v>2237.4924528179499</v>
      </c>
      <c r="H369" s="30">
        <v>798.28551800000002</v>
      </c>
      <c r="I369" s="30">
        <v>2629.3230802600001</v>
      </c>
      <c r="J369" s="30">
        <v>622.75851799999998</v>
      </c>
      <c r="K369" s="30">
        <v>325.82835999999998</v>
      </c>
      <c r="L369" s="30">
        <v>132.86586</v>
      </c>
      <c r="M369" s="30">
        <v>55.626519999999999</v>
      </c>
      <c r="N369" s="30">
        <v>45.27055</v>
      </c>
      <c r="O369" s="30">
        <v>63.167230000000004</v>
      </c>
      <c r="P369" s="30">
        <v>2006.56456226</v>
      </c>
      <c r="Q369" s="30">
        <v>230.92789055794699</v>
      </c>
      <c r="R369" s="30">
        <v>175.52699999999999</v>
      </c>
      <c r="S369" s="30">
        <v>117.95558379000001</v>
      </c>
      <c r="T369" s="30">
        <v>2.6930000000000001</v>
      </c>
      <c r="U369" s="30">
        <v>82.718583789999997</v>
      </c>
      <c r="V369" s="30">
        <v>32.543999999999997</v>
      </c>
      <c r="W369" s="30">
        <v>2320.2110366079501</v>
      </c>
      <c r="X369" s="30">
        <v>3620.62955460795</v>
      </c>
      <c r="Y369" s="30">
        <v>2460.4667320820099</v>
      </c>
      <c r="Z369" s="30">
        <v>1810.6649950000001</v>
      </c>
      <c r="AA369" s="30">
        <v>1536.8398749999999</v>
      </c>
      <c r="AB369" s="30">
        <v>71.325103084067294</v>
      </c>
      <c r="AC369" s="30">
        <v>578.47663399794703</v>
      </c>
      <c r="AD369" s="30">
        <v>272.24563399794698</v>
      </c>
      <c r="AE369" s="30">
        <v>306.23099999999999</v>
      </c>
      <c r="AF369" s="32">
        <v>0</v>
      </c>
      <c r="AG369" s="30">
        <v>399.87978378999998</v>
      </c>
      <c r="AH369" s="30">
        <v>341.82678378999998</v>
      </c>
      <c r="AI369" s="30">
        <v>51.673000000000002</v>
      </c>
      <c r="AJ369" s="30">
        <v>21.916</v>
      </c>
      <c r="AK369" s="30">
        <v>29.757000000000001</v>
      </c>
      <c r="AL369" s="30">
        <v>0</v>
      </c>
      <c r="AM369" s="32">
        <v>6.38</v>
      </c>
      <c r="AN369" s="32">
        <v>3552.7165158720099</v>
      </c>
      <c r="AO369" s="33">
        <v>64136</v>
      </c>
      <c r="AP369" s="30">
        <v>1835.67955954174</v>
      </c>
      <c r="AQ369" s="34">
        <v>1229373</v>
      </c>
      <c r="AR369" s="38">
        <v>152.386629</v>
      </c>
      <c r="AS369" s="10">
        <v>7.1339999999999997E-3</v>
      </c>
      <c r="AT369" s="33">
        <v>571.93963199999996</v>
      </c>
      <c r="AU369" s="33">
        <v>6.6000000000000005E-5</v>
      </c>
      <c r="AV369" s="33">
        <v>673.11004700000001</v>
      </c>
      <c r="AW369" s="33">
        <v>1397.4435080000001</v>
      </c>
      <c r="AX369" s="33">
        <v>234.60190700000001</v>
      </c>
      <c r="AY369" s="33">
        <v>163.671133</v>
      </c>
      <c r="AZ369" s="33">
        <v>0.52716499999999999</v>
      </c>
      <c r="BA369" s="33">
        <v>398.80020500000001</v>
      </c>
      <c r="BB369" s="32">
        <v>23.424641999999999</v>
      </c>
      <c r="BC369" s="32">
        <v>48.060712899999999</v>
      </c>
      <c r="BD369" s="32">
        <v>1469.6119082</v>
      </c>
      <c r="BE369" s="32">
        <v>140.4881489</v>
      </c>
      <c r="BF369" s="32">
        <v>0</v>
      </c>
      <c r="BG369" s="32">
        <v>1681.6025691100001</v>
      </c>
      <c r="BJ369"/>
    </row>
    <row r="370" spans="1:62" x14ac:dyDescent="0.3">
      <c r="A370" s="9">
        <v>2006</v>
      </c>
      <c r="B370" s="10" t="s">
        <v>130</v>
      </c>
      <c r="C370" s="30">
        <v>100.638285003915</v>
      </c>
      <c r="D370" s="35"/>
      <c r="E370" s="30">
        <v>1757.8764022320499</v>
      </c>
      <c r="F370" s="30">
        <v>1703.63680245</v>
      </c>
      <c r="G370" s="30">
        <v>1589.92421769</v>
      </c>
      <c r="H370" s="30">
        <v>113.71258476</v>
      </c>
      <c r="I370" s="30">
        <v>1563.6765839100001</v>
      </c>
      <c r="J370" s="30">
        <v>84.613808160000005</v>
      </c>
      <c r="K370" s="30">
        <v>62.967860000000002</v>
      </c>
      <c r="L370" s="30">
        <v>0.86584000000000005</v>
      </c>
      <c r="M370" s="30">
        <v>9.5242199999999997</v>
      </c>
      <c r="N370" s="30">
        <v>0</v>
      </c>
      <c r="O370" s="30">
        <v>11.2559</v>
      </c>
      <c r="P370" s="30">
        <v>1479.0627757499999</v>
      </c>
      <c r="Q370" s="30">
        <v>110.86144194000001</v>
      </c>
      <c r="R370" s="30">
        <v>29.098776600000001</v>
      </c>
      <c r="S370" s="30">
        <v>94.570080399999995</v>
      </c>
      <c r="T370" s="30">
        <v>0.16056999999999999</v>
      </c>
      <c r="U370" s="32">
        <v>93.037356799999998</v>
      </c>
      <c r="V370" s="30">
        <v>1.3721536000000001</v>
      </c>
      <c r="W370" s="30">
        <v>1682.96157449</v>
      </c>
      <c r="X370" s="30">
        <v>1991.64256682</v>
      </c>
      <c r="Y370" s="30">
        <v>1275.28385615036</v>
      </c>
      <c r="Z370" s="30">
        <v>930.68651192000004</v>
      </c>
      <c r="AA370" s="30">
        <v>744.50596920999999</v>
      </c>
      <c r="AB370" s="30">
        <v>63.161370433690401</v>
      </c>
      <c r="AC370" s="30">
        <v>281.43597379666699</v>
      </c>
      <c r="AD370" s="30">
        <v>102.76483374666699</v>
      </c>
      <c r="AE370" s="30">
        <v>178.67114004999999</v>
      </c>
      <c r="AF370" s="32">
        <v>0</v>
      </c>
      <c r="AG370" s="30">
        <v>400.6382178682</v>
      </c>
      <c r="AH370" s="30">
        <v>326.51134125819999</v>
      </c>
      <c r="AI370" s="30">
        <v>70.277886609999996</v>
      </c>
      <c r="AJ370" s="30">
        <v>2.2364168100000001</v>
      </c>
      <c r="AK370" s="30">
        <v>68.041469800000002</v>
      </c>
      <c r="AL370" s="30">
        <v>0</v>
      </c>
      <c r="AM370" s="32">
        <v>3.8489900000000001</v>
      </c>
      <c r="AN370" s="32">
        <v>1897.0740284485601</v>
      </c>
      <c r="AO370" s="33">
        <v>37270</v>
      </c>
      <c r="AP370" s="30">
        <v>1521.28808103032</v>
      </c>
      <c r="AQ370" s="34">
        <v>524805</v>
      </c>
      <c r="AR370" s="38">
        <v>67.189986000000005</v>
      </c>
      <c r="AS370" s="10">
        <v>0</v>
      </c>
      <c r="AT370" s="33">
        <v>108.76824000000001</v>
      </c>
      <c r="AU370" s="33">
        <v>1.6886000000000002E-2</v>
      </c>
      <c r="AV370" s="33">
        <v>388.205285</v>
      </c>
      <c r="AW370" s="33">
        <v>564.18039699999997</v>
      </c>
      <c r="AX370" s="33">
        <v>136.529056</v>
      </c>
      <c r="AY370" s="33">
        <v>125.506058</v>
      </c>
      <c r="AZ370" s="33">
        <v>0.17575099999999999</v>
      </c>
      <c r="BA370" s="33">
        <v>262.21086500000001</v>
      </c>
      <c r="BB370" s="32">
        <v>2.1953117999999998</v>
      </c>
      <c r="BC370" s="32">
        <v>42.106643800000001</v>
      </c>
      <c r="BD370" s="32">
        <v>734.8329837</v>
      </c>
      <c r="BE370" s="32">
        <v>219.11059270000001</v>
      </c>
      <c r="BF370" s="32">
        <v>0</v>
      </c>
      <c r="BG370" s="32">
        <v>998.24553200000003</v>
      </c>
      <c r="BJ370"/>
    </row>
    <row r="371" spans="1:62" x14ac:dyDescent="0.3">
      <c r="A371" s="9">
        <v>2006</v>
      </c>
      <c r="B371" s="10" t="s">
        <v>131</v>
      </c>
      <c r="C371" s="30">
        <v>407.23415087388202</v>
      </c>
      <c r="D371" s="35"/>
      <c r="E371" s="30">
        <v>2753.98476707081</v>
      </c>
      <c r="F371" s="30">
        <v>1536.60445385</v>
      </c>
      <c r="G371" s="30">
        <v>1367.32654045</v>
      </c>
      <c r="H371" s="30">
        <v>169.27791339999999</v>
      </c>
      <c r="I371" s="30">
        <v>1334.54661416</v>
      </c>
      <c r="J371" s="30">
        <v>144.18380339999999</v>
      </c>
      <c r="K371" s="30">
        <v>98.8887</v>
      </c>
      <c r="L371" s="30">
        <v>10.0709</v>
      </c>
      <c r="M371" s="30">
        <v>18.0457</v>
      </c>
      <c r="N371" s="30">
        <v>0.37</v>
      </c>
      <c r="O371" s="30">
        <v>16.808499999999999</v>
      </c>
      <c r="P371" s="30">
        <v>1190.36281076</v>
      </c>
      <c r="Q371" s="30">
        <v>176.96372969000001</v>
      </c>
      <c r="R371" s="30">
        <v>25.094110000000001</v>
      </c>
      <c r="S371" s="30">
        <v>184.13822844000001</v>
      </c>
      <c r="T371" s="30">
        <v>21.1037</v>
      </c>
      <c r="U371" s="30">
        <v>163.03452844</v>
      </c>
      <c r="V371" s="30">
        <v>0</v>
      </c>
      <c r="W371" s="30">
        <v>1530.3610688900001</v>
      </c>
      <c r="X371" s="30">
        <v>1720.7426822899999</v>
      </c>
      <c r="Y371" s="30">
        <v>1403.2959068837199</v>
      </c>
      <c r="Z371" s="30">
        <v>946.58867692307695</v>
      </c>
      <c r="AA371" s="30">
        <v>849.15067692307696</v>
      </c>
      <c r="AB371" s="30">
        <v>55.915000270646203</v>
      </c>
      <c r="AC371" s="30">
        <v>400.79222969</v>
      </c>
      <c r="AD371" s="30">
        <v>161.23122968999999</v>
      </c>
      <c r="AE371" s="30">
        <v>239.56100000000001</v>
      </c>
      <c r="AF371" s="32">
        <v>0</v>
      </c>
      <c r="AG371" s="30">
        <v>285.14614695333302</v>
      </c>
      <c r="AH371" s="30">
        <v>258.184966953333</v>
      </c>
      <c r="AI371" s="30">
        <v>14.26418</v>
      </c>
      <c r="AJ371" s="30">
        <v>1.23</v>
      </c>
      <c r="AK371" s="30">
        <v>13.034179999999999</v>
      </c>
      <c r="AL371" s="30">
        <v>0</v>
      </c>
      <c r="AM371" s="32">
        <v>12.696999999999999</v>
      </c>
      <c r="AN371" s="32">
        <v>1688.44205383706</v>
      </c>
      <c r="AO371" s="33">
        <v>38515</v>
      </c>
      <c r="AP371" s="30">
        <v>1695.9439916976901</v>
      </c>
      <c r="AQ371" s="34">
        <v>661667</v>
      </c>
      <c r="AR371" s="38">
        <v>46.189644999999999</v>
      </c>
      <c r="AS371" s="10">
        <v>0</v>
      </c>
      <c r="AT371" s="33">
        <v>342.07533999999998</v>
      </c>
      <c r="AU371" s="33">
        <v>4.2550000000000001E-3</v>
      </c>
      <c r="AV371" s="33">
        <v>447.05024200000003</v>
      </c>
      <c r="AW371" s="33">
        <v>835.35777700000006</v>
      </c>
      <c r="AX371" s="33">
        <v>82.524046999999996</v>
      </c>
      <c r="AY371" s="33">
        <v>166.548407</v>
      </c>
      <c r="AZ371" s="33">
        <v>0</v>
      </c>
      <c r="BA371" s="33">
        <v>249.07245399999999</v>
      </c>
      <c r="BB371" s="32">
        <v>4.3186986999999997</v>
      </c>
      <c r="BC371" s="32">
        <v>19.9156546</v>
      </c>
      <c r="BD371" s="32">
        <v>1039.3132605999999</v>
      </c>
      <c r="BE371" s="32">
        <v>61.906349800000001</v>
      </c>
      <c r="BF371" s="32">
        <v>0</v>
      </c>
      <c r="BG371" s="32">
        <v>1125.4539637</v>
      </c>
      <c r="BJ371"/>
    </row>
    <row r="372" spans="1:62" x14ac:dyDescent="0.3">
      <c r="A372" s="9">
        <v>2006</v>
      </c>
      <c r="B372" s="10" t="s">
        <v>132</v>
      </c>
      <c r="C372" s="30">
        <v>100.59</v>
      </c>
      <c r="D372" s="35"/>
      <c r="E372" s="30">
        <v>2224.26650381843</v>
      </c>
      <c r="F372" s="30">
        <v>1489.3693415054099</v>
      </c>
      <c r="G372" s="30">
        <v>879.80751635000001</v>
      </c>
      <c r="H372" s="30">
        <v>609.56182515541502</v>
      </c>
      <c r="I372" s="30">
        <v>1043.0005100000001</v>
      </c>
      <c r="J372" s="30">
        <v>255.53694648999999</v>
      </c>
      <c r="K372" s="30">
        <v>147.02959000000001</v>
      </c>
      <c r="L372" s="30">
        <v>38.511859999999999</v>
      </c>
      <c r="M372" s="30">
        <v>42.794370000000001</v>
      </c>
      <c r="N372" s="30">
        <v>23.640720000000002</v>
      </c>
      <c r="O372" s="30">
        <v>3.5604</v>
      </c>
      <c r="P372" s="30">
        <v>787.46356350999997</v>
      </c>
      <c r="Q372" s="30">
        <v>92.34395284</v>
      </c>
      <c r="R372" s="30">
        <v>354.02487866541401</v>
      </c>
      <c r="S372" s="30">
        <v>123.90784463</v>
      </c>
      <c r="T372" s="30">
        <v>1.2612000000000001</v>
      </c>
      <c r="U372" s="30">
        <v>98.545744630000002</v>
      </c>
      <c r="V372" s="30">
        <v>24.100899999999999</v>
      </c>
      <c r="W372" s="30">
        <v>978.35326097999996</v>
      </c>
      <c r="X372" s="30">
        <v>1757.1527957098101</v>
      </c>
      <c r="Y372" s="30">
        <v>1000.55156306835</v>
      </c>
      <c r="Z372" s="30">
        <v>710.67461529000002</v>
      </c>
      <c r="AA372" s="30">
        <v>525.09346559999994</v>
      </c>
      <c r="AB372" s="30">
        <v>11.1703254285414</v>
      </c>
      <c r="AC372" s="30">
        <v>278.706622349805</v>
      </c>
      <c r="AD372" s="30">
        <v>96.326802794498505</v>
      </c>
      <c r="AE372" s="30">
        <v>182.37981955530699</v>
      </c>
      <c r="AF372" s="32">
        <v>0</v>
      </c>
      <c r="AG372" s="30">
        <v>308.04917602153802</v>
      </c>
      <c r="AH372" s="30">
        <v>254.42551842</v>
      </c>
      <c r="AI372" s="30">
        <v>24.499812381538501</v>
      </c>
      <c r="AJ372" s="30">
        <v>8.1269405048718006</v>
      </c>
      <c r="AK372" s="30">
        <v>16.3728718766667</v>
      </c>
      <c r="AL372" s="30">
        <v>0</v>
      </c>
      <c r="AM372" s="32">
        <v>29.12384522</v>
      </c>
      <c r="AN372" s="32">
        <v>1413.61943220989</v>
      </c>
      <c r="AO372" s="33"/>
      <c r="AP372" s="30"/>
      <c r="AQ372" s="34"/>
      <c r="AR372" s="38">
        <v>89.381449000000003</v>
      </c>
      <c r="AS372" s="22">
        <v>7.4440000000000001E-3</v>
      </c>
      <c r="AT372" s="34">
        <v>196.62283300000001</v>
      </c>
      <c r="AU372" s="33">
        <v>7.6800000000000002E-4</v>
      </c>
      <c r="AV372" s="33">
        <v>230.668227</v>
      </c>
      <c r="AW372" s="33">
        <v>516.68072099999995</v>
      </c>
      <c r="AX372" s="33">
        <v>111.450253</v>
      </c>
      <c r="AY372" s="33">
        <v>62.813415999999997</v>
      </c>
      <c r="AZ372" s="33">
        <v>0.52716499999999999</v>
      </c>
      <c r="BA372" s="33">
        <v>174.79083399999999</v>
      </c>
      <c r="BB372" s="32">
        <v>54.080901500000003</v>
      </c>
      <c r="BC372" s="32">
        <v>35.164486099999998</v>
      </c>
      <c r="BD372" s="32">
        <v>474.29300640000002</v>
      </c>
      <c r="BE372" s="32">
        <v>139.96794439999999</v>
      </c>
      <c r="BF372" s="32">
        <v>0</v>
      </c>
      <c r="BG372" s="32">
        <v>703.5063384</v>
      </c>
      <c r="BJ372"/>
    </row>
    <row r="373" spans="1:62" x14ac:dyDescent="0.3">
      <c r="A373" s="9">
        <v>2006</v>
      </c>
      <c r="B373" s="10" t="s">
        <v>133</v>
      </c>
      <c r="C373" s="30">
        <v>275.43956103763497</v>
      </c>
      <c r="D373" s="30">
        <v>2174.3180000000002</v>
      </c>
      <c r="E373" s="30">
        <v>2174.31811187416</v>
      </c>
      <c r="F373" s="30">
        <v>1295.7423088800001</v>
      </c>
      <c r="G373" s="30">
        <v>1169.1575131899999</v>
      </c>
      <c r="H373" s="30">
        <v>126.58479569000001</v>
      </c>
      <c r="I373" s="30">
        <v>934.20181742</v>
      </c>
      <c r="J373" s="30">
        <v>79.270505689999993</v>
      </c>
      <c r="K373" s="30">
        <v>64.260000000000005</v>
      </c>
      <c r="L373" s="30">
        <v>4.22</v>
      </c>
      <c r="M373" s="30">
        <v>2.52</v>
      </c>
      <c r="N373" s="30">
        <v>8.27</v>
      </c>
      <c r="O373" s="30">
        <v>5.1000000000000004E-4</v>
      </c>
      <c r="P373" s="30">
        <v>854.93131172999995</v>
      </c>
      <c r="Q373" s="30">
        <v>314.22620146000003</v>
      </c>
      <c r="R373" s="30">
        <v>47.31429</v>
      </c>
      <c r="S373" s="30">
        <v>132.08686599000001</v>
      </c>
      <c r="T373" s="30">
        <v>0</v>
      </c>
      <c r="U373" s="30">
        <v>113.92362246</v>
      </c>
      <c r="V373" s="30">
        <v>18.163243529999999</v>
      </c>
      <c r="W373" s="30">
        <v>1283.0811356500001</v>
      </c>
      <c r="X373" s="30">
        <v>1427.8291748700001</v>
      </c>
      <c r="Y373" s="30">
        <v>1071.4831232879601</v>
      </c>
      <c r="Z373" s="30">
        <v>625.04031999999995</v>
      </c>
      <c r="AA373" s="30">
        <v>480.10332</v>
      </c>
      <c r="AB373" s="30">
        <v>18.098563287957401</v>
      </c>
      <c r="AC373" s="30">
        <v>428.34424000000001</v>
      </c>
      <c r="AD373" s="30">
        <v>157.23685</v>
      </c>
      <c r="AE373" s="30">
        <v>271.10739000000001</v>
      </c>
      <c r="AF373" s="32">
        <v>0</v>
      </c>
      <c r="AG373" s="30">
        <v>276.68037246</v>
      </c>
      <c r="AH373" s="30">
        <v>270.84298999999999</v>
      </c>
      <c r="AI373" s="30">
        <v>2.0992924599999898</v>
      </c>
      <c r="AJ373" s="30">
        <v>30.263000000000002</v>
      </c>
      <c r="AK373" s="30">
        <v>-28.163707540000001</v>
      </c>
      <c r="AL373" s="30">
        <v>0</v>
      </c>
      <c r="AM373" s="32">
        <v>3.7380900000000001</v>
      </c>
      <c r="AN373" s="32">
        <v>1348.16349574796</v>
      </c>
      <c r="AO373" s="33">
        <v>25427</v>
      </c>
      <c r="AP373" s="30">
        <v>1452.43342177153</v>
      </c>
      <c r="AQ373" s="34">
        <v>327384</v>
      </c>
      <c r="AR373" s="38">
        <v>29.445340999999999</v>
      </c>
      <c r="AS373" s="22">
        <v>0</v>
      </c>
      <c r="AT373" s="34">
        <v>313.83498500000002</v>
      </c>
      <c r="AU373" s="33">
        <v>0</v>
      </c>
      <c r="AV373" s="33">
        <v>403.806039</v>
      </c>
      <c r="AW373" s="33">
        <v>747.086365</v>
      </c>
      <c r="AX373" s="33">
        <v>56.756399000000002</v>
      </c>
      <c r="AY373" s="33">
        <v>67.399914999999993</v>
      </c>
      <c r="AZ373" s="33">
        <v>0</v>
      </c>
      <c r="BA373" s="33">
        <v>124.15631399999999</v>
      </c>
      <c r="BB373" s="32">
        <v>274.88595279999998</v>
      </c>
      <c r="BC373" s="32">
        <v>7.6788257</v>
      </c>
      <c r="BD373" s="32">
        <v>700.24992020000002</v>
      </c>
      <c r="BE373" s="32">
        <v>146.40264680000001</v>
      </c>
      <c r="BF373" s="32">
        <v>0</v>
      </c>
      <c r="BG373" s="32">
        <v>1129.2173455</v>
      </c>
      <c r="BJ373"/>
    </row>
    <row r="374" spans="1:62" x14ac:dyDescent="0.3">
      <c r="A374" s="9">
        <v>2006</v>
      </c>
      <c r="B374" s="10" t="s">
        <v>134</v>
      </c>
      <c r="C374" s="30">
        <v>2043.2135387166099</v>
      </c>
      <c r="D374" s="30">
        <v>13181.9893008212</v>
      </c>
      <c r="E374" s="30"/>
      <c r="F374" s="30">
        <v>3687.9447386500001</v>
      </c>
      <c r="G374" s="30">
        <v>1839.89414865</v>
      </c>
      <c r="H374" s="30">
        <v>1848.0505900000001</v>
      </c>
      <c r="I374" s="30">
        <v>2732.69478402</v>
      </c>
      <c r="J374" s="30">
        <v>994.15</v>
      </c>
      <c r="K374" s="30">
        <v>668.91</v>
      </c>
      <c r="L374" s="30">
        <v>98.49</v>
      </c>
      <c r="M374" s="30">
        <v>112.78</v>
      </c>
      <c r="N374" s="30">
        <v>106.97</v>
      </c>
      <c r="O374" s="30">
        <v>7</v>
      </c>
      <c r="P374" s="30">
        <v>1738.54478402</v>
      </c>
      <c r="Q374" s="30">
        <v>101.34936463</v>
      </c>
      <c r="R374" s="30">
        <v>853.90058999999997</v>
      </c>
      <c r="S374" s="30">
        <v>330.00232920000002</v>
      </c>
      <c r="T374" s="30">
        <v>81.947685000000007</v>
      </c>
      <c r="U374" s="30">
        <v>118.7846442</v>
      </c>
      <c r="V374" s="30">
        <v>129.27000000000001</v>
      </c>
      <c r="W374" s="30">
        <v>1958.67879285</v>
      </c>
      <c r="X374" s="30">
        <v>4017.9470678500002</v>
      </c>
      <c r="Y374" s="30">
        <v>3064.7888286672401</v>
      </c>
      <c r="Z374" s="30">
        <v>2056.85</v>
      </c>
      <c r="AA374" s="30">
        <v>1706.66</v>
      </c>
      <c r="AB374" s="30">
        <v>160.60431103723801</v>
      </c>
      <c r="AC374" s="30">
        <v>847.33451763000005</v>
      </c>
      <c r="AD374" s="30">
        <v>302.87371762999999</v>
      </c>
      <c r="AE374" s="30">
        <v>544.46079999999995</v>
      </c>
      <c r="AF374" s="32">
        <v>0</v>
      </c>
      <c r="AG374" s="30">
        <v>676.79043920000004</v>
      </c>
      <c r="AH374" s="30">
        <v>613.53043920000005</v>
      </c>
      <c r="AI374" s="30">
        <v>63.26</v>
      </c>
      <c r="AJ374" s="30">
        <v>18.260000000000002</v>
      </c>
      <c r="AK374" s="30">
        <v>45</v>
      </c>
      <c r="AL374" s="30">
        <v>0</v>
      </c>
      <c r="AM374" s="32">
        <v>0</v>
      </c>
      <c r="AN374" s="32">
        <v>3741.5792678672401</v>
      </c>
      <c r="AO374" s="33">
        <v>67618</v>
      </c>
      <c r="AP374" s="30">
        <v>1941.5176204788399</v>
      </c>
      <c r="AQ374" s="34">
        <v>1693261</v>
      </c>
      <c r="AR374" s="38">
        <v>216.948588</v>
      </c>
      <c r="AS374" s="22">
        <v>0</v>
      </c>
      <c r="AT374" s="34">
        <v>976.39880400000004</v>
      </c>
      <c r="AU374" s="33">
        <v>7.4792999999999998E-2</v>
      </c>
      <c r="AV374" s="33">
        <v>732.48637799999995</v>
      </c>
      <c r="AW374" s="33">
        <v>1925.908563</v>
      </c>
      <c r="AX374" s="33">
        <v>135.10744</v>
      </c>
      <c r="AY374" s="33">
        <v>125.860569</v>
      </c>
      <c r="AZ374" s="33">
        <v>1.3861159999999999</v>
      </c>
      <c r="BA374" s="33">
        <v>262.35412500000001</v>
      </c>
      <c r="BB374" s="32">
        <v>32.638303499999999</v>
      </c>
      <c r="BC374" s="32">
        <v>56.680543200000002</v>
      </c>
      <c r="BD374" s="32">
        <v>1869.7700126</v>
      </c>
      <c r="BE374" s="32">
        <v>209.41843829999999</v>
      </c>
      <c r="BF374" s="32">
        <v>0</v>
      </c>
      <c r="BG374" s="32">
        <v>2168.5072976000001</v>
      </c>
      <c r="BJ374"/>
    </row>
    <row r="375" spans="1:62" x14ac:dyDescent="0.3">
      <c r="A375" s="9">
        <v>2006</v>
      </c>
      <c r="B375" s="10" t="s">
        <v>135</v>
      </c>
      <c r="C375" s="30">
        <v>752.06500000000005</v>
      </c>
      <c r="D375" s="30">
        <v>4689.8890000000001</v>
      </c>
      <c r="E375" s="30"/>
      <c r="F375" s="30">
        <v>2045.9646028976099</v>
      </c>
      <c r="G375" s="30">
        <v>1605.8663221899999</v>
      </c>
      <c r="H375" s="30">
        <v>440.09828070761</v>
      </c>
      <c r="I375" s="30">
        <v>1790.6605736476099</v>
      </c>
      <c r="J375" s="30">
        <v>370.81403230760998</v>
      </c>
      <c r="K375" s="30">
        <v>301.87164999999999</v>
      </c>
      <c r="L375" s="30">
        <v>31.567489999999999</v>
      </c>
      <c r="M375" s="30">
        <v>28.846070000000001</v>
      </c>
      <c r="N375" s="30">
        <v>4.7219300000000004</v>
      </c>
      <c r="O375" s="30">
        <v>3.8068900000000001</v>
      </c>
      <c r="P375" s="30">
        <v>1419.8465413399999</v>
      </c>
      <c r="Q375" s="30">
        <v>186.01978084999999</v>
      </c>
      <c r="R375" s="30">
        <v>69.284248399999996</v>
      </c>
      <c r="S375" s="30">
        <v>187.98911036999999</v>
      </c>
      <c r="T375" s="30">
        <v>0.57669568000000004</v>
      </c>
      <c r="U375" s="30">
        <v>157.26675499999999</v>
      </c>
      <c r="V375" s="30">
        <v>30.145659689999999</v>
      </c>
      <c r="W375" s="30">
        <v>1763.13307719</v>
      </c>
      <c r="X375" s="30">
        <v>2435.4698875766098</v>
      </c>
      <c r="Y375" s="30">
        <v>1509.78724686704</v>
      </c>
      <c r="Z375" s="30">
        <v>954.12193213666706</v>
      </c>
      <c r="AA375" s="30">
        <v>815.41608131666703</v>
      </c>
      <c r="AB375" s="30">
        <v>64.036057130369699</v>
      </c>
      <c r="AC375" s="30">
        <v>491.62925760000002</v>
      </c>
      <c r="AD375" s="30">
        <v>306.33936268000002</v>
      </c>
      <c r="AE375" s="30">
        <v>185.28989491999999</v>
      </c>
      <c r="AF375" s="32">
        <v>0</v>
      </c>
      <c r="AG375" s="30">
        <v>684.66355269999997</v>
      </c>
      <c r="AH375" s="30">
        <v>639.2535527</v>
      </c>
      <c r="AI375" s="30">
        <v>30.31</v>
      </c>
      <c r="AJ375" s="30">
        <v>29.54</v>
      </c>
      <c r="AK375" s="30">
        <v>0.77</v>
      </c>
      <c r="AL375" s="30">
        <v>0</v>
      </c>
      <c r="AM375" s="30">
        <v>15.1</v>
      </c>
      <c r="AN375" s="30">
        <v>2371.8602995670399</v>
      </c>
      <c r="AO375" s="33">
        <v>41989</v>
      </c>
      <c r="AP375" s="30">
        <v>1484.9284092109599</v>
      </c>
      <c r="AQ375" s="34">
        <v>1045534</v>
      </c>
      <c r="AR375" s="38">
        <v>128.783592</v>
      </c>
      <c r="AS375" s="22">
        <v>9.1339999999999998E-3</v>
      </c>
      <c r="AT375" s="34">
        <v>252.093954</v>
      </c>
      <c r="AU375" s="33">
        <v>2.8489E-2</v>
      </c>
      <c r="AV375" s="33">
        <v>526.88095899999996</v>
      </c>
      <c r="AW375" s="33">
        <v>907.79612799999995</v>
      </c>
      <c r="AX375" s="33">
        <v>81.407708</v>
      </c>
      <c r="AY375" s="33">
        <v>114.224075</v>
      </c>
      <c r="AZ375" s="33">
        <v>0.52716499999999999</v>
      </c>
      <c r="BA375" s="33">
        <v>196.15894800000001</v>
      </c>
      <c r="BB375" s="32">
        <v>15.0167837</v>
      </c>
      <c r="BC375" s="32">
        <v>55.937868199999997</v>
      </c>
      <c r="BD375" s="32">
        <v>1011.7850816</v>
      </c>
      <c r="BE375" s="32">
        <v>157.963731</v>
      </c>
      <c r="BF375" s="32">
        <v>0</v>
      </c>
      <c r="BG375" s="32">
        <v>1240.7034645000001</v>
      </c>
      <c r="BJ375"/>
    </row>
    <row r="376" spans="1:62" x14ac:dyDescent="0.3">
      <c r="A376" s="9">
        <v>2006</v>
      </c>
      <c r="B376" s="10" t="s">
        <v>136</v>
      </c>
      <c r="C376" s="30">
        <v>707.20711170003403</v>
      </c>
      <c r="D376" s="30">
        <v>13346.820030151001</v>
      </c>
      <c r="E376" s="30"/>
      <c r="F376" s="30">
        <v>3403.6107199399999</v>
      </c>
      <c r="G376" s="30">
        <v>823.72084894</v>
      </c>
      <c r="H376" s="30">
        <v>2250.2042729999998</v>
      </c>
      <c r="I376" s="30">
        <v>1371.38569207</v>
      </c>
      <c r="J376" s="30">
        <v>610.30345899999998</v>
      </c>
      <c r="K376" s="30">
        <v>498.66428999999999</v>
      </c>
      <c r="L376" s="30">
        <v>35.77169</v>
      </c>
      <c r="M376" s="30">
        <v>75.86748</v>
      </c>
      <c r="N376" s="30">
        <v>0</v>
      </c>
      <c r="O376" s="30">
        <v>0</v>
      </c>
      <c r="P376" s="36">
        <v>761.08223307000003</v>
      </c>
      <c r="Q376" s="36">
        <v>62.638615870000002</v>
      </c>
      <c r="R376" s="36">
        <v>1639.9008140000001</v>
      </c>
      <c r="S376" s="36">
        <v>72.145073089999997</v>
      </c>
      <c r="T376" s="37">
        <v>11.273521000000001</v>
      </c>
      <c r="U376" s="36">
        <v>37.460094089999998</v>
      </c>
      <c r="V376" s="36">
        <v>23.411458</v>
      </c>
      <c r="W376" s="36">
        <v>861.18094302999998</v>
      </c>
      <c r="X376" s="36">
        <v>3700.7931930300001</v>
      </c>
      <c r="Y376" s="36">
        <v>2508.6123858013698</v>
      </c>
      <c r="Z376" s="36">
        <v>1735.0743620000001</v>
      </c>
      <c r="AA376" s="36">
        <v>1247.7995289999999</v>
      </c>
      <c r="AB376" s="36">
        <v>51.076689579143398</v>
      </c>
      <c r="AC376" s="36">
        <v>722.46133422222204</v>
      </c>
      <c r="AD376" s="36">
        <v>238.370339</v>
      </c>
      <c r="AE376" s="36">
        <v>484.09099522222198</v>
      </c>
      <c r="AF376" s="36">
        <v>0</v>
      </c>
      <c r="AG376" s="36">
        <v>589.18994799999996</v>
      </c>
      <c r="AH376" s="36">
        <v>295.19358899999997</v>
      </c>
      <c r="AI376" s="36">
        <v>152.719032</v>
      </c>
      <c r="AJ376" s="36">
        <v>10.065723</v>
      </c>
      <c r="AK376" s="36">
        <v>142.65330900000001</v>
      </c>
      <c r="AL376" s="36">
        <v>0</v>
      </c>
      <c r="AM376" s="36">
        <v>141.27732700000001</v>
      </c>
      <c r="AN376" s="36">
        <v>3614.2065028013699</v>
      </c>
      <c r="AO376" s="33">
        <v>45410</v>
      </c>
      <c r="AP376" s="30">
        <v>2080.79100672505</v>
      </c>
      <c r="AQ376" s="34">
        <v>530219</v>
      </c>
      <c r="AR376" s="38">
        <v>104.389674</v>
      </c>
      <c r="AS376" s="22">
        <v>0</v>
      </c>
      <c r="AT376" s="34">
        <v>187.282736</v>
      </c>
      <c r="AU376" s="33">
        <v>2.9914E-2</v>
      </c>
      <c r="AV376" s="33">
        <v>304.63958200000002</v>
      </c>
      <c r="AW376" s="33">
        <v>596.34190599999999</v>
      </c>
      <c r="AX376" s="33">
        <v>72.244770000000003</v>
      </c>
      <c r="AY376" s="33">
        <v>55.271374999999999</v>
      </c>
      <c r="AZ376" s="33">
        <v>0.70291599999999999</v>
      </c>
      <c r="BA376" s="33">
        <v>128.21906100000001</v>
      </c>
      <c r="BB376" s="32">
        <v>27.135228099999999</v>
      </c>
      <c r="BC376" s="32">
        <v>26.884451899999998</v>
      </c>
      <c r="BD376" s="32">
        <v>534.39330800000005</v>
      </c>
      <c r="BE376" s="32">
        <v>106.9247242</v>
      </c>
      <c r="BF376" s="32">
        <v>0</v>
      </c>
      <c r="BG376" s="32">
        <v>695.33771220000006</v>
      </c>
      <c r="BJ376"/>
    </row>
    <row r="377" spans="1:62" x14ac:dyDescent="0.3">
      <c r="A377" s="9">
        <v>2006</v>
      </c>
      <c r="B377" s="10" t="s">
        <v>137</v>
      </c>
      <c r="C377" s="39">
        <v>513.54700000000003</v>
      </c>
      <c r="D377" s="30">
        <v>4028.5839999999998</v>
      </c>
      <c r="E377" s="30"/>
      <c r="F377" s="30">
        <v>1862.54192853</v>
      </c>
      <c r="G377" s="30">
        <v>1097.6230985300001</v>
      </c>
      <c r="H377" s="30">
        <v>764.91882999999996</v>
      </c>
      <c r="I377" s="30">
        <v>1440.74495441</v>
      </c>
      <c r="J377" s="30">
        <v>393.92899999999997</v>
      </c>
      <c r="K377" s="30">
        <v>271.38200000000001</v>
      </c>
      <c r="L377" s="30">
        <v>41.55</v>
      </c>
      <c r="M377" s="30">
        <v>37.68</v>
      </c>
      <c r="N377" s="30">
        <v>35.369999999999997</v>
      </c>
      <c r="O377" s="30">
        <v>7.9470000000000001</v>
      </c>
      <c r="P377" s="30">
        <v>1046.8159544099999</v>
      </c>
      <c r="Q377" s="30">
        <v>50.807144119999997</v>
      </c>
      <c r="R377" s="30">
        <v>370.98982999999998</v>
      </c>
      <c r="S377" s="30">
        <v>126.12527486</v>
      </c>
      <c r="T377" s="32">
        <v>0.68</v>
      </c>
      <c r="U377" s="30">
        <v>101.48127486</v>
      </c>
      <c r="V377" s="30">
        <v>23.963999999999999</v>
      </c>
      <c r="W377" s="30">
        <v>1199.1043733900001</v>
      </c>
      <c r="X377" s="30">
        <v>1988.6672033899999</v>
      </c>
      <c r="Y377" s="30">
        <v>1684.0214780000999</v>
      </c>
      <c r="Z377" s="30">
        <v>1251.0336733333299</v>
      </c>
      <c r="AA377" s="30">
        <v>913.11060999999995</v>
      </c>
      <c r="AB377" s="30">
        <v>74.631804666770904</v>
      </c>
      <c r="AC377" s="30">
        <v>358.35599999999999</v>
      </c>
      <c r="AD377" s="30">
        <v>92.706999999999994</v>
      </c>
      <c r="AE377" s="30">
        <v>265.649</v>
      </c>
      <c r="AF377" s="30">
        <v>0</v>
      </c>
      <c r="AG377" s="30">
        <v>276.34398800000002</v>
      </c>
      <c r="AH377" s="30">
        <v>251.812288</v>
      </c>
      <c r="AI377" s="30">
        <v>21.465699999999998</v>
      </c>
      <c r="AJ377" s="30">
        <v>2.1</v>
      </c>
      <c r="AK377" s="30">
        <v>6.3657000000000004</v>
      </c>
      <c r="AL377" s="30">
        <v>13</v>
      </c>
      <c r="AM377" s="30">
        <v>3.0659999999999998</v>
      </c>
      <c r="AN377" s="30">
        <v>1960.3654660001</v>
      </c>
      <c r="AO377" s="33">
        <v>38364</v>
      </c>
      <c r="AP377" s="30">
        <v>1830.8642918441201</v>
      </c>
      <c r="AQ377" s="34">
        <v>590871</v>
      </c>
      <c r="AR377" s="38">
        <v>106.83906500000001</v>
      </c>
      <c r="AS377" s="22">
        <v>1.4334E-2</v>
      </c>
      <c r="AT377" s="34">
        <v>429.41316999999998</v>
      </c>
      <c r="AU377" s="33">
        <v>3.081E-3</v>
      </c>
      <c r="AV377" s="33">
        <v>314.12754699999999</v>
      </c>
      <c r="AW377" s="33">
        <v>850.39719700000001</v>
      </c>
      <c r="AX377" s="33">
        <v>121.097375</v>
      </c>
      <c r="AY377" s="33">
        <v>103.707632</v>
      </c>
      <c r="AZ377" s="33">
        <v>0.35150100000000001</v>
      </c>
      <c r="BA377" s="33">
        <v>225.156508</v>
      </c>
      <c r="BB377" s="32">
        <v>30.094763100000002</v>
      </c>
      <c r="BC377" s="32">
        <v>34.389156</v>
      </c>
      <c r="BD377" s="32">
        <v>905.2049475</v>
      </c>
      <c r="BE377" s="32">
        <v>206.18199989999999</v>
      </c>
      <c r="BF377" s="32">
        <v>1.4286200000000001E-2</v>
      </c>
      <c r="BG377" s="32">
        <v>1175.8851526999999</v>
      </c>
      <c r="BJ377"/>
    </row>
    <row r="378" spans="1:62" x14ac:dyDescent="0.3">
      <c r="A378" s="9">
        <v>2006</v>
      </c>
      <c r="B378" s="10" t="s">
        <v>138</v>
      </c>
      <c r="C378" s="30">
        <v>324.39290397317399</v>
      </c>
      <c r="D378" s="30">
        <v>3561.2713965038001</v>
      </c>
      <c r="E378" s="30"/>
      <c r="F378" s="30">
        <v>2216.7691558699998</v>
      </c>
      <c r="G378" s="30">
        <v>1712.4928927599999</v>
      </c>
      <c r="H378" s="30">
        <v>504.27626311</v>
      </c>
      <c r="I378" s="30">
        <v>2052.2143839999999</v>
      </c>
      <c r="J378" s="30">
        <v>434.37530206000002</v>
      </c>
      <c r="K378" s="30">
        <v>343.87468000000001</v>
      </c>
      <c r="L378" s="30">
        <v>7.4921899999999999</v>
      </c>
      <c r="M378" s="30">
        <v>61.997579999999999</v>
      </c>
      <c r="N378" s="30">
        <v>0</v>
      </c>
      <c r="O378" s="30">
        <v>21.010850000000001</v>
      </c>
      <c r="P378" s="30">
        <v>1617.8390819399999</v>
      </c>
      <c r="Q378" s="30">
        <v>94.653810820000004</v>
      </c>
      <c r="R378" s="30">
        <v>69.900961050000006</v>
      </c>
      <c r="S378" s="30">
        <v>138.51778636</v>
      </c>
      <c r="T378" s="30">
        <v>2.7062626299999999</v>
      </c>
      <c r="U378" s="30">
        <v>116.67275669999999</v>
      </c>
      <c r="V378" s="30">
        <v>19.13876703</v>
      </c>
      <c r="W378" s="30">
        <v>1829.1656494599999</v>
      </c>
      <c r="X378" s="30">
        <v>2355.28694223</v>
      </c>
      <c r="Y378" s="30">
        <v>1700.4507716816399</v>
      </c>
      <c r="Z378" s="30">
        <v>1096.42282959</v>
      </c>
      <c r="AA378" s="30">
        <v>883.74408460999996</v>
      </c>
      <c r="AB378" s="30">
        <v>51.411916011636301</v>
      </c>
      <c r="AC378" s="30">
        <v>552.61602607999998</v>
      </c>
      <c r="AD378" s="30">
        <v>161.88726231999999</v>
      </c>
      <c r="AE378" s="30">
        <v>390.72876375999999</v>
      </c>
      <c r="AF378" s="30">
        <v>0</v>
      </c>
      <c r="AG378" s="30">
        <v>529.30293799000003</v>
      </c>
      <c r="AH378" s="30">
        <v>440.57085704999997</v>
      </c>
      <c r="AI378" s="30">
        <v>88.732080940000003</v>
      </c>
      <c r="AJ378" s="30">
        <v>14.371700929999999</v>
      </c>
      <c r="AK378" s="30">
        <v>74.36038001</v>
      </c>
      <c r="AL378" s="30">
        <v>0</v>
      </c>
      <c r="AM378" s="30">
        <v>0</v>
      </c>
      <c r="AN378" s="30">
        <v>2229.7537096716401</v>
      </c>
      <c r="AO378" s="33">
        <v>46453</v>
      </c>
      <c r="AP378" s="30">
        <v>1463.4213979886999</v>
      </c>
      <c r="AQ378" s="34">
        <v>1181886</v>
      </c>
      <c r="AR378" s="38">
        <v>124.412941</v>
      </c>
      <c r="AS378" s="22">
        <v>7.1339999999999997E-3</v>
      </c>
      <c r="AT378" s="34">
        <v>551.93216800000005</v>
      </c>
      <c r="AU378" s="33">
        <v>4.241E-3</v>
      </c>
      <c r="AV378" s="33">
        <v>587.85866699999997</v>
      </c>
      <c r="AW378" s="33">
        <v>1264.2151510000001</v>
      </c>
      <c r="AX378" s="33">
        <v>140.23306700000001</v>
      </c>
      <c r="AY378" s="33">
        <v>112.76123</v>
      </c>
      <c r="AZ378" s="33">
        <v>0</v>
      </c>
      <c r="BA378" s="33">
        <v>252.99429699999999</v>
      </c>
      <c r="BB378" s="32">
        <v>25.665078099999999</v>
      </c>
      <c r="BC378" s="32">
        <v>35.515355800000002</v>
      </c>
      <c r="BD378" s="32">
        <v>1348.9332443999999</v>
      </c>
      <c r="BE378" s="32">
        <v>193.7206784</v>
      </c>
      <c r="BF378" s="32">
        <v>0</v>
      </c>
      <c r="BG378" s="32">
        <v>1603.8343566999999</v>
      </c>
      <c r="BJ378"/>
    </row>
    <row r="379" spans="1:62" x14ac:dyDescent="0.3">
      <c r="A379" s="9">
        <v>2006</v>
      </c>
      <c r="B379" s="10" t="s">
        <v>139</v>
      </c>
      <c r="C379" s="30">
        <v>574.65300000000002</v>
      </c>
      <c r="D379" s="30">
        <v>3399.9119999999998</v>
      </c>
      <c r="E379" s="30"/>
      <c r="F379" s="30">
        <v>1767.5738265175801</v>
      </c>
      <c r="G379" s="30">
        <v>1428.2417655700001</v>
      </c>
      <c r="H379" s="30">
        <v>295.861519947575</v>
      </c>
      <c r="I379" s="30">
        <v>1595.6796277675701</v>
      </c>
      <c r="J379" s="30">
        <v>229.92137894757499</v>
      </c>
      <c r="K379" s="30">
        <v>154.35469000000001</v>
      </c>
      <c r="L379" s="30">
        <v>17.646789999999999</v>
      </c>
      <c r="M379" s="30">
        <v>14.992459999999999</v>
      </c>
      <c r="N379" s="30">
        <v>21.980360000000001</v>
      </c>
      <c r="O379" s="30">
        <v>20.94708</v>
      </c>
      <c r="P379" s="30">
        <v>1365.7582488200001</v>
      </c>
      <c r="Q379" s="30">
        <v>62.48351675</v>
      </c>
      <c r="R379" s="30">
        <v>109.41068199999999</v>
      </c>
      <c r="S379" s="30">
        <v>297.57397068</v>
      </c>
      <c r="T379" s="32">
        <v>1.9636000000000001E-2</v>
      </c>
      <c r="U379" s="30">
        <v>280.64563268000001</v>
      </c>
      <c r="V379" s="30">
        <v>16.908702000000002</v>
      </c>
      <c r="W379" s="30">
        <v>1708.8873982499999</v>
      </c>
      <c r="X379" s="30">
        <v>2065.1477971975701</v>
      </c>
      <c r="Y379" s="30">
        <v>1252.0415778854101</v>
      </c>
      <c r="Z379" s="30">
        <v>922.246216</v>
      </c>
      <c r="AA379" s="30">
        <v>774.82117900000003</v>
      </c>
      <c r="AB379" s="30">
        <v>41.392228135414598</v>
      </c>
      <c r="AC379" s="30">
        <v>288.40313374999999</v>
      </c>
      <c r="AD379" s="30">
        <v>97.531641750000006</v>
      </c>
      <c r="AE379" s="30">
        <v>190.12149199999999</v>
      </c>
      <c r="AF379" s="30">
        <v>0.75</v>
      </c>
      <c r="AG379" s="30">
        <v>690.24356267999997</v>
      </c>
      <c r="AH379" s="30">
        <v>603.45026468000003</v>
      </c>
      <c r="AI379" s="30">
        <v>5.9724760000000003</v>
      </c>
      <c r="AJ379" s="30">
        <v>0.43778600000000001</v>
      </c>
      <c r="AK379" s="30">
        <v>5.5346900000000003</v>
      </c>
      <c r="AL379" s="30">
        <v>0</v>
      </c>
      <c r="AM379" s="30">
        <v>80.820822000000007</v>
      </c>
      <c r="AN379" s="30">
        <v>1942.2851405654101</v>
      </c>
      <c r="AO379" s="33">
        <v>30446</v>
      </c>
      <c r="AP379" s="30">
        <v>1957.6177216660999</v>
      </c>
      <c r="AQ379" s="34">
        <v>676189</v>
      </c>
      <c r="AR379" s="38">
        <v>46.336668000000003</v>
      </c>
      <c r="AS379" s="22">
        <v>5.5000000000000002E-5</v>
      </c>
      <c r="AT379" s="34">
        <v>461.25748800000002</v>
      </c>
      <c r="AU379" s="33">
        <v>1.1400000000000001E-4</v>
      </c>
      <c r="AV379" s="33">
        <v>399.16591399999999</v>
      </c>
      <c r="AW379" s="33">
        <v>906.76568399999996</v>
      </c>
      <c r="AX379" s="33">
        <v>64.642274999999998</v>
      </c>
      <c r="AY379" s="33">
        <v>207.103004</v>
      </c>
      <c r="AZ379" s="33">
        <v>0.85895100000000002</v>
      </c>
      <c r="BA379" s="33">
        <v>272.60422999999997</v>
      </c>
      <c r="BB379" s="32">
        <v>1.9307665000000001</v>
      </c>
      <c r="BC379" s="32">
        <v>14.806134999999999</v>
      </c>
      <c r="BD379" s="32">
        <v>1135.8199652999999</v>
      </c>
      <c r="BE379" s="32">
        <v>252.51707239999999</v>
      </c>
      <c r="BF379" s="32">
        <v>0</v>
      </c>
      <c r="BG379" s="32">
        <v>1405.0739392</v>
      </c>
      <c r="BJ379"/>
    </row>
    <row r="380" spans="1:62" x14ac:dyDescent="0.3">
      <c r="A380" s="9">
        <v>2006</v>
      </c>
      <c r="B380" s="10" t="s">
        <v>140</v>
      </c>
      <c r="C380" s="30">
        <v>1224.5389749999999</v>
      </c>
      <c r="D380" s="30">
        <v>3375.2612450000001</v>
      </c>
      <c r="E380" s="30"/>
      <c r="F380" s="30">
        <v>1315.9723177200001</v>
      </c>
      <c r="G380" s="30">
        <v>1012.26241172</v>
      </c>
      <c r="H380" s="30">
        <v>303.70990599999999</v>
      </c>
      <c r="I380" s="30">
        <v>1203.26987571</v>
      </c>
      <c r="J380" s="30">
        <v>266.29103400000002</v>
      </c>
      <c r="K380" s="30">
        <v>176.61202</v>
      </c>
      <c r="L380" s="30">
        <v>29.349969999999999</v>
      </c>
      <c r="M380" s="30">
        <v>22.112819999999999</v>
      </c>
      <c r="N380" s="30">
        <v>14.018420000000001</v>
      </c>
      <c r="O380" s="30">
        <v>24.197800000000001</v>
      </c>
      <c r="P380" s="30">
        <v>936.97884170999998</v>
      </c>
      <c r="Q380" s="30">
        <v>75.283570010000005</v>
      </c>
      <c r="R380" s="30">
        <v>37.418872</v>
      </c>
      <c r="S380" s="30">
        <v>101.49128398000001</v>
      </c>
      <c r="T380" s="32">
        <v>1.5080180000000001</v>
      </c>
      <c r="U380" s="30">
        <v>2.65900698</v>
      </c>
      <c r="V380" s="30">
        <v>97.324258999999998</v>
      </c>
      <c r="W380" s="30">
        <v>1014.9214187</v>
      </c>
      <c r="X380" s="30">
        <v>1417.4636017</v>
      </c>
      <c r="Y380" s="30">
        <v>781.97732900999995</v>
      </c>
      <c r="Z380" s="30">
        <v>563.23039578101498</v>
      </c>
      <c r="AA380" s="30">
        <v>443.89865075</v>
      </c>
      <c r="AB380" s="30">
        <v>10.8101912189851</v>
      </c>
      <c r="AC380" s="30">
        <v>207.93674200999999</v>
      </c>
      <c r="AD380" s="30">
        <v>95.707423919999997</v>
      </c>
      <c r="AE380" s="30">
        <v>112.22931809000001</v>
      </c>
      <c r="AF380" s="30">
        <v>0</v>
      </c>
      <c r="AG380" s="30">
        <v>642.78100766113096</v>
      </c>
      <c r="AH380" s="30">
        <v>402.02902266113102</v>
      </c>
      <c r="AI380" s="30">
        <v>240.75198499999999</v>
      </c>
      <c r="AJ380" s="30">
        <v>240.75198499999999</v>
      </c>
      <c r="AK380" s="30">
        <v>0</v>
      </c>
      <c r="AL380" s="30">
        <v>0</v>
      </c>
      <c r="AM380" s="30">
        <v>0</v>
      </c>
      <c r="AN380" s="30">
        <v>1424.7583366711301</v>
      </c>
      <c r="AO380" s="33"/>
      <c r="AP380" s="30"/>
      <c r="AQ380" s="34"/>
      <c r="AR380" s="38">
        <v>56.655307999999998</v>
      </c>
      <c r="AS380" s="22">
        <v>7.1339999999999997E-3</v>
      </c>
      <c r="AT380" s="34">
        <v>240.93765099999999</v>
      </c>
      <c r="AU380" s="33">
        <v>1.6372000000000001E-2</v>
      </c>
      <c r="AV380" s="33">
        <v>306.49505099999999</v>
      </c>
      <c r="AW380" s="33">
        <v>604.11151600000005</v>
      </c>
      <c r="AX380" s="33">
        <v>39.09263</v>
      </c>
      <c r="AY380" s="33">
        <v>41.061917000000001</v>
      </c>
      <c r="AZ380" s="33">
        <v>0</v>
      </c>
      <c r="BA380" s="33">
        <v>80.154546999999994</v>
      </c>
      <c r="BB380" s="32">
        <v>50.725751500000001</v>
      </c>
      <c r="BC380" s="32">
        <v>32.963388999999999</v>
      </c>
      <c r="BD380" s="32">
        <v>558.63047219999999</v>
      </c>
      <c r="BE380" s="32">
        <v>70.854361400000002</v>
      </c>
      <c r="BF380" s="32">
        <v>0</v>
      </c>
      <c r="BG380" s="32">
        <v>713.17397410000001</v>
      </c>
      <c r="BJ380"/>
    </row>
    <row r="381" spans="1:62" x14ac:dyDescent="0.3">
      <c r="A381" s="9">
        <v>2006</v>
      </c>
      <c r="B381" s="10" t="s">
        <v>141</v>
      </c>
      <c r="C381" s="30"/>
      <c r="D381" s="30"/>
      <c r="E381" s="30"/>
      <c r="F381" s="30">
        <v>2290.48704505654</v>
      </c>
      <c r="G381" s="30">
        <v>966.06974199772299</v>
      </c>
      <c r="H381" s="30">
        <v>1324.4173030588099</v>
      </c>
      <c r="I381" s="30">
        <v>1041.4522802277199</v>
      </c>
      <c r="J381" s="30">
        <v>322.82863600000002</v>
      </c>
      <c r="K381" s="30">
        <v>283.09820999999999</v>
      </c>
      <c r="L381" s="30">
        <v>1.00238</v>
      </c>
      <c r="M381" s="30">
        <v>38.58137</v>
      </c>
      <c r="N381" s="30">
        <v>0</v>
      </c>
      <c r="O381" s="30">
        <v>0.14666999999999999</v>
      </c>
      <c r="P381" s="30">
        <v>718.62364422772305</v>
      </c>
      <c r="Q381" s="30">
        <v>247.44609776999999</v>
      </c>
      <c r="R381" s="30">
        <v>1001.58866705881</v>
      </c>
      <c r="S381" s="30">
        <v>346.16661534518499</v>
      </c>
      <c r="T381" s="32">
        <v>0</v>
      </c>
      <c r="U381" s="30">
        <v>286.71711341000002</v>
      </c>
      <c r="V381" s="30">
        <v>59.449501935185197</v>
      </c>
      <c r="W381" s="30">
        <v>1252.7868554077199</v>
      </c>
      <c r="X381" s="30">
        <v>2720.32518040172</v>
      </c>
      <c r="Y381" s="30">
        <v>1208.6969060163999</v>
      </c>
      <c r="Z381" s="30">
        <v>780.72469793055598</v>
      </c>
      <c r="AA381" s="30">
        <v>620.83062006481498</v>
      </c>
      <c r="AB381" s="30">
        <v>18.517462085841998</v>
      </c>
      <c r="AC381" s="30">
        <v>409.454746</v>
      </c>
      <c r="AD381" s="30">
        <v>102.044437</v>
      </c>
      <c r="AE381" s="30">
        <v>307.41030899999998</v>
      </c>
      <c r="AF381" s="30">
        <v>0</v>
      </c>
      <c r="AG381" s="30">
        <v>1180.7768359500001</v>
      </c>
      <c r="AH381" s="30">
        <v>568.80199800000003</v>
      </c>
      <c r="AI381" s="30">
        <v>246.05274595</v>
      </c>
      <c r="AJ381" s="30">
        <v>20.106563999999999</v>
      </c>
      <c r="AK381" s="30">
        <v>225.94618195000001</v>
      </c>
      <c r="AL381" s="30">
        <v>0</v>
      </c>
      <c r="AM381" s="30">
        <v>365.92209200000002</v>
      </c>
      <c r="AN381" s="30">
        <v>2682.9163089663998</v>
      </c>
      <c r="AO381" s="33">
        <v>18444</v>
      </c>
      <c r="AP381" s="30">
        <v>2579.9302131392101</v>
      </c>
      <c r="AQ381" s="34">
        <v>217846</v>
      </c>
      <c r="AR381" s="38">
        <v>113.84894799999999</v>
      </c>
      <c r="AS381" s="22">
        <v>0</v>
      </c>
      <c r="AT381" s="34">
        <v>90.651336000000001</v>
      </c>
      <c r="AU381" s="33">
        <v>1.8383E-2</v>
      </c>
      <c r="AV381" s="33">
        <v>320.819458</v>
      </c>
      <c r="AW381" s="33">
        <v>525.33812499999999</v>
      </c>
      <c r="AX381" s="33">
        <v>109.77413</v>
      </c>
      <c r="AY381" s="33">
        <v>328.865208</v>
      </c>
      <c r="AZ381" s="33">
        <v>0.17575099999999999</v>
      </c>
      <c r="BA381" s="33">
        <v>438.815089</v>
      </c>
      <c r="BB381" s="32">
        <v>65.258933099999993</v>
      </c>
      <c r="BC381" s="32">
        <v>45.617400099999998</v>
      </c>
      <c r="BD381" s="32">
        <v>628.76401729999998</v>
      </c>
      <c r="BE381" s="32">
        <v>722.72760840000001</v>
      </c>
      <c r="BF381" s="32">
        <v>0</v>
      </c>
      <c r="BG381" s="32">
        <v>1462.3679589000001</v>
      </c>
      <c r="BJ381"/>
    </row>
    <row r="382" spans="1:62" x14ac:dyDescent="0.3">
      <c r="A382" s="9">
        <v>2006</v>
      </c>
      <c r="B382" s="10" t="s">
        <v>142</v>
      </c>
      <c r="C382" s="30">
        <v>4454.0130719745302</v>
      </c>
      <c r="D382" s="30">
        <v>26678.625226497101</v>
      </c>
      <c r="E382" s="30"/>
      <c r="F382" s="30">
        <v>6307.1871535399996</v>
      </c>
      <c r="G382" s="30">
        <v>4041.9768935400002</v>
      </c>
      <c r="H382" s="30">
        <v>2265.2102599999998</v>
      </c>
      <c r="I382" s="30">
        <v>5590.0794512000002</v>
      </c>
      <c r="J382" s="30">
        <v>1886.4490000000001</v>
      </c>
      <c r="K382" s="30">
        <v>1270.192</v>
      </c>
      <c r="L382" s="30">
        <v>245.22399999999999</v>
      </c>
      <c r="M382" s="30">
        <v>274.52100000000002</v>
      </c>
      <c r="N382" s="30">
        <v>15.628</v>
      </c>
      <c r="O382" s="30">
        <v>80.884</v>
      </c>
      <c r="P382" s="30">
        <v>3703.6304512000002</v>
      </c>
      <c r="Q382" s="30">
        <v>338.34644234000001</v>
      </c>
      <c r="R382" s="30">
        <v>378.76125999999999</v>
      </c>
      <c r="S382" s="30">
        <v>310.38005858999998</v>
      </c>
      <c r="T382" s="32">
        <v>0.81638999999999995</v>
      </c>
      <c r="U382" s="32">
        <v>263.57266858999998</v>
      </c>
      <c r="V382" s="30">
        <v>45.991</v>
      </c>
      <c r="W382" s="30">
        <v>4305.5495621299997</v>
      </c>
      <c r="X382" s="30">
        <v>7395.3304521299997</v>
      </c>
      <c r="Y382" s="30">
        <v>4949.8446336261504</v>
      </c>
      <c r="Z382" s="30">
        <v>3486.0420899999999</v>
      </c>
      <c r="AA382" s="30">
        <v>2992.2544200000002</v>
      </c>
      <c r="AB382" s="30">
        <v>93.313101286150498</v>
      </c>
      <c r="AC382" s="30">
        <v>1370.4894423400001</v>
      </c>
      <c r="AD382" s="30">
        <v>674.73844234000001</v>
      </c>
      <c r="AE382" s="30">
        <v>695.75099999999998</v>
      </c>
      <c r="AF382" s="30">
        <v>0</v>
      </c>
      <c r="AG382" s="30">
        <v>1278.26202859</v>
      </c>
      <c r="AH382" s="30">
        <v>1018.21902859</v>
      </c>
      <c r="AI382" s="30">
        <v>148.952</v>
      </c>
      <c r="AJ382" s="30">
        <v>29.834</v>
      </c>
      <c r="AK382" s="30">
        <v>119.11799999999999</v>
      </c>
      <c r="AL382" s="30">
        <v>0</v>
      </c>
      <c r="AM382" s="30">
        <v>111.09099999999999</v>
      </c>
      <c r="AN382" s="32">
        <v>7158.6524922161498</v>
      </c>
      <c r="AO382" s="33">
        <v>102640</v>
      </c>
      <c r="AP382" s="30">
        <v>2236.8382397026198</v>
      </c>
      <c r="AQ382" s="34">
        <v>3199248</v>
      </c>
      <c r="AR382" s="38">
        <v>188.00061500000001</v>
      </c>
      <c r="AS382" s="22">
        <v>7.1339999999999997E-3</v>
      </c>
      <c r="AT382" s="34">
        <v>1928.427408</v>
      </c>
      <c r="AU382" s="33">
        <v>5.2240000000000003E-3</v>
      </c>
      <c r="AV382" s="33">
        <v>1860.9200659999999</v>
      </c>
      <c r="AW382" s="33">
        <v>3977.360447</v>
      </c>
      <c r="AX382" s="33">
        <v>208.00569999999999</v>
      </c>
      <c r="AY382" s="33">
        <v>328.09779800000001</v>
      </c>
      <c r="AZ382" s="33">
        <v>1.3861159999999999</v>
      </c>
      <c r="BA382" s="33">
        <v>537.48961399999996</v>
      </c>
      <c r="BB382" s="32">
        <v>209.824037</v>
      </c>
      <c r="BC382" s="32">
        <v>40.605534400000003</v>
      </c>
      <c r="BD382" s="32">
        <v>3866.3816545999998</v>
      </c>
      <c r="BE382" s="32">
        <v>426.23523</v>
      </c>
      <c r="BF382" s="32">
        <v>0</v>
      </c>
      <c r="BG382" s="32">
        <v>4543.046456</v>
      </c>
      <c r="BJ382"/>
    </row>
    <row r="383" spans="1:62" x14ac:dyDescent="0.3">
      <c r="A383" s="9">
        <v>2006</v>
      </c>
      <c r="B383" s="10" t="s">
        <v>143</v>
      </c>
      <c r="C383" s="30">
        <v>291.57516113954898</v>
      </c>
      <c r="D383" s="30"/>
      <c r="E383" s="30">
        <v>4281.3030913692501</v>
      </c>
      <c r="F383" s="30">
        <v>2077.0394423457601</v>
      </c>
      <c r="G383" s="30">
        <v>1851.57177613</v>
      </c>
      <c r="H383" s="30">
        <v>225.46766621576199</v>
      </c>
      <c r="I383" s="30">
        <v>1873.8153094991001</v>
      </c>
      <c r="J383" s="30">
        <v>184.994462109095</v>
      </c>
      <c r="K383" s="30">
        <v>125.46744</v>
      </c>
      <c r="L383" s="30">
        <v>16.0885</v>
      </c>
      <c r="M383" s="30">
        <v>20.22053</v>
      </c>
      <c r="N383" s="30">
        <v>6.3913500000000001</v>
      </c>
      <c r="O383" s="30">
        <v>16.826650000000001</v>
      </c>
      <c r="P383" s="30">
        <v>1688.8208473899999</v>
      </c>
      <c r="Q383" s="30">
        <v>162.75092874000001</v>
      </c>
      <c r="R383" s="30">
        <v>40.473204106666699</v>
      </c>
      <c r="S383" s="30">
        <v>135.72199811999999</v>
      </c>
      <c r="T383" s="32">
        <v>1.245325</v>
      </c>
      <c r="U383" s="30">
        <v>106.55967312</v>
      </c>
      <c r="V383" s="30">
        <v>27.917000000000002</v>
      </c>
      <c r="W383" s="30">
        <v>1958.1314492500001</v>
      </c>
      <c r="X383" s="30">
        <v>2212.7614404657602</v>
      </c>
      <c r="Y383" s="30">
        <v>1624.9203785925899</v>
      </c>
      <c r="Z383" s="30">
        <v>1060.88956484864</v>
      </c>
      <c r="AA383" s="30">
        <v>862.47728699530205</v>
      </c>
      <c r="AB383" s="30">
        <v>59.374083905360898</v>
      </c>
      <c r="AC383" s="30">
        <v>504.65672983859503</v>
      </c>
      <c r="AD383" s="30">
        <v>178.911840942</v>
      </c>
      <c r="AE383" s="30">
        <v>325.744888896595</v>
      </c>
      <c r="AF383" s="30">
        <v>0</v>
      </c>
      <c r="AG383" s="30">
        <v>733.37433417333295</v>
      </c>
      <c r="AH383" s="30">
        <v>607.14748767333299</v>
      </c>
      <c r="AI383" s="30">
        <v>79.410846500000005</v>
      </c>
      <c r="AJ383" s="30">
        <v>34.562240162499997</v>
      </c>
      <c r="AK383" s="30">
        <v>44.848606337500001</v>
      </c>
      <c r="AL383" s="30">
        <v>0</v>
      </c>
      <c r="AM383" s="30">
        <v>46.816000000000003</v>
      </c>
      <c r="AN383" s="32">
        <v>2358.2947127659199</v>
      </c>
      <c r="AO383" s="33">
        <v>41230</v>
      </c>
      <c r="AP383" s="30">
        <v>1609.1294371076001</v>
      </c>
      <c r="AQ383" s="34">
        <v>848196</v>
      </c>
      <c r="AR383" s="38">
        <v>21.388418000000001</v>
      </c>
      <c r="AS383" s="22">
        <v>0</v>
      </c>
      <c r="AT383" s="34">
        <v>487.37302299999999</v>
      </c>
      <c r="AU383" s="33">
        <v>0</v>
      </c>
      <c r="AV383" s="33">
        <v>548.05793000000006</v>
      </c>
      <c r="AW383" s="33">
        <v>1056.819371</v>
      </c>
      <c r="AX383" s="33">
        <v>146.83662200000001</v>
      </c>
      <c r="AY383" s="33">
        <v>161.17752300000001</v>
      </c>
      <c r="AZ383" s="33">
        <v>0.17575099999999999</v>
      </c>
      <c r="BA383" s="33">
        <v>308.18989599999998</v>
      </c>
      <c r="BB383" s="32">
        <v>94.609282800000003</v>
      </c>
      <c r="BC383" s="32">
        <v>4.9363492999999998</v>
      </c>
      <c r="BD383" s="32">
        <v>1123.1569715999999</v>
      </c>
      <c r="BE383" s="32">
        <v>122.2831206</v>
      </c>
      <c r="BF383" s="32">
        <v>0</v>
      </c>
      <c r="BG383" s="32">
        <v>1344.9857242999999</v>
      </c>
      <c r="BJ383"/>
    </row>
    <row r="384" spans="1:62" x14ac:dyDescent="0.3">
      <c r="A384" s="9">
        <v>2006</v>
      </c>
      <c r="B384" s="10" t="s">
        <v>144</v>
      </c>
      <c r="C384" s="30">
        <v>650.26887799999997</v>
      </c>
      <c r="D384" s="30">
        <v>2350.0509950000001</v>
      </c>
      <c r="E384" s="30"/>
      <c r="F384" s="30">
        <v>1123.3105138999999</v>
      </c>
      <c r="G384" s="30">
        <v>557.07879158000003</v>
      </c>
      <c r="H384" s="30">
        <v>566.23172232000002</v>
      </c>
      <c r="I384" s="30">
        <v>792.46363305</v>
      </c>
      <c r="J384" s="30">
        <v>252.49022543999999</v>
      </c>
      <c r="K384" s="30">
        <v>167.31254999999999</v>
      </c>
      <c r="L384" s="30">
        <v>0.26067000000000001</v>
      </c>
      <c r="M384" s="30">
        <v>45.15202</v>
      </c>
      <c r="N384" s="30">
        <v>0</v>
      </c>
      <c r="O384" s="30">
        <v>39.764980000000001</v>
      </c>
      <c r="P384" s="30">
        <v>539.97340760999998</v>
      </c>
      <c r="Q384" s="30">
        <v>17.105383969999998</v>
      </c>
      <c r="R384" s="30">
        <v>313.74149688</v>
      </c>
      <c r="S384" s="30">
        <v>119.70839813000001</v>
      </c>
      <c r="T384" s="32">
        <v>1.2671220000000001</v>
      </c>
      <c r="U384" s="30">
        <v>66.978861129999999</v>
      </c>
      <c r="V384" s="30">
        <v>51.462415</v>
      </c>
      <c r="W384" s="30">
        <v>624.05765270999996</v>
      </c>
      <c r="X384" s="30">
        <v>1377.4950800300001</v>
      </c>
      <c r="Y384" s="30">
        <v>1090.33810263077</v>
      </c>
      <c r="Z384" s="30">
        <v>719.49865868999996</v>
      </c>
      <c r="AA384" s="30">
        <v>623.73565869000004</v>
      </c>
      <c r="AB384" s="30">
        <v>8.0679255307710793</v>
      </c>
      <c r="AC384" s="30">
        <v>362.77151841</v>
      </c>
      <c r="AD384" s="30">
        <v>95.381916970000006</v>
      </c>
      <c r="AE384" s="30">
        <v>267.38760144000003</v>
      </c>
      <c r="AF384" s="30">
        <v>2E-3</v>
      </c>
      <c r="AG384" s="30">
        <v>123.15862619000001</v>
      </c>
      <c r="AH384" s="30">
        <v>118.69254655</v>
      </c>
      <c r="AI384" s="30">
        <v>4.4710716399999999</v>
      </c>
      <c r="AJ384" s="30">
        <v>4.3861460000000001</v>
      </c>
      <c r="AK384" s="30">
        <v>8.4925639999999997E-2</v>
      </c>
      <c r="AL384" s="30">
        <v>0</v>
      </c>
      <c r="AM384" s="32">
        <v>-4.9919999999996599E-3</v>
      </c>
      <c r="AN384" s="32">
        <v>1294.22479102077</v>
      </c>
      <c r="AO384" s="33">
        <v>12493</v>
      </c>
      <c r="AP384" s="30">
        <v>3752.6914117444198</v>
      </c>
      <c r="AQ384" s="34">
        <v>118899</v>
      </c>
      <c r="AR384" s="38">
        <v>90.474592999999999</v>
      </c>
      <c r="AS384" s="22">
        <v>0</v>
      </c>
      <c r="AT384" s="34">
        <v>54.767957000000003</v>
      </c>
      <c r="AU384" s="33">
        <v>4.6799999999999999E-4</v>
      </c>
      <c r="AV384" s="33">
        <v>460.70025800000002</v>
      </c>
      <c r="AW384" s="33">
        <v>605.94327599999997</v>
      </c>
      <c r="AX384" s="33">
        <v>17.655135999999999</v>
      </c>
      <c r="AY384" s="33">
        <v>75.921368999999999</v>
      </c>
      <c r="AZ384" s="33">
        <v>0.35150100000000001</v>
      </c>
      <c r="BA384" s="33">
        <v>93.928005999999996</v>
      </c>
      <c r="BB384" s="32">
        <v>399.91934830000002</v>
      </c>
      <c r="BC384" s="32">
        <v>82.799625899999995</v>
      </c>
      <c r="BD384" s="32">
        <v>215.66043959999999</v>
      </c>
      <c r="BE384" s="32">
        <v>79.867149400000002</v>
      </c>
      <c r="BF384" s="32">
        <v>0</v>
      </c>
      <c r="BG384" s="32">
        <v>778.24656319999997</v>
      </c>
      <c r="BJ384"/>
    </row>
    <row r="385" spans="1:62" x14ac:dyDescent="0.3">
      <c r="A385" s="9">
        <v>2006</v>
      </c>
      <c r="B385" s="10" t="s">
        <v>145</v>
      </c>
      <c r="C385" s="30">
        <v>1179.1543519668901</v>
      </c>
      <c r="D385" s="30">
        <v>6450.9187399812099</v>
      </c>
      <c r="E385" s="30"/>
      <c r="F385" s="30">
        <v>2758.1552714499999</v>
      </c>
      <c r="G385" s="30">
        <v>2084.4316354500002</v>
      </c>
      <c r="H385" s="30">
        <v>673.72363600000006</v>
      </c>
      <c r="I385" s="30">
        <v>2560.69251235</v>
      </c>
      <c r="J385" s="30">
        <v>602.06563600000004</v>
      </c>
      <c r="K385" s="30">
        <v>420.12819000000002</v>
      </c>
      <c r="L385" s="30">
        <v>40.728259999999999</v>
      </c>
      <c r="M385" s="30">
        <v>66.307029999999997</v>
      </c>
      <c r="N385" s="30">
        <v>26.89226</v>
      </c>
      <c r="O385" s="30">
        <v>48.009900000000002</v>
      </c>
      <c r="P385" s="30">
        <v>1958.62687635</v>
      </c>
      <c r="Q385" s="30">
        <v>125.8047591</v>
      </c>
      <c r="R385" s="30">
        <v>71.658000000000001</v>
      </c>
      <c r="S385" s="30">
        <v>418.41909700999997</v>
      </c>
      <c r="T385" s="32">
        <v>0</v>
      </c>
      <c r="U385" s="32">
        <v>182.20309700999999</v>
      </c>
      <c r="V385" s="30">
        <v>236.21600000000001</v>
      </c>
      <c r="W385" s="30">
        <v>2266.6347324600001</v>
      </c>
      <c r="X385" s="30">
        <v>3176.5743684600002</v>
      </c>
      <c r="Y385" s="30">
        <v>2504.8761818831799</v>
      </c>
      <c r="Z385" s="30">
        <v>1687.423</v>
      </c>
      <c r="AA385" s="30">
        <v>1481.086</v>
      </c>
      <c r="AB385" s="32">
        <v>85.012922783179604</v>
      </c>
      <c r="AC385" s="30">
        <v>732.44025910000005</v>
      </c>
      <c r="AD385" s="30">
        <v>293.94425910000001</v>
      </c>
      <c r="AE385" s="30">
        <v>438.49599999999998</v>
      </c>
      <c r="AF385" s="32">
        <v>0</v>
      </c>
      <c r="AG385" s="30">
        <v>712.74019700999997</v>
      </c>
      <c r="AH385" s="30">
        <v>436.94509700999998</v>
      </c>
      <c r="AI385" s="32">
        <v>2.0449999999999999</v>
      </c>
      <c r="AJ385" s="32">
        <v>2.0449999999999999</v>
      </c>
      <c r="AK385" s="32">
        <v>0</v>
      </c>
      <c r="AL385" s="32">
        <v>0</v>
      </c>
      <c r="AM385" s="32">
        <v>273.75009999999997</v>
      </c>
      <c r="AN385" s="32">
        <v>3217.6163788931799</v>
      </c>
      <c r="AO385" s="33">
        <v>67255</v>
      </c>
      <c r="AP385" s="30">
        <v>1693.9958710533399</v>
      </c>
      <c r="AQ385" s="34">
        <v>1439575</v>
      </c>
      <c r="AR385" s="38">
        <v>97.548546000000002</v>
      </c>
      <c r="AS385" s="22">
        <v>7.1339999999999997E-3</v>
      </c>
      <c r="AT385" s="34">
        <v>819.00009</v>
      </c>
      <c r="AU385" s="33">
        <v>2.428E-3</v>
      </c>
      <c r="AV385" s="33">
        <v>772.11773200000005</v>
      </c>
      <c r="AW385" s="33">
        <v>1688.6759300000001</v>
      </c>
      <c r="AX385" s="33">
        <v>65.554336000000006</v>
      </c>
      <c r="AY385" s="33">
        <v>202.47186500000001</v>
      </c>
      <c r="AZ385" s="33">
        <v>0</v>
      </c>
      <c r="BA385" s="33">
        <v>268.02620100000001</v>
      </c>
      <c r="BB385" s="32">
        <v>23.774631400000001</v>
      </c>
      <c r="BC385" s="32">
        <v>8.5479997999999995</v>
      </c>
      <c r="BD385" s="32">
        <v>2102.6823435000001</v>
      </c>
      <c r="BE385" s="32">
        <v>138.3831122</v>
      </c>
      <c r="BF385" s="32">
        <v>0</v>
      </c>
      <c r="BG385" s="32">
        <v>2273.3880869</v>
      </c>
      <c r="BJ385"/>
    </row>
    <row r="386" spans="1:62" x14ac:dyDescent="0.3">
      <c r="A386" s="9">
        <v>2007</v>
      </c>
      <c r="B386" s="10" t="s">
        <v>120</v>
      </c>
      <c r="C386" s="30">
        <v>33015.756391971503</v>
      </c>
      <c r="D386" s="30">
        <v>131550.30221252301</v>
      </c>
      <c r="E386" s="30">
        <v>118603.28514211701</v>
      </c>
      <c r="F386" s="30">
        <v>28051.880817400001</v>
      </c>
      <c r="G386" s="30">
        <v>14038.4308174</v>
      </c>
      <c r="H386" s="30">
        <v>14013.45</v>
      </c>
      <c r="I386" s="30">
        <v>24148.31556413</v>
      </c>
      <c r="J386" s="30">
        <v>13029.15</v>
      </c>
      <c r="K386" s="30">
        <v>8506.2669999999998</v>
      </c>
      <c r="L386" s="30">
        <v>1224.2929999999999</v>
      </c>
      <c r="M386" s="30">
        <v>1152.9970000000001</v>
      </c>
      <c r="N386" s="30">
        <v>804.09500000000003</v>
      </c>
      <c r="O386" s="30">
        <v>1341.498</v>
      </c>
      <c r="P386" s="32">
        <v>11119.16556413</v>
      </c>
      <c r="Q386" s="32">
        <v>2919.2652532699999</v>
      </c>
      <c r="R386" s="32">
        <v>984.3</v>
      </c>
      <c r="S386" s="32">
        <v>960.93156847</v>
      </c>
      <c r="T386" s="32">
        <v>0</v>
      </c>
      <c r="U386" s="32">
        <v>804.87756847000003</v>
      </c>
      <c r="V386" s="32">
        <v>156.02000000000001</v>
      </c>
      <c r="W386" s="32">
        <v>14843.308385869999</v>
      </c>
      <c r="X386" s="32">
        <v>33494.482385869997</v>
      </c>
      <c r="Y386" s="32">
        <v>27054.343018974901</v>
      </c>
      <c r="Z386" s="32">
        <v>18381.39</v>
      </c>
      <c r="AA386" s="32">
        <v>15855.83</v>
      </c>
      <c r="AB386" s="32">
        <v>900.74576570488705</v>
      </c>
      <c r="AC386" s="32">
        <v>7772.2072532700004</v>
      </c>
      <c r="AD386" s="32">
        <v>2779.4668532699998</v>
      </c>
      <c r="AE386" s="32">
        <v>4968.6904000000004</v>
      </c>
      <c r="AF386" s="32">
        <v>24.05</v>
      </c>
      <c r="AG386" s="32">
        <v>2624.2115684700002</v>
      </c>
      <c r="AH386" s="32">
        <v>1615.46156847</v>
      </c>
      <c r="AI386" s="32">
        <v>459.5</v>
      </c>
      <c r="AJ386" s="10">
        <v>141.97999999999999</v>
      </c>
      <c r="AK386" s="10">
        <v>306.32</v>
      </c>
      <c r="AL386" s="10">
        <v>11.2</v>
      </c>
      <c r="AM386" s="32">
        <v>549.25</v>
      </c>
      <c r="AN386" s="32">
        <v>34710.7945874449</v>
      </c>
      <c r="AO386" s="33">
        <v>521807</v>
      </c>
      <c r="AP386" s="32">
        <v>2333.5433038829101</v>
      </c>
      <c r="AQ386" s="33">
        <v>14917940</v>
      </c>
      <c r="AR386" s="33">
        <v>2670.0515220000002</v>
      </c>
      <c r="AS386" s="33">
        <v>5.9109000000000002E-2</v>
      </c>
      <c r="AT386" s="33">
        <v>13463.496953</v>
      </c>
      <c r="AU386" s="33">
        <v>9.6377000000000004E-2</v>
      </c>
      <c r="AV386" s="33">
        <v>6012.843621</v>
      </c>
      <c r="AW386" s="33">
        <v>22146.547581999999</v>
      </c>
      <c r="AX386" s="33">
        <v>719.98877500000003</v>
      </c>
      <c r="AY386" s="33">
        <v>1919.8306829999999</v>
      </c>
      <c r="AZ386" s="33">
        <v>1.397373</v>
      </c>
      <c r="BA386" s="33">
        <v>2641.2168310000002</v>
      </c>
      <c r="BB386" s="32">
        <v>201.06741260000001</v>
      </c>
      <c r="BC386" s="32">
        <v>1167.6568377000001</v>
      </c>
      <c r="BD386" s="32">
        <v>22619.3224023</v>
      </c>
      <c r="BE386" s="32">
        <v>909.40527640000005</v>
      </c>
      <c r="BF386" s="32">
        <v>0.73114420000000002</v>
      </c>
      <c r="BG386" s="32">
        <v>24898.252761569998</v>
      </c>
      <c r="BJ386"/>
    </row>
    <row r="387" spans="1:62" x14ac:dyDescent="0.3">
      <c r="A387" s="9">
        <v>2007</v>
      </c>
      <c r="B387" s="10" t="s">
        <v>123</v>
      </c>
      <c r="C387" s="30">
        <v>18742.6956501688</v>
      </c>
      <c r="D387" s="30"/>
      <c r="E387" s="30">
        <v>121983.394595399</v>
      </c>
      <c r="F387" s="30">
        <v>9536.6158866700007</v>
      </c>
      <c r="G387" s="30">
        <v>1238.95488667</v>
      </c>
      <c r="H387" s="30">
        <v>8297.6610000000001</v>
      </c>
      <c r="I387" s="30">
        <v>8870.8688092199991</v>
      </c>
      <c r="J387" s="30">
        <v>7806.6414000000004</v>
      </c>
      <c r="K387" s="30">
        <v>5772.7524199999998</v>
      </c>
      <c r="L387" s="30">
        <v>656.09727999999996</v>
      </c>
      <c r="M387" s="30">
        <v>281.22048000000001</v>
      </c>
      <c r="N387" s="30">
        <v>638.11739</v>
      </c>
      <c r="O387" s="30">
        <v>458.45382999999998</v>
      </c>
      <c r="P387" s="30">
        <v>1064.22740922</v>
      </c>
      <c r="Q387" s="30">
        <v>174.72747745000001</v>
      </c>
      <c r="R387" s="30">
        <v>491.01960000000003</v>
      </c>
      <c r="S387" s="30">
        <v>64.37206784</v>
      </c>
      <c r="T387" s="30">
        <v>0.53400000000000003</v>
      </c>
      <c r="U387" s="30">
        <v>47.469067840000001</v>
      </c>
      <c r="V387" s="30">
        <v>16.369</v>
      </c>
      <c r="W387" s="30">
        <v>1286.4239545099999</v>
      </c>
      <c r="X387" s="30">
        <v>9600.9879545099993</v>
      </c>
      <c r="Y387" s="30">
        <v>8582.6374223300008</v>
      </c>
      <c r="Z387" s="30">
        <v>7250.2889999999998</v>
      </c>
      <c r="AA387" s="30">
        <v>5056.2209999999995</v>
      </c>
      <c r="AB387" s="30">
        <v>123.46917288</v>
      </c>
      <c r="AC387" s="30">
        <v>1208.8792494500001</v>
      </c>
      <c r="AD387" s="30">
        <v>1124.23347745</v>
      </c>
      <c r="AE387" s="30">
        <v>84.608999999999995</v>
      </c>
      <c r="AF387" s="30">
        <v>3.6771999999999999E-2</v>
      </c>
      <c r="AG387" s="30">
        <v>1362.8780678400001</v>
      </c>
      <c r="AH387" s="30">
        <v>1092.5020678400001</v>
      </c>
      <c r="AI387" s="30">
        <v>236.93799999999999</v>
      </c>
      <c r="AJ387" s="30">
        <v>30.218</v>
      </c>
      <c r="AK387" s="30">
        <v>206.72</v>
      </c>
      <c r="AL387" s="30">
        <v>0</v>
      </c>
      <c r="AM387" s="32">
        <v>33.438000000000002</v>
      </c>
      <c r="AN387" s="32">
        <v>9945.5154901700007</v>
      </c>
      <c r="AO387" s="33">
        <v>139463</v>
      </c>
      <c r="AP387" s="32">
        <v>2788.84060233235</v>
      </c>
      <c r="AQ387" s="33">
        <v>3034161</v>
      </c>
      <c r="AR387" s="33">
        <v>11619.233987</v>
      </c>
      <c r="AS387" s="33">
        <v>24.723734</v>
      </c>
      <c r="AT387" s="33">
        <v>11943.239072</v>
      </c>
      <c r="AU387" s="33">
        <v>3.771871</v>
      </c>
      <c r="AV387" s="33">
        <v>9084.609348</v>
      </c>
      <c r="AW387" s="33">
        <v>32675.578012000002</v>
      </c>
      <c r="AX387" s="33">
        <v>734.76116100000002</v>
      </c>
      <c r="AY387" s="33">
        <v>1005.747493</v>
      </c>
      <c r="AZ387" s="33">
        <v>1029.085394</v>
      </c>
      <c r="BA387" s="33">
        <v>2769.5940479999999</v>
      </c>
      <c r="BB387" s="32">
        <v>4037.821242</v>
      </c>
      <c r="BC387" s="32">
        <v>5582.3353194000001</v>
      </c>
      <c r="BD387" s="32">
        <v>34658.294912500001</v>
      </c>
      <c r="BE387" s="32">
        <v>14895.189505599999</v>
      </c>
      <c r="BF387" s="32">
        <v>34.483427499999998</v>
      </c>
      <c r="BG387" s="32">
        <v>59208.124407000003</v>
      </c>
      <c r="BJ387"/>
    </row>
    <row r="388" spans="1:62" x14ac:dyDescent="0.3">
      <c r="A388" s="9">
        <v>2007</v>
      </c>
      <c r="B388" s="10" t="s">
        <v>124</v>
      </c>
      <c r="C388" s="35"/>
      <c r="D388" s="35"/>
      <c r="E388"/>
      <c r="F388" s="30">
        <v>2193.7935907299998</v>
      </c>
      <c r="G388" s="30">
        <v>1492.42420696</v>
      </c>
      <c r="H388" s="30">
        <v>701.36938377000001</v>
      </c>
      <c r="I388" s="30">
        <v>1605.18595267</v>
      </c>
      <c r="J388" s="30">
        <v>151.124</v>
      </c>
      <c r="K388" s="30">
        <v>116.49377</v>
      </c>
      <c r="L388" s="30">
        <v>9.4424899999999994</v>
      </c>
      <c r="M388" s="32">
        <v>14.13644</v>
      </c>
      <c r="N388" s="30">
        <v>10.78223</v>
      </c>
      <c r="O388" s="30">
        <v>0.26907999999999999</v>
      </c>
      <c r="P388" s="30">
        <v>1454.06195267</v>
      </c>
      <c r="Q388" s="32">
        <v>38.362254290000003</v>
      </c>
      <c r="R388" s="30">
        <v>550.24538376999999</v>
      </c>
      <c r="S388" s="30">
        <v>127.47420285</v>
      </c>
      <c r="T388" s="32">
        <v>0</v>
      </c>
      <c r="U388" s="32">
        <v>77.948691199999999</v>
      </c>
      <c r="V388" s="30">
        <v>49.525511649999999</v>
      </c>
      <c r="W388" s="30">
        <v>1570.37289816</v>
      </c>
      <c r="X388" s="30">
        <v>2321.2677935800002</v>
      </c>
      <c r="Y388" s="30">
        <v>1668.22982370403</v>
      </c>
      <c r="Z388" s="30">
        <v>1086.34596004746</v>
      </c>
      <c r="AA388" s="30">
        <v>918.69629442277505</v>
      </c>
      <c r="AB388" s="30">
        <v>35.700831915577098</v>
      </c>
      <c r="AC388" s="30">
        <v>546.18303174099003</v>
      </c>
      <c r="AD388" s="30">
        <v>200.54924119</v>
      </c>
      <c r="AE388" s="30">
        <v>345.63379055099</v>
      </c>
      <c r="AF388" s="32">
        <v>0</v>
      </c>
      <c r="AG388" s="30">
        <v>575.67729266155004</v>
      </c>
      <c r="AH388" s="30">
        <v>417.05106029155002</v>
      </c>
      <c r="AI388" s="32">
        <v>106.70573613000001</v>
      </c>
      <c r="AJ388" s="32">
        <v>22.686773039999999</v>
      </c>
      <c r="AK388" s="32">
        <v>84.01896309</v>
      </c>
      <c r="AL388" s="32">
        <v>0</v>
      </c>
      <c r="AM388" s="32">
        <v>51.920496239999999</v>
      </c>
      <c r="AN388" s="32">
        <v>2243.9071163655799</v>
      </c>
      <c r="AO388" s="33">
        <v>31656</v>
      </c>
      <c r="AP388" s="30">
        <v>2232.4028849137198</v>
      </c>
      <c r="AQ388" s="34">
        <v>380612</v>
      </c>
      <c r="AR388" s="34">
        <v>28.858177999999999</v>
      </c>
      <c r="AS388" s="34">
        <v>0</v>
      </c>
      <c r="AT388" s="34">
        <v>625.16899599999999</v>
      </c>
      <c r="AU388" s="33">
        <v>0</v>
      </c>
      <c r="AV388" s="33">
        <v>331.64518800000002</v>
      </c>
      <c r="AW388" s="33">
        <v>985.67236200000002</v>
      </c>
      <c r="AX388" s="33">
        <v>25.811810999999999</v>
      </c>
      <c r="AY388" s="33">
        <v>156.96315799999999</v>
      </c>
      <c r="AZ388" s="33">
        <v>0</v>
      </c>
      <c r="BA388" s="33">
        <v>182.774969</v>
      </c>
      <c r="BB388" s="32">
        <v>2.7367951000000001</v>
      </c>
      <c r="BC388" s="32">
        <v>11.897289900000001</v>
      </c>
      <c r="BD388" s="32">
        <v>1037.3436581000001</v>
      </c>
      <c r="BE388" s="32">
        <v>84.931138300000001</v>
      </c>
      <c r="BF388" s="32">
        <v>0</v>
      </c>
      <c r="BG388" s="32">
        <v>1136.9088813999999</v>
      </c>
      <c r="BJ388"/>
    </row>
    <row r="389" spans="1:62" x14ac:dyDescent="0.3">
      <c r="A389" s="9">
        <v>2007</v>
      </c>
      <c r="B389" s="10" t="s">
        <v>125</v>
      </c>
      <c r="C389" s="34">
        <v>287.56299999999999</v>
      </c>
      <c r="D389" s="34">
        <v>4086.7730000000001</v>
      </c>
      <c r="E389" s="30"/>
      <c r="F389" s="30">
        <v>3345.3452563400001</v>
      </c>
      <c r="G389" s="30">
        <v>2952.6415163400002</v>
      </c>
      <c r="H389" s="30">
        <v>392.70373999999998</v>
      </c>
      <c r="I389" s="30">
        <v>3007.6209530800002</v>
      </c>
      <c r="J389" s="30">
        <v>333.26575000000003</v>
      </c>
      <c r="K389" s="30">
        <v>276.61174</v>
      </c>
      <c r="L389" s="30">
        <v>6.6651800000000003</v>
      </c>
      <c r="M389" s="32">
        <v>23.328119999999998</v>
      </c>
      <c r="N389" s="30">
        <v>0</v>
      </c>
      <c r="O389" s="30">
        <v>26.660710000000002</v>
      </c>
      <c r="P389" s="30">
        <v>2674.3552030800001</v>
      </c>
      <c r="Q389" s="32">
        <v>278.28631325999999</v>
      </c>
      <c r="R389" s="30">
        <v>59.437989999999999</v>
      </c>
      <c r="S389" s="30">
        <v>323.46893488000001</v>
      </c>
      <c r="T389" s="32">
        <v>54.786670000000001</v>
      </c>
      <c r="U389" s="32">
        <v>243.28869488000001</v>
      </c>
      <c r="V389" s="30">
        <v>25.39357</v>
      </c>
      <c r="W389" s="30">
        <v>3195.9302112199998</v>
      </c>
      <c r="X389" s="30">
        <v>4128.5632412200002</v>
      </c>
      <c r="Y389" s="30">
        <v>2853.9058823820601</v>
      </c>
      <c r="Z389" s="30">
        <v>2085.28208</v>
      </c>
      <c r="AA389" s="30">
        <v>1793.08294</v>
      </c>
      <c r="AB389" s="30">
        <v>111.30531912205601</v>
      </c>
      <c r="AC389" s="30">
        <v>657.31848325999999</v>
      </c>
      <c r="AD389" s="30">
        <v>183.54</v>
      </c>
      <c r="AE389" s="32">
        <v>482.29217</v>
      </c>
      <c r="AF389" s="32">
        <v>-8.51368673999999</v>
      </c>
      <c r="AG389" s="30">
        <v>720.41762141600304</v>
      </c>
      <c r="AH389" s="30">
        <v>572.109726536003</v>
      </c>
      <c r="AI389" s="32">
        <v>107.63935488</v>
      </c>
      <c r="AJ389" s="32">
        <v>3.14472</v>
      </c>
      <c r="AK389" s="32">
        <v>7.3659400000000002</v>
      </c>
      <c r="AL389" s="32">
        <v>97.128694879999998</v>
      </c>
      <c r="AM389" s="32">
        <v>40.66854</v>
      </c>
      <c r="AN389" s="32">
        <v>4169.3465437980603</v>
      </c>
      <c r="AO389" s="33">
        <v>45681</v>
      </c>
      <c r="AP389" s="30">
        <v>2986.6531616410098</v>
      </c>
      <c r="AQ389" s="34">
        <v>1042881</v>
      </c>
      <c r="AR389" s="34">
        <v>105.44016000000001</v>
      </c>
      <c r="AS389" s="34">
        <v>8.3859999999999994E-3</v>
      </c>
      <c r="AT389" s="34">
        <v>392.53012200000001</v>
      </c>
      <c r="AU389" s="33">
        <v>1.2165E-2</v>
      </c>
      <c r="AV389" s="33">
        <v>783.72193500000003</v>
      </c>
      <c r="AW389" s="33">
        <v>1281.7127680000001</v>
      </c>
      <c r="AX389" s="33">
        <v>35.516244999999998</v>
      </c>
      <c r="AY389" s="33">
        <v>232.03663399999999</v>
      </c>
      <c r="AZ389" s="33">
        <v>0.21953800000000001</v>
      </c>
      <c r="BA389" s="33">
        <v>267.77241700000002</v>
      </c>
      <c r="BB389" s="32">
        <v>22.792069000000001</v>
      </c>
      <c r="BC389" s="32">
        <v>49.820403599999999</v>
      </c>
      <c r="BD389" s="32">
        <v>1248.8281442</v>
      </c>
      <c r="BE389" s="32">
        <v>131.05537889999999</v>
      </c>
      <c r="BF389" s="32">
        <v>0</v>
      </c>
      <c r="BG389" s="32">
        <v>1452.4959957000001</v>
      </c>
      <c r="BJ389"/>
    </row>
    <row r="390" spans="1:62" x14ac:dyDescent="0.3">
      <c r="A390" s="9">
        <v>2007</v>
      </c>
      <c r="B390" s="10" t="s">
        <v>126</v>
      </c>
      <c r="C390" s="30">
        <v>460.84493009924802</v>
      </c>
      <c r="D390" s="30">
        <v>4236.4904018382604</v>
      </c>
      <c r="E390" s="30">
        <v>4229.1754018382599</v>
      </c>
      <c r="F390" s="30">
        <v>2651.1289939399999</v>
      </c>
      <c r="G390" s="30">
        <v>977.07874393999998</v>
      </c>
      <c r="H390" s="30">
        <v>1674.05025</v>
      </c>
      <c r="I390" s="30">
        <v>1443.46624959</v>
      </c>
      <c r="J390" s="30">
        <v>520.00537399999996</v>
      </c>
      <c r="K390" s="30">
        <v>434.44848999999999</v>
      </c>
      <c r="L390" s="30">
        <v>4.9399999999999999E-2</v>
      </c>
      <c r="M390" s="32">
        <v>68.910269999999997</v>
      </c>
      <c r="N390" s="30">
        <v>0</v>
      </c>
      <c r="O390" s="30">
        <v>16.59722</v>
      </c>
      <c r="P390" s="30">
        <v>923.46087559</v>
      </c>
      <c r="Q390" s="32">
        <v>53.617868350000002</v>
      </c>
      <c r="R390" s="30">
        <v>1154.0448759999999</v>
      </c>
      <c r="S390" s="32">
        <v>238.21843272000001</v>
      </c>
      <c r="T390" s="32">
        <v>1.437257</v>
      </c>
      <c r="U390" s="32">
        <v>127.83092372</v>
      </c>
      <c r="V390" s="32">
        <v>108.95025200000001</v>
      </c>
      <c r="W390" s="30">
        <v>1104.90966766</v>
      </c>
      <c r="X390" s="30">
        <v>3259.2766846599998</v>
      </c>
      <c r="Y390" s="30">
        <v>2159.3914</v>
      </c>
      <c r="Z390" s="30">
        <v>1566.4132079999999</v>
      </c>
      <c r="AA390" s="30">
        <v>1228.367804</v>
      </c>
      <c r="AB390" s="30">
        <v>33.919636523564499</v>
      </c>
      <c r="AC390" s="30">
        <v>276.45298000000003</v>
      </c>
      <c r="AD390" s="30">
        <v>129.59248199999999</v>
      </c>
      <c r="AE390" s="30">
        <v>146.86049800000001</v>
      </c>
      <c r="AF390" s="32">
        <v>0</v>
      </c>
      <c r="AG390" s="30">
        <v>836.90079500000002</v>
      </c>
      <c r="AH390" s="30">
        <v>497.92497200000003</v>
      </c>
      <c r="AI390" s="32">
        <v>266.82408800000002</v>
      </c>
      <c r="AJ390" s="32">
        <v>18.788696000000002</v>
      </c>
      <c r="AK390" s="32">
        <v>248.035392</v>
      </c>
      <c r="AL390" s="32">
        <v>0</v>
      </c>
      <c r="AM390" s="32">
        <v>72.151735000000002</v>
      </c>
      <c r="AN390" s="32">
        <v>3030.2118315235598</v>
      </c>
      <c r="AO390" s="33">
        <v>28506</v>
      </c>
      <c r="AP390" s="30">
        <v>3297.1548985638601</v>
      </c>
      <c r="AQ390" s="34">
        <v>455607</v>
      </c>
      <c r="AR390" s="34">
        <v>215.37984</v>
      </c>
      <c r="AS390" s="34">
        <v>0</v>
      </c>
      <c r="AT390" s="34">
        <v>307.05869300000001</v>
      </c>
      <c r="AU390" s="33">
        <v>8.2399999999999997E-4</v>
      </c>
      <c r="AV390" s="33">
        <v>324.71228100000002</v>
      </c>
      <c r="AW390" s="33">
        <v>847.23321399999998</v>
      </c>
      <c r="AX390" s="33">
        <v>105.262451</v>
      </c>
      <c r="AY390" s="33">
        <v>226.92665199999999</v>
      </c>
      <c r="AZ390" s="33">
        <v>0.87804099999999996</v>
      </c>
      <c r="BA390" s="33">
        <v>333.06714399999998</v>
      </c>
      <c r="BB390" s="32">
        <v>38.1072183</v>
      </c>
      <c r="BC390" s="32">
        <v>135.86195029999999</v>
      </c>
      <c r="BD390" s="32">
        <v>661.6207187</v>
      </c>
      <c r="BE390" s="32">
        <v>216.95935689999999</v>
      </c>
      <c r="BF390" s="32">
        <v>0</v>
      </c>
      <c r="BG390" s="32">
        <v>1052.5492442</v>
      </c>
      <c r="BJ390"/>
    </row>
    <row r="391" spans="1:62" x14ac:dyDescent="0.3">
      <c r="A391" s="9">
        <v>2007</v>
      </c>
      <c r="B391" s="10" t="s">
        <v>127</v>
      </c>
      <c r="C391" s="30">
        <v>4142.0201046572802</v>
      </c>
      <c r="D391" s="35"/>
      <c r="E391" s="30">
        <v>26862.906045779</v>
      </c>
      <c r="F391" s="30">
        <v>8127.7082384200003</v>
      </c>
      <c r="G391" s="30">
        <v>5524.3512384200003</v>
      </c>
      <c r="H391" s="30">
        <v>2603.357</v>
      </c>
      <c r="I391" s="30">
        <v>7037.0121305499997</v>
      </c>
      <c r="J391" s="30">
        <v>2279.7719999999999</v>
      </c>
      <c r="K391" s="30">
        <v>1747.1379999999999</v>
      </c>
      <c r="L391" s="30">
        <v>289.53699999999998</v>
      </c>
      <c r="M391" s="30">
        <v>144.642</v>
      </c>
      <c r="N391" s="30">
        <v>98.454999999999998</v>
      </c>
      <c r="O391" s="30">
        <v>0</v>
      </c>
      <c r="P391" s="30">
        <v>4757.2401305499998</v>
      </c>
      <c r="Q391" s="30">
        <v>767.11110786999996</v>
      </c>
      <c r="R391" s="30">
        <v>323.58499999999998</v>
      </c>
      <c r="S391" s="32">
        <v>425.80105428000002</v>
      </c>
      <c r="T391" s="32">
        <v>52.619</v>
      </c>
      <c r="U391" s="32">
        <v>276.30505427999998</v>
      </c>
      <c r="V391" s="32">
        <v>96.876999999999995</v>
      </c>
      <c r="W391" s="30">
        <v>5800.6562927000004</v>
      </c>
      <c r="X391" s="30">
        <v>10135.537292700001</v>
      </c>
      <c r="Y391" s="30">
        <v>6659.0526969285702</v>
      </c>
      <c r="Z391" s="30">
        <v>4420.8490000000002</v>
      </c>
      <c r="AA391" s="30">
        <v>3499.1120000000001</v>
      </c>
      <c r="AB391" s="30">
        <v>254.54917592857299</v>
      </c>
      <c r="AC391" s="30">
        <v>1983.6545209999999</v>
      </c>
      <c r="AD391" s="30">
        <v>725.62199999999996</v>
      </c>
      <c r="AE391" s="30">
        <v>1325.112521</v>
      </c>
      <c r="AF391" s="32">
        <v>-67.08</v>
      </c>
      <c r="AG391" s="30">
        <v>1146.3452840402001</v>
      </c>
      <c r="AH391" s="30">
        <v>949.92928404019995</v>
      </c>
      <c r="AI391" s="32">
        <v>160.42500000000001</v>
      </c>
      <c r="AJ391" s="32">
        <v>54.988</v>
      </c>
      <c r="AK391" s="32">
        <v>105.437</v>
      </c>
      <c r="AL391" s="32">
        <v>0</v>
      </c>
      <c r="AM391" s="32">
        <v>35.991</v>
      </c>
      <c r="AN391" s="32">
        <v>10127.9109809688</v>
      </c>
      <c r="AO391" s="33">
        <v>100658</v>
      </c>
      <c r="AP391" s="30">
        <v>2652.4637118529299</v>
      </c>
      <c r="AQ391" s="34">
        <v>3311280</v>
      </c>
      <c r="AR391" s="34">
        <v>565.21325100000001</v>
      </c>
      <c r="AS391" s="34">
        <v>0.62358599999999997</v>
      </c>
      <c r="AT391" s="34">
        <v>2148.9476909999998</v>
      </c>
      <c r="AU391" s="33">
        <v>3.1345999999999999E-2</v>
      </c>
      <c r="AV391" s="33">
        <v>2372.5760030000001</v>
      </c>
      <c r="AW391" s="33">
        <v>5087.391877</v>
      </c>
      <c r="AX391" s="33">
        <v>814.62817500000006</v>
      </c>
      <c r="AY391" s="33">
        <v>294.607891</v>
      </c>
      <c r="AZ391" s="33">
        <v>1.604468</v>
      </c>
      <c r="BA391" s="33">
        <v>1110.8405339999999</v>
      </c>
      <c r="BB391" s="32">
        <v>54.843283200000002</v>
      </c>
      <c r="BC391" s="32">
        <v>150.72169220000001</v>
      </c>
      <c r="BD391" s="32">
        <v>3894.5967440999998</v>
      </c>
      <c r="BE391" s="32">
        <v>350.83493379999999</v>
      </c>
      <c r="BF391" s="32">
        <v>0</v>
      </c>
      <c r="BG391" s="32">
        <v>4450.9966532999997</v>
      </c>
      <c r="BJ391"/>
    </row>
    <row r="392" spans="1:62" x14ac:dyDescent="0.3">
      <c r="A392" s="9">
        <v>2007</v>
      </c>
      <c r="B392" s="10" t="s">
        <v>128</v>
      </c>
      <c r="C392" s="30">
        <v>597.55490976062401</v>
      </c>
      <c r="D392" s="35"/>
      <c r="E392" s="30">
        <v>4427.9405646975702</v>
      </c>
      <c r="F392" s="30">
        <v>2526.9891513600001</v>
      </c>
      <c r="G392" s="30">
        <v>2188.29915136</v>
      </c>
      <c r="H392" s="30">
        <v>338.69</v>
      </c>
      <c r="I392" s="30">
        <v>2329.00760511</v>
      </c>
      <c r="J392" s="30">
        <v>268.61</v>
      </c>
      <c r="K392" s="30">
        <v>198.97</v>
      </c>
      <c r="L392" s="30">
        <v>26.78</v>
      </c>
      <c r="M392" s="30">
        <v>41.98</v>
      </c>
      <c r="N392" s="30">
        <v>0</v>
      </c>
      <c r="O392" s="30">
        <v>0.88</v>
      </c>
      <c r="P392" s="30">
        <v>2060.3976051099999</v>
      </c>
      <c r="Q392" s="30">
        <v>127.90154625</v>
      </c>
      <c r="R392" s="30">
        <v>70.08</v>
      </c>
      <c r="S392" s="30">
        <v>142.23842801000001</v>
      </c>
      <c r="T392" s="32">
        <v>0.2</v>
      </c>
      <c r="U392" s="30">
        <v>109.87842800999999</v>
      </c>
      <c r="V392" s="32">
        <v>32.159999999999997</v>
      </c>
      <c r="W392" s="30">
        <v>2298.1775793699999</v>
      </c>
      <c r="X392" s="30">
        <v>3044.6975793699999</v>
      </c>
      <c r="Y392" s="30">
        <v>2054.57365056042</v>
      </c>
      <c r="Z392" s="30">
        <v>1544.2</v>
      </c>
      <c r="AA392" s="30">
        <v>1267.1199999999999</v>
      </c>
      <c r="AB392" s="30">
        <v>65.450471090419896</v>
      </c>
      <c r="AC392" s="30">
        <v>444.92317946999998</v>
      </c>
      <c r="AD392" s="30">
        <v>181.07737947000001</v>
      </c>
      <c r="AE392" s="30">
        <v>263.8458</v>
      </c>
      <c r="AF392" s="32">
        <v>0</v>
      </c>
      <c r="AG392" s="30">
        <v>418.76842800999998</v>
      </c>
      <c r="AH392" s="30">
        <v>337.38842800999998</v>
      </c>
      <c r="AI392" s="30">
        <v>81.03</v>
      </c>
      <c r="AJ392" s="30">
        <v>0.02</v>
      </c>
      <c r="AK392" s="30">
        <v>81.010000000000005</v>
      </c>
      <c r="AL392" s="30">
        <v>0</v>
      </c>
      <c r="AM392" s="32">
        <v>0.35</v>
      </c>
      <c r="AN392" s="32">
        <v>2848.6620785704199</v>
      </c>
      <c r="AO392" s="33">
        <v>45118</v>
      </c>
      <c r="AP392" s="30">
        <v>2151.5376772702002</v>
      </c>
      <c r="AQ392" s="34">
        <v>1002416</v>
      </c>
      <c r="AR392" s="34">
        <v>173.55681799999999</v>
      </c>
      <c r="AS392" s="34">
        <v>1.745E-3</v>
      </c>
      <c r="AT392" s="34">
        <v>395.36850299999998</v>
      </c>
      <c r="AU392" s="33">
        <v>3.2112000000000002E-2</v>
      </c>
      <c r="AV392" s="33">
        <v>807.62774100000001</v>
      </c>
      <c r="AW392" s="33">
        <v>1376.6026240000001</v>
      </c>
      <c r="AX392" s="33">
        <v>251.519507</v>
      </c>
      <c r="AY392" s="33">
        <v>161.96540899999999</v>
      </c>
      <c r="AZ392" s="33">
        <v>1.0827169999999999</v>
      </c>
      <c r="BA392" s="33">
        <v>414.567633</v>
      </c>
      <c r="BB392" s="32">
        <v>46.217447399999998</v>
      </c>
      <c r="BC392" s="32">
        <v>46.291630900000001</v>
      </c>
      <c r="BD392" s="32">
        <v>995.44860679999999</v>
      </c>
      <c r="BE392" s="32">
        <v>146.8717365</v>
      </c>
      <c r="BF392" s="32">
        <v>0</v>
      </c>
      <c r="BG392" s="32">
        <v>1234.8294215999999</v>
      </c>
      <c r="BJ392"/>
    </row>
    <row r="393" spans="1:62" x14ac:dyDescent="0.3">
      <c r="A393" s="9">
        <v>2007</v>
      </c>
      <c r="B393" s="10" t="s">
        <v>129</v>
      </c>
      <c r="C393" s="30">
        <v>2062.5681226536399</v>
      </c>
      <c r="D393" s="30">
        <v>15917.2658126157</v>
      </c>
      <c r="E393" s="30">
        <v>13919.2389163767</v>
      </c>
      <c r="F393" s="30">
        <v>3981.9499316678798</v>
      </c>
      <c r="G393" s="30">
        <v>3036.3166488520501</v>
      </c>
      <c r="H393" s="30">
        <v>945.63328281582699</v>
      </c>
      <c r="I393" s="30">
        <v>3437.8445494624898</v>
      </c>
      <c r="J393" s="30">
        <v>804.87594948249398</v>
      </c>
      <c r="K393" s="30">
        <v>434.42</v>
      </c>
      <c r="L393" s="30">
        <v>141.74</v>
      </c>
      <c r="M393" s="30">
        <v>82.19</v>
      </c>
      <c r="N393" s="30">
        <v>60.46</v>
      </c>
      <c r="O393" s="30">
        <v>86.065950000000001</v>
      </c>
      <c r="P393" s="30">
        <v>2632.9685999799999</v>
      </c>
      <c r="Q393" s="30">
        <v>403.34804887205303</v>
      </c>
      <c r="R393" s="30">
        <v>140.75733333333301</v>
      </c>
      <c r="S393" s="30">
        <v>168.71410216999999</v>
      </c>
      <c r="T393" s="32">
        <v>1.1299999999999999</v>
      </c>
      <c r="U393" s="32">
        <v>134.27610217</v>
      </c>
      <c r="V393" s="30">
        <v>33.308</v>
      </c>
      <c r="W393" s="30">
        <v>3170.5927510220499</v>
      </c>
      <c r="X393" s="30">
        <v>4754.6240338378802</v>
      </c>
      <c r="Y393" s="30">
        <v>3230.6074028390899</v>
      </c>
      <c r="Z393" s="30">
        <v>2372.518</v>
      </c>
      <c r="AA393" s="30">
        <v>2061.288</v>
      </c>
      <c r="AB393" s="30">
        <v>80.767200527042206</v>
      </c>
      <c r="AC393" s="30">
        <v>777.32220231205304</v>
      </c>
      <c r="AD393" s="30">
        <v>370.48204887205299</v>
      </c>
      <c r="AE393" s="30">
        <v>406.84015343999999</v>
      </c>
      <c r="AF393" s="32">
        <v>0</v>
      </c>
      <c r="AG393" s="30">
        <v>455.81046579736199</v>
      </c>
      <c r="AH393" s="30">
        <v>373.40946579736197</v>
      </c>
      <c r="AI393" s="30">
        <v>59.5</v>
      </c>
      <c r="AJ393" s="30">
        <v>14.43</v>
      </c>
      <c r="AK393" s="30">
        <v>45.07</v>
      </c>
      <c r="AL393" s="30">
        <v>0</v>
      </c>
      <c r="AM393" s="32">
        <v>22.901</v>
      </c>
      <c r="AN393" s="32">
        <v>4591.5378686364602</v>
      </c>
      <c r="AO393" s="33">
        <v>65169</v>
      </c>
      <c r="AP393" s="30">
        <v>2423.4505079692199</v>
      </c>
      <c r="AQ393" s="34">
        <v>1242547</v>
      </c>
      <c r="AR393" s="34">
        <v>195.99855099999999</v>
      </c>
      <c r="AS393" s="34">
        <v>8.3859999999999994E-3</v>
      </c>
      <c r="AT393" s="34">
        <v>723.17206399999998</v>
      </c>
      <c r="AU393" s="33">
        <v>1.0867999999999999E-2</v>
      </c>
      <c r="AV393" s="33">
        <v>844.62106900000003</v>
      </c>
      <c r="AW393" s="33">
        <v>1763.8109380000001</v>
      </c>
      <c r="AX393" s="33">
        <v>338.31799699999999</v>
      </c>
      <c r="AY393" s="33">
        <v>176.875686</v>
      </c>
      <c r="AZ393" s="33">
        <v>0.65850299999999995</v>
      </c>
      <c r="BA393" s="33">
        <v>515.85218599999996</v>
      </c>
      <c r="BB393" s="32">
        <v>33.991667499999998</v>
      </c>
      <c r="BC393" s="32">
        <v>68.801154699999998</v>
      </c>
      <c r="BD393" s="32">
        <v>1432.9574527</v>
      </c>
      <c r="BE393" s="32">
        <v>258.1555907</v>
      </c>
      <c r="BF393" s="32">
        <v>0</v>
      </c>
      <c r="BG393" s="32">
        <v>1793.9230227099999</v>
      </c>
      <c r="BJ393"/>
    </row>
    <row r="394" spans="1:62" x14ac:dyDescent="0.3">
      <c r="A394" s="9">
        <v>2007</v>
      </c>
      <c r="B394" s="10" t="s">
        <v>130</v>
      </c>
      <c r="C394" s="30">
        <v>109.431295389458</v>
      </c>
      <c r="D394" s="35"/>
      <c r="E394" s="30">
        <v>1884.5107186864</v>
      </c>
      <c r="F394" s="30">
        <v>2262.1016587700001</v>
      </c>
      <c r="G394" s="30">
        <v>2095.7602039899998</v>
      </c>
      <c r="H394" s="30">
        <v>166.34145477999999</v>
      </c>
      <c r="I394" s="30">
        <v>2069.03799286</v>
      </c>
      <c r="J394" s="30">
        <v>124.23019795</v>
      </c>
      <c r="K394" s="30">
        <v>99.1387</v>
      </c>
      <c r="L394" s="30">
        <v>2.1715100000000001</v>
      </c>
      <c r="M394" s="30">
        <v>13.984920000000001</v>
      </c>
      <c r="N394" s="30">
        <v>0</v>
      </c>
      <c r="O394" s="30">
        <v>8.9350699999999996</v>
      </c>
      <c r="P394" s="30">
        <v>1944.80779491</v>
      </c>
      <c r="Q394" s="32">
        <v>150.95240908</v>
      </c>
      <c r="R394" s="30">
        <v>42.111256830000002</v>
      </c>
      <c r="S394" s="30">
        <v>130.86290792</v>
      </c>
      <c r="T394" s="32">
        <v>3.2570999999999999</v>
      </c>
      <c r="U394" s="32">
        <v>124.01738309</v>
      </c>
      <c r="V394" s="30">
        <v>3.5884248300000001</v>
      </c>
      <c r="W394" s="30">
        <v>2219.7775870800001</v>
      </c>
      <c r="X394" s="30">
        <v>2623.72481449</v>
      </c>
      <c r="Y394" s="30">
        <v>1639.6611856212501</v>
      </c>
      <c r="Z394" s="30">
        <v>1223.49849692</v>
      </c>
      <c r="AA394" s="30">
        <v>979.41762569000002</v>
      </c>
      <c r="AB394" s="30">
        <v>79.907420481246007</v>
      </c>
      <c r="AC394" s="30">
        <v>336.25526822</v>
      </c>
      <c r="AD394" s="30">
        <v>133.59148807</v>
      </c>
      <c r="AE394" s="30">
        <v>202.66378015000001</v>
      </c>
      <c r="AF394" s="32">
        <v>0</v>
      </c>
      <c r="AG394" s="30">
        <v>652.40393913800006</v>
      </c>
      <c r="AH394" s="30">
        <v>622.43050542000003</v>
      </c>
      <c r="AI394" s="30">
        <v>27.528885217999999</v>
      </c>
      <c r="AJ394" s="30">
        <v>3.6880913099999999</v>
      </c>
      <c r="AK394" s="30">
        <v>23.840793907999998</v>
      </c>
      <c r="AL394" s="30">
        <v>0</v>
      </c>
      <c r="AM394" s="32">
        <v>2.4445484999999998</v>
      </c>
      <c r="AN394" s="32">
        <v>2568.5386711992501</v>
      </c>
      <c r="AO394" s="33">
        <v>39204</v>
      </c>
      <c r="AP394" s="30">
        <v>1903.91410584085</v>
      </c>
      <c r="AQ394" s="34">
        <v>532238</v>
      </c>
      <c r="AR394" s="34">
        <v>94.122568999999999</v>
      </c>
      <c r="AS394" s="34">
        <v>0</v>
      </c>
      <c r="AT394" s="34">
        <v>145.259703</v>
      </c>
      <c r="AU394" s="33">
        <v>1.9279000000000001E-2</v>
      </c>
      <c r="AV394" s="33">
        <v>491.57378999999997</v>
      </c>
      <c r="AW394" s="33">
        <v>730.97534099999996</v>
      </c>
      <c r="AX394" s="33">
        <v>131.679216</v>
      </c>
      <c r="AY394" s="33">
        <v>166.904741</v>
      </c>
      <c r="AZ394" s="33">
        <v>0.21953800000000001</v>
      </c>
      <c r="BA394" s="33">
        <v>298.803495</v>
      </c>
      <c r="BB394" s="32">
        <v>14.4221033</v>
      </c>
      <c r="BC394" s="32">
        <v>56.136158199999997</v>
      </c>
      <c r="BD394" s="32">
        <v>640.76824969999996</v>
      </c>
      <c r="BE394" s="32">
        <v>285.38612380000001</v>
      </c>
      <c r="BF394" s="32">
        <v>0</v>
      </c>
      <c r="BG394" s="32">
        <v>996.71263499999998</v>
      </c>
      <c r="BJ394"/>
    </row>
    <row r="395" spans="1:62" x14ac:dyDescent="0.3">
      <c r="A395" s="9">
        <v>2007</v>
      </c>
      <c r="B395" s="10" t="s">
        <v>131</v>
      </c>
      <c r="C395" s="30"/>
      <c r="D395" s="35"/>
      <c r="E395" s="30"/>
      <c r="F395" s="30">
        <v>2067.2558825000001</v>
      </c>
      <c r="G395" s="30">
        <v>1851.1254475000001</v>
      </c>
      <c r="H395" s="30">
        <v>216.13043500000001</v>
      </c>
      <c r="I395" s="30">
        <v>1742.4985483800001</v>
      </c>
      <c r="J395" s="30">
        <v>184.11</v>
      </c>
      <c r="K395" s="30">
        <v>129.94</v>
      </c>
      <c r="L395" s="30">
        <v>10.36</v>
      </c>
      <c r="M395" s="30">
        <v>24.85</v>
      </c>
      <c r="N395" s="30">
        <v>0</v>
      </c>
      <c r="O395" s="30">
        <v>18.96</v>
      </c>
      <c r="P395" s="30">
        <v>1558.38854838</v>
      </c>
      <c r="Q395" s="32">
        <v>292.73689911999998</v>
      </c>
      <c r="R395" s="30">
        <v>32.020434999999999</v>
      </c>
      <c r="S395" s="30">
        <v>176.48680820999999</v>
      </c>
      <c r="T395" s="32">
        <v>17.64</v>
      </c>
      <c r="U395" s="32">
        <v>155.77680821000001</v>
      </c>
      <c r="V395" s="30">
        <v>3.07</v>
      </c>
      <c r="W395" s="30">
        <v>2006.90225571</v>
      </c>
      <c r="X395" s="30">
        <v>2243.7426907099998</v>
      </c>
      <c r="Y395" s="30">
        <v>1941.4043805117501</v>
      </c>
      <c r="Z395" s="30">
        <v>1313.99</v>
      </c>
      <c r="AA395" s="30">
        <v>1185.6199999999999</v>
      </c>
      <c r="AB395" s="30">
        <v>76.212481391749606</v>
      </c>
      <c r="AC395" s="30">
        <v>551.20189912000001</v>
      </c>
      <c r="AD395" s="30">
        <v>221.535</v>
      </c>
      <c r="AE395" s="30">
        <v>329.66689911999998</v>
      </c>
      <c r="AF395" s="32">
        <v>0</v>
      </c>
      <c r="AG395" s="30">
        <v>395.24809170555602</v>
      </c>
      <c r="AH395" s="30">
        <v>360.523091705556</v>
      </c>
      <c r="AI395" s="30">
        <v>19.04</v>
      </c>
      <c r="AJ395" s="30">
        <v>12.86</v>
      </c>
      <c r="AK395" s="30">
        <v>6.18</v>
      </c>
      <c r="AL395" s="30">
        <v>0</v>
      </c>
      <c r="AM395" s="32">
        <v>15.685</v>
      </c>
      <c r="AN395" s="32">
        <v>2336.6524722173099</v>
      </c>
      <c r="AO395" s="33">
        <v>41838</v>
      </c>
      <c r="AP395" s="32">
        <v>2179.87328413257</v>
      </c>
      <c r="AQ395" s="34">
        <v>670766</v>
      </c>
      <c r="AR395" s="34">
        <v>63.025956999999998</v>
      </c>
      <c r="AS395" s="34">
        <v>0</v>
      </c>
      <c r="AT395" s="34">
        <v>440.15047199999998</v>
      </c>
      <c r="AU395" s="33">
        <v>1.3240000000000001E-3</v>
      </c>
      <c r="AV395" s="33">
        <v>517.01699199999996</v>
      </c>
      <c r="AW395" s="33">
        <v>1020.194745</v>
      </c>
      <c r="AX395" s="33">
        <v>25.531514999999999</v>
      </c>
      <c r="AY395" s="33">
        <v>200.15787599999999</v>
      </c>
      <c r="AZ395" s="33">
        <v>0</v>
      </c>
      <c r="BA395" s="33">
        <v>225.689391</v>
      </c>
      <c r="BB395" s="32">
        <v>10.549503100000001</v>
      </c>
      <c r="BC395" s="32">
        <v>28.792214300000001</v>
      </c>
      <c r="BD395" s="32">
        <v>1031.0749089999999</v>
      </c>
      <c r="BE395" s="32">
        <v>102.8123853</v>
      </c>
      <c r="BF395" s="32">
        <v>0</v>
      </c>
      <c r="BG395" s="32">
        <v>1173.2290117</v>
      </c>
      <c r="BJ395"/>
    </row>
    <row r="396" spans="1:62" x14ac:dyDescent="0.3">
      <c r="A396" s="9">
        <v>2007</v>
      </c>
      <c r="B396" s="10" t="s">
        <v>132</v>
      </c>
      <c r="C396" s="30">
        <v>102.26</v>
      </c>
      <c r="D396" s="35"/>
      <c r="E396" s="30">
        <v>2317.4494974197301</v>
      </c>
      <c r="F396" s="30">
        <v>1670.50311255</v>
      </c>
      <c r="G396" s="30">
        <v>1135.0406125500001</v>
      </c>
      <c r="H396" s="30">
        <v>535.46249999999998</v>
      </c>
      <c r="I396" s="30">
        <v>1352.2012218899999</v>
      </c>
      <c r="J396" s="30">
        <v>328.72500000000002</v>
      </c>
      <c r="K396" s="30">
        <v>194.70742000000001</v>
      </c>
      <c r="L396" s="30">
        <v>42.67633</v>
      </c>
      <c r="M396" s="30">
        <v>50.986809999999998</v>
      </c>
      <c r="N396" s="30">
        <v>28.92324</v>
      </c>
      <c r="O396" s="30">
        <v>2.9691299999999998</v>
      </c>
      <c r="P396" s="30">
        <v>1023.47622189</v>
      </c>
      <c r="Q396" s="32">
        <v>111.56439066</v>
      </c>
      <c r="R396" s="30">
        <v>206.73750000000001</v>
      </c>
      <c r="S396" s="30">
        <v>117.82253566999999</v>
      </c>
      <c r="T396" s="32">
        <v>1.8122</v>
      </c>
      <c r="U396" s="32">
        <v>89.007135669999997</v>
      </c>
      <c r="V396" s="30">
        <v>27.0032</v>
      </c>
      <c r="W396" s="30">
        <v>1224.0477482199999</v>
      </c>
      <c r="X396" s="30">
        <v>1921.5461482200001</v>
      </c>
      <c r="Y396" s="30">
        <v>1229.68025663137</v>
      </c>
      <c r="Z396" s="30">
        <v>878.304458995</v>
      </c>
      <c r="AA396" s="30">
        <v>683.28765099500004</v>
      </c>
      <c r="AB396" s="30">
        <v>10.3101559714438</v>
      </c>
      <c r="AC396" s="30">
        <v>341.06564166493001</v>
      </c>
      <c r="AD396" s="30">
        <v>140.416325</v>
      </c>
      <c r="AE396" s="30">
        <v>200.64931666493001</v>
      </c>
      <c r="AF396" s="32">
        <v>0</v>
      </c>
      <c r="AG396" s="30">
        <v>463.39650499999999</v>
      </c>
      <c r="AH396" s="30">
        <v>411.61317600000001</v>
      </c>
      <c r="AI396" s="30">
        <v>10.252421</v>
      </c>
      <c r="AJ396" s="30">
        <v>0</v>
      </c>
      <c r="AK396" s="30">
        <v>10.252421</v>
      </c>
      <c r="AL396" s="30">
        <v>0</v>
      </c>
      <c r="AM396" s="32">
        <v>41.530907999999997</v>
      </c>
      <c r="AN396" s="32">
        <v>1869.27145263137</v>
      </c>
      <c r="AO396" s="33"/>
      <c r="AP396" s="32"/>
      <c r="AQ396" s="34"/>
      <c r="AR396" s="34">
        <v>99.910765999999995</v>
      </c>
      <c r="AS396" s="34">
        <v>8.5079999999999999E-3</v>
      </c>
      <c r="AT396" s="34">
        <v>276.07755600000002</v>
      </c>
      <c r="AU396" s="33">
        <v>2.0760000000000002E-3</v>
      </c>
      <c r="AV396" s="33">
        <v>301.008264</v>
      </c>
      <c r="AW396" s="33">
        <v>677.00716999999997</v>
      </c>
      <c r="AX396" s="33">
        <v>55.432254999999998</v>
      </c>
      <c r="AY396" s="33">
        <v>102.723187</v>
      </c>
      <c r="AZ396" s="33">
        <v>0.65850299999999995</v>
      </c>
      <c r="BA396" s="33">
        <v>158.81394499999999</v>
      </c>
      <c r="BB396" s="32">
        <v>87.188488300000003</v>
      </c>
      <c r="BC396" s="32">
        <v>30.245522099999999</v>
      </c>
      <c r="BD396" s="32">
        <v>509.99798729999998</v>
      </c>
      <c r="BE396" s="32">
        <v>99.4314988</v>
      </c>
      <c r="BF396" s="32">
        <v>0</v>
      </c>
      <c r="BG396" s="32">
        <v>726.8634965</v>
      </c>
      <c r="BJ396"/>
    </row>
    <row r="397" spans="1:62" x14ac:dyDescent="0.3">
      <c r="A397" s="9">
        <v>2007</v>
      </c>
      <c r="B397" s="10" t="s">
        <v>133</v>
      </c>
      <c r="C397" s="30">
        <v>288.37629106267298</v>
      </c>
      <c r="D397" s="30">
        <v>2207.049</v>
      </c>
      <c r="E397" s="30">
        <v>2207.0493851773799</v>
      </c>
      <c r="F397" s="30">
        <v>1572.77065143</v>
      </c>
      <c r="G397" s="30">
        <v>1418.0320349199999</v>
      </c>
      <c r="H397" s="30">
        <v>154.73861651000001</v>
      </c>
      <c r="I397" s="30">
        <v>1215.4862729700001</v>
      </c>
      <c r="J397" s="30">
        <v>98.402692779999995</v>
      </c>
      <c r="K397" s="30">
        <v>84.084869999999995</v>
      </c>
      <c r="L397" s="30">
        <v>3.47723</v>
      </c>
      <c r="M397" s="30">
        <v>1.8516300000000001</v>
      </c>
      <c r="N397" s="30">
        <v>8.9889700000000001</v>
      </c>
      <c r="O397" s="30">
        <v>0</v>
      </c>
      <c r="P397" s="30">
        <v>1117.08358019</v>
      </c>
      <c r="Q397" s="32">
        <v>300.94845472999998</v>
      </c>
      <c r="R397" s="30">
        <v>56.335923729999998</v>
      </c>
      <c r="S397" s="30">
        <v>157.13589363</v>
      </c>
      <c r="T397" s="32">
        <v>0</v>
      </c>
      <c r="U397" s="32">
        <v>150.02360116</v>
      </c>
      <c r="V397" s="30">
        <v>7.1122924699999999</v>
      </c>
      <c r="W397" s="30">
        <v>1568.0556360800001</v>
      </c>
      <c r="X397" s="30">
        <v>1729.9065450600001</v>
      </c>
      <c r="Y397" s="30">
        <v>1349.05019210412</v>
      </c>
      <c r="Z397" s="30">
        <v>805.45584448285695</v>
      </c>
      <c r="AA397" s="30">
        <v>656.00774265285702</v>
      </c>
      <c r="AB397" s="30">
        <v>18.533189451260899</v>
      </c>
      <c r="AC397" s="30">
        <v>525.06115817</v>
      </c>
      <c r="AD397" s="30">
        <v>229.01741763999999</v>
      </c>
      <c r="AE397" s="30">
        <v>296.04374052999998</v>
      </c>
      <c r="AF397" s="32">
        <v>0</v>
      </c>
      <c r="AG397" s="30">
        <v>230.01043672</v>
      </c>
      <c r="AH397" s="30">
        <v>210.67988455</v>
      </c>
      <c r="AI397" s="30">
        <v>15.89464795</v>
      </c>
      <c r="AJ397" s="30">
        <v>5.3075035499999998</v>
      </c>
      <c r="AK397" s="30">
        <v>10.5871444</v>
      </c>
      <c r="AL397" s="30">
        <v>0</v>
      </c>
      <c r="AM397" s="32">
        <v>3.4359042199999998</v>
      </c>
      <c r="AN397" s="32">
        <v>1579.0606288241199</v>
      </c>
      <c r="AO397" s="33">
        <v>27252</v>
      </c>
      <c r="AP397" s="30">
        <v>1851.6855295104899</v>
      </c>
      <c r="AQ397" s="34">
        <v>334235</v>
      </c>
      <c r="AR397" s="34">
        <v>43.08408</v>
      </c>
      <c r="AS397" s="34">
        <v>0</v>
      </c>
      <c r="AT397" s="34">
        <v>406.72999399999998</v>
      </c>
      <c r="AU397" s="33">
        <v>0</v>
      </c>
      <c r="AV397" s="33">
        <v>468.78410400000001</v>
      </c>
      <c r="AW397" s="33">
        <v>918.59817799999996</v>
      </c>
      <c r="AX397" s="33">
        <v>158.33425199999999</v>
      </c>
      <c r="AY397" s="33">
        <v>175.36884499999999</v>
      </c>
      <c r="AZ397" s="33">
        <v>0</v>
      </c>
      <c r="BA397" s="33">
        <v>333.70309700000001</v>
      </c>
      <c r="BB397" s="32">
        <v>249.8393657</v>
      </c>
      <c r="BC397" s="32">
        <v>12.5865014</v>
      </c>
      <c r="BD397" s="32">
        <v>714.9997022</v>
      </c>
      <c r="BE397" s="32">
        <v>144.87045370000001</v>
      </c>
      <c r="BF397" s="32">
        <v>0</v>
      </c>
      <c r="BG397" s="32">
        <v>1122.2960230000001</v>
      </c>
      <c r="BJ397"/>
    </row>
    <row r="398" spans="1:62" x14ac:dyDescent="0.3">
      <c r="A398" s="9">
        <v>2007</v>
      </c>
      <c r="B398" s="10" t="s">
        <v>134</v>
      </c>
      <c r="C398" s="30">
        <v>2148.5598969780299</v>
      </c>
      <c r="D398" s="30">
        <v>14346.6042911411</v>
      </c>
      <c r="E398" s="30"/>
      <c r="F398" s="30">
        <v>4497.4225576600002</v>
      </c>
      <c r="G398" s="30">
        <v>2448.8425576599998</v>
      </c>
      <c r="H398" s="30">
        <v>2048.58</v>
      </c>
      <c r="I398" s="30">
        <v>3448.7719549799999</v>
      </c>
      <c r="J398" s="30">
        <v>1183.3900000000001</v>
      </c>
      <c r="K398" s="30">
        <v>804.02768000000003</v>
      </c>
      <c r="L398" s="30">
        <v>114.63629</v>
      </c>
      <c r="M398" s="30">
        <v>137.83293</v>
      </c>
      <c r="N398" s="30">
        <v>119.25977</v>
      </c>
      <c r="O398" s="30">
        <v>7.6333299999999999</v>
      </c>
      <c r="P398" s="30">
        <v>2265.38195498</v>
      </c>
      <c r="Q398" s="30">
        <v>183.46060267999999</v>
      </c>
      <c r="R398" s="30">
        <v>865.19</v>
      </c>
      <c r="S398" s="30">
        <v>233.78238561000001</v>
      </c>
      <c r="T398" s="32">
        <v>17.899999999999999</v>
      </c>
      <c r="U398" s="30">
        <v>160.55238560999999</v>
      </c>
      <c r="V398" s="30">
        <v>55.33</v>
      </c>
      <c r="W398" s="30">
        <v>2609.3949432700001</v>
      </c>
      <c r="X398" s="30">
        <v>4731.2049432699996</v>
      </c>
      <c r="Y398" s="30">
        <v>3896.5192823881498</v>
      </c>
      <c r="Z398" s="30">
        <v>2776.61</v>
      </c>
      <c r="AA398" s="30">
        <v>2212.9</v>
      </c>
      <c r="AB398" s="30">
        <v>129.60232538815299</v>
      </c>
      <c r="AC398" s="30">
        <v>990.30695700000001</v>
      </c>
      <c r="AD398" s="30">
        <v>404.626957</v>
      </c>
      <c r="AE398" s="30">
        <v>585.67999999999995</v>
      </c>
      <c r="AF398" s="32">
        <v>0</v>
      </c>
      <c r="AG398" s="30">
        <v>874.23931000000005</v>
      </c>
      <c r="AH398" s="30">
        <v>454.92930999999999</v>
      </c>
      <c r="AI398" s="30">
        <v>132.5</v>
      </c>
      <c r="AJ398" s="30">
        <v>21.19</v>
      </c>
      <c r="AK398" s="30">
        <v>111.31</v>
      </c>
      <c r="AL398" s="30">
        <v>0</v>
      </c>
      <c r="AM398" s="32">
        <v>286.81</v>
      </c>
      <c r="AN398" s="30">
        <v>4770.7585923881497</v>
      </c>
      <c r="AO398" s="33">
        <v>72118</v>
      </c>
      <c r="AP398" s="30">
        <v>2360.34106496404</v>
      </c>
      <c r="AQ398" s="34">
        <v>1711416</v>
      </c>
      <c r="AR398" s="34">
        <v>282.64854000000003</v>
      </c>
      <c r="AS398" s="34">
        <v>0</v>
      </c>
      <c r="AT398" s="34">
        <v>1222.156209</v>
      </c>
      <c r="AU398" s="33">
        <v>4.2798999999999997E-2</v>
      </c>
      <c r="AV398" s="33">
        <v>957.91345799999999</v>
      </c>
      <c r="AW398" s="33">
        <v>2462.7610060000002</v>
      </c>
      <c r="AX398" s="33">
        <v>180.359328</v>
      </c>
      <c r="AY398" s="33">
        <v>199.98341400000001</v>
      </c>
      <c r="AZ398" s="33">
        <v>1.74122</v>
      </c>
      <c r="BA398" s="33">
        <v>382.08396199999999</v>
      </c>
      <c r="BB398" s="32">
        <v>46.119930400000001</v>
      </c>
      <c r="BC398" s="32">
        <v>81.243300399999995</v>
      </c>
      <c r="BD398" s="32">
        <v>1940.413403</v>
      </c>
      <c r="BE398" s="32">
        <v>192.53425179999999</v>
      </c>
      <c r="BF398" s="32">
        <v>0</v>
      </c>
      <c r="BG398" s="32">
        <v>2260.3108855999999</v>
      </c>
      <c r="BJ398"/>
    </row>
    <row r="399" spans="1:62" x14ac:dyDescent="0.3">
      <c r="A399" s="9">
        <v>2007</v>
      </c>
      <c r="B399" s="10" t="s">
        <v>135</v>
      </c>
      <c r="C399" s="30">
        <v>787.52300000000002</v>
      </c>
      <c r="D399" s="30">
        <v>5172.6850000000004</v>
      </c>
      <c r="E399" s="30"/>
      <c r="F399" s="30">
        <v>2685.88043909</v>
      </c>
      <c r="G399" s="30">
        <v>2103.1704390899999</v>
      </c>
      <c r="H399" s="30">
        <v>582.71</v>
      </c>
      <c r="I399" s="30">
        <v>2357.1832776699998</v>
      </c>
      <c r="J399" s="30">
        <v>499.51</v>
      </c>
      <c r="K399" s="30">
        <v>406.22</v>
      </c>
      <c r="L399" s="30">
        <v>32.51</v>
      </c>
      <c r="M399" s="30">
        <v>50.77</v>
      </c>
      <c r="N399" s="30">
        <v>6.85</v>
      </c>
      <c r="O399" s="30">
        <v>3.16</v>
      </c>
      <c r="P399" s="30">
        <v>1857.6732776700001</v>
      </c>
      <c r="Q399" s="30">
        <v>245.49716142</v>
      </c>
      <c r="R399" s="30">
        <v>83.2</v>
      </c>
      <c r="S399" s="32">
        <v>227.40594292</v>
      </c>
      <c r="T399" s="32">
        <v>0.94</v>
      </c>
      <c r="U399" s="32">
        <v>189.92594292000001</v>
      </c>
      <c r="V399" s="32">
        <v>36.54</v>
      </c>
      <c r="W399" s="30">
        <v>2293.0963820100001</v>
      </c>
      <c r="X399" s="30">
        <v>3162.0663820099999</v>
      </c>
      <c r="Y399" s="30">
        <v>1992.7966455772901</v>
      </c>
      <c r="Z399" s="30">
        <v>1275.78</v>
      </c>
      <c r="AA399" s="30">
        <v>1081.75</v>
      </c>
      <c r="AB399" s="30">
        <v>74.785484157289204</v>
      </c>
      <c r="AC399" s="30">
        <v>642.23116142000003</v>
      </c>
      <c r="AD399" s="30">
        <v>404.48116141999998</v>
      </c>
      <c r="AE399" s="30">
        <v>237.75</v>
      </c>
      <c r="AF399" s="32">
        <v>0</v>
      </c>
      <c r="AG399" s="30">
        <v>1005.91634292</v>
      </c>
      <c r="AH399" s="30">
        <v>901.00634291999995</v>
      </c>
      <c r="AI399" s="30">
        <v>71.13</v>
      </c>
      <c r="AJ399" s="30">
        <v>69.72</v>
      </c>
      <c r="AK399" s="30">
        <v>1.41</v>
      </c>
      <c r="AL399" s="30">
        <v>0</v>
      </c>
      <c r="AM399" s="32">
        <v>33.78</v>
      </c>
      <c r="AN399" s="30">
        <v>3204.7829884972898</v>
      </c>
      <c r="AO399" s="33">
        <v>44980</v>
      </c>
      <c r="AP399" s="30">
        <v>1839.7578410917699</v>
      </c>
      <c r="AQ399" s="34">
        <v>1061590</v>
      </c>
      <c r="AR399" s="34">
        <v>165.96224000000001</v>
      </c>
      <c r="AS399" s="34">
        <v>2.7886000000000001E-2</v>
      </c>
      <c r="AT399" s="34">
        <v>339.08440000000002</v>
      </c>
      <c r="AU399" s="33">
        <v>8.5902000000000006E-2</v>
      </c>
      <c r="AV399" s="33">
        <v>669.25550699999997</v>
      </c>
      <c r="AW399" s="33">
        <v>1174.415935</v>
      </c>
      <c r="AX399" s="33">
        <v>82.230654000000001</v>
      </c>
      <c r="AY399" s="33">
        <v>164.59213399999999</v>
      </c>
      <c r="AZ399" s="33">
        <v>0.65850299999999995</v>
      </c>
      <c r="BA399" s="33">
        <v>247.481291</v>
      </c>
      <c r="BB399" s="32">
        <v>24.012271899999998</v>
      </c>
      <c r="BC399" s="32">
        <v>73.219803299999995</v>
      </c>
      <c r="BD399" s="32">
        <v>935.1699089</v>
      </c>
      <c r="BE399" s="32">
        <v>159.686644</v>
      </c>
      <c r="BF399" s="32">
        <v>0</v>
      </c>
      <c r="BG399" s="32">
        <v>1192.0886281000001</v>
      </c>
      <c r="BJ399"/>
    </row>
    <row r="400" spans="1:62" x14ac:dyDescent="0.3">
      <c r="A400" s="9">
        <v>2007</v>
      </c>
      <c r="B400" s="10" t="s">
        <v>136</v>
      </c>
      <c r="C400" s="30">
        <v>761.704231496891</v>
      </c>
      <c r="D400" s="30">
        <v>13526.986432493601</v>
      </c>
      <c r="E400" s="30"/>
      <c r="F400" s="30">
        <v>3918.8569550224001</v>
      </c>
      <c r="G400" s="30">
        <v>1060.2142396300001</v>
      </c>
      <c r="H400" s="30">
        <v>2707.2158603923999</v>
      </c>
      <c r="I400" s="30">
        <v>1775.5867275799999</v>
      </c>
      <c r="J400" s="30">
        <v>786.53828199999998</v>
      </c>
      <c r="K400" s="30">
        <v>640.53327999999999</v>
      </c>
      <c r="L400" s="30">
        <v>37.834000000000003</v>
      </c>
      <c r="M400" s="30">
        <v>108.17100000000001</v>
      </c>
      <c r="N400" s="30">
        <v>0</v>
      </c>
      <c r="O400" s="30">
        <v>0</v>
      </c>
      <c r="P400" s="36">
        <v>989.04844558000002</v>
      </c>
      <c r="Q400" s="36">
        <v>71.165794050000002</v>
      </c>
      <c r="R400" s="36">
        <v>1920.6775783923999</v>
      </c>
      <c r="S400" s="37">
        <v>86.890951150000006</v>
      </c>
      <c r="T400" s="37">
        <v>11.468999999999999</v>
      </c>
      <c r="U400" s="37">
        <v>49.562951150000004</v>
      </c>
      <c r="V400" s="37">
        <v>25.859000000000002</v>
      </c>
      <c r="W400" s="36">
        <v>1109.77719078</v>
      </c>
      <c r="X400" s="36">
        <v>4275.9240061724004</v>
      </c>
      <c r="Y400" s="36">
        <v>3191.6210184834199</v>
      </c>
      <c r="Z400" s="36">
        <v>2255.9867939999999</v>
      </c>
      <c r="AA400" s="36">
        <v>1651.644</v>
      </c>
      <c r="AB400" s="36">
        <v>99.859066433417496</v>
      </c>
      <c r="AC400" s="36">
        <v>835.77515804999996</v>
      </c>
      <c r="AD400" s="36">
        <v>282.02499999999998</v>
      </c>
      <c r="AE400" s="36">
        <v>553.75015804999998</v>
      </c>
      <c r="AF400" s="37">
        <v>0</v>
      </c>
      <c r="AG400" s="36">
        <v>758.43073715000003</v>
      </c>
      <c r="AH400" s="36">
        <v>451.19395114999998</v>
      </c>
      <c r="AI400" s="36">
        <v>127.309597</v>
      </c>
      <c r="AJ400" s="36">
        <v>9.2645970000000002</v>
      </c>
      <c r="AK400" s="36">
        <v>118.045</v>
      </c>
      <c r="AL400" s="36">
        <v>0</v>
      </c>
      <c r="AM400" s="37">
        <v>179.927189</v>
      </c>
      <c r="AN400" s="36">
        <v>4330.56175563342</v>
      </c>
      <c r="AO400" s="33">
        <v>49347</v>
      </c>
      <c r="AP400" s="32">
        <v>2564.65282746516</v>
      </c>
      <c r="AQ400" s="34">
        <v>538952</v>
      </c>
      <c r="AR400" s="34">
        <v>153.135749</v>
      </c>
      <c r="AS400" s="34">
        <v>0</v>
      </c>
      <c r="AT400" s="34">
        <v>239.52794599999999</v>
      </c>
      <c r="AU400" s="33">
        <v>3.4902000000000002E-2</v>
      </c>
      <c r="AV400" s="33">
        <v>351.01553799999999</v>
      </c>
      <c r="AW400" s="33">
        <v>743.71413500000006</v>
      </c>
      <c r="AX400" s="33">
        <v>54.435260999999997</v>
      </c>
      <c r="AY400" s="33">
        <v>167.46797000000001</v>
      </c>
      <c r="AZ400" s="33">
        <v>0.87804099999999996</v>
      </c>
      <c r="BA400" s="33">
        <v>222.781272</v>
      </c>
      <c r="BB400" s="32">
        <v>18.645216999999999</v>
      </c>
      <c r="BC400" s="32">
        <v>60.268160899999998</v>
      </c>
      <c r="BD400" s="32">
        <v>485.67933740000001</v>
      </c>
      <c r="BE400" s="32">
        <v>81.437713700000003</v>
      </c>
      <c r="BF400" s="32">
        <v>0</v>
      </c>
      <c r="BG400" s="32">
        <v>646.03042900000003</v>
      </c>
      <c r="BJ400"/>
    </row>
    <row r="401" spans="1:62" x14ac:dyDescent="0.3">
      <c r="A401" s="9">
        <v>2007</v>
      </c>
      <c r="B401" s="10" t="s">
        <v>137</v>
      </c>
      <c r="C401" s="39">
        <v>599.54499999999996</v>
      </c>
      <c r="D401" s="30">
        <v>4189.7273599999999</v>
      </c>
      <c r="E401" s="30"/>
      <c r="F401" s="30">
        <v>2290.4179396499999</v>
      </c>
      <c r="G401" s="30">
        <v>1442.62174065</v>
      </c>
      <c r="H401" s="30">
        <v>847.796199</v>
      </c>
      <c r="I401" s="30">
        <v>1842.6853621</v>
      </c>
      <c r="J401" s="30">
        <v>472.37</v>
      </c>
      <c r="K401" s="30">
        <v>329.39830000000001</v>
      </c>
      <c r="L401" s="30">
        <v>42.973509999999997</v>
      </c>
      <c r="M401" s="30">
        <v>54.634680000000003</v>
      </c>
      <c r="N401" s="30">
        <v>40.536450000000002</v>
      </c>
      <c r="O401" s="30">
        <v>4.8270600000000004</v>
      </c>
      <c r="P401" s="30">
        <v>1370.3153620999999</v>
      </c>
      <c r="Q401" s="30">
        <v>72.306378550000005</v>
      </c>
      <c r="R401" s="30">
        <v>375.426199</v>
      </c>
      <c r="S401" s="32">
        <v>89.125697220000006</v>
      </c>
      <c r="T401" s="32">
        <v>1.272354</v>
      </c>
      <c r="U401" s="32">
        <v>63.136343220000001</v>
      </c>
      <c r="V401" s="32">
        <v>24.716999999999999</v>
      </c>
      <c r="W401" s="30">
        <v>1505.7580838700001</v>
      </c>
      <c r="X401" s="30">
        <v>2379.5436368699998</v>
      </c>
      <c r="Y401" s="30">
        <v>2113.0256570822498</v>
      </c>
      <c r="Z401" s="30">
        <v>1607.1377150000001</v>
      </c>
      <c r="AA401" s="30">
        <v>1192.4929999999999</v>
      </c>
      <c r="AB401" s="30">
        <v>87.019942082247098</v>
      </c>
      <c r="AC401" s="30">
        <v>418.86799999999999</v>
      </c>
      <c r="AD401" s="30">
        <v>93.697000000000003</v>
      </c>
      <c r="AE401" s="30">
        <v>324.85599999999999</v>
      </c>
      <c r="AF401" s="32">
        <v>0.315</v>
      </c>
      <c r="AG401" s="30">
        <v>258.23655539933299</v>
      </c>
      <c r="AH401" s="30">
        <v>214.79639972266699</v>
      </c>
      <c r="AI401" s="30">
        <v>38.544155676666698</v>
      </c>
      <c r="AJ401" s="30">
        <v>7.4908666666666707E-2</v>
      </c>
      <c r="AK401" s="30">
        <v>27.973247010000001</v>
      </c>
      <c r="AL401" s="30">
        <v>10.496</v>
      </c>
      <c r="AM401" s="32">
        <v>4.8959999999999999</v>
      </c>
      <c r="AN401" s="30">
        <v>2371.2622124815798</v>
      </c>
      <c r="AO401" s="33">
        <v>39627</v>
      </c>
      <c r="AP401" s="32">
        <v>2314.84166778284</v>
      </c>
      <c r="AQ401" s="34">
        <v>594189</v>
      </c>
      <c r="AR401" s="34">
        <v>121.353058</v>
      </c>
      <c r="AS401" s="34">
        <v>1.1221999999999999E-2</v>
      </c>
      <c r="AT401" s="34">
        <v>544.10447499999998</v>
      </c>
      <c r="AU401" s="33">
        <v>1.3339E-2</v>
      </c>
      <c r="AV401" s="33">
        <v>340.78741200000002</v>
      </c>
      <c r="AW401" s="33">
        <v>1006.269506</v>
      </c>
      <c r="AX401" s="33">
        <v>169.14743100000001</v>
      </c>
      <c r="AY401" s="33">
        <v>161.25003100000001</v>
      </c>
      <c r="AZ401" s="33">
        <v>0.43907400000000002</v>
      </c>
      <c r="BA401" s="33">
        <v>330.83653600000002</v>
      </c>
      <c r="BB401" s="32">
        <v>39.959305999999998</v>
      </c>
      <c r="BC401" s="32">
        <v>22.061444900000001</v>
      </c>
      <c r="BD401" s="32">
        <v>848.0634503</v>
      </c>
      <c r="BE401" s="32">
        <v>183.68923559999999</v>
      </c>
      <c r="BF401" s="32">
        <v>0</v>
      </c>
      <c r="BG401" s="32">
        <v>1093.7734367999999</v>
      </c>
      <c r="BJ401"/>
    </row>
    <row r="402" spans="1:62" x14ac:dyDescent="0.3">
      <c r="A402" s="9">
        <v>2007</v>
      </c>
      <c r="B402" s="10" t="s">
        <v>138</v>
      </c>
      <c r="C402" s="30">
        <v>331.94251736001797</v>
      </c>
      <c r="D402" s="30">
        <v>3771.72787681828</v>
      </c>
      <c r="E402" s="30"/>
      <c r="F402" s="30">
        <v>3024.64268051</v>
      </c>
      <c r="G402" s="30">
        <v>2284.6188005099998</v>
      </c>
      <c r="H402" s="30">
        <v>740.02387999999996</v>
      </c>
      <c r="I402" s="30">
        <v>2740.5602358900001</v>
      </c>
      <c r="J402" s="30">
        <v>614.721</v>
      </c>
      <c r="K402" s="30">
        <v>491.916</v>
      </c>
      <c r="L402" s="30">
        <v>10.305</v>
      </c>
      <c r="M402" s="30">
        <v>84.346000000000004</v>
      </c>
      <c r="N402" s="30">
        <v>0</v>
      </c>
      <c r="O402" s="30">
        <v>28.154</v>
      </c>
      <c r="P402" s="30">
        <v>2125.8392358900001</v>
      </c>
      <c r="Q402" s="30">
        <v>158.77956462</v>
      </c>
      <c r="R402" s="30">
        <v>125.30288</v>
      </c>
      <c r="S402" s="32">
        <v>237.56380139999999</v>
      </c>
      <c r="T402" s="32">
        <v>38.377986999999997</v>
      </c>
      <c r="U402" s="32">
        <v>169.55645440000001</v>
      </c>
      <c r="V402" s="32">
        <v>29.629359999999998</v>
      </c>
      <c r="W402" s="30">
        <v>2454.1752549100001</v>
      </c>
      <c r="X402" s="30">
        <v>3262.2064819100001</v>
      </c>
      <c r="Y402" s="30">
        <v>2296.5356224275702</v>
      </c>
      <c r="Z402" s="30">
        <v>1481.89</v>
      </c>
      <c r="AA402" s="30">
        <v>1196.104</v>
      </c>
      <c r="AB402" s="30">
        <v>39.637289084768703</v>
      </c>
      <c r="AC402" s="30">
        <v>775.00833334280401</v>
      </c>
      <c r="AD402" s="30">
        <v>203.41646</v>
      </c>
      <c r="AE402" s="30">
        <v>571.59187334280398</v>
      </c>
      <c r="AF402" s="32">
        <v>0</v>
      </c>
      <c r="AG402" s="30">
        <v>827.14505440000005</v>
      </c>
      <c r="AH402" s="30">
        <v>756.85805440000001</v>
      </c>
      <c r="AI402" s="30">
        <v>70.287000000000006</v>
      </c>
      <c r="AJ402" s="30">
        <v>41.277000000000001</v>
      </c>
      <c r="AK402" s="30">
        <v>29.01</v>
      </c>
      <c r="AL402" s="30">
        <v>0</v>
      </c>
      <c r="AM402" s="32">
        <v>0</v>
      </c>
      <c r="AN402" s="30">
        <v>3123.6806768275701</v>
      </c>
      <c r="AO402" s="34">
        <v>48492</v>
      </c>
      <c r="AP402" s="32">
        <v>1897.3851356924899</v>
      </c>
      <c r="AQ402" s="34">
        <v>1202753</v>
      </c>
      <c r="AR402" s="34">
        <v>155.87901299999999</v>
      </c>
      <c r="AS402" s="34">
        <v>8.3859999999999994E-3</v>
      </c>
      <c r="AT402" s="34">
        <v>719.77714000000003</v>
      </c>
      <c r="AU402" s="33">
        <v>3.2560000000000002E-3</v>
      </c>
      <c r="AV402" s="33">
        <v>768.66578600000003</v>
      </c>
      <c r="AW402" s="33">
        <v>1644.3335810000001</v>
      </c>
      <c r="AX402" s="33">
        <v>139.593863</v>
      </c>
      <c r="AY402" s="33">
        <v>188.51373899999999</v>
      </c>
      <c r="AZ402" s="33">
        <v>0</v>
      </c>
      <c r="BA402" s="33">
        <v>328.10760199999999</v>
      </c>
      <c r="BB402" s="32">
        <v>30.496913599999999</v>
      </c>
      <c r="BC402" s="32">
        <v>68.930000500000006</v>
      </c>
      <c r="BD402" s="32">
        <v>1387.6608934999999</v>
      </c>
      <c r="BE402" s="32">
        <v>265.19200640000003</v>
      </c>
      <c r="BF402" s="32">
        <v>0</v>
      </c>
      <c r="BG402" s="32">
        <v>1752.279814</v>
      </c>
      <c r="BJ402"/>
    </row>
    <row r="403" spans="1:62" x14ac:dyDescent="0.3">
      <c r="A403" s="9">
        <v>2007</v>
      </c>
      <c r="B403" s="10" t="s">
        <v>139</v>
      </c>
      <c r="C403" s="30">
        <v>604.12800000000004</v>
      </c>
      <c r="D403" s="30">
        <v>3835.5030000000002</v>
      </c>
      <c r="E403" s="30"/>
      <c r="F403" s="30">
        <v>2325.8796605100001</v>
      </c>
      <c r="G403" s="30">
        <v>1886.66439451</v>
      </c>
      <c r="H403" s="30">
        <v>387.18497400000001</v>
      </c>
      <c r="I403" s="30">
        <v>2097.6202086600001</v>
      </c>
      <c r="J403" s="30">
        <v>307.41048599999999</v>
      </c>
      <c r="K403" s="30">
        <v>211.90902</v>
      </c>
      <c r="L403" s="30">
        <v>22.937059999999999</v>
      </c>
      <c r="M403" s="30">
        <v>19.28303</v>
      </c>
      <c r="N403" s="30">
        <v>26.107970000000002</v>
      </c>
      <c r="O403" s="30">
        <v>27.173400000000001</v>
      </c>
      <c r="P403" s="30">
        <v>1790.2097226599999</v>
      </c>
      <c r="Q403" s="30">
        <v>96.454671849999997</v>
      </c>
      <c r="R403" s="30">
        <v>131.80477999999999</v>
      </c>
      <c r="S403" s="32">
        <v>374.17096696999999</v>
      </c>
      <c r="T403" s="32">
        <v>2.1676000000000001E-2</v>
      </c>
      <c r="U403" s="32">
        <v>353.52702897</v>
      </c>
      <c r="V403" s="32">
        <v>20.622261999999999</v>
      </c>
      <c r="W403" s="30">
        <v>2240.1914234800001</v>
      </c>
      <c r="X403" s="30">
        <v>2700.05062748</v>
      </c>
      <c r="Y403" s="30">
        <v>1658.0167801182399</v>
      </c>
      <c r="Z403" s="30">
        <v>1215.294684</v>
      </c>
      <c r="AA403" s="30">
        <v>1008.186446</v>
      </c>
      <c r="AB403" s="30">
        <v>60.238560268238601</v>
      </c>
      <c r="AC403" s="30">
        <v>382.48353585000001</v>
      </c>
      <c r="AD403" s="30">
        <v>152.81864784999999</v>
      </c>
      <c r="AE403" s="30">
        <v>229.51488800000001</v>
      </c>
      <c r="AF403" s="32">
        <v>0.15</v>
      </c>
      <c r="AG403" s="30">
        <v>814.73301197000001</v>
      </c>
      <c r="AH403" s="30">
        <v>693.11145997000006</v>
      </c>
      <c r="AI403" s="30">
        <v>5.4403959999999998</v>
      </c>
      <c r="AJ403" s="30">
        <v>3.5091770000000002</v>
      </c>
      <c r="AK403" s="30">
        <v>1.931219</v>
      </c>
      <c r="AL403" s="30">
        <v>0</v>
      </c>
      <c r="AM403" s="30">
        <v>116.181156</v>
      </c>
      <c r="AN403" s="30">
        <v>2472.7497920882402</v>
      </c>
      <c r="AO403" s="34">
        <v>29876</v>
      </c>
      <c r="AP403" s="30">
        <v>2595.8228524053302</v>
      </c>
      <c r="AQ403" s="34">
        <v>685883</v>
      </c>
      <c r="AR403" s="34">
        <v>64.416015999999999</v>
      </c>
      <c r="AS403" s="34">
        <v>5.5000000000000002E-5</v>
      </c>
      <c r="AT403" s="34">
        <v>595.56718100000001</v>
      </c>
      <c r="AU403" s="33">
        <v>7.9900000000000001E-4</v>
      </c>
      <c r="AV403" s="33">
        <v>561.309797</v>
      </c>
      <c r="AW403" s="33">
        <v>1221.306484</v>
      </c>
      <c r="AX403" s="33">
        <v>57.372461999999999</v>
      </c>
      <c r="AY403" s="33">
        <v>230.776667</v>
      </c>
      <c r="AZ403" s="33">
        <v>1.0827169999999999</v>
      </c>
      <c r="BA403" s="33">
        <v>289.23184600000002</v>
      </c>
      <c r="BB403" s="32">
        <v>5.0142898999999996</v>
      </c>
      <c r="BC403" s="32">
        <v>22.448763599999999</v>
      </c>
      <c r="BD403" s="32">
        <v>1170.5280772000001</v>
      </c>
      <c r="BE403" s="32">
        <v>232.0360661</v>
      </c>
      <c r="BF403" s="32">
        <v>0</v>
      </c>
      <c r="BG403" s="32">
        <v>1430.0271968</v>
      </c>
      <c r="BJ403"/>
    </row>
    <row r="404" spans="1:62" x14ac:dyDescent="0.3">
      <c r="A404" s="9">
        <v>2007</v>
      </c>
      <c r="B404" s="10" t="s">
        <v>140</v>
      </c>
      <c r="C404" s="30">
        <v>1274.900296</v>
      </c>
      <c r="D404" s="30">
        <v>3616.7964659999998</v>
      </c>
      <c r="E404" s="30"/>
      <c r="F404" s="30">
        <v>1709.1765512500001</v>
      </c>
      <c r="G404" s="30">
        <v>1311.20835225</v>
      </c>
      <c r="H404" s="30">
        <v>397.96819900000003</v>
      </c>
      <c r="I404" s="30">
        <v>1579.7270917400001</v>
      </c>
      <c r="J404" s="30">
        <v>351.690293</v>
      </c>
      <c r="K404" s="30">
        <v>254.67213000000001</v>
      </c>
      <c r="L404" s="30">
        <v>27.68713</v>
      </c>
      <c r="M404" s="30">
        <v>29.653079999999999</v>
      </c>
      <c r="N404" s="30">
        <v>17.856190000000002</v>
      </c>
      <c r="O404" s="30">
        <v>21.821770000000001</v>
      </c>
      <c r="P404" s="30">
        <v>1228.03679874</v>
      </c>
      <c r="Q404" s="30">
        <v>83.171553509999995</v>
      </c>
      <c r="R404" s="30">
        <v>46.277906000000002</v>
      </c>
      <c r="S404" s="30">
        <v>102.23985082999999</v>
      </c>
      <c r="T404" s="32">
        <v>0.28756199999999998</v>
      </c>
      <c r="U404" s="30">
        <v>3.8901198300000002</v>
      </c>
      <c r="V404" s="32">
        <v>98.062168999999997</v>
      </c>
      <c r="W404" s="30">
        <v>1315.09847208</v>
      </c>
      <c r="X404" s="30">
        <v>1811.4164020799999</v>
      </c>
      <c r="Y404" s="30">
        <v>1001.94865191547</v>
      </c>
      <c r="Z404" s="30">
        <v>727.552593</v>
      </c>
      <c r="AA404" s="30">
        <v>565.62702798999999</v>
      </c>
      <c r="AB404" s="30">
        <v>6.76872340547252</v>
      </c>
      <c r="AC404" s="30">
        <v>267.62733551000002</v>
      </c>
      <c r="AD404" s="30">
        <v>127.09248067999999</v>
      </c>
      <c r="AE404" s="30">
        <v>140.53485483</v>
      </c>
      <c r="AF404" s="32">
        <v>0</v>
      </c>
      <c r="AG404" s="30">
        <v>835.51125082999999</v>
      </c>
      <c r="AH404" s="30">
        <v>519.08378583000001</v>
      </c>
      <c r="AI404" s="30">
        <v>316.42746499999998</v>
      </c>
      <c r="AJ404" s="30">
        <v>316.42746499999998</v>
      </c>
      <c r="AK404" s="30">
        <v>0</v>
      </c>
      <c r="AL404" s="30">
        <v>0</v>
      </c>
      <c r="AM404" s="30">
        <v>0</v>
      </c>
      <c r="AN404" s="30">
        <v>1837.4599027454699</v>
      </c>
      <c r="AO404" s="34"/>
      <c r="AP404" s="30"/>
      <c r="AQ404" s="34"/>
      <c r="AR404" s="34">
        <v>61.021484999999998</v>
      </c>
      <c r="AS404" s="34">
        <v>8.3859999999999994E-3</v>
      </c>
      <c r="AT404" s="34">
        <v>310.36758700000001</v>
      </c>
      <c r="AU404" s="33">
        <v>1.8794999999999999E-2</v>
      </c>
      <c r="AV404" s="33">
        <v>363.42153100000002</v>
      </c>
      <c r="AW404" s="33">
        <v>734.83778400000006</v>
      </c>
      <c r="AX404" s="33">
        <v>16.832283</v>
      </c>
      <c r="AY404" s="33">
        <v>173.33887300000001</v>
      </c>
      <c r="AZ404" s="33">
        <v>0</v>
      </c>
      <c r="BA404" s="33">
        <v>190.171156</v>
      </c>
      <c r="BB404" s="32">
        <v>49.385761899999999</v>
      </c>
      <c r="BC404" s="32">
        <v>27.231743000000002</v>
      </c>
      <c r="BD404" s="32">
        <v>567.60166609999999</v>
      </c>
      <c r="BE404" s="32">
        <v>91.766664399999996</v>
      </c>
      <c r="BF404" s="32">
        <v>0</v>
      </c>
      <c r="BG404" s="32">
        <v>735.98583540000004</v>
      </c>
      <c r="BJ404"/>
    </row>
    <row r="405" spans="1:62" x14ac:dyDescent="0.3">
      <c r="A405" s="9">
        <v>2007</v>
      </c>
      <c r="B405" s="10" t="s">
        <v>141</v>
      </c>
      <c r="C405" s="30"/>
      <c r="D405" s="30"/>
      <c r="E405" s="30"/>
      <c r="F405" s="30">
        <v>2613.9377528300001</v>
      </c>
      <c r="G405" s="30">
        <v>1268.95183683</v>
      </c>
      <c r="H405" s="30">
        <v>1344.9859160000001</v>
      </c>
      <c r="I405" s="30">
        <v>1357.45988607</v>
      </c>
      <c r="J405" s="30">
        <v>438.09553899999997</v>
      </c>
      <c r="K405" s="30">
        <v>376.67953999999997</v>
      </c>
      <c r="L405" s="30">
        <v>1.0397700000000001</v>
      </c>
      <c r="M405" s="30">
        <v>56.963320000000003</v>
      </c>
      <c r="N405" s="30">
        <v>0</v>
      </c>
      <c r="O405" s="30">
        <v>3.4129</v>
      </c>
      <c r="P405" s="30">
        <v>919.36434707000001</v>
      </c>
      <c r="Q405" s="30">
        <v>349.58748975999998</v>
      </c>
      <c r="R405" s="30">
        <v>906.89037699999994</v>
      </c>
      <c r="S405" s="30">
        <v>1381.9932744</v>
      </c>
      <c r="T405" s="30">
        <v>1.670687</v>
      </c>
      <c r="U405" s="32">
        <v>844.57281039999998</v>
      </c>
      <c r="V405" s="32">
        <v>535.74977699999999</v>
      </c>
      <c r="W405" s="30">
        <v>2113.52464723</v>
      </c>
      <c r="X405" s="30">
        <v>4173.9798362299998</v>
      </c>
      <c r="Y405" s="30">
        <v>1786.75016773228</v>
      </c>
      <c r="Z405" s="30">
        <v>1298.439527</v>
      </c>
      <c r="AA405" s="30">
        <v>1117.337309</v>
      </c>
      <c r="AB405" s="30">
        <v>14.6073167322808</v>
      </c>
      <c r="AC405" s="30">
        <v>473.70332400000001</v>
      </c>
      <c r="AD405" s="30">
        <v>144.59861799999999</v>
      </c>
      <c r="AE405" s="30">
        <v>329.10470600000002</v>
      </c>
      <c r="AF405" s="32">
        <v>0</v>
      </c>
      <c r="AG405" s="30">
        <v>1888.5601240000001</v>
      </c>
      <c r="AH405" s="30">
        <v>1319.511086</v>
      </c>
      <c r="AI405" s="30">
        <v>115.97032900000001</v>
      </c>
      <c r="AJ405" s="30">
        <v>9.6825770000000002</v>
      </c>
      <c r="AK405" s="30">
        <v>106.287752</v>
      </c>
      <c r="AL405" s="30">
        <v>0</v>
      </c>
      <c r="AM405" s="30">
        <v>453.078709</v>
      </c>
      <c r="AN405" s="30">
        <v>4162.24120873228</v>
      </c>
      <c r="AO405" s="34">
        <v>22812</v>
      </c>
      <c r="AP405" s="30">
        <v>3755.5042184275499</v>
      </c>
      <c r="AQ405" s="34">
        <v>221871</v>
      </c>
      <c r="AR405" s="34">
        <v>129.08442600000001</v>
      </c>
      <c r="AS405" s="34">
        <v>0</v>
      </c>
      <c r="AT405" s="34">
        <v>116.729404</v>
      </c>
      <c r="AU405" s="33">
        <v>1.1306E-2</v>
      </c>
      <c r="AV405" s="33">
        <v>403.58886100000001</v>
      </c>
      <c r="AW405" s="33">
        <v>649.41399699999999</v>
      </c>
      <c r="AX405" s="33">
        <v>174.60883200000001</v>
      </c>
      <c r="AY405" s="33">
        <v>396.75467400000002</v>
      </c>
      <c r="AZ405" s="33">
        <v>0.21953800000000001</v>
      </c>
      <c r="BA405" s="33">
        <v>571.58304399999997</v>
      </c>
      <c r="BB405" s="32">
        <v>67.305370999999994</v>
      </c>
      <c r="BC405" s="32">
        <v>60.217589500000003</v>
      </c>
      <c r="BD405" s="32">
        <v>690.1576374</v>
      </c>
      <c r="BE405" s="32">
        <v>1279.9747861999999</v>
      </c>
      <c r="BF405" s="32">
        <v>0</v>
      </c>
      <c r="BG405" s="32">
        <v>2097.6553841</v>
      </c>
      <c r="BJ405"/>
    </row>
    <row r="406" spans="1:62" x14ac:dyDescent="0.3">
      <c r="A406" s="9">
        <v>2007</v>
      </c>
      <c r="B406" s="10" t="s">
        <v>142</v>
      </c>
      <c r="C406" s="30">
        <v>5260.9461048154499</v>
      </c>
      <c r="D406" s="30">
        <v>29198.443343111801</v>
      </c>
      <c r="E406" s="30"/>
      <c r="F406" s="30">
        <v>7924.4598899800003</v>
      </c>
      <c r="G406" s="30">
        <v>5278.7860899799998</v>
      </c>
      <c r="H406" s="30">
        <v>2645.6738</v>
      </c>
      <c r="I406" s="30">
        <v>7215.5216802100003</v>
      </c>
      <c r="J406" s="30">
        <v>2359.2489999999998</v>
      </c>
      <c r="K406" s="30">
        <v>1667.45</v>
      </c>
      <c r="L406" s="30">
        <v>244.14</v>
      </c>
      <c r="M406" s="30">
        <v>363.54500000000002</v>
      </c>
      <c r="N406" s="30">
        <v>19.471</v>
      </c>
      <c r="O406" s="30">
        <v>64.643000000000001</v>
      </c>
      <c r="P406" s="30">
        <v>4856.2726802099996</v>
      </c>
      <c r="Q406" s="30">
        <v>422.51340977000001</v>
      </c>
      <c r="R406" s="30">
        <v>286.4248</v>
      </c>
      <c r="S406" s="30">
        <v>336.59121469000002</v>
      </c>
      <c r="T406" s="32">
        <v>0.23300000000000001</v>
      </c>
      <c r="U406" s="32">
        <v>285.65321469000003</v>
      </c>
      <c r="V406" s="30">
        <v>50.704999999999998</v>
      </c>
      <c r="W406" s="30">
        <v>5564.4393046699997</v>
      </c>
      <c r="X406" s="30">
        <v>9383.3601046700005</v>
      </c>
      <c r="Y406" s="30">
        <v>6743.2187193049003</v>
      </c>
      <c r="Z406" s="30">
        <v>4625.8370999999997</v>
      </c>
      <c r="AA406" s="30">
        <v>4039.2280000000001</v>
      </c>
      <c r="AB406" s="30">
        <v>69.770833904896904</v>
      </c>
      <c r="AC406" s="30">
        <v>2047.6107853999999</v>
      </c>
      <c r="AD406" s="30">
        <v>927.60578539999995</v>
      </c>
      <c r="AE406" s="30">
        <v>1120.0050000000001</v>
      </c>
      <c r="AF406" s="32">
        <v>0</v>
      </c>
      <c r="AG406" s="30">
        <v>1099.4657146899999</v>
      </c>
      <c r="AH406" s="30">
        <v>847.93971468999996</v>
      </c>
      <c r="AI406" s="30">
        <v>164.09</v>
      </c>
      <c r="AJ406" s="30">
        <v>24.581</v>
      </c>
      <c r="AK406" s="30">
        <v>139.50899999999999</v>
      </c>
      <c r="AL406" s="30">
        <v>0</v>
      </c>
      <c r="AM406" s="30">
        <v>87.436000000000007</v>
      </c>
      <c r="AN406" s="30">
        <v>9124.4384339948992</v>
      </c>
      <c r="AO406" s="34">
        <v>106800</v>
      </c>
      <c r="AP406" s="30">
        <v>2901.8805819648501</v>
      </c>
      <c r="AQ406" s="34">
        <v>3220818</v>
      </c>
      <c r="AR406" s="34">
        <v>229.65077600000001</v>
      </c>
      <c r="AS406" s="34">
        <v>8.3859999999999994E-3</v>
      </c>
      <c r="AT406" s="34">
        <v>2738.0405559999999</v>
      </c>
      <c r="AU406" s="33">
        <v>1.0784E-2</v>
      </c>
      <c r="AV406" s="33">
        <v>2182.3807029999998</v>
      </c>
      <c r="AW406" s="33">
        <v>5150.0912049999997</v>
      </c>
      <c r="AX406" s="33">
        <v>255.67577</v>
      </c>
      <c r="AY406" s="33">
        <v>447.505021</v>
      </c>
      <c r="AZ406" s="33">
        <v>1.74122</v>
      </c>
      <c r="BA406" s="33">
        <v>704.922011</v>
      </c>
      <c r="BB406" s="32">
        <v>227.3097487</v>
      </c>
      <c r="BC406" s="32">
        <v>52.368718200000004</v>
      </c>
      <c r="BD406" s="32">
        <v>3682.9556240000002</v>
      </c>
      <c r="BE406" s="32">
        <v>477.36573850000002</v>
      </c>
      <c r="BF406" s="32">
        <v>0</v>
      </c>
      <c r="BG406" s="32">
        <v>4439.9998293999997</v>
      </c>
      <c r="BJ406"/>
    </row>
    <row r="407" spans="1:62" x14ac:dyDescent="0.3">
      <c r="A407" s="9">
        <v>2007</v>
      </c>
      <c r="B407" s="10" t="s">
        <v>143</v>
      </c>
      <c r="C407" s="30">
        <v>339.31095736843599</v>
      </c>
      <c r="D407" s="30"/>
      <c r="E407" s="30">
        <v>4707.6605826268296</v>
      </c>
      <c r="F407" s="30">
        <v>2717.2910384299998</v>
      </c>
      <c r="G407" s="30">
        <v>2416.6430384300002</v>
      </c>
      <c r="H407" s="30">
        <v>300.64800000000002</v>
      </c>
      <c r="I407" s="30">
        <v>2462.5781376899999</v>
      </c>
      <c r="J407" s="30">
        <v>238.21299999999999</v>
      </c>
      <c r="K407" s="30">
        <v>166.11644000000001</v>
      </c>
      <c r="L407" s="30">
        <v>15.42794</v>
      </c>
      <c r="M407" s="30">
        <v>26.753799999999998</v>
      </c>
      <c r="N407" s="30">
        <v>6.1887299999999996</v>
      </c>
      <c r="O407" s="30">
        <v>23.726089999999999</v>
      </c>
      <c r="P407" s="30">
        <v>2224.3651376900002</v>
      </c>
      <c r="Q407" s="30">
        <v>192.27790074000001</v>
      </c>
      <c r="R407" s="30">
        <v>62.435000000000002</v>
      </c>
      <c r="S407" s="30">
        <v>135.08748971</v>
      </c>
      <c r="T407" s="30">
        <v>2.1999999999999999E-2</v>
      </c>
      <c r="U407" s="30">
        <v>83.732489709999996</v>
      </c>
      <c r="V407" s="30">
        <v>51.332999999999998</v>
      </c>
      <c r="W407" s="30">
        <v>2500.3755281399999</v>
      </c>
      <c r="X407" s="30">
        <v>2852.3785281400001</v>
      </c>
      <c r="Y407" s="30">
        <v>1915.47406400352</v>
      </c>
      <c r="Z407" s="30">
        <v>1276.6880000000001</v>
      </c>
      <c r="AA407" s="30">
        <v>1032.3699999999999</v>
      </c>
      <c r="AB407" s="30">
        <v>9.0871632635200701</v>
      </c>
      <c r="AC407" s="30">
        <v>629.69890074</v>
      </c>
      <c r="AD407" s="30">
        <v>252.36490074</v>
      </c>
      <c r="AE407" s="30">
        <v>377.334</v>
      </c>
      <c r="AF407" s="32">
        <v>0</v>
      </c>
      <c r="AG407" s="30">
        <v>1005.37648971</v>
      </c>
      <c r="AH407" s="30">
        <v>836.25448971000003</v>
      </c>
      <c r="AI407" s="30">
        <v>115.937</v>
      </c>
      <c r="AJ407" s="30">
        <v>23.03</v>
      </c>
      <c r="AK407" s="30">
        <v>92.906999999999996</v>
      </c>
      <c r="AL407" s="30">
        <v>0</v>
      </c>
      <c r="AM407" s="32">
        <v>53.185000000000002</v>
      </c>
      <c r="AN407" s="32">
        <v>2920.8505537135202</v>
      </c>
      <c r="AO407" s="34">
        <v>42361</v>
      </c>
      <c r="AP407" s="30">
        <v>1874.6742740510599</v>
      </c>
      <c r="AQ407" s="34">
        <v>856739</v>
      </c>
      <c r="AR407" s="34">
        <v>39.673116</v>
      </c>
      <c r="AS407" s="34">
        <v>0</v>
      </c>
      <c r="AT407" s="34">
        <v>641.80489999999998</v>
      </c>
      <c r="AU407" s="33">
        <v>0</v>
      </c>
      <c r="AV407" s="33">
        <v>639.85688500000003</v>
      </c>
      <c r="AW407" s="33">
        <v>1321.3349009999999</v>
      </c>
      <c r="AX407" s="33">
        <v>123.871244</v>
      </c>
      <c r="AY407" s="33">
        <v>194.710272</v>
      </c>
      <c r="AZ407" s="33">
        <v>0.21953800000000001</v>
      </c>
      <c r="BA407" s="33">
        <v>318.80105400000002</v>
      </c>
      <c r="BB407" s="32">
        <v>84.971137200000001</v>
      </c>
      <c r="BC407" s="32">
        <v>15.6162115</v>
      </c>
      <c r="BD407" s="32">
        <v>1027.9587153</v>
      </c>
      <c r="BE407" s="32">
        <v>216.98355340000001</v>
      </c>
      <c r="BF407" s="32">
        <v>0</v>
      </c>
      <c r="BG407" s="32">
        <v>1345.5296174</v>
      </c>
      <c r="BJ407"/>
    </row>
    <row r="408" spans="1:62" x14ac:dyDescent="0.3">
      <c r="A408" s="9">
        <v>2007</v>
      </c>
      <c r="B408" s="10" t="s">
        <v>144</v>
      </c>
      <c r="C408" s="30">
        <v>729.68795599999999</v>
      </c>
      <c r="D408" s="30">
        <v>2567.9781720000001</v>
      </c>
      <c r="E408" s="30"/>
      <c r="F408" s="30">
        <v>1248.8032141399999</v>
      </c>
      <c r="G408" s="30">
        <v>718.03321414000004</v>
      </c>
      <c r="H408" s="30">
        <v>530.77</v>
      </c>
      <c r="I408" s="30">
        <v>979.23450965999996</v>
      </c>
      <c r="J408" s="30">
        <v>282.92</v>
      </c>
      <c r="K408" s="30">
        <v>208.44031000000001</v>
      </c>
      <c r="L408" s="30">
        <v>0.32984000000000002</v>
      </c>
      <c r="M408" s="30">
        <v>17.32339</v>
      </c>
      <c r="N408" s="30">
        <v>0</v>
      </c>
      <c r="O408" s="30">
        <v>56.82647</v>
      </c>
      <c r="P408" s="30">
        <v>696.31450966</v>
      </c>
      <c r="Q408" s="30">
        <v>21.71870448</v>
      </c>
      <c r="R408" s="30">
        <v>247.85</v>
      </c>
      <c r="S408" s="30">
        <v>123.00204658</v>
      </c>
      <c r="T408" s="32">
        <v>10.55</v>
      </c>
      <c r="U408" s="30">
        <v>73.92204658</v>
      </c>
      <c r="V408" s="32">
        <v>38.53</v>
      </c>
      <c r="W408" s="30">
        <v>791.95526071999996</v>
      </c>
      <c r="X408" s="30">
        <v>1509.6052607199999</v>
      </c>
      <c r="Y408" s="30">
        <v>1400.70957601188</v>
      </c>
      <c r="Z408" s="30">
        <v>966.59458756000004</v>
      </c>
      <c r="AA408" s="30">
        <v>876.97415903000001</v>
      </c>
      <c r="AB408" s="32">
        <v>8.9557839718770609</v>
      </c>
      <c r="AC408" s="30">
        <v>425.15920448000003</v>
      </c>
      <c r="AD408" s="30">
        <v>86.87</v>
      </c>
      <c r="AE408" s="30">
        <v>334.1705</v>
      </c>
      <c r="AF408" s="32">
        <v>4.1187044799999999</v>
      </c>
      <c r="AG408" s="30">
        <v>170.39770597</v>
      </c>
      <c r="AH408" s="30">
        <v>151.64583539</v>
      </c>
      <c r="AI408" s="32">
        <v>-4.0879534199999901</v>
      </c>
      <c r="AJ408" s="32">
        <v>0</v>
      </c>
      <c r="AK408" s="32">
        <v>0</v>
      </c>
      <c r="AL408" s="32">
        <v>-4.0879534199999901</v>
      </c>
      <c r="AM408" s="32">
        <v>22.839824</v>
      </c>
      <c r="AN408" s="32">
        <v>1714.49728198188</v>
      </c>
      <c r="AO408" s="34"/>
      <c r="AP408" s="32"/>
      <c r="AQ408" s="34"/>
      <c r="AR408" s="34">
        <v>95.539480999999995</v>
      </c>
      <c r="AS408" s="34">
        <v>0</v>
      </c>
      <c r="AT408" s="33">
        <v>75.592016000000001</v>
      </c>
      <c r="AU408" s="33">
        <v>4.55E-4</v>
      </c>
      <c r="AV408" s="33">
        <v>579.01353800000004</v>
      </c>
      <c r="AW408" s="33">
        <v>750.149585</v>
      </c>
      <c r="AX408" s="33">
        <v>11.199228</v>
      </c>
      <c r="AY408" s="33">
        <v>86.876656999999994</v>
      </c>
      <c r="AZ408" s="33">
        <v>0.43907400000000002</v>
      </c>
      <c r="BA408" s="33">
        <v>98.514959000000005</v>
      </c>
      <c r="BB408" s="32">
        <v>5.0142347000000003</v>
      </c>
      <c r="BC408" s="32">
        <v>44.048193099999999</v>
      </c>
      <c r="BD408" s="32">
        <v>183.369574</v>
      </c>
      <c r="BE408" s="32">
        <v>74.185846900000001</v>
      </c>
      <c r="BF408" s="32">
        <v>0</v>
      </c>
      <c r="BG408" s="32">
        <v>306.61784870000002</v>
      </c>
      <c r="BJ408"/>
    </row>
    <row r="409" spans="1:62" x14ac:dyDescent="0.3">
      <c r="A409" s="9">
        <v>2007</v>
      </c>
      <c r="B409" s="10" t="s">
        <v>145</v>
      </c>
      <c r="C409" s="30">
        <v>1200.0536377876799</v>
      </c>
      <c r="D409" s="30">
        <v>7081.8630078002398</v>
      </c>
      <c r="E409" s="30"/>
      <c r="F409" s="30">
        <v>3715.3076483899999</v>
      </c>
      <c r="G409" s="30">
        <v>2800.9586483899998</v>
      </c>
      <c r="H409" s="30">
        <v>914.34900000000005</v>
      </c>
      <c r="I409" s="30">
        <v>3411.6190732999999</v>
      </c>
      <c r="J409" s="30">
        <v>837.7</v>
      </c>
      <c r="K409" s="30">
        <v>581.74964</v>
      </c>
      <c r="L409" s="30">
        <v>62.159300000000002</v>
      </c>
      <c r="M409" s="30">
        <v>92.011089999999996</v>
      </c>
      <c r="N409" s="30">
        <v>34.963030000000003</v>
      </c>
      <c r="O409" s="30">
        <v>66.816950000000006</v>
      </c>
      <c r="P409" s="30">
        <v>2573.9190733</v>
      </c>
      <c r="Q409" s="30">
        <v>227.03957509</v>
      </c>
      <c r="R409" s="30">
        <v>76.649000000000001</v>
      </c>
      <c r="S409" s="32">
        <v>577.30851986000005</v>
      </c>
      <c r="T409" s="32">
        <v>19.036000000000001</v>
      </c>
      <c r="U409" s="32">
        <v>366.09751985999998</v>
      </c>
      <c r="V409" s="32">
        <v>192.17500000000001</v>
      </c>
      <c r="W409" s="30">
        <v>3167.0561682500002</v>
      </c>
      <c r="X409" s="30">
        <v>4292.6161682499996</v>
      </c>
      <c r="Y409" s="30">
        <v>3376.5459124257</v>
      </c>
      <c r="Z409" s="30">
        <v>2213.2379999999998</v>
      </c>
      <c r="AA409" s="30">
        <v>1932.77</v>
      </c>
      <c r="AB409" s="30">
        <v>105.980432335701</v>
      </c>
      <c r="AC409" s="30">
        <v>1057.3274800900001</v>
      </c>
      <c r="AD409" s="30">
        <v>402.55348008999999</v>
      </c>
      <c r="AE409" s="30">
        <v>654.774</v>
      </c>
      <c r="AF409" s="32">
        <v>0</v>
      </c>
      <c r="AG409" s="30">
        <v>953.64051986000004</v>
      </c>
      <c r="AH409" s="30">
        <v>590.93851986000004</v>
      </c>
      <c r="AI409" s="32">
        <v>13.202999999999999</v>
      </c>
      <c r="AJ409" s="32">
        <v>0.51500000000000001</v>
      </c>
      <c r="AK409" s="32">
        <v>12.688000000000001</v>
      </c>
      <c r="AL409" s="32">
        <v>0</v>
      </c>
      <c r="AM409" s="32">
        <v>349.49900000000002</v>
      </c>
      <c r="AN409" s="32">
        <v>4330.1864322857</v>
      </c>
      <c r="AO409" s="34">
        <v>63253</v>
      </c>
      <c r="AP409" s="32">
        <v>2350.47531950446</v>
      </c>
      <c r="AQ409" s="34">
        <v>1457357</v>
      </c>
      <c r="AR409" s="34">
        <v>123.553969</v>
      </c>
      <c r="AS409" s="34">
        <v>8.3859999999999994E-3</v>
      </c>
      <c r="AT409" s="33">
        <v>1041.4493649999999</v>
      </c>
      <c r="AU409" s="33">
        <v>1.0238000000000001E-2</v>
      </c>
      <c r="AV409" s="33">
        <v>1034.606466</v>
      </c>
      <c r="AW409" s="33">
        <v>2199.628424</v>
      </c>
      <c r="AX409" s="33">
        <v>58.886251000000001</v>
      </c>
      <c r="AY409" s="33">
        <v>295.57984299999998</v>
      </c>
      <c r="AZ409" s="33">
        <v>0</v>
      </c>
      <c r="BA409" s="33">
        <v>354.466094</v>
      </c>
      <c r="BB409" s="32">
        <v>48.5267081</v>
      </c>
      <c r="BC409" s="32">
        <v>12.301171</v>
      </c>
      <c r="BD409" s="32">
        <v>2302.3020114999999</v>
      </c>
      <c r="BE409" s="32">
        <v>188.69699879999999</v>
      </c>
      <c r="BF409" s="32">
        <v>0</v>
      </c>
      <c r="BG409" s="32">
        <v>2551.8268893999998</v>
      </c>
      <c r="BJ409"/>
    </row>
    <row r="410" spans="1:62" x14ac:dyDescent="0.3">
      <c r="A410" s="9">
        <v>2008</v>
      </c>
      <c r="B410" s="10" t="s">
        <v>120</v>
      </c>
      <c r="C410" s="30">
        <v>34620.1200467667</v>
      </c>
      <c r="D410" s="30">
        <v>139712.34935840601</v>
      </c>
      <c r="E410" s="30">
        <v>125390.663278611</v>
      </c>
      <c r="F410" s="30">
        <v>35702.999150850002</v>
      </c>
      <c r="G410" s="30">
        <v>16820.669150850001</v>
      </c>
      <c r="H410" s="30">
        <v>18882.330000000002</v>
      </c>
      <c r="I410" s="30">
        <v>31539.676922499999</v>
      </c>
      <c r="J410" s="30">
        <v>17741.650000000001</v>
      </c>
      <c r="K410" s="30">
        <v>12355.23</v>
      </c>
      <c r="L410" s="30">
        <v>1351.12</v>
      </c>
      <c r="M410" s="30">
        <v>1391.36</v>
      </c>
      <c r="N410" s="30">
        <v>1046.9100000000001</v>
      </c>
      <c r="O410" s="30">
        <v>1597.03</v>
      </c>
      <c r="P410" s="32">
        <v>13798.026922499999</v>
      </c>
      <c r="Q410" s="32">
        <v>3022.6422283500001</v>
      </c>
      <c r="R410" s="32">
        <v>1140.68</v>
      </c>
      <c r="S410" s="32">
        <v>1016.13681988</v>
      </c>
      <c r="T410" s="32">
        <v>0</v>
      </c>
      <c r="U410" s="32">
        <v>851.22681987999999</v>
      </c>
      <c r="V410" s="32">
        <v>164.91</v>
      </c>
      <c r="W410" s="32">
        <v>17671.895970729998</v>
      </c>
      <c r="X410" s="32">
        <v>44546.355970730001</v>
      </c>
      <c r="Y410" s="32">
        <v>37225.9114173708</v>
      </c>
      <c r="Z410" s="32">
        <v>25516.76</v>
      </c>
      <c r="AA410" s="32">
        <v>22783.38</v>
      </c>
      <c r="AB410" s="32">
        <v>1005.27878902084</v>
      </c>
      <c r="AC410" s="32">
        <v>10703.87262835</v>
      </c>
      <c r="AD410" s="32">
        <v>3926.03222835</v>
      </c>
      <c r="AE410" s="32">
        <v>6764.3004000000001</v>
      </c>
      <c r="AF410" s="32">
        <v>13.54</v>
      </c>
      <c r="AG410" s="32">
        <v>2452.75481988</v>
      </c>
      <c r="AH410" s="32">
        <v>1421.47481988</v>
      </c>
      <c r="AI410" s="32">
        <v>543</v>
      </c>
      <c r="AJ410" s="10">
        <v>189.3</v>
      </c>
      <c r="AK410" s="10">
        <v>347.66</v>
      </c>
      <c r="AL410" s="10">
        <v>6.04</v>
      </c>
      <c r="AM410" s="32">
        <v>488.28</v>
      </c>
      <c r="AN410" s="32">
        <v>46940.336237250798</v>
      </c>
      <c r="AO410" s="33">
        <v>567405</v>
      </c>
      <c r="AP410" s="32">
        <v>3083.6541257669001</v>
      </c>
      <c r="AQ410" s="33">
        <v>15052177</v>
      </c>
      <c r="AR410" s="33">
        <v>3724.2966369999999</v>
      </c>
      <c r="AS410" s="33">
        <v>9.3877000000000002E-2</v>
      </c>
      <c r="AT410" s="33">
        <v>18886.130918999999</v>
      </c>
      <c r="AU410" s="33">
        <v>0.20711499999999999</v>
      </c>
      <c r="AV410" s="33">
        <v>6958.4174290000001</v>
      </c>
      <c r="AW410" s="33">
        <v>29569.145977</v>
      </c>
      <c r="AX410" s="33">
        <v>917.81955200000004</v>
      </c>
      <c r="AY410" s="33">
        <v>1394.734946</v>
      </c>
      <c r="AZ410" s="33">
        <v>1.812187</v>
      </c>
      <c r="BA410" s="33">
        <v>2314.366685</v>
      </c>
      <c r="BB410" s="32">
        <v>307.36413759999999</v>
      </c>
      <c r="BC410" s="32">
        <v>1390.8045752</v>
      </c>
      <c r="BD410" s="32">
        <v>28771.063407900001</v>
      </c>
      <c r="BE410" s="32">
        <v>987.1719018</v>
      </c>
      <c r="BF410" s="32">
        <v>0.86199999999999999</v>
      </c>
      <c r="BG410" s="32">
        <v>31457.33571087</v>
      </c>
      <c r="BJ410"/>
    </row>
    <row r="411" spans="1:62" x14ac:dyDescent="0.3">
      <c r="A411" s="9">
        <v>2008</v>
      </c>
      <c r="B411" s="10" t="s">
        <v>123</v>
      </c>
      <c r="C411" s="30">
        <v>19584.189704450499</v>
      </c>
      <c r="D411" s="30"/>
      <c r="E411" s="30">
        <v>127107.46910116699</v>
      </c>
      <c r="F411" s="30">
        <v>12648.133723069999</v>
      </c>
      <c r="G411" s="30">
        <v>1456.7947230699999</v>
      </c>
      <c r="H411" s="30">
        <v>11191.339</v>
      </c>
      <c r="I411" s="30">
        <v>11954.9877075</v>
      </c>
      <c r="J411" s="30">
        <v>10618.252</v>
      </c>
      <c r="K411" s="30">
        <v>7610.18</v>
      </c>
      <c r="L411" s="30">
        <v>1286.21</v>
      </c>
      <c r="M411" s="30">
        <v>322.10000000000002</v>
      </c>
      <c r="N411" s="30">
        <v>850.24</v>
      </c>
      <c r="O411" s="30">
        <v>549.52200000000005</v>
      </c>
      <c r="P411" s="30">
        <v>1336.7357075</v>
      </c>
      <c r="Q411" s="30">
        <v>120.05901557</v>
      </c>
      <c r="R411" s="30">
        <v>573.08699999999999</v>
      </c>
      <c r="S411" s="30">
        <v>93.38398995</v>
      </c>
      <c r="T411" s="30">
        <v>0.30499999999999999</v>
      </c>
      <c r="U411" s="30">
        <v>75.552989949999997</v>
      </c>
      <c r="V411" s="30">
        <v>17.526</v>
      </c>
      <c r="W411" s="30">
        <v>1532.3477130199999</v>
      </c>
      <c r="X411" s="30">
        <v>12741.517713020001</v>
      </c>
      <c r="Y411" s="30">
        <v>10757.767764418</v>
      </c>
      <c r="Z411" s="30">
        <v>9102.6219999999994</v>
      </c>
      <c r="AA411" s="30">
        <v>6567.8010000000004</v>
      </c>
      <c r="AB411" s="30">
        <v>113.097522848004</v>
      </c>
      <c r="AC411" s="30">
        <v>1542.0482415700001</v>
      </c>
      <c r="AD411" s="30">
        <v>1387.0972415700001</v>
      </c>
      <c r="AE411" s="30">
        <v>151.91999999999999</v>
      </c>
      <c r="AF411" s="30">
        <v>3.0310000000000001</v>
      </c>
      <c r="AG411" s="30">
        <v>2376.2849019499999</v>
      </c>
      <c r="AH411" s="30">
        <v>1924.33778495</v>
      </c>
      <c r="AI411" s="30">
        <v>366.158117</v>
      </c>
      <c r="AJ411" s="30">
        <v>15.984999999999999</v>
      </c>
      <c r="AK411" s="30">
        <v>350.154</v>
      </c>
      <c r="AL411" s="30">
        <v>1.9116999999999999E-2</v>
      </c>
      <c r="AM411" s="32">
        <v>85.789000000000001</v>
      </c>
      <c r="AN411" s="32">
        <v>13134.052666367999</v>
      </c>
      <c r="AO411" s="33"/>
      <c r="AP411" s="32"/>
      <c r="AQ411" s="33"/>
      <c r="AR411" s="33">
        <v>14739.965765999999</v>
      </c>
      <c r="AS411" s="33">
        <v>0.50772799999999996</v>
      </c>
      <c r="AT411" s="33">
        <v>21658.862410000002</v>
      </c>
      <c r="AU411" s="33">
        <v>4.1265580000000002</v>
      </c>
      <c r="AV411" s="33">
        <v>17554.453469</v>
      </c>
      <c r="AW411" s="33">
        <v>53957.915931000003</v>
      </c>
      <c r="AX411" s="33">
        <v>1637.6370569999999</v>
      </c>
      <c r="AY411" s="33">
        <v>2827.6707329999999</v>
      </c>
      <c r="AZ411" s="33">
        <v>471.374394</v>
      </c>
      <c r="BA411" s="33">
        <v>4936.6821840000002</v>
      </c>
      <c r="BB411" s="32">
        <v>5305.7048742999996</v>
      </c>
      <c r="BC411" s="32">
        <v>6959.5635308000001</v>
      </c>
      <c r="BD411" s="32">
        <v>47197.284649399997</v>
      </c>
      <c r="BE411" s="32">
        <v>29291.020496100002</v>
      </c>
      <c r="BF411" s="32">
        <v>59.414830299999998</v>
      </c>
      <c r="BG411" s="32">
        <v>88812.988380900002</v>
      </c>
      <c r="BJ411"/>
    </row>
    <row r="412" spans="1:62" x14ac:dyDescent="0.3">
      <c r="A412" s="9">
        <v>2008</v>
      </c>
      <c r="B412" s="10" t="s">
        <v>124</v>
      </c>
      <c r="C412" s="35"/>
      <c r="D412" s="35"/>
      <c r="E412" s="35"/>
      <c r="F412" s="30">
        <v>2767.2697422199999</v>
      </c>
      <c r="G412" s="30">
        <v>1889.3256209000001</v>
      </c>
      <c r="H412" s="30">
        <v>877.94412132000002</v>
      </c>
      <c r="I412" s="30">
        <v>2033.45253331</v>
      </c>
      <c r="J412" s="30">
        <v>207.33222831</v>
      </c>
      <c r="K412" s="30">
        <v>166.13301999999999</v>
      </c>
      <c r="L412" s="30">
        <v>10.01873</v>
      </c>
      <c r="M412" s="30">
        <v>17.4377</v>
      </c>
      <c r="N412" s="32">
        <v>13.348850000000001</v>
      </c>
      <c r="O412" s="32">
        <v>0.39393</v>
      </c>
      <c r="P412" s="30">
        <v>1826.1203049999999</v>
      </c>
      <c r="Q412" s="30">
        <v>63.205315900000002</v>
      </c>
      <c r="R412" s="30">
        <v>670.61189301000002</v>
      </c>
      <c r="S412" s="30">
        <v>81.021326930000001</v>
      </c>
      <c r="T412" s="30">
        <v>0</v>
      </c>
      <c r="U412" s="30">
        <v>15.176379649999999</v>
      </c>
      <c r="V412" s="30">
        <v>65.84494728</v>
      </c>
      <c r="W412" s="30">
        <v>1904.50200055</v>
      </c>
      <c r="X412" s="30">
        <v>2848.2910691500001</v>
      </c>
      <c r="Y412" s="30">
        <v>2182.0236618818199</v>
      </c>
      <c r="Z412" s="30">
        <v>1490.0325633068601</v>
      </c>
      <c r="AA412" s="30">
        <v>1273.2765935124401</v>
      </c>
      <c r="AB412" s="32">
        <v>41.518378755179498</v>
      </c>
      <c r="AC412" s="30">
        <v>650.47271981978395</v>
      </c>
      <c r="AD412" s="30">
        <v>249.07770271999999</v>
      </c>
      <c r="AE412" s="30">
        <v>401.39501709978401</v>
      </c>
      <c r="AF412" s="32">
        <v>0</v>
      </c>
      <c r="AG412" s="30">
        <v>771.43819300593998</v>
      </c>
      <c r="AH412" s="30">
        <v>567.99286352894001</v>
      </c>
      <c r="AI412" s="32">
        <v>138.81367427699999</v>
      </c>
      <c r="AJ412" s="32">
        <v>31.156672</v>
      </c>
      <c r="AK412" s="32">
        <v>107.657002277</v>
      </c>
      <c r="AL412" s="32">
        <v>0</v>
      </c>
      <c r="AM412" s="32">
        <v>64.631655199999997</v>
      </c>
      <c r="AN412" s="32">
        <v>2953.4618548877602</v>
      </c>
      <c r="AO412" s="34">
        <v>35310</v>
      </c>
      <c r="AP412" s="30">
        <v>2773.84178269926</v>
      </c>
      <c r="AQ412" s="34">
        <v>388416</v>
      </c>
      <c r="AR412" s="34">
        <v>64.004480999999998</v>
      </c>
      <c r="AS412" s="34">
        <v>0</v>
      </c>
      <c r="AT412" s="33">
        <v>817.99275899999998</v>
      </c>
      <c r="AU412" s="33">
        <v>0</v>
      </c>
      <c r="AV412" s="33">
        <v>243.72125600000001</v>
      </c>
      <c r="AW412" s="33">
        <v>1125.718496</v>
      </c>
      <c r="AX412" s="33">
        <v>84.882486999999998</v>
      </c>
      <c r="AY412" s="33">
        <v>189.57728599999999</v>
      </c>
      <c r="AZ412" s="33">
        <v>0</v>
      </c>
      <c r="BA412" s="33">
        <v>274.45977299999998</v>
      </c>
      <c r="BB412" s="32">
        <v>2.0733671</v>
      </c>
      <c r="BC412" s="32">
        <v>23.721122399999999</v>
      </c>
      <c r="BD412" s="32">
        <v>1006.9438292</v>
      </c>
      <c r="BE412" s="32">
        <v>122.1795877</v>
      </c>
      <c r="BF412" s="32">
        <v>0</v>
      </c>
      <c r="BG412" s="32">
        <v>1154.9179064</v>
      </c>
      <c r="BJ412"/>
    </row>
    <row r="413" spans="1:62" x14ac:dyDescent="0.3">
      <c r="A413" s="9">
        <v>2008</v>
      </c>
      <c r="B413" s="10" t="s">
        <v>125</v>
      </c>
      <c r="C413" s="34">
        <v>303.245</v>
      </c>
      <c r="D413" s="34">
        <v>4376.16</v>
      </c>
      <c r="E413" s="30"/>
      <c r="F413" s="30">
        <v>4645.5342734200003</v>
      </c>
      <c r="G413" s="30">
        <v>4099.3729054699998</v>
      </c>
      <c r="H413" s="30">
        <v>546.16136795</v>
      </c>
      <c r="I413" s="30">
        <v>3863.1152254499998</v>
      </c>
      <c r="J413" s="30">
        <v>486.57015795000001</v>
      </c>
      <c r="K413" s="30">
        <v>376.43471</v>
      </c>
      <c r="L413" s="30">
        <v>4.06935</v>
      </c>
      <c r="M413" s="30">
        <v>43.55433</v>
      </c>
      <c r="N413" s="30">
        <v>0</v>
      </c>
      <c r="O413" s="32">
        <v>62.511760000000002</v>
      </c>
      <c r="P413" s="30">
        <v>3376.5450675000002</v>
      </c>
      <c r="Q413" s="30">
        <v>722.82783797000002</v>
      </c>
      <c r="R413" s="30">
        <v>59.591209999999997</v>
      </c>
      <c r="S413" s="30">
        <v>319.76116861999998</v>
      </c>
      <c r="T413" s="32">
        <v>27.137869999999999</v>
      </c>
      <c r="U413" s="32">
        <v>270.76157862000002</v>
      </c>
      <c r="V413" s="30">
        <v>21.861719999999998</v>
      </c>
      <c r="W413" s="30">
        <v>4370.1344840900001</v>
      </c>
      <c r="X413" s="30">
        <v>5622.5854420400001</v>
      </c>
      <c r="Y413" s="30">
        <v>4152.5694179243201</v>
      </c>
      <c r="Z413" s="30">
        <v>3128.1991400000002</v>
      </c>
      <c r="AA413" s="30">
        <v>2722.02718</v>
      </c>
      <c r="AB413" s="30">
        <v>121.896339954323</v>
      </c>
      <c r="AC413" s="30">
        <v>902.47393796999995</v>
      </c>
      <c r="AD413" s="30">
        <v>273.11</v>
      </c>
      <c r="AE413" s="30">
        <v>590.86609999999996</v>
      </c>
      <c r="AF413" s="32">
        <v>38.4978379699999</v>
      </c>
      <c r="AG413" s="30">
        <v>617.62711119000005</v>
      </c>
      <c r="AH413" s="30">
        <v>514.36485257000004</v>
      </c>
      <c r="AI413" s="32">
        <v>40.674208620000002</v>
      </c>
      <c r="AJ413" s="32">
        <v>1.1220600000000001</v>
      </c>
      <c r="AK413" s="32">
        <v>7.4405700000000001</v>
      </c>
      <c r="AL413" s="32">
        <v>32.111578620000003</v>
      </c>
      <c r="AM413" s="32">
        <v>62.588050000000003</v>
      </c>
      <c r="AN413" s="32">
        <v>5680.9965291143199</v>
      </c>
      <c r="AO413" s="34"/>
      <c r="AP413" s="30"/>
      <c r="AQ413" s="34"/>
      <c r="AR413" s="34">
        <v>177.221081</v>
      </c>
      <c r="AS413" s="34">
        <v>0</v>
      </c>
      <c r="AT413" s="33">
        <v>505.95005800000001</v>
      </c>
      <c r="AU413" s="33">
        <v>3.6970000000000002E-3</v>
      </c>
      <c r="AV413" s="33">
        <v>499.92658899999998</v>
      </c>
      <c r="AW413" s="33">
        <v>1183.1014250000001</v>
      </c>
      <c r="AX413" s="33">
        <v>131.287521</v>
      </c>
      <c r="AY413" s="33">
        <v>224.161046</v>
      </c>
      <c r="AZ413" s="33">
        <v>0.20136499999999999</v>
      </c>
      <c r="BA413" s="33">
        <v>355.64993199999998</v>
      </c>
      <c r="BB413" s="32">
        <v>75.559680499999999</v>
      </c>
      <c r="BC413" s="32">
        <v>63.7740808</v>
      </c>
      <c r="BD413" s="32">
        <v>1490.5434676</v>
      </c>
      <c r="BE413" s="32">
        <v>295.83411530000001</v>
      </c>
      <c r="BF413" s="32">
        <v>0</v>
      </c>
      <c r="BG413" s="32">
        <v>1925.7113442</v>
      </c>
      <c r="BJ413"/>
    </row>
    <row r="414" spans="1:62" x14ac:dyDescent="0.3">
      <c r="A414" s="9">
        <v>2008</v>
      </c>
      <c r="B414" s="10" t="s">
        <v>126</v>
      </c>
      <c r="C414" s="30">
        <v>487.921522057998</v>
      </c>
      <c r="D414" s="30">
        <v>4528.2295589518699</v>
      </c>
      <c r="E414" s="30">
        <v>4520.4108242434204</v>
      </c>
      <c r="F414" s="30">
        <v>3649.6931794799998</v>
      </c>
      <c r="G414" s="30">
        <v>1217.3186364799999</v>
      </c>
      <c r="H414" s="30">
        <v>2432.3745429999999</v>
      </c>
      <c r="I414" s="30">
        <v>1811.5784094999999</v>
      </c>
      <c r="J414" s="30">
        <v>661.44081700000004</v>
      </c>
      <c r="K414" s="30">
        <v>559.85203000000001</v>
      </c>
      <c r="L414" s="32">
        <v>3.022E-2</v>
      </c>
      <c r="M414" s="30">
        <v>83.124030000000005</v>
      </c>
      <c r="N414" s="32">
        <v>0</v>
      </c>
      <c r="O414" s="32">
        <v>18.434539999999998</v>
      </c>
      <c r="P414" s="30">
        <v>1150.1375925</v>
      </c>
      <c r="Q414" s="30">
        <v>67.181043979999998</v>
      </c>
      <c r="R414" s="30">
        <v>1770.933726</v>
      </c>
      <c r="S414" s="30">
        <v>230.08576711000001</v>
      </c>
      <c r="T414" s="32">
        <v>1.1859679999999999</v>
      </c>
      <c r="U414" s="32">
        <v>175.71384011000001</v>
      </c>
      <c r="V414" s="30">
        <v>53.185958999999997</v>
      </c>
      <c r="W414" s="30">
        <v>1393.03247659</v>
      </c>
      <c r="X414" s="30">
        <v>4363.4546665899998</v>
      </c>
      <c r="Y414" s="30">
        <v>2829.4431100000002</v>
      </c>
      <c r="Z414" s="30">
        <v>2073.8235800000002</v>
      </c>
      <c r="AA414" s="30">
        <v>1628.816401</v>
      </c>
      <c r="AB414" s="30">
        <v>29.795398676369199</v>
      </c>
      <c r="AC414" s="30">
        <v>337.39901900000001</v>
      </c>
      <c r="AD414" s="30">
        <v>170.7244</v>
      </c>
      <c r="AE414" s="30">
        <v>166.67461900000001</v>
      </c>
      <c r="AF414" s="32">
        <v>0</v>
      </c>
      <c r="AG414" s="30">
        <v>1230.429635</v>
      </c>
      <c r="AH414" s="30">
        <v>699.04815099999996</v>
      </c>
      <c r="AI414" s="32">
        <v>372.043543</v>
      </c>
      <c r="AJ414" s="32">
        <v>17.817502999999999</v>
      </c>
      <c r="AK414" s="32">
        <v>354.22604000000001</v>
      </c>
      <c r="AL414" s="32">
        <v>0</v>
      </c>
      <c r="AM414" s="32">
        <v>159.337941</v>
      </c>
      <c r="AN414" s="32">
        <v>4089.6681436763702</v>
      </c>
      <c r="AO414" s="34">
        <v>31333</v>
      </c>
      <c r="AP414" s="30">
        <v>3974.1321953506899</v>
      </c>
      <c r="AQ414" s="34">
        <v>460684</v>
      </c>
      <c r="AR414" s="34">
        <v>318.27554900000001</v>
      </c>
      <c r="AS414" s="34">
        <v>0</v>
      </c>
      <c r="AT414" s="33">
        <v>329.18404700000002</v>
      </c>
      <c r="AU414" s="33">
        <v>6.6794999999999993E-2</v>
      </c>
      <c r="AV414" s="33">
        <v>301.93917599999997</v>
      </c>
      <c r="AW414" s="33">
        <v>949.46556699999996</v>
      </c>
      <c r="AX414" s="33">
        <v>200.06985900000001</v>
      </c>
      <c r="AY414" s="33">
        <v>230.27397300000001</v>
      </c>
      <c r="AZ414" s="33">
        <v>0.80536200000000002</v>
      </c>
      <c r="BA414" s="33">
        <v>431.14919400000002</v>
      </c>
      <c r="BB414" s="32">
        <v>57.385070200000001</v>
      </c>
      <c r="BC414" s="32">
        <v>185.5090276</v>
      </c>
      <c r="BD414" s="32">
        <v>762.37920859999997</v>
      </c>
      <c r="BE414" s="32">
        <v>301.71341999999999</v>
      </c>
      <c r="BF414" s="32">
        <v>0</v>
      </c>
      <c r="BG414" s="32">
        <v>1306.9867264</v>
      </c>
      <c r="BJ414"/>
    </row>
    <row r="415" spans="1:62" x14ac:dyDescent="0.3">
      <c r="A415" s="9">
        <v>2008</v>
      </c>
      <c r="B415" s="10" t="s">
        <v>127</v>
      </c>
      <c r="C415" s="30">
        <v>4381.6700525734104</v>
      </c>
      <c r="D415" s="35"/>
      <c r="E415" s="30">
        <v>28179.150911103901</v>
      </c>
      <c r="F415" s="30">
        <v>10366.01975137</v>
      </c>
      <c r="G415" s="30">
        <v>6983.8885563699996</v>
      </c>
      <c r="H415" s="30">
        <v>3382.1311949999999</v>
      </c>
      <c r="I415" s="30">
        <v>8910.1885650000004</v>
      </c>
      <c r="J415" s="30">
        <v>2913.6279749999999</v>
      </c>
      <c r="K415" s="30">
        <v>2245.8790199999999</v>
      </c>
      <c r="L415" s="30">
        <v>351.28113000000002</v>
      </c>
      <c r="M415" s="30">
        <v>191.35695999999999</v>
      </c>
      <c r="N415" s="30">
        <v>125.11087000000001</v>
      </c>
      <c r="O415" s="30">
        <v>0</v>
      </c>
      <c r="P415" s="30">
        <v>5996.56059</v>
      </c>
      <c r="Q415" s="30">
        <v>987.32796637000001</v>
      </c>
      <c r="R415" s="32">
        <v>468.50322</v>
      </c>
      <c r="S415" s="30">
        <v>674.04866923999998</v>
      </c>
      <c r="T415" s="32">
        <v>64.395543000000004</v>
      </c>
      <c r="U415" s="30">
        <v>244.09675424</v>
      </c>
      <c r="V415" s="32">
        <v>365.55637200000001</v>
      </c>
      <c r="W415" s="30">
        <v>7227.9853106099999</v>
      </c>
      <c r="X415" s="30">
        <v>13521.47442061</v>
      </c>
      <c r="Y415" s="30">
        <v>9277.5182001096091</v>
      </c>
      <c r="Z415" s="30">
        <v>6402.1437290000003</v>
      </c>
      <c r="AA415" s="30">
        <v>5258.7420000000002</v>
      </c>
      <c r="AB415" s="30">
        <v>276.73058473960799</v>
      </c>
      <c r="AC415" s="30">
        <v>2598.64388637</v>
      </c>
      <c r="AD415" s="30">
        <v>981.59900000000005</v>
      </c>
      <c r="AE415" s="30">
        <v>1617.0448863700001</v>
      </c>
      <c r="AF415" s="32">
        <v>0</v>
      </c>
      <c r="AG415" s="30">
        <v>1205.09381224</v>
      </c>
      <c r="AH415" s="30">
        <v>1075.352157</v>
      </c>
      <c r="AI415" s="30">
        <v>92.653515240000004</v>
      </c>
      <c r="AJ415" s="30">
        <v>29.364699999999999</v>
      </c>
      <c r="AK415" s="30">
        <v>63.288815239999998</v>
      </c>
      <c r="AL415" s="30">
        <v>0</v>
      </c>
      <c r="AM415" s="32">
        <v>37.088140000000003</v>
      </c>
      <c r="AN415" s="32">
        <v>13946.4220123496</v>
      </c>
      <c r="AO415" s="34">
        <v>106841</v>
      </c>
      <c r="AP415" s="32">
        <v>3758.7025436072099</v>
      </c>
      <c r="AQ415" s="34">
        <v>3340041</v>
      </c>
      <c r="AR415" s="34">
        <v>714.83151899999996</v>
      </c>
      <c r="AS415" s="34">
        <v>2.9150999999999998</v>
      </c>
      <c r="AT415" s="33">
        <v>2543.7804369999999</v>
      </c>
      <c r="AU415" s="33">
        <v>1.93E-4</v>
      </c>
      <c r="AV415" s="33">
        <v>2402.8220679999999</v>
      </c>
      <c r="AW415" s="33">
        <v>5664.3684240000002</v>
      </c>
      <c r="AX415" s="33">
        <v>270.11015300000003</v>
      </c>
      <c r="AY415" s="33">
        <v>393.74643900000001</v>
      </c>
      <c r="AZ415" s="33">
        <v>1.513617</v>
      </c>
      <c r="BA415" s="33">
        <v>665.37020900000005</v>
      </c>
      <c r="BB415" s="32">
        <v>71.530425500000007</v>
      </c>
      <c r="BC415" s="32">
        <v>162.63845459999999</v>
      </c>
      <c r="BD415" s="32">
        <v>4965.4461936999996</v>
      </c>
      <c r="BE415" s="32">
        <v>501.7907027</v>
      </c>
      <c r="BF415" s="32">
        <v>0</v>
      </c>
      <c r="BG415" s="32">
        <v>5701.4057764999998</v>
      </c>
      <c r="BJ415"/>
    </row>
    <row r="416" spans="1:62" x14ac:dyDescent="0.3">
      <c r="A416" s="9">
        <v>2008</v>
      </c>
      <c r="B416" s="10" t="s">
        <v>128</v>
      </c>
      <c r="C416" s="30">
        <v>622.52396816267901</v>
      </c>
      <c r="D416" s="35"/>
      <c r="E416" s="30">
        <v>4642.09706008168</v>
      </c>
      <c r="F416" s="30">
        <v>3173.3415725200002</v>
      </c>
      <c r="G416" s="30">
        <v>2766.1615725199999</v>
      </c>
      <c r="H416" s="30">
        <v>407.18</v>
      </c>
      <c r="I416" s="30">
        <v>2952.2629425</v>
      </c>
      <c r="J416" s="30">
        <v>357.1</v>
      </c>
      <c r="K416" s="30">
        <v>278.05</v>
      </c>
      <c r="L416" s="30">
        <v>29.2</v>
      </c>
      <c r="M416" s="30">
        <v>49.85</v>
      </c>
      <c r="N416" s="30">
        <v>0</v>
      </c>
      <c r="O416" s="30">
        <v>0</v>
      </c>
      <c r="P416" s="30">
        <v>2595.1629425000001</v>
      </c>
      <c r="Q416" s="30">
        <v>170.99863002000001</v>
      </c>
      <c r="R416" s="30">
        <v>50.08</v>
      </c>
      <c r="S416" s="30">
        <v>100.69460565</v>
      </c>
      <c r="T416" s="30">
        <v>0.47</v>
      </c>
      <c r="U416" s="30">
        <v>47.454605649999998</v>
      </c>
      <c r="V416" s="30">
        <v>52.77</v>
      </c>
      <c r="W416" s="30">
        <v>2813.6161781699998</v>
      </c>
      <c r="X416" s="30">
        <v>3749.60617817</v>
      </c>
      <c r="Y416" s="30">
        <v>2753.3834136301398</v>
      </c>
      <c r="Z416" s="30">
        <v>2146.4699999999998</v>
      </c>
      <c r="AA416" s="30">
        <v>1736.01</v>
      </c>
      <c r="AB416" s="30">
        <v>76.781975720144601</v>
      </c>
      <c r="AC416" s="30">
        <v>530.13143791000005</v>
      </c>
      <c r="AD416" s="30">
        <v>171.27939757999999</v>
      </c>
      <c r="AE416" s="30">
        <v>364.18377622999998</v>
      </c>
      <c r="AF416" s="32">
        <v>-5.3317359</v>
      </c>
      <c r="AG416" s="30">
        <v>429.34450564999997</v>
      </c>
      <c r="AH416" s="30">
        <v>366.59989999999999</v>
      </c>
      <c r="AI416" s="30">
        <v>55.934605650000002</v>
      </c>
      <c r="AJ416" s="30">
        <v>4.97</v>
      </c>
      <c r="AK416" s="30">
        <v>33.130000000000003</v>
      </c>
      <c r="AL416" s="30">
        <v>17.83460565</v>
      </c>
      <c r="AM416" s="32">
        <v>6.81</v>
      </c>
      <c r="AN416" s="32">
        <v>3687.0579192801401</v>
      </c>
      <c r="AO416" s="34">
        <v>46572</v>
      </c>
      <c r="AP416" s="30">
        <v>2854.7691250602902</v>
      </c>
      <c r="AQ416" s="34">
        <v>1013443</v>
      </c>
      <c r="AR416" s="34">
        <v>234.52654799999999</v>
      </c>
      <c r="AS416" s="34">
        <v>1.3254E-2</v>
      </c>
      <c r="AT416" s="33">
        <v>452.07190400000002</v>
      </c>
      <c r="AU416" s="33">
        <v>5.9999999999999995E-4</v>
      </c>
      <c r="AV416" s="33">
        <v>700.493696</v>
      </c>
      <c r="AW416" s="33">
        <v>1387.106002</v>
      </c>
      <c r="AX416" s="33">
        <v>158.54459900000001</v>
      </c>
      <c r="AY416" s="33">
        <v>124.738468</v>
      </c>
      <c r="AZ416" s="33">
        <v>0.96454399999999996</v>
      </c>
      <c r="BA416" s="33">
        <v>284.24761100000001</v>
      </c>
      <c r="BB416" s="32">
        <v>24.825204200000002</v>
      </c>
      <c r="BC416" s="32">
        <v>52.333116400000002</v>
      </c>
      <c r="BD416" s="32">
        <v>1196.9017974000001</v>
      </c>
      <c r="BE416" s="32">
        <v>221.3544301</v>
      </c>
      <c r="BF416" s="32">
        <v>0</v>
      </c>
      <c r="BG416" s="32">
        <v>1495.4145481</v>
      </c>
      <c r="BJ416"/>
    </row>
    <row r="417" spans="1:62" x14ac:dyDescent="0.3">
      <c r="A417" s="9">
        <v>2008</v>
      </c>
      <c r="B417" s="10" t="s">
        <v>129</v>
      </c>
      <c r="C417" s="30">
        <v>2063.08906365853</v>
      </c>
      <c r="D417" s="30">
        <v>15544.0606561777</v>
      </c>
      <c r="E417" s="30">
        <v>13573.6122829743</v>
      </c>
      <c r="F417" s="30">
        <v>5034.3625048599997</v>
      </c>
      <c r="G417" s="30">
        <v>3826.0525048600002</v>
      </c>
      <c r="H417" s="30">
        <v>1208.31</v>
      </c>
      <c r="I417" s="30">
        <v>4268.8534474999997</v>
      </c>
      <c r="J417" s="30">
        <v>955.68</v>
      </c>
      <c r="K417" s="30">
        <v>551.73</v>
      </c>
      <c r="L417" s="30">
        <v>135.06</v>
      </c>
      <c r="M417" s="30">
        <v>91.04</v>
      </c>
      <c r="N417" s="30">
        <v>82.03</v>
      </c>
      <c r="O417" s="30">
        <v>95.82</v>
      </c>
      <c r="P417" s="30">
        <v>3313.1734474999998</v>
      </c>
      <c r="Q417" s="30">
        <v>512.87905736000005</v>
      </c>
      <c r="R417" s="30">
        <v>252.63</v>
      </c>
      <c r="S417" s="30">
        <v>141.92311022999999</v>
      </c>
      <c r="T417" s="32">
        <v>3.4</v>
      </c>
      <c r="U417" s="30">
        <v>89.703110229999993</v>
      </c>
      <c r="V417" s="30">
        <v>48.82</v>
      </c>
      <c r="W417" s="30">
        <v>3915.75561509</v>
      </c>
      <c r="X417" s="30">
        <v>6022.9256150900001</v>
      </c>
      <c r="Y417" s="30">
        <v>4333.3296770133702</v>
      </c>
      <c r="Z417" s="30">
        <v>3264.99</v>
      </c>
      <c r="AA417" s="30">
        <v>2856.46</v>
      </c>
      <c r="AB417" s="30">
        <v>91.898761973366703</v>
      </c>
      <c r="AC417" s="30">
        <v>976.44091504000005</v>
      </c>
      <c r="AD417" s="30">
        <v>474.73</v>
      </c>
      <c r="AE417" s="30">
        <v>501.71091503999997</v>
      </c>
      <c r="AF417" s="32">
        <v>0</v>
      </c>
      <c r="AG417" s="30">
        <v>550.85311022999997</v>
      </c>
      <c r="AH417" s="30">
        <v>482.36</v>
      </c>
      <c r="AI417" s="30">
        <v>30.93311023</v>
      </c>
      <c r="AJ417" s="30">
        <v>10.34</v>
      </c>
      <c r="AK417" s="30">
        <v>19</v>
      </c>
      <c r="AL417" s="30">
        <v>1.59311023</v>
      </c>
      <c r="AM417" s="32">
        <v>37.56</v>
      </c>
      <c r="AN417" s="32">
        <v>6133.0727872433699</v>
      </c>
      <c r="AO417" s="34">
        <v>67561</v>
      </c>
      <c r="AP417" s="30">
        <v>3240.2740315589399</v>
      </c>
      <c r="AQ417" s="34">
        <v>1255787</v>
      </c>
      <c r="AR417" s="34">
        <v>285.03493500000002</v>
      </c>
      <c r="AS417" s="34">
        <v>0</v>
      </c>
      <c r="AT417" s="33">
        <v>824.28936699999997</v>
      </c>
      <c r="AU417" s="33">
        <v>6.3439999999999998E-3</v>
      </c>
      <c r="AV417" s="33">
        <v>644.64953800000001</v>
      </c>
      <c r="AW417" s="33">
        <v>1753.980184</v>
      </c>
      <c r="AX417" s="33">
        <v>191.10568599999999</v>
      </c>
      <c r="AY417" s="33">
        <v>177.078304</v>
      </c>
      <c r="AZ417" s="33">
        <v>0.60399599999999998</v>
      </c>
      <c r="BA417" s="33">
        <v>368.78798599999999</v>
      </c>
      <c r="BB417" s="32">
        <v>35.455357900000003</v>
      </c>
      <c r="BC417" s="32">
        <v>94.700496099999995</v>
      </c>
      <c r="BD417" s="32">
        <v>1517.4747480000001</v>
      </c>
      <c r="BE417" s="32">
        <v>407.26330030000003</v>
      </c>
      <c r="BF417" s="32">
        <v>0</v>
      </c>
      <c r="BG417" s="32">
        <v>2054.9110594099998</v>
      </c>
      <c r="BJ417"/>
    </row>
    <row r="418" spans="1:62" x14ac:dyDescent="0.3">
      <c r="A418" s="9">
        <v>2008</v>
      </c>
      <c r="B418" s="10" t="s">
        <v>130</v>
      </c>
      <c r="C418" s="30"/>
      <c r="D418" s="35"/>
      <c r="E418" s="30"/>
      <c r="F418" s="30">
        <v>2863.383602335</v>
      </c>
      <c r="G418" s="30">
        <v>2648.6431052600001</v>
      </c>
      <c r="H418" s="30">
        <v>214.74049707500001</v>
      </c>
      <c r="I418" s="30">
        <v>2612.6130223750001</v>
      </c>
      <c r="J418" s="30">
        <v>162.66414987499999</v>
      </c>
      <c r="K418" s="30">
        <v>133.74816999999999</v>
      </c>
      <c r="L418" s="30">
        <v>2.2312599999999998</v>
      </c>
      <c r="M418" s="30">
        <v>18.6769</v>
      </c>
      <c r="N418" s="30">
        <v>0</v>
      </c>
      <c r="O418" s="30">
        <v>8.0078200000000006</v>
      </c>
      <c r="P418" s="30">
        <v>2449.9488725000001</v>
      </c>
      <c r="Q418" s="30">
        <v>198.69423276000001</v>
      </c>
      <c r="R418" s="30">
        <v>52.076347200000001</v>
      </c>
      <c r="S418" s="30">
        <v>138.10109491</v>
      </c>
      <c r="T418" s="32">
        <v>0.2185</v>
      </c>
      <c r="U418" s="30">
        <v>134.21802801000001</v>
      </c>
      <c r="V418" s="32">
        <v>3.6645669000000001</v>
      </c>
      <c r="W418" s="30">
        <v>2782.8611332700002</v>
      </c>
      <c r="X418" s="30">
        <v>3373.0857996650002</v>
      </c>
      <c r="Y418" s="30">
        <v>2234.4986284772799</v>
      </c>
      <c r="Z418" s="30">
        <v>1686.9092880200001</v>
      </c>
      <c r="AA418" s="30">
        <v>1330.4628781199999</v>
      </c>
      <c r="AB418" s="30">
        <v>101.240147747281</v>
      </c>
      <c r="AC418" s="30">
        <v>446.34919271000001</v>
      </c>
      <c r="AD418" s="30">
        <v>176.79101922999999</v>
      </c>
      <c r="AE418" s="30">
        <v>294.24115503000002</v>
      </c>
      <c r="AF418" s="32">
        <v>-24.682981550000001</v>
      </c>
      <c r="AG418" s="30">
        <v>740.42343043999995</v>
      </c>
      <c r="AH418" s="30">
        <v>680.19837346999998</v>
      </c>
      <c r="AI418" s="30">
        <v>53.189826850000003</v>
      </c>
      <c r="AJ418" s="30">
        <v>1.3929346199999999</v>
      </c>
      <c r="AK418" s="30">
        <v>16.203303999999999</v>
      </c>
      <c r="AL418" s="30">
        <v>35.593588230000002</v>
      </c>
      <c r="AM418" s="32">
        <v>7.0352301199999996</v>
      </c>
      <c r="AN418" s="32">
        <v>3326.8837514372799</v>
      </c>
      <c r="AO418" s="34">
        <v>35699</v>
      </c>
      <c r="AP418" s="32">
        <v>2838.4341989756199</v>
      </c>
      <c r="AQ418" s="34">
        <v>539883</v>
      </c>
      <c r="AR418" s="34">
        <v>105.601814</v>
      </c>
      <c r="AS418" s="34">
        <v>0</v>
      </c>
      <c r="AT418" s="33">
        <v>183.938682</v>
      </c>
      <c r="AU418" s="33">
        <v>7.7700000000000002E-4</v>
      </c>
      <c r="AV418" s="33">
        <v>382.75277199999999</v>
      </c>
      <c r="AW418" s="33">
        <v>672.30103799999995</v>
      </c>
      <c r="AX418" s="33">
        <v>223.78391199999999</v>
      </c>
      <c r="AY418" s="33">
        <v>93.689211999999998</v>
      </c>
      <c r="AZ418" s="33">
        <v>0.20136499999999999</v>
      </c>
      <c r="BA418" s="33">
        <v>317.67448899999999</v>
      </c>
      <c r="BB418" s="32">
        <v>6.6427636999999997</v>
      </c>
      <c r="BC418" s="32">
        <v>53.910188599999998</v>
      </c>
      <c r="BD418" s="32">
        <v>814.47866810000005</v>
      </c>
      <c r="BE418" s="32">
        <v>421.68908809999999</v>
      </c>
      <c r="BF418" s="32">
        <v>0</v>
      </c>
      <c r="BG418" s="32">
        <v>1296.7207085</v>
      </c>
      <c r="BJ418"/>
    </row>
    <row r="419" spans="1:62" x14ac:dyDescent="0.3">
      <c r="A419" s="9">
        <v>2008</v>
      </c>
      <c r="B419" s="10" t="s">
        <v>131</v>
      </c>
      <c r="C419" s="30"/>
      <c r="D419" s="35"/>
      <c r="E419" s="30"/>
      <c r="F419" s="30">
        <v>2553.5965792000002</v>
      </c>
      <c r="G419" s="30">
        <v>2288.3624969399998</v>
      </c>
      <c r="H419" s="30">
        <v>265.23408225999998</v>
      </c>
      <c r="I419" s="30">
        <v>2185.86428252</v>
      </c>
      <c r="J419" s="30">
        <v>229.14119002000001</v>
      </c>
      <c r="K419" s="30">
        <v>172.73736</v>
      </c>
      <c r="L419" s="30">
        <v>10.71583</v>
      </c>
      <c r="M419" s="30">
        <v>27.090129999999998</v>
      </c>
      <c r="N419" s="30">
        <v>0</v>
      </c>
      <c r="O419" s="30">
        <v>18.59787</v>
      </c>
      <c r="P419" s="30">
        <v>1956.7230924999999</v>
      </c>
      <c r="Q419" s="30">
        <v>331.63940444000002</v>
      </c>
      <c r="R419" s="30">
        <v>36.092892239999998</v>
      </c>
      <c r="S419" s="30">
        <v>225.36781549</v>
      </c>
      <c r="T419" s="32">
        <v>17.63654326</v>
      </c>
      <c r="U419" s="30">
        <v>205.58758502000001</v>
      </c>
      <c r="V419" s="30">
        <v>2.14368721</v>
      </c>
      <c r="W419" s="30">
        <v>2493.9500819599998</v>
      </c>
      <c r="X419" s="30">
        <v>2778.9643946900001</v>
      </c>
      <c r="Y419" s="30">
        <v>2479.0693867176001</v>
      </c>
      <c r="Z419" s="30">
        <v>1717.3750921190001</v>
      </c>
      <c r="AA419" s="30">
        <v>1553.66892087</v>
      </c>
      <c r="AB419" s="30">
        <v>53.770256723715903</v>
      </c>
      <c r="AC419" s="30">
        <v>707.92403787488001</v>
      </c>
      <c r="AD419" s="30">
        <v>254.78569899999999</v>
      </c>
      <c r="AE419" s="30">
        <v>453.13833887487999</v>
      </c>
      <c r="AF419" s="32">
        <v>0</v>
      </c>
      <c r="AG419" s="30">
        <v>480.22929196000001</v>
      </c>
      <c r="AH419" s="30">
        <v>418.13504208000001</v>
      </c>
      <c r="AI419" s="30">
        <v>29.086683099999998</v>
      </c>
      <c r="AJ419" s="30">
        <v>6.9112629999999999</v>
      </c>
      <c r="AK419" s="30">
        <v>22.1754201</v>
      </c>
      <c r="AL419" s="30">
        <v>0</v>
      </c>
      <c r="AM419" s="32">
        <v>33.007566779999998</v>
      </c>
      <c r="AN419" s="32">
        <v>2959.2986786776</v>
      </c>
      <c r="AO419" s="34">
        <v>45146</v>
      </c>
      <c r="AP419" s="32">
        <v>2647.2554359871701</v>
      </c>
      <c r="AQ419" s="34">
        <v>679975</v>
      </c>
      <c r="AR419" s="34">
        <v>92.660345000000007</v>
      </c>
      <c r="AS419" s="34">
        <v>0</v>
      </c>
      <c r="AT419" s="33">
        <v>500.09598899999997</v>
      </c>
      <c r="AU419" s="33">
        <v>2.1999999999999999E-5</v>
      </c>
      <c r="AV419" s="33">
        <v>444.91104300000001</v>
      </c>
      <c r="AW419" s="33">
        <v>1037.6673989999999</v>
      </c>
      <c r="AX419" s="33">
        <v>151.805857</v>
      </c>
      <c r="AY419" s="33">
        <v>189.721058</v>
      </c>
      <c r="AZ419" s="33">
        <v>0</v>
      </c>
      <c r="BA419" s="33">
        <v>341.52691499999997</v>
      </c>
      <c r="BB419" s="32">
        <v>45.558807399999999</v>
      </c>
      <c r="BC419" s="32">
        <v>39.660108000000001</v>
      </c>
      <c r="BD419" s="32">
        <v>1162.1552776000001</v>
      </c>
      <c r="BE419" s="32">
        <v>196.9906507</v>
      </c>
      <c r="BF419" s="32">
        <v>0</v>
      </c>
      <c r="BG419" s="32">
        <v>1444.3648436999999</v>
      </c>
      <c r="BJ419"/>
    </row>
    <row r="420" spans="1:62" x14ac:dyDescent="0.3">
      <c r="A420" s="9">
        <v>2008</v>
      </c>
      <c r="B420" s="10" t="s">
        <v>132</v>
      </c>
      <c r="C420" s="30">
        <v>105.94</v>
      </c>
      <c r="D420" s="35"/>
      <c r="E420" s="30">
        <v>2141.1026086393399</v>
      </c>
      <c r="F420" s="30">
        <v>2033.6663055500001</v>
      </c>
      <c r="G420" s="30">
        <v>1388.02143155</v>
      </c>
      <c r="H420" s="30">
        <v>645.64487399999996</v>
      </c>
      <c r="I420" s="30">
        <v>1686.6010140000001</v>
      </c>
      <c r="J420" s="30">
        <v>406.86306150000001</v>
      </c>
      <c r="K420" s="30">
        <v>263.15440999999998</v>
      </c>
      <c r="L420" s="30">
        <v>47.642690000000002</v>
      </c>
      <c r="M420" s="30">
        <v>62.753509999999999</v>
      </c>
      <c r="N420" s="30">
        <v>33.789540000000002</v>
      </c>
      <c r="O420" s="30">
        <v>3.0704099999999999</v>
      </c>
      <c r="P420" s="30">
        <v>1279.7379524999999</v>
      </c>
      <c r="Q420" s="30">
        <v>108.28347905</v>
      </c>
      <c r="R420" s="30">
        <v>238.7818125</v>
      </c>
      <c r="S420" s="30">
        <v>193.16510235999999</v>
      </c>
      <c r="T420" s="32">
        <v>2.0930909999999998</v>
      </c>
      <c r="U420" s="30">
        <v>159.88331536000001</v>
      </c>
      <c r="V420" s="30">
        <v>31.188696</v>
      </c>
      <c r="W420" s="30">
        <v>1547.9047469100001</v>
      </c>
      <c r="X420" s="30">
        <v>2396.8924445388402</v>
      </c>
      <c r="Y420" s="30">
        <v>1582.85534663003</v>
      </c>
      <c r="Z420" s="30">
        <v>1157.5908887999999</v>
      </c>
      <c r="AA420" s="30">
        <v>919.48144000000002</v>
      </c>
      <c r="AB420" s="30">
        <v>9.6042238596616798</v>
      </c>
      <c r="AC420" s="30">
        <v>415.66023397036702</v>
      </c>
      <c r="AD420" s="30">
        <v>168.87846999999999</v>
      </c>
      <c r="AE420" s="30">
        <v>246.781763970367</v>
      </c>
      <c r="AF420" s="32">
        <v>0</v>
      </c>
      <c r="AG420" s="30">
        <v>556.15742299999999</v>
      </c>
      <c r="AH420" s="30">
        <v>485.62512299999997</v>
      </c>
      <c r="AI420" s="30">
        <v>24.492799999999999</v>
      </c>
      <c r="AJ420" s="30">
        <v>0</v>
      </c>
      <c r="AK420" s="30">
        <v>24.492799999999999</v>
      </c>
      <c r="AL420" s="30">
        <v>0</v>
      </c>
      <c r="AM420" s="32">
        <v>46.039499999999997</v>
      </c>
      <c r="AN420" s="32">
        <v>2373.43882983003</v>
      </c>
      <c r="AO420" s="34"/>
      <c r="AP420" s="30"/>
      <c r="AQ420" s="34"/>
      <c r="AR420" s="34">
        <v>119.51987200000001</v>
      </c>
      <c r="AS420" s="34">
        <v>0</v>
      </c>
      <c r="AT420" s="33">
        <v>282.75105500000001</v>
      </c>
      <c r="AU420" s="33">
        <v>2.807E-3</v>
      </c>
      <c r="AV420" s="33">
        <v>269.92927100000003</v>
      </c>
      <c r="AW420" s="33">
        <v>672.20300499999996</v>
      </c>
      <c r="AX420" s="33">
        <v>67.704943</v>
      </c>
      <c r="AY420" s="33">
        <v>147.786912</v>
      </c>
      <c r="AZ420" s="33">
        <v>0.60399599999999998</v>
      </c>
      <c r="BA420" s="33">
        <v>216.09585100000001</v>
      </c>
      <c r="BB420" s="32">
        <v>58.813637800000002</v>
      </c>
      <c r="BC420" s="32">
        <v>38.368127600000001</v>
      </c>
      <c r="BD420" s="32">
        <v>563.67954689999999</v>
      </c>
      <c r="BE420" s="32">
        <v>108.28198279999999</v>
      </c>
      <c r="BF420" s="32">
        <v>0</v>
      </c>
      <c r="BG420" s="32">
        <v>769.14329510000005</v>
      </c>
      <c r="BJ420"/>
    </row>
    <row r="421" spans="1:62" x14ac:dyDescent="0.3">
      <c r="A421" s="9">
        <v>2008</v>
      </c>
      <c r="B421" s="10" t="s">
        <v>133</v>
      </c>
      <c r="C421" s="30">
        <v>312.90363920598202</v>
      </c>
      <c r="D421" s="30">
        <v>2320.7840000000001</v>
      </c>
      <c r="E421" s="30">
        <v>2282.1957801244598</v>
      </c>
      <c r="F421" s="30">
        <v>2005.79102455</v>
      </c>
      <c r="G421" s="30">
        <v>1816.9123422600001</v>
      </c>
      <c r="H421" s="30">
        <v>188.87868229</v>
      </c>
      <c r="I421" s="30">
        <v>1521.7423885600001</v>
      </c>
      <c r="J421" s="30">
        <v>122.01073356000001</v>
      </c>
      <c r="K421" s="30">
        <v>103.92513</v>
      </c>
      <c r="L421" s="30">
        <v>3.7662</v>
      </c>
      <c r="M421" s="30">
        <v>2.6794899999999999</v>
      </c>
      <c r="N421" s="30">
        <v>11.63992</v>
      </c>
      <c r="O421" s="30">
        <v>0</v>
      </c>
      <c r="P421" s="30">
        <v>1399.731655</v>
      </c>
      <c r="Q421" s="30">
        <v>417.18068726000001</v>
      </c>
      <c r="R421" s="30">
        <v>66.867948729999995</v>
      </c>
      <c r="S421" s="30">
        <v>166.60823805000001</v>
      </c>
      <c r="T421" s="32">
        <v>0</v>
      </c>
      <c r="U421" s="30">
        <v>156.37973112</v>
      </c>
      <c r="V421" s="30">
        <v>10.22850693</v>
      </c>
      <c r="W421" s="30">
        <v>1973.2920733799999</v>
      </c>
      <c r="X421" s="30">
        <v>2172.3992625999999</v>
      </c>
      <c r="Y421" s="30">
        <v>1666.4071502444899</v>
      </c>
      <c r="Z421" s="30">
        <v>1039.89913071</v>
      </c>
      <c r="AA421" s="30">
        <v>876.27579641</v>
      </c>
      <c r="AB421" s="30">
        <v>17.5803707344914</v>
      </c>
      <c r="AC421" s="30">
        <v>608.92764880000004</v>
      </c>
      <c r="AD421" s="30">
        <v>216.47406522</v>
      </c>
      <c r="AE421" s="30">
        <v>388.06493510000001</v>
      </c>
      <c r="AF421" s="32">
        <v>4.3886484800000298</v>
      </c>
      <c r="AG421" s="30">
        <v>352.16528205999998</v>
      </c>
      <c r="AH421" s="30">
        <v>256.21893617000001</v>
      </c>
      <c r="AI421" s="30">
        <v>75.351731770000001</v>
      </c>
      <c r="AJ421" s="30">
        <v>30.194768839999998</v>
      </c>
      <c r="AK421" s="30">
        <v>7.0045435899999999</v>
      </c>
      <c r="AL421" s="30">
        <v>38.152419340000002</v>
      </c>
      <c r="AM421" s="30">
        <v>20.594614119999999</v>
      </c>
      <c r="AN421" s="30">
        <v>2018.5724323044899</v>
      </c>
      <c r="AO421" s="34">
        <v>28152</v>
      </c>
      <c r="AP421" s="30">
        <v>2394.3531718200102</v>
      </c>
      <c r="AQ421" s="34">
        <v>341207</v>
      </c>
      <c r="AR421" s="34">
        <v>63.874943000000002</v>
      </c>
      <c r="AS421" s="34">
        <v>0</v>
      </c>
      <c r="AT421" s="33">
        <v>423.46786100000003</v>
      </c>
      <c r="AU421" s="33">
        <v>0</v>
      </c>
      <c r="AV421" s="33">
        <v>429.38679300000001</v>
      </c>
      <c r="AW421" s="33">
        <v>916.72959700000001</v>
      </c>
      <c r="AX421" s="33">
        <v>183.562219</v>
      </c>
      <c r="AY421" s="33">
        <v>171.30190200000001</v>
      </c>
      <c r="AZ421" s="33">
        <v>0</v>
      </c>
      <c r="BA421" s="33">
        <v>354.86412100000001</v>
      </c>
      <c r="BB421" s="32">
        <v>326.33808190000002</v>
      </c>
      <c r="BC421" s="32">
        <v>21.199685200000001</v>
      </c>
      <c r="BD421" s="32">
        <v>862.47361579999995</v>
      </c>
      <c r="BE421" s="32">
        <v>178.71649360000001</v>
      </c>
      <c r="BF421" s="32">
        <v>0</v>
      </c>
      <c r="BG421" s="32">
        <v>1388.7278765000001</v>
      </c>
      <c r="BJ421"/>
    </row>
    <row r="422" spans="1:62" x14ac:dyDescent="0.3">
      <c r="A422" s="9">
        <v>2008</v>
      </c>
      <c r="B422" s="10" t="s">
        <v>134</v>
      </c>
      <c r="C422" s="30">
        <v>2213.4464281713199</v>
      </c>
      <c r="D422" s="30">
        <v>15689.639511887</v>
      </c>
      <c r="E422" s="30"/>
      <c r="F422" s="30">
        <v>5773.6191116999998</v>
      </c>
      <c r="G422" s="30">
        <v>3045.1473427000001</v>
      </c>
      <c r="H422" s="30">
        <v>2728.4717690000002</v>
      </c>
      <c r="I422" s="30">
        <v>4364.8978315000004</v>
      </c>
      <c r="J422" s="30">
        <v>1517.0917690000001</v>
      </c>
      <c r="K422" s="30">
        <v>1065.29177</v>
      </c>
      <c r="L422" s="30">
        <v>125.23</v>
      </c>
      <c r="M422" s="30">
        <v>172.11</v>
      </c>
      <c r="N422" s="30">
        <v>144.01</v>
      </c>
      <c r="O422" s="30">
        <v>10.45</v>
      </c>
      <c r="P422" s="30">
        <v>2847.8060624999998</v>
      </c>
      <c r="Q422" s="30">
        <v>197.3412802</v>
      </c>
      <c r="R422" s="30">
        <v>1211.3800000000001</v>
      </c>
      <c r="S422" s="30">
        <v>366.58609608703699</v>
      </c>
      <c r="T422" s="30">
        <v>14.84</v>
      </c>
      <c r="U422" s="30">
        <v>183.921648087037</v>
      </c>
      <c r="V422" s="30">
        <v>167.82444799999999</v>
      </c>
      <c r="W422" s="30">
        <v>3229.0689907870401</v>
      </c>
      <c r="X422" s="30">
        <v>6140.2052077870403</v>
      </c>
      <c r="Y422" s="30">
        <v>5144.8041160434304</v>
      </c>
      <c r="Z422" s="30">
        <v>3666.05</v>
      </c>
      <c r="AA422" s="30">
        <v>2991.1</v>
      </c>
      <c r="AB422" s="30">
        <v>143.06533584342699</v>
      </c>
      <c r="AC422" s="30">
        <v>1335.6887802000001</v>
      </c>
      <c r="AD422" s="30">
        <v>488.78128020000003</v>
      </c>
      <c r="AE422" s="30">
        <v>846.90750000000003</v>
      </c>
      <c r="AF422" s="32">
        <v>0</v>
      </c>
      <c r="AG422" s="30">
        <v>895.01164808703697</v>
      </c>
      <c r="AH422" s="30">
        <v>498.65164808703702</v>
      </c>
      <c r="AI422" s="30">
        <v>97.4</v>
      </c>
      <c r="AJ422" s="30">
        <v>0.68</v>
      </c>
      <c r="AK422" s="30">
        <v>96.72</v>
      </c>
      <c r="AL422" s="30">
        <v>0</v>
      </c>
      <c r="AM422" s="32">
        <v>298.95999999999998</v>
      </c>
      <c r="AN422" s="30">
        <v>6039.8157641304697</v>
      </c>
      <c r="AO422" s="34">
        <v>74505</v>
      </c>
      <c r="AP422" s="30">
        <v>3088.1768389318199</v>
      </c>
      <c r="AQ422" s="34">
        <v>1729660</v>
      </c>
      <c r="AR422" s="34">
        <v>355.75084199999998</v>
      </c>
      <c r="AS422" s="34">
        <v>0</v>
      </c>
      <c r="AT422" s="33">
        <v>1328.6554269999999</v>
      </c>
      <c r="AU422" s="33">
        <v>3.3607999999999999E-2</v>
      </c>
      <c r="AV422" s="33">
        <v>1000.2149899999999</v>
      </c>
      <c r="AW422" s="33">
        <v>2684.6548670000002</v>
      </c>
      <c r="AX422" s="33">
        <v>148.85501600000001</v>
      </c>
      <c r="AY422" s="33">
        <v>189.14649600000001</v>
      </c>
      <c r="AZ422" s="33">
        <v>1.6685410000000001</v>
      </c>
      <c r="BA422" s="33">
        <v>339.670053</v>
      </c>
      <c r="BB422" s="32">
        <v>98.734662099999994</v>
      </c>
      <c r="BC422" s="32">
        <v>90.204434800000001</v>
      </c>
      <c r="BD422" s="32">
        <v>2383.5950779</v>
      </c>
      <c r="BE422" s="32">
        <v>277.49989920000002</v>
      </c>
      <c r="BF422" s="32">
        <v>0</v>
      </c>
      <c r="BG422" s="32">
        <v>2850.0340740000001</v>
      </c>
      <c r="BJ422"/>
    </row>
    <row r="423" spans="1:62" x14ac:dyDescent="0.3">
      <c r="A423" s="9">
        <v>2008</v>
      </c>
      <c r="B423" s="10" t="s">
        <v>135</v>
      </c>
      <c r="C423" s="30"/>
      <c r="D423" s="30"/>
      <c r="E423" s="30"/>
      <c r="F423" s="30">
        <v>3510.9830775300002</v>
      </c>
      <c r="G423" s="30">
        <v>2703.89307753</v>
      </c>
      <c r="H423" s="30">
        <v>807.09</v>
      </c>
      <c r="I423" s="30">
        <v>3048.3254025000001</v>
      </c>
      <c r="J423" s="30">
        <v>709.18</v>
      </c>
      <c r="K423" s="30">
        <v>607.44000000000005</v>
      </c>
      <c r="L423" s="30">
        <v>34.36</v>
      </c>
      <c r="M423" s="30">
        <v>56.97</v>
      </c>
      <c r="N423" s="30">
        <v>6.98</v>
      </c>
      <c r="O423" s="30">
        <v>3.43</v>
      </c>
      <c r="P423" s="30">
        <v>2339.1454024999998</v>
      </c>
      <c r="Q423" s="30">
        <v>364.74767502999998</v>
      </c>
      <c r="R423" s="30">
        <v>97.91</v>
      </c>
      <c r="S423" s="30">
        <v>199.9631924</v>
      </c>
      <c r="T423" s="30">
        <v>1.03</v>
      </c>
      <c r="U423" s="30">
        <v>149.7131924</v>
      </c>
      <c r="V423" s="32">
        <v>49.22</v>
      </c>
      <c r="W423" s="30">
        <v>2853.6062699300001</v>
      </c>
      <c r="X423" s="30">
        <v>4033.0962699299998</v>
      </c>
      <c r="Y423" s="30">
        <v>2705.1379652352398</v>
      </c>
      <c r="Z423" s="30">
        <v>1735.78</v>
      </c>
      <c r="AA423" s="30">
        <v>1449.39</v>
      </c>
      <c r="AB423" s="30">
        <v>85.113290205244297</v>
      </c>
      <c r="AC423" s="30">
        <v>884.24467503000005</v>
      </c>
      <c r="AD423" s="30">
        <v>483.33</v>
      </c>
      <c r="AE423" s="30">
        <v>400.91467503000001</v>
      </c>
      <c r="AF423" s="32">
        <v>0</v>
      </c>
      <c r="AG423" s="30">
        <v>1035.52671852</v>
      </c>
      <c r="AH423" s="30">
        <v>926.71671851999997</v>
      </c>
      <c r="AI423" s="32">
        <v>59.3</v>
      </c>
      <c r="AJ423" s="32">
        <v>55.3</v>
      </c>
      <c r="AK423" s="32">
        <v>4</v>
      </c>
      <c r="AL423" s="32">
        <v>0</v>
      </c>
      <c r="AM423" s="32">
        <v>49.51</v>
      </c>
      <c r="AN423" s="32">
        <v>3999.9746837552402</v>
      </c>
      <c r="AO423" s="34">
        <v>50853</v>
      </c>
      <c r="AP423" s="30">
        <v>2178.6022759416701</v>
      </c>
      <c r="AQ423" s="34">
        <v>1077987</v>
      </c>
      <c r="AR423" s="34">
        <v>200.138103</v>
      </c>
      <c r="AS423" s="34">
        <v>0</v>
      </c>
      <c r="AT423" s="33">
        <v>369.22008099999999</v>
      </c>
      <c r="AU423" s="33">
        <v>9.4280000000000006E-3</v>
      </c>
      <c r="AV423" s="33">
        <v>603.18056200000001</v>
      </c>
      <c r="AW423" s="33">
        <v>1172.548174</v>
      </c>
      <c r="AX423" s="33">
        <v>121.918364</v>
      </c>
      <c r="AY423" s="33">
        <v>145.74868599999999</v>
      </c>
      <c r="AZ423" s="33">
        <v>0.60399599999999998</v>
      </c>
      <c r="BA423" s="33">
        <v>268.27104600000001</v>
      </c>
      <c r="BB423" s="32">
        <v>32.810993099999997</v>
      </c>
      <c r="BC423" s="32">
        <v>66.224339599999993</v>
      </c>
      <c r="BD423" s="32">
        <v>1149.8633932</v>
      </c>
      <c r="BE423" s="32">
        <v>153.5444913</v>
      </c>
      <c r="BF423" s="32">
        <v>0</v>
      </c>
      <c r="BG423" s="32">
        <v>1402.4432171999999</v>
      </c>
      <c r="BJ423"/>
    </row>
    <row r="424" spans="1:62" x14ac:dyDescent="0.3">
      <c r="A424" s="9">
        <v>2008</v>
      </c>
      <c r="B424" s="10" t="s">
        <v>136</v>
      </c>
      <c r="C424" s="30">
        <v>858.47967980542705</v>
      </c>
      <c r="D424" s="30">
        <v>13299.382123880099</v>
      </c>
      <c r="E424" s="30"/>
      <c r="F424" s="30">
        <v>5080.3771456100003</v>
      </c>
      <c r="G424" s="30">
        <v>1324.8536526099999</v>
      </c>
      <c r="H424" s="30">
        <v>3443.3389430000002</v>
      </c>
      <c r="I424" s="30">
        <v>2219.1854920000001</v>
      </c>
      <c r="J424" s="30">
        <v>978.64301699999999</v>
      </c>
      <c r="K424" s="30">
        <v>819.64775999999995</v>
      </c>
      <c r="L424" s="30">
        <v>41.278019999999998</v>
      </c>
      <c r="M424" s="30">
        <v>117.71725000000001</v>
      </c>
      <c r="N424" s="30">
        <v>0</v>
      </c>
      <c r="O424" s="30">
        <v>0</v>
      </c>
      <c r="P424" s="36">
        <v>1240.542475</v>
      </c>
      <c r="Q424" s="36">
        <v>84.311177610000001</v>
      </c>
      <c r="R424" s="36">
        <v>2464.6959259999999</v>
      </c>
      <c r="S424" s="36">
        <v>85.964284969999994</v>
      </c>
      <c r="T424" s="37">
        <v>19.023250999999998</v>
      </c>
      <c r="U424" s="36">
        <v>51.793679969999999</v>
      </c>
      <c r="V424" s="36">
        <v>15.147354</v>
      </c>
      <c r="W424" s="36">
        <v>1376.64733258</v>
      </c>
      <c r="X424" s="36">
        <v>5499.2115305799998</v>
      </c>
      <c r="Y424" s="36">
        <v>4481.0483818830398</v>
      </c>
      <c r="Z424" s="36">
        <v>3419.7050549999999</v>
      </c>
      <c r="AA424" s="36">
        <v>2680.7420689999999</v>
      </c>
      <c r="AB424" s="36">
        <v>110.900347273043</v>
      </c>
      <c r="AC424" s="36">
        <v>950.44297960999995</v>
      </c>
      <c r="AD424" s="36">
        <v>294.59595100000001</v>
      </c>
      <c r="AE424" s="36">
        <v>655.84702861000005</v>
      </c>
      <c r="AF424" s="37">
        <v>0</v>
      </c>
      <c r="AG424" s="36">
        <v>767.76961497000002</v>
      </c>
      <c r="AH424" s="36">
        <v>531.12481596999999</v>
      </c>
      <c r="AI424" s="36">
        <v>92.002661000000003</v>
      </c>
      <c r="AJ424" s="36">
        <v>4.7285149999999998</v>
      </c>
      <c r="AK424" s="36">
        <v>87.274146000000002</v>
      </c>
      <c r="AL424" s="36">
        <v>0</v>
      </c>
      <c r="AM424" s="36">
        <v>144.64213799999999</v>
      </c>
      <c r="AN424" s="36">
        <v>5840.6398448530399</v>
      </c>
      <c r="AO424" s="34">
        <v>53092</v>
      </c>
      <c r="AP424" s="30">
        <v>3868.2631527855901</v>
      </c>
      <c r="AQ424" s="34">
        <v>547742</v>
      </c>
      <c r="AR424" s="34">
        <v>185.61751100000001</v>
      </c>
      <c r="AS424" s="34">
        <v>0</v>
      </c>
      <c r="AT424" s="33">
        <v>256.543699</v>
      </c>
      <c r="AU424" s="33">
        <v>1.5820000000000001E-3</v>
      </c>
      <c r="AV424" s="33">
        <v>310.984014</v>
      </c>
      <c r="AW424" s="33">
        <v>753.16104399999995</v>
      </c>
      <c r="AX424" s="33">
        <v>84.274844999999999</v>
      </c>
      <c r="AY424" s="33">
        <v>136.630349</v>
      </c>
      <c r="AZ424" s="33">
        <v>0.80536200000000002</v>
      </c>
      <c r="BA424" s="33">
        <v>221.710556</v>
      </c>
      <c r="BB424" s="32">
        <v>30.367627599999999</v>
      </c>
      <c r="BC424" s="32">
        <v>59.089992899999999</v>
      </c>
      <c r="BD424" s="32">
        <v>566.22114739999995</v>
      </c>
      <c r="BE424" s="32">
        <v>147.81782609999999</v>
      </c>
      <c r="BF424" s="32">
        <v>0</v>
      </c>
      <c r="BG424" s="32">
        <v>803.49659399999996</v>
      </c>
      <c r="BJ424"/>
    </row>
    <row r="425" spans="1:62" x14ac:dyDescent="0.3">
      <c r="A425" s="9">
        <v>2008</v>
      </c>
      <c r="B425" s="10" t="s">
        <v>137</v>
      </c>
      <c r="C425" s="39">
        <v>570.86099999999999</v>
      </c>
      <c r="D425" s="30">
        <v>4424.3520921600002</v>
      </c>
      <c r="E425" s="30"/>
      <c r="F425" s="30">
        <v>2804.51266055</v>
      </c>
      <c r="G425" s="30">
        <v>1789.95592162</v>
      </c>
      <c r="H425" s="30">
        <v>1014.5567389300001</v>
      </c>
      <c r="I425" s="30">
        <v>2305.3490238999998</v>
      </c>
      <c r="J425" s="30">
        <v>584.62195139999994</v>
      </c>
      <c r="K425" s="30">
        <v>422.21809000000002</v>
      </c>
      <c r="L425" s="30">
        <v>38.314369999999997</v>
      </c>
      <c r="M425" s="30">
        <v>60.162230000000001</v>
      </c>
      <c r="N425" s="30">
        <v>57.419780000000003</v>
      </c>
      <c r="O425" s="30">
        <v>6.5075000000000003</v>
      </c>
      <c r="P425" s="30">
        <v>1720.7270725000001</v>
      </c>
      <c r="Q425" s="30">
        <v>69.228849120000007</v>
      </c>
      <c r="R425" s="30">
        <v>429.93478752999999</v>
      </c>
      <c r="S425" s="30">
        <v>128.08703632999999</v>
      </c>
      <c r="T425" s="32">
        <v>0.22778499999999999</v>
      </c>
      <c r="U425" s="30">
        <v>91.850869329999995</v>
      </c>
      <c r="V425" s="30">
        <v>36.008381999999997</v>
      </c>
      <c r="W425" s="30">
        <v>1881.80679095</v>
      </c>
      <c r="X425" s="30">
        <v>2932.59969688</v>
      </c>
      <c r="Y425" s="30">
        <v>2652.30326997053</v>
      </c>
      <c r="Z425" s="30">
        <v>2031.63817004</v>
      </c>
      <c r="AA425" s="30">
        <v>1581.6432660400001</v>
      </c>
      <c r="AB425" s="30">
        <v>98.884926160531094</v>
      </c>
      <c r="AC425" s="30">
        <v>521.78017377000003</v>
      </c>
      <c r="AD425" s="30">
        <v>136.78157999999999</v>
      </c>
      <c r="AE425" s="30">
        <v>384.06844776999998</v>
      </c>
      <c r="AF425" s="32">
        <v>0.93014600000000003</v>
      </c>
      <c r="AG425" s="30">
        <v>355.73674633000002</v>
      </c>
      <c r="AH425" s="30">
        <v>298.46875733000002</v>
      </c>
      <c r="AI425" s="30">
        <v>53.130977000000001</v>
      </c>
      <c r="AJ425" s="30">
        <v>9.4681000000000001E-2</v>
      </c>
      <c r="AK425" s="30">
        <v>31.759207</v>
      </c>
      <c r="AL425" s="30">
        <v>21.277089</v>
      </c>
      <c r="AM425" s="30">
        <v>4.1370120000000004</v>
      </c>
      <c r="AN425" s="30">
        <v>3008.0400163005302</v>
      </c>
      <c r="AO425" s="34">
        <v>40948</v>
      </c>
      <c r="AP425" s="30">
        <v>2971.2041276365499</v>
      </c>
      <c r="AQ425" s="34">
        <v>597476</v>
      </c>
      <c r="AR425" s="34">
        <v>157.99806100000001</v>
      </c>
      <c r="AS425" s="34">
        <v>0</v>
      </c>
      <c r="AT425" s="33">
        <v>595.21955000000003</v>
      </c>
      <c r="AU425" s="33">
        <v>3.9999999999999998E-6</v>
      </c>
      <c r="AV425" s="33">
        <v>270.14870300000001</v>
      </c>
      <c r="AW425" s="33">
        <v>1023.370314</v>
      </c>
      <c r="AX425" s="33">
        <v>315.818758</v>
      </c>
      <c r="AY425" s="33">
        <v>148.69684699999999</v>
      </c>
      <c r="AZ425" s="33">
        <v>4.0273000000000003E-2</v>
      </c>
      <c r="BA425" s="33">
        <v>464.91833500000001</v>
      </c>
      <c r="BB425" s="32">
        <v>51.444104500000002</v>
      </c>
      <c r="BC425" s="32">
        <v>28.9437617</v>
      </c>
      <c r="BD425" s="32">
        <v>1015.4765091</v>
      </c>
      <c r="BE425" s="32">
        <v>281.85041969999997</v>
      </c>
      <c r="BF425" s="32">
        <v>0</v>
      </c>
      <c r="BG425" s="32">
        <v>1377.7147950000001</v>
      </c>
      <c r="BJ425"/>
    </row>
    <row r="426" spans="1:62" x14ac:dyDescent="0.3">
      <c r="A426" s="9">
        <v>2008</v>
      </c>
      <c r="B426" s="10" t="s">
        <v>138</v>
      </c>
      <c r="C426" s="30">
        <v>339.54008131529002</v>
      </c>
      <c r="D426" s="30">
        <v>3953.5286955064098</v>
      </c>
      <c r="E426" s="30"/>
      <c r="F426" s="30">
        <v>3821.7783728099998</v>
      </c>
      <c r="G426" s="30">
        <v>2839.34086303</v>
      </c>
      <c r="H426" s="30">
        <v>982.43750978000003</v>
      </c>
      <c r="I426" s="30">
        <v>3381.8256624999999</v>
      </c>
      <c r="J426" s="30">
        <v>709.25599999999997</v>
      </c>
      <c r="K426" s="30">
        <v>579.50800000000004</v>
      </c>
      <c r="L426" s="30">
        <v>8.8249999999999993</v>
      </c>
      <c r="M426" s="30">
        <v>84.843999999999994</v>
      </c>
      <c r="N426" s="30">
        <v>0</v>
      </c>
      <c r="O426" s="30">
        <v>36.079000000000001</v>
      </c>
      <c r="P426" s="30">
        <v>2672.5696625</v>
      </c>
      <c r="Q426" s="30">
        <v>166.77120052999999</v>
      </c>
      <c r="R426" s="30">
        <v>273.18150978</v>
      </c>
      <c r="S426" s="30">
        <v>177.92225920999999</v>
      </c>
      <c r="T426" s="30">
        <v>1.3089999999999999</v>
      </c>
      <c r="U426" s="30">
        <v>145.91710021</v>
      </c>
      <c r="V426" s="30">
        <v>30.696159000000002</v>
      </c>
      <c r="W426" s="30">
        <v>2985.2579632400002</v>
      </c>
      <c r="X426" s="30">
        <v>3999.7006320199998</v>
      </c>
      <c r="Y426" s="30">
        <v>2997.2665486949099</v>
      </c>
      <c r="Z426" s="30">
        <v>2008.5553399999999</v>
      </c>
      <c r="AA426" s="30">
        <v>1683.3041599999999</v>
      </c>
      <c r="AB426" s="30">
        <v>49.053747164914</v>
      </c>
      <c r="AC426" s="30">
        <v>939.65746152999998</v>
      </c>
      <c r="AD426" s="30">
        <v>242.21028100000001</v>
      </c>
      <c r="AE426" s="30">
        <v>697.44718052999997</v>
      </c>
      <c r="AF426" s="32">
        <v>0</v>
      </c>
      <c r="AG426" s="30">
        <v>755.64548020999996</v>
      </c>
      <c r="AH426" s="30">
        <v>648.82371020999994</v>
      </c>
      <c r="AI426" s="30">
        <v>104.1889</v>
      </c>
      <c r="AJ426" s="30">
        <v>35.555219999999998</v>
      </c>
      <c r="AK426" s="30">
        <v>68.633679999999998</v>
      </c>
      <c r="AL426" s="30">
        <v>0</v>
      </c>
      <c r="AM426" s="30">
        <v>2.63287</v>
      </c>
      <c r="AN426" s="30">
        <v>3752.9120289049101</v>
      </c>
      <c r="AO426" s="34">
        <v>51757</v>
      </c>
      <c r="AP426" s="30">
        <v>2501.7859494293598</v>
      </c>
      <c r="AQ426" s="34">
        <v>1224022</v>
      </c>
      <c r="AR426" s="34">
        <v>204.12701200000001</v>
      </c>
      <c r="AS426" s="34">
        <v>0</v>
      </c>
      <c r="AT426" s="33">
        <v>852.28282200000001</v>
      </c>
      <c r="AU426" s="33">
        <v>1.884E-3</v>
      </c>
      <c r="AV426" s="33">
        <v>680.45305900000005</v>
      </c>
      <c r="AW426" s="33">
        <v>1736.864777</v>
      </c>
      <c r="AX426" s="33">
        <v>151.425567</v>
      </c>
      <c r="AY426" s="33">
        <v>164.91229899999999</v>
      </c>
      <c r="AZ426" s="33">
        <v>0</v>
      </c>
      <c r="BA426" s="33">
        <v>316.33786600000002</v>
      </c>
      <c r="BB426" s="32">
        <v>34.935424500000003</v>
      </c>
      <c r="BC426" s="32">
        <v>72.188395999999997</v>
      </c>
      <c r="BD426" s="32">
        <v>1467.2309046</v>
      </c>
      <c r="BE426" s="32">
        <v>150.043443</v>
      </c>
      <c r="BF426" s="32">
        <v>0</v>
      </c>
      <c r="BG426" s="32">
        <v>1724.3981681</v>
      </c>
      <c r="BJ426"/>
    </row>
    <row r="427" spans="1:62" x14ac:dyDescent="0.3">
      <c r="A427" s="9">
        <v>2008</v>
      </c>
      <c r="B427" s="10" t="s">
        <v>139</v>
      </c>
      <c r="C427" s="30">
        <v>627.62199999999996</v>
      </c>
      <c r="D427" s="30">
        <v>4155.4949999999999</v>
      </c>
      <c r="E427" s="30"/>
      <c r="F427" s="30">
        <v>2923.6204763400001</v>
      </c>
      <c r="G427" s="30">
        <v>2348.2101453400001</v>
      </c>
      <c r="H427" s="30">
        <v>514.80399399999999</v>
      </c>
      <c r="I427" s="30">
        <v>2648.3867624999998</v>
      </c>
      <c r="J427" s="30">
        <v>394.45182</v>
      </c>
      <c r="K427" s="30">
        <v>253.42442</v>
      </c>
      <c r="L427" s="30">
        <v>29.337340000000001</v>
      </c>
      <c r="M427" s="30">
        <v>28.614239999999999</v>
      </c>
      <c r="N427" s="30">
        <v>33.619590000000002</v>
      </c>
      <c r="O427" s="30">
        <v>49.456229999999998</v>
      </c>
      <c r="P427" s="30">
        <v>2253.9349425</v>
      </c>
      <c r="Q427" s="30">
        <v>94.275202840000006</v>
      </c>
      <c r="R427" s="30">
        <v>180.95851099999999</v>
      </c>
      <c r="S427" s="30">
        <v>483.79536884999999</v>
      </c>
      <c r="T427" s="32">
        <v>0.13597899999999999</v>
      </c>
      <c r="U427" s="30">
        <v>456.92517485000002</v>
      </c>
      <c r="V427" s="30">
        <v>26.734214999999999</v>
      </c>
      <c r="W427" s="30">
        <v>2805.1353201900001</v>
      </c>
      <c r="X427" s="30">
        <v>3407.4158451899998</v>
      </c>
      <c r="Y427" s="30">
        <v>2144.67867260198</v>
      </c>
      <c r="Z427" s="30">
        <v>1632.1660059999999</v>
      </c>
      <c r="AA427" s="30">
        <v>1327.1035039999999</v>
      </c>
      <c r="AB427" s="30">
        <v>33.424863761979701</v>
      </c>
      <c r="AC427" s="30">
        <v>479.08780283999999</v>
      </c>
      <c r="AD427" s="30">
        <v>191.67106984</v>
      </c>
      <c r="AE427" s="30">
        <v>287.41673300000002</v>
      </c>
      <c r="AF427" s="32">
        <v>0</v>
      </c>
      <c r="AG427" s="30">
        <v>1165.8343108500001</v>
      </c>
      <c r="AH427" s="30">
        <v>949.12817685000005</v>
      </c>
      <c r="AI427" s="30">
        <v>1.089245</v>
      </c>
      <c r="AJ427" s="30">
        <v>0.47130499999999997</v>
      </c>
      <c r="AK427" s="30">
        <v>0.61794000000000004</v>
      </c>
      <c r="AL427" s="30">
        <v>0</v>
      </c>
      <c r="AM427" s="30">
        <v>215.61688899999999</v>
      </c>
      <c r="AN427" s="32">
        <v>3310.5129834519798</v>
      </c>
      <c r="AO427" s="34">
        <v>29252</v>
      </c>
      <c r="AP427" s="30">
        <v>3489.8429140939702</v>
      </c>
      <c r="AQ427" s="34">
        <v>695640</v>
      </c>
      <c r="AR427" s="34">
        <v>76.518799999999999</v>
      </c>
      <c r="AS427" s="34">
        <v>3.0000000000000001E-6</v>
      </c>
      <c r="AT427" s="33">
        <v>658.726584</v>
      </c>
      <c r="AU427" s="33">
        <v>3.3159999999999999E-3</v>
      </c>
      <c r="AV427" s="33">
        <v>534.95894099999998</v>
      </c>
      <c r="AW427" s="33">
        <v>1270.2106409999999</v>
      </c>
      <c r="AX427" s="33">
        <v>68.853654000000006</v>
      </c>
      <c r="AY427" s="33">
        <v>206.31739099999999</v>
      </c>
      <c r="AZ427" s="33">
        <v>0.91454400000000002</v>
      </c>
      <c r="BA427" s="33">
        <v>276.08558900000003</v>
      </c>
      <c r="BB427" s="32">
        <v>10.7625612</v>
      </c>
      <c r="BC427" s="32">
        <v>23.0477226</v>
      </c>
      <c r="BD427" s="32">
        <v>1427.4314850999999</v>
      </c>
      <c r="BE427" s="32">
        <v>325.07490009999998</v>
      </c>
      <c r="BF427" s="32">
        <v>0</v>
      </c>
      <c r="BG427" s="32">
        <v>1786.316669</v>
      </c>
      <c r="BJ427"/>
    </row>
    <row r="428" spans="1:62" x14ac:dyDescent="0.3">
      <c r="A428" s="9">
        <v>2008</v>
      </c>
      <c r="B428" s="10" t="s">
        <v>140</v>
      </c>
      <c r="C428" s="30"/>
      <c r="D428" s="30"/>
      <c r="E428" s="30"/>
      <c r="F428" s="30">
        <v>2150.3799794500001</v>
      </c>
      <c r="G428" s="30">
        <v>1637.8978344499999</v>
      </c>
      <c r="H428" s="30">
        <v>512.48214499999995</v>
      </c>
      <c r="I428" s="30">
        <v>1980.291604</v>
      </c>
      <c r="J428" s="30">
        <v>432.78607899999997</v>
      </c>
      <c r="K428" s="30">
        <v>347.68367999999998</v>
      </c>
      <c r="L428" s="30">
        <v>26.866440000000001</v>
      </c>
      <c r="M428" s="30">
        <v>35.450099999999999</v>
      </c>
      <c r="N428" s="30">
        <v>22.78586</v>
      </c>
      <c r="O428" s="30">
        <v>0</v>
      </c>
      <c r="P428" s="30">
        <v>1547.505525</v>
      </c>
      <c r="Q428" s="30">
        <v>90.392309449999999</v>
      </c>
      <c r="R428" s="30">
        <v>79.696066000000002</v>
      </c>
      <c r="S428" s="30">
        <v>39.109530460000002</v>
      </c>
      <c r="T428" s="32">
        <v>0.875857</v>
      </c>
      <c r="U428" s="30">
        <v>1.9632734599999999</v>
      </c>
      <c r="V428" s="30">
        <v>36.270400000000002</v>
      </c>
      <c r="W428" s="30">
        <v>1639.8611079100001</v>
      </c>
      <c r="X428" s="30">
        <v>2189.4895099099999</v>
      </c>
      <c r="Y428" s="30">
        <v>1342.5225478202301</v>
      </c>
      <c r="Z428" s="30">
        <v>901.71923979999997</v>
      </c>
      <c r="AA428" s="30">
        <v>727.25228960000004</v>
      </c>
      <c r="AB428" s="30">
        <v>5.9754665702331904</v>
      </c>
      <c r="AC428" s="30">
        <v>434.82784144999999</v>
      </c>
      <c r="AD428" s="30">
        <v>233.22164934</v>
      </c>
      <c r="AE428" s="30">
        <v>201.60619210999999</v>
      </c>
      <c r="AF428" s="32">
        <v>0</v>
      </c>
      <c r="AG428" s="30">
        <v>867.27519445999997</v>
      </c>
      <c r="AH428" s="30">
        <v>544.10490145999995</v>
      </c>
      <c r="AI428" s="30">
        <v>294.81096200000002</v>
      </c>
      <c r="AJ428" s="30">
        <v>294.81096200000002</v>
      </c>
      <c r="AK428" s="30">
        <v>0</v>
      </c>
      <c r="AL428" s="30">
        <v>0</v>
      </c>
      <c r="AM428" s="30">
        <v>28.359331000000001</v>
      </c>
      <c r="AN428" s="32">
        <v>2209.7977422802301</v>
      </c>
      <c r="AO428" s="34"/>
      <c r="AP428" s="30"/>
      <c r="AQ428" s="34"/>
      <c r="AR428" s="34">
        <v>82.145825000000002</v>
      </c>
      <c r="AS428" s="34">
        <v>0</v>
      </c>
      <c r="AT428" s="33">
        <v>349.09013099999999</v>
      </c>
      <c r="AU428" s="33">
        <v>7.0100000000000002E-4</v>
      </c>
      <c r="AV428" s="33">
        <v>314.988767</v>
      </c>
      <c r="AW428" s="33">
        <v>746.22542399999998</v>
      </c>
      <c r="AX428" s="33">
        <v>17.143635</v>
      </c>
      <c r="AY428" s="33">
        <v>152.44458900000001</v>
      </c>
      <c r="AZ428" s="33">
        <v>0</v>
      </c>
      <c r="BA428" s="33">
        <v>169.588224</v>
      </c>
      <c r="BB428" s="32">
        <v>50.665624600000001</v>
      </c>
      <c r="BC428" s="32">
        <v>39.6104834</v>
      </c>
      <c r="BD428" s="32">
        <v>562.68154730000003</v>
      </c>
      <c r="BE428" s="32">
        <v>105.9807596</v>
      </c>
      <c r="BF428" s="32">
        <v>0</v>
      </c>
      <c r="BG428" s="32">
        <v>758.9384149</v>
      </c>
      <c r="BJ428"/>
    </row>
    <row r="429" spans="1:62" x14ac:dyDescent="0.3">
      <c r="A429" s="9">
        <v>2008</v>
      </c>
      <c r="B429" s="10" t="s">
        <v>141</v>
      </c>
      <c r="C429" s="30"/>
      <c r="D429" s="30"/>
      <c r="E429" s="30"/>
      <c r="F429" s="30">
        <v>3181.3695376800001</v>
      </c>
      <c r="G429" s="30">
        <v>1540.2314036800001</v>
      </c>
      <c r="H429" s="30">
        <v>1641.138134</v>
      </c>
      <c r="I429" s="30">
        <v>1692.7208585000001</v>
      </c>
      <c r="J429" s="30">
        <v>554.00950599999999</v>
      </c>
      <c r="K429" s="30">
        <v>460.98505</v>
      </c>
      <c r="L429" s="30">
        <v>1.02305</v>
      </c>
      <c r="M429" s="30">
        <v>91.819220000000001</v>
      </c>
      <c r="N429" s="30">
        <v>0</v>
      </c>
      <c r="O429" s="30">
        <v>0.18218000000000001</v>
      </c>
      <c r="P429" s="30">
        <v>1138.7113525</v>
      </c>
      <c r="Q429" s="30">
        <v>401.52005118</v>
      </c>
      <c r="R429" s="30">
        <v>1087.1286279999999</v>
      </c>
      <c r="S429" s="30">
        <v>1266.1866042300001</v>
      </c>
      <c r="T429" s="32">
        <v>1.0535810000000001</v>
      </c>
      <c r="U429" s="30">
        <v>1018.22836623</v>
      </c>
      <c r="V429" s="30">
        <v>246.90465699999999</v>
      </c>
      <c r="W429" s="30">
        <v>2558.45976991</v>
      </c>
      <c r="X429" s="30">
        <v>4835.1169439100004</v>
      </c>
      <c r="Y429" s="30">
        <v>2581.67959092709</v>
      </c>
      <c r="Z429" s="30">
        <v>1990.7618600000001</v>
      </c>
      <c r="AA429" s="30">
        <v>1762.737286</v>
      </c>
      <c r="AB429" s="30">
        <v>13.645426927094</v>
      </c>
      <c r="AC429" s="30">
        <v>577.27230399999996</v>
      </c>
      <c r="AD429" s="30">
        <v>199.17347100000001</v>
      </c>
      <c r="AE429" s="30">
        <v>378.09883300000001</v>
      </c>
      <c r="AF429" s="32">
        <v>0</v>
      </c>
      <c r="AG429" s="30">
        <v>1990.440208</v>
      </c>
      <c r="AH429" s="30">
        <v>1043.093496</v>
      </c>
      <c r="AI429" s="30">
        <v>303.21328599999998</v>
      </c>
      <c r="AJ429" s="30">
        <v>2.3140290000000001</v>
      </c>
      <c r="AK429" s="30">
        <v>130.365678</v>
      </c>
      <c r="AL429" s="30">
        <v>170.533579</v>
      </c>
      <c r="AM429" s="30">
        <v>644.13342599999999</v>
      </c>
      <c r="AN429" s="30">
        <v>5358.5724289270902</v>
      </c>
      <c r="AO429" s="34">
        <v>23903</v>
      </c>
      <c r="AP429" s="30">
        <v>5654.6982000971902</v>
      </c>
      <c r="AQ429" s="34">
        <v>225920</v>
      </c>
      <c r="AR429" s="34">
        <v>166.61504500000001</v>
      </c>
      <c r="AS429" s="34">
        <v>0</v>
      </c>
      <c r="AT429" s="33">
        <v>156.98083700000001</v>
      </c>
      <c r="AU429" s="33">
        <v>4.2826000000000003E-2</v>
      </c>
      <c r="AV429" s="33">
        <v>509.73584099999999</v>
      </c>
      <c r="AW429" s="33">
        <v>833.374549</v>
      </c>
      <c r="AX429" s="33">
        <v>208.89365799999999</v>
      </c>
      <c r="AY429" s="33">
        <v>479.03279600000002</v>
      </c>
      <c r="AZ429" s="33">
        <v>0.20136499999999999</v>
      </c>
      <c r="BA429" s="33">
        <v>688.12781900000004</v>
      </c>
      <c r="BB429" s="32">
        <v>132.4209942</v>
      </c>
      <c r="BC429" s="32">
        <v>65.899198999999996</v>
      </c>
      <c r="BD429" s="32">
        <v>796.13007800000003</v>
      </c>
      <c r="BE429" s="32">
        <v>1528.3141152000001</v>
      </c>
      <c r="BF429" s="32">
        <v>0</v>
      </c>
      <c r="BG429" s="32">
        <v>2522.7643864000001</v>
      </c>
      <c r="BJ429"/>
    </row>
    <row r="430" spans="1:62" x14ac:dyDescent="0.3">
      <c r="A430" s="9">
        <v>2008</v>
      </c>
      <c r="B430" s="10" t="s">
        <v>142</v>
      </c>
      <c r="C430" s="30">
        <v>5466.1037957505696</v>
      </c>
      <c r="D430" s="30">
        <v>30554.3673891699</v>
      </c>
      <c r="E430" s="30"/>
      <c r="F430" s="30">
        <v>9942.5455317199994</v>
      </c>
      <c r="G430" s="30">
        <v>6561.1709717200001</v>
      </c>
      <c r="H430" s="30">
        <v>3381.3745600000002</v>
      </c>
      <c r="I430" s="30">
        <v>9125.4828799999996</v>
      </c>
      <c r="J430" s="30">
        <v>3010.1606400000001</v>
      </c>
      <c r="K430" s="30">
        <v>2263.8995500000001</v>
      </c>
      <c r="L430" s="30">
        <v>266.72735999999998</v>
      </c>
      <c r="M430" s="30">
        <v>433.80056999999999</v>
      </c>
      <c r="N430" s="30">
        <v>24.99362</v>
      </c>
      <c r="O430" s="30">
        <v>20.739540000000002</v>
      </c>
      <c r="P430" s="30">
        <v>6115.3222400000004</v>
      </c>
      <c r="Q430" s="30">
        <v>445.84873171999999</v>
      </c>
      <c r="R430" s="30">
        <v>371.21391999999997</v>
      </c>
      <c r="S430" s="30">
        <v>194.59142331999999</v>
      </c>
      <c r="T430" s="32">
        <v>0.18731999999999999</v>
      </c>
      <c r="U430" s="30">
        <v>146.43408332000001</v>
      </c>
      <c r="V430" s="30">
        <v>47.970019999999998</v>
      </c>
      <c r="W430" s="30">
        <v>6707.6050550399996</v>
      </c>
      <c r="X430" s="30">
        <v>11841.938595039999</v>
      </c>
      <c r="Y430" s="30">
        <v>8831.7725578603895</v>
      </c>
      <c r="Z430" s="30">
        <v>6298.6440400000001</v>
      </c>
      <c r="AA430" s="30">
        <v>5582.9081299999998</v>
      </c>
      <c r="AB430" s="30">
        <v>51.211266140391899</v>
      </c>
      <c r="AC430" s="30">
        <v>2481.91725172</v>
      </c>
      <c r="AD430" s="30">
        <v>1213.98865172</v>
      </c>
      <c r="AE430" s="30">
        <v>1267.9286</v>
      </c>
      <c r="AF430" s="32">
        <v>0</v>
      </c>
      <c r="AG430" s="30">
        <v>1342.58183332</v>
      </c>
      <c r="AH430" s="30">
        <v>902.46902</v>
      </c>
      <c r="AI430" s="30">
        <v>356.46663332000003</v>
      </c>
      <c r="AJ430" s="30">
        <v>5.26675</v>
      </c>
      <c r="AK430" s="30">
        <v>351.19988332000003</v>
      </c>
      <c r="AL430" s="30">
        <v>0</v>
      </c>
      <c r="AM430" s="32">
        <v>83.646180000000001</v>
      </c>
      <c r="AN430" s="32">
        <v>11998.142111180399</v>
      </c>
      <c r="AO430" s="34">
        <v>108564</v>
      </c>
      <c r="AP430" s="30">
        <v>3945.87017087404</v>
      </c>
      <c r="AQ430" s="34">
        <v>3242551</v>
      </c>
      <c r="AR430" s="34">
        <v>311.12211200000002</v>
      </c>
      <c r="AS430" s="34">
        <v>0</v>
      </c>
      <c r="AT430" s="33">
        <v>3743.0946640000002</v>
      </c>
      <c r="AU430" s="33">
        <v>3.284E-3</v>
      </c>
      <c r="AV430" s="33">
        <v>2161.6113759999998</v>
      </c>
      <c r="AW430" s="33">
        <v>6215.8314360000004</v>
      </c>
      <c r="AX430" s="33">
        <v>400.76461899999998</v>
      </c>
      <c r="AY430" s="33">
        <v>359.84776299999999</v>
      </c>
      <c r="AZ430" s="33">
        <v>1.568541</v>
      </c>
      <c r="BA430" s="33">
        <v>762.18092300000001</v>
      </c>
      <c r="BB430" s="32">
        <v>269.31379879999997</v>
      </c>
      <c r="BC430" s="32">
        <v>66.250060000000005</v>
      </c>
      <c r="BD430" s="32">
        <v>4924.3421003000003</v>
      </c>
      <c r="BE430" s="32">
        <v>594.9876127</v>
      </c>
      <c r="BF430" s="32">
        <v>0</v>
      </c>
      <c r="BG430" s="32">
        <v>5854.8935718000002</v>
      </c>
      <c r="BJ430"/>
    </row>
    <row r="431" spans="1:62" x14ac:dyDescent="0.3">
      <c r="A431" s="9">
        <v>2008</v>
      </c>
      <c r="B431" s="10" t="s">
        <v>143</v>
      </c>
      <c r="C431" s="30"/>
      <c r="D431" s="30"/>
      <c r="E431" s="30"/>
      <c r="F431" s="30">
        <v>3411.9646320400002</v>
      </c>
      <c r="G431" s="30">
        <v>3022.18090454</v>
      </c>
      <c r="H431" s="30">
        <v>389.7837275</v>
      </c>
      <c r="I431" s="30">
        <v>3128.5201000000002</v>
      </c>
      <c r="J431" s="30">
        <v>323.78172749999999</v>
      </c>
      <c r="K431" s="30">
        <v>205.82168999999999</v>
      </c>
      <c r="L431" s="30">
        <v>20.086259999999999</v>
      </c>
      <c r="M431" s="30">
        <v>41.538809999999998</v>
      </c>
      <c r="N431" s="30">
        <v>8.5481300000000005</v>
      </c>
      <c r="O431" s="30">
        <v>47.786839999999998</v>
      </c>
      <c r="P431" s="30">
        <v>2804.7383725</v>
      </c>
      <c r="Q431" s="30">
        <v>217.44253204</v>
      </c>
      <c r="R431" s="30">
        <v>66.001999999999995</v>
      </c>
      <c r="S431" s="30">
        <v>224.84452028999999</v>
      </c>
      <c r="T431" s="32">
        <v>4.2000000000000003E-2</v>
      </c>
      <c r="U431" s="30">
        <v>210.70552029000001</v>
      </c>
      <c r="V431" s="30">
        <v>14.097</v>
      </c>
      <c r="W431" s="30">
        <v>3232.8864248300001</v>
      </c>
      <c r="X431" s="30">
        <v>3636.80915233</v>
      </c>
      <c r="Y431" s="30">
        <v>2434.6569491227601</v>
      </c>
      <c r="Z431" s="30">
        <v>1666.835</v>
      </c>
      <c r="AA431" s="30">
        <v>1262.8979999999999</v>
      </c>
      <c r="AB431" s="30">
        <v>7.5824170827610802</v>
      </c>
      <c r="AC431" s="30">
        <v>760.23953203999997</v>
      </c>
      <c r="AD431" s="30">
        <v>332.16453203999998</v>
      </c>
      <c r="AE431" s="30">
        <v>428.07499999999999</v>
      </c>
      <c r="AF431" s="32">
        <v>0</v>
      </c>
      <c r="AG431" s="30">
        <v>1550.8585202899999</v>
      </c>
      <c r="AH431" s="30">
        <v>1375.3305202900001</v>
      </c>
      <c r="AI431" s="32">
        <v>156.51400000000001</v>
      </c>
      <c r="AJ431" s="32">
        <v>15.648999999999999</v>
      </c>
      <c r="AK431" s="32">
        <v>140.86500000000001</v>
      </c>
      <c r="AL431" s="32">
        <v>0</v>
      </c>
      <c r="AM431" s="32">
        <v>19.013999999999999</v>
      </c>
      <c r="AN431" s="32">
        <v>3985.51546941276</v>
      </c>
      <c r="AO431" s="34">
        <v>43948</v>
      </c>
      <c r="AP431" s="30">
        <v>2210.4760171111302</v>
      </c>
      <c r="AQ431" s="34">
        <v>865546</v>
      </c>
      <c r="AR431" s="34">
        <v>65.121208999999993</v>
      </c>
      <c r="AS431" s="34">
        <v>1.5E-5</v>
      </c>
      <c r="AT431" s="33">
        <v>670.52654500000006</v>
      </c>
      <c r="AU431" s="33">
        <v>1.2E-5</v>
      </c>
      <c r="AV431" s="33">
        <v>471.98668300000003</v>
      </c>
      <c r="AW431" s="33">
        <v>1207.647937</v>
      </c>
      <c r="AX431" s="33">
        <v>111.472093</v>
      </c>
      <c r="AY431" s="33">
        <v>166.41994199999999</v>
      </c>
      <c r="AZ431" s="33">
        <v>0.20136499999999999</v>
      </c>
      <c r="BA431" s="33">
        <v>278.09339999999997</v>
      </c>
      <c r="BB431" s="32">
        <v>89.912741699999998</v>
      </c>
      <c r="BC431" s="32">
        <v>21.283087999999999</v>
      </c>
      <c r="BD431" s="32">
        <v>1325.4351483999999</v>
      </c>
      <c r="BE431" s="32">
        <v>297.94022799999999</v>
      </c>
      <c r="BF431" s="32">
        <v>0</v>
      </c>
      <c r="BG431" s="32">
        <v>1734.5712060999999</v>
      </c>
      <c r="BJ431"/>
    </row>
    <row r="432" spans="1:62" x14ac:dyDescent="0.3">
      <c r="A432" s="9">
        <v>2008</v>
      </c>
      <c r="B432" s="10" t="s">
        <v>144</v>
      </c>
      <c r="C432" s="30"/>
      <c r="D432" s="30"/>
      <c r="E432" s="30"/>
      <c r="F432" s="30">
        <v>1675.8643864400001</v>
      </c>
      <c r="G432" s="30">
        <v>921.35079208000002</v>
      </c>
      <c r="H432" s="30">
        <v>754.51359435999996</v>
      </c>
      <c r="I432" s="30">
        <v>1197.768738</v>
      </c>
      <c r="J432" s="30">
        <v>329.50497799999999</v>
      </c>
      <c r="K432" s="30">
        <v>285.06876999999997</v>
      </c>
      <c r="L432" s="30">
        <v>6.3829999999999998E-2</v>
      </c>
      <c r="M432" s="30">
        <v>12.38781</v>
      </c>
      <c r="N432" s="30">
        <v>0</v>
      </c>
      <c r="O432" s="30">
        <v>31.984580000000001</v>
      </c>
      <c r="P432" s="30">
        <v>868.26376000000005</v>
      </c>
      <c r="Q432" s="30">
        <v>53.08703208</v>
      </c>
      <c r="R432" s="30">
        <v>425.00861636000002</v>
      </c>
      <c r="S432" s="30">
        <v>93.320192550000002</v>
      </c>
      <c r="T432" s="32">
        <v>3.6880160000000002</v>
      </c>
      <c r="U432" s="32">
        <v>39.831608549999999</v>
      </c>
      <c r="V432" s="30">
        <v>49.800567999999998</v>
      </c>
      <c r="W432" s="30">
        <v>961.18240062999996</v>
      </c>
      <c r="X432" s="30">
        <v>1948.96758499</v>
      </c>
      <c r="Y432" s="30">
        <v>1735.34582281847</v>
      </c>
      <c r="Z432" s="30">
        <v>1235.9496919999999</v>
      </c>
      <c r="AA432" s="30">
        <v>1148.8591601999999</v>
      </c>
      <c r="AB432" s="32">
        <v>15.1714692984728</v>
      </c>
      <c r="AC432" s="30">
        <v>484.22466151999998</v>
      </c>
      <c r="AD432" s="30">
        <v>101.48015100000001</v>
      </c>
      <c r="AE432" s="30">
        <v>381.63633800000002</v>
      </c>
      <c r="AF432" s="32">
        <v>1.1081725200000001</v>
      </c>
      <c r="AG432" s="30">
        <v>62.857010850000002</v>
      </c>
      <c r="AH432" s="30">
        <v>51.504643309999999</v>
      </c>
      <c r="AI432" s="32">
        <v>7.7900425399999902</v>
      </c>
      <c r="AJ432" s="32">
        <v>0.41215499999999999</v>
      </c>
      <c r="AK432" s="32">
        <v>1.5538E-2</v>
      </c>
      <c r="AL432" s="32">
        <v>7.3623495399999896</v>
      </c>
      <c r="AM432" s="32">
        <v>3.562325</v>
      </c>
      <c r="AN432" s="32">
        <v>1993.44297466847</v>
      </c>
      <c r="AO432" s="34">
        <v>15326</v>
      </c>
      <c r="AP432" s="30">
        <v>5712.5356806432501</v>
      </c>
      <c r="AQ432" s="34">
        <v>126212</v>
      </c>
      <c r="AR432" s="34">
        <v>114.491086</v>
      </c>
      <c r="AS432" s="34">
        <v>0</v>
      </c>
      <c r="AT432" s="33">
        <v>79.359651999999997</v>
      </c>
      <c r="AU432" s="33">
        <v>4.3620000000000004E-3</v>
      </c>
      <c r="AV432" s="33">
        <v>106.89848000000001</v>
      </c>
      <c r="AW432" s="33">
        <v>300.75358</v>
      </c>
      <c r="AX432" s="33">
        <v>27.51605</v>
      </c>
      <c r="AY432" s="33">
        <v>86.698604000000003</v>
      </c>
      <c r="AZ432" s="33">
        <v>65.402730000000005</v>
      </c>
      <c r="BA432" s="33">
        <v>179.61738399999999</v>
      </c>
      <c r="BB432" s="32">
        <v>42.052530300000001</v>
      </c>
      <c r="BC432" s="32">
        <v>55.899261199999998</v>
      </c>
      <c r="BD432" s="32">
        <v>149.44412009999999</v>
      </c>
      <c r="BE432" s="32">
        <v>40.518130200000002</v>
      </c>
      <c r="BF432" s="32">
        <v>0</v>
      </c>
      <c r="BG432" s="32">
        <v>287.91404180000001</v>
      </c>
      <c r="BJ432"/>
    </row>
    <row r="433" spans="1:62" x14ac:dyDescent="0.3">
      <c r="A433" s="9">
        <v>2008</v>
      </c>
      <c r="B433" s="10" t="s">
        <v>145</v>
      </c>
      <c r="C433" s="30">
        <v>1266.18603927914</v>
      </c>
      <c r="D433" s="30">
        <v>7311.6633564404401</v>
      </c>
      <c r="E433" s="30"/>
      <c r="F433" s="30">
        <v>4696.7930969099998</v>
      </c>
      <c r="G433" s="30">
        <v>3506.92835728</v>
      </c>
      <c r="H433" s="30">
        <v>1189.86473963</v>
      </c>
      <c r="I433" s="30">
        <v>4302.5154627499996</v>
      </c>
      <c r="J433" s="30">
        <v>1062.7424902499999</v>
      </c>
      <c r="K433" s="30">
        <v>748.69971999999996</v>
      </c>
      <c r="L433" s="30">
        <v>105.07178999999999</v>
      </c>
      <c r="M433" s="30">
        <v>109.63047</v>
      </c>
      <c r="N433" s="30">
        <v>46.682549999999999</v>
      </c>
      <c r="O433" s="30">
        <v>52.65795</v>
      </c>
      <c r="P433" s="30">
        <v>3239.7729724999999</v>
      </c>
      <c r="Q433" s="30">
        <v>267.15538478000002</v>
      </c>
      <c r="R433" s="30">
        <v>127.12224938</v>
      </c>
      <c r="S433" s="30">
        <v>964.06735222999998</v>
      </c>
      <c r="T433" s="32">
        <v>16.558974070000001</v>
      </c>
      <c r="U433" s="32">
        <v>501.54852749999998</v>
      </c>
      <c r="V433" s="30">
        <v>445.95985065999997</v>
      </c>
      <c r="W433" s="30">
        <v>4008.4768847800001</v>
      </c>
      <c r="X433" s="30">
        <v>5660.8604491400001</v>
      </c>
      <c r="Y433" s="30">
        <v>4321.74161630054</v>
      </c>
      <c r="Z433" s="30">
        <v>2804.3862633499998</v>
      </c>
      <c r="AA433" s="30">
        <v>2434.2114360199998</v>
      </c>
      <c r="AB433" s="32">
        <v>114.636179775541</v>
      </c>
      <c r="AC433" s="30">
        <v>1402.7191731749999</v>
      </c>
      <c r="AD433" s="30">
        <v>549.41408694999996</v>
      </c>
      <c r="AE433" s="30">
        <v>853.30508622499997</v>
      </c>
      <c r="AF433" s="32">
        <v>0</v>
      </c>
      <c r="AG433" s="30">
        <v>1366.79092359833</v>
      </c>
      <c r="AH433" s="30">
        <v>821.15911300833295</v>
      </c>
      <c r="AI433" s="32">
        <v>12.134009989999999</v>
      </c>
      <c r="AJ433" s="32">
        <v>7.2191912599999997</v>
      </c>
      <c r="AK433" s="32">
        <v>4.9148187300000004</v>
      </c>
      <c r="AL433" s="32">
        <v>0</v>
      </c>
      <c r="AM433" s="32">
        <v>533.49780060000001</v>
      </c>
      <c r="AN433" s="32">
        <v>5688.5325398988698</v>
      </c>
      <c r="AO433" s="34">
        <v>66608</v>
      </c>
      <c r="AP433" s="30">
        <v>2811.17934092001</v>
      </c>
      <c r="AQ433" s="34">
        <v>1475384</v>
      </c>
      <c r="AR433" s="34">
        <v>138.57834399999999</v>
      </c>
      <c r="AS433" s="34">
        <v>0</v>
      </c>
      <c r="AT433" s="33">
        <v>1176.8522889999999</v>
      </c>
      <c r="AU433" s="33">
        <v>4.1419999999999998E-3</v>
      </c>
      <c r="AV433" s="33">
        <v>995.74720500000001</v>
      </c>
      <c r="AW433" s="33">
        <v>2311.1819799999998</v>
      </c>
      <c r="AX433" s="33">
        <v>55.831817000000001</v>
      </c>
      <c r="AY433" s="33">
        <v>264.99033600000001</v>
      </c>
      <c r="AZ433" s="33">
        <v>0</v>
      </c>
      <c r="BA433" s="33">
        <v>320.82215300000001</v>
      </c>
      <c r="BB433" s="32">
        <v>40.755235200000001</v>
      </c>
      <c r="BC433" s="32">
        <v>11.9773327</v>
      </c>
      <c r="BD433" s="32">
        <v>2994.3281244999998</v>
      </c>
      <c r="BE433" s="32">
        <v>185.50884500000001</v>
      </c>
      <c r="BF433" s="32">
        <v>0</v>
      </c>
      <c r="BG433" s="32">
        <v>3232.5695374000002</v>
      </c>
      <c r="BJ433"/>
    </row>
    <row r="434" spans="1:62" x14ac:dyDescent="0.3">
      <c r="A434" s="9">
        <v>2009</v>
      </c>
      <c r="B434" s="10" t="s">
        <v>120</v>
      </c>
      <c r="C434" s="30">
        <v>31009.248439752901</v>
      </c>
      <c r="D434" s="30">
        <v>135041.513103679</v>
      </c>
      <c r="E434" s="30">
        <v>122543.365534079</v>
      </c>
      <c r="F434" s="30">
        <v>42465.156116710001</v>
      </c>
      <c r="G434" s="30">
        <v>20044.446116710002</v>
      </c>
      <c r="H434" s="30">
        <v>22420.71</v>
      </c>
      <c r="I434" s="30">
        <v>36226.588768670001</v>
      </c>
      <c r="J434" s="30">
        <v>21135.75</v>
      </c>
      <c r="K434" s="30">
        <v>15543.62</v>
      </c>
      <c r="L434" s="30">
        <v>1419.26</v>
      </c>
      <c r="M434" s="30">
        <v>1337.36</v>
      </c>
      <c r="N434" s="30">
        <v>1398.6</v>
      </c>
      <c r="O434" s="30">
        <v>1436.91</v>
      </c>
      <c r="P434" s="32">
        <v>15090.838768670001</v>
      </c>
      <c r="Q434" s="32">
        <v>4953.60734804</v>
      </c>
      <c r="R434" s="32">
        <v>1284.96</v>
      </c>
      <c r="S434" s="32">
        <v>1786.0557357468399</v>
      </c>
      <c r="T434" s="32">
        <v>0</v>
      </c>
      <c r="U434" s="32">
        <v>1632.1257357468401</v>
      </c>
      <c r="V434" s="32">
        <v>153.93</v>
      </c>
      <c r="W434" s="32">
        <v>21676.5718524568</v>
      </c>
      <c r="X434" s="32">
        <v>53543.791852456801</v>
      </c>
      <c r="Y434" s="32">
        <v>46961.114991861003</v>
      </c>
      <c r="Z434" s="32">
        <v>32309.74</v>
      </c>
      <c r="AA434" s="32">
        <v>28404.880000000001</v>
      </c>
      <c r="AB434" s="32">
        <v>1303.6272438209501</v>
      </c>
      <c r="AC434" s="32">
        <v>13347.747748039999</v>
      </c>
      <c r="AD434" s="32">
        <v>4814.4073480400002</v>
      </c>
      <c r="AE434" s="32">
        <v>8496.1704000000009</v>
      </c>
      <c r="AF434" s="32">
        <v>37.17</v>
      </c>
      <c r="AG434" s="32">
        <v>3551.7957357468399</v>
      </c>
      <c r="AH434" s="32">
        <v>2075.19573574684</v>
      </c>
      <c r="AI434" s="32">
        <v>742.67</v>
      </c>
      <c r="AJ434" s="10">
        <v>154.62</v>
      </c>
      <c r="AK434" s="10">
        <v>582.30999999999995</v>
      </c>
      <c r="AL434" s="10">
        <v>5.74</v>
      </c>
      <c r="AM434" s="32">
        <v>733.93</v>
      </c>
      <c r="AN434" s="32">
        <v>59324.730727607799</v>
      </c>
      <c r="AO434" s="33">
        <v>583073</v>
      </c>
      <c r="AP434" s="32">
        <v>3740.96184552165</v>
      </c>
      <c r="AQ434" s="33">
        <v>15414295.9009127</v>
      </c>
      <c r="AR434" s="33">
        <v>4939.8475859999999</v>
      </c>
      <c r="AS434" s="33">
        <v>9.6144999999999994E-2</v>
      </c>
      <c r="AT434" s="33">
        <v>25303.677554000002</v>
      </c>
      <c r="AU434" s="33">
        <v>0.25855099999999998</v>
      </c>
      <c r="AV434" s="33">
        <v>10215.432938</v>
      </c>
      <c r="AW434" s="33">
        <v>40459.312773999998</v>
      </c>
      <c r="AX434" s="33">
        <v>1929.715189</v>
      </c>
      <c r="AY434" s="33">
        <v>1625.1409900000001</v>
      </c>
      <c r="AZ434" s="33">
        <v>2.4363320000000002</v>
      </c>
      <c r="BA434" s="33">
        <v>3557.2925110000001</v>
      </c>
      <c r="BB434" s="32">
        <v>2399.7992825000001</v>
      </c>
      <c r="BC434" s="32">
        <v>1889.6910201999999</v>
      </c>
      <c r="BD434" s="32">
        <v>35414.102402899996</v>
      </c>
      <c r="BE434" s="32">
        <v>1645.3984808</v>
      </c>
      <c r="BF434" s="32">
        <v>0.86608879999999999</v>
      </c>
      <c r="BG434" s="32">
        <v>41349.926963569997</v>
      </c>
      <c r="BJ434"/>
    </row>
    <row r="435" spans="1:62" x14ac:dyDescent="0.3">
      <c r="A435" s="9">
        <v>2009</v>
      </c>
      <c r="B435" s="10" t="s">
        <v>123</v>
      </c>
      <c r="C435" s="30">
        <v>19316.927919816699</v>
      </c>
      <c r="D435" s="30"/>
      <c r="E435" s="30">
        <v>127004.87070620101</v>
      </c>
      <c r="F435" s="30">
        <v>14896.737481390001</v>
      </c>
      <c r="G435" s="30">
        <v>1641.0610188799999</v>
      </c>
      <c r="H435" s="30">
        <v>13255.67646251</v>
      </c>
      <c r="I435" s="30">
        <v>14022.033075810001</v>
      </c>
      <c r="J435" s="30">
        <v>12562.636348440001</v>
      </c>
      <c r="K435" s="30">
        <v>9093.4244199999994</v>
      </c>
      <c r="L435" s="30">
        <v>1423.44831</v>
      </c>
      <c r="M435" s="30">
        <v>785.38286000000005</v>
      </c>
      <c r="N435" s="30">
        <v>1096.3773000000001</v>
      </c>
      <c r="O435" s="30">
        <v>164.00344999999999</v>
      </c>
      <c r="P435" s="30">
        <v>1459.39672737</v>
      </c>
      <c r="Q435" s="30">
        <v>181.66429151</v>
      </c>
      <c r="R435" s="30">
        <v>693.04011406999996</v>
      </c>
      <c r="S435" s="30">
        <v>196.187346706668</v>
      </c>
      <c r="T435" s="30">
        <v>21.31075688</v>
      </c>
      <c r="U435" s="30">
        <v>121.339987316668</v>
      </c>
      <c r="V435" s="30">
        <v>53.536602510000002</v>
      </c>
      <c r="W435" s="30">
        <v>1762.4010061966701</v>
      </c>
      <c r="X435" s="30">
        <v>15092.9248280967</v>
      </c>
      <c r="Y435" s="30">
        <v>13425.332505153099</v>
      </c>
      <c r="Z435" s="30">
        <v>11338.529886329999</v>
      </c>
      <c r="AA435" s="30">
        <v>8112.0139435900001</v>
      </c>
      <c r="AB435" s="30">
        <v>103.166077973139</v>
      </c>
      <c r="AC435" s="30">
        <v>1983.6365408500001</v>
      </c>
      <c r="AD435" s="30">
        <v>1824.79732341</v>
      </c>
      <c r="AE435" s="30">
        <v>158.77502286000001</v>
      </c>
      <c r="AF435" s="30">
        <v>6.4194580000000001E-2</v>
      </c>
      <c r="AG435" s="30">
        <v>2428.91167006667</v>
      </c>
      <c r="AH435" s="30">
        <v>2351.0467425166698</v>
      </c>
      <c r="AI435" s="30">
        <v>27.155855840000001</v>
      </c>
      <c r="AJ435" s="30">
        <v>17.311979749999999</v>
      </c>
      <c r="AK435" s="30">
        <v>9.8205007000000002</v>
      </c>
      <c r="AL435" s="30">
        <v>2.3375389999999999E-2</v>
      </c>
      <c r="AM435" s="32">
        <v>50.709071710000003</v>
      </c>
      <c r="AN435" s="32">
        <v>15854.244175219799</v>
      </c>
      <c r="AO435" s="33"/>
      <c r="AP435" s="32"/>
      <c r="AQ435" s="33"/>
      <c r="AR435" s="33">
        <v>21202.737889</v>
      </c>
      <c r="AS435" s="33">
        <v>3.5964480000000001</v>
      </c>
      <c r="AT435" s="33">
        <v>33880.910796999997</v>
      </c>
      <c r="AU435" s="33">
        <v>7.4332909999999996</v>
      </c>
      <c r="AV435" s="33">
        <v>23854.078656999998</v>
      </c>
      <c r="AW435" s="33">
        <v>78948.757081999996</v>
      </c>
      <c r="AX435" s="33">
        <v>2170.012898</v>
      </c>
      <c r="AY435" s="33">
        <v>4683.9819090000001</v>
      </c>
      <c r="AZ435" s="33">
        <v>427.05200000000002</v>
      </c>
      <c r="BA435" s="33">
        <v>7281.0468069999997</v>
      </c>
      <c r="BB435" s="32">
        <v>7681.3380325999997</v>
      </c>
      <c r="BC435" s="32">
        <v>9354.4071380999994</v>
      </c>
      <c r="BD435" s="32">
        <v>62011.995177700002</v>
      </c>
      <c r="BE435" s="32">
        <v>32095.055032600001</v>
      </c>
      <c r="BF435" s="32">
        <v>34.713585299999998</v>
      </c>
      <c r="BG435" s="32">
        <v>111177.5089663</v>
      </c>
      <c r="BJ435"/>
    </row>
    <row r="436" spans="1:62" x14ac:dyDescent="0.3">
      <c r="A436" s="9">
        <v>2009</v>
      </c>
      <c r="B436" s="10" t="s">
        <v>124</v>
      </c>
      <c r="C436" s="35"/>
      <c r="D436" s="35"/>
      <c r="E436" s="35"/>
      <c r="F436" s="30">
        <v>2598.9209696500002</v>
      </c>
      <c r="G436" s="30">
        <v>2045.9042696500001</v>
      </c>
      <c r="H436" s="30">
        <v>553.01670000000001</v>
      </c>
      <c r="I436" s="30">
        <v>2228.9010523500001</v>
      </c>
      <c r="J436" s="30">
        <v>232.09200000000001</v>
      </c>
      <c r="K436" s="30">
        <v>184.37899999999999</v>
      </c>
      <c r="L436" s="30">
        <v>10.654999999999999</v>
      </c>
      <c r="M436" s="30">
        <v>19.914000000000001</v>
      </c>
      <c r="N436" s="30">
        <v>16.927</v>
      </c>
      <c r="O436" s="30">
        <v>0.217</v>
      </c>
      <c r="P436" s="30">
        <v>1996.80905235</v>
      </c>
      <c r="Q436" s="30">
        <v>49.095217300000002</v>
      </c>
      <c r="R436" s="30">
        <v>320.92469999999997</v>
      </c>
      <c r="S436" s="30">
        <v>150.72762364209001</v>
      </c>
      <c r="T436" s="32">
        <v>0.10621899999999999</v>
      </c>
      <c r="U436" s="30">
        <v>109.84140464209</v>
      </c>
      <c r="V436" s="30">
        <v>40.78</v>
      </c>
      <c r="W436" s="30">
        <v>2155.7456742920899</v>
      </c>
      <c r="X436" s="30">
        <v>2749.64859329209</v>
      </c>
      <c r="Y436" s="30">
        <v>2426.9814670875098</v>
      </c>
      <c r="Z436" s="30">
        <v>1708.7916424</v>
      </c>
      <c r="AA436" s="30">
        <v>1492.0167710000001</v>
      </c>
      <c r="AB436" s="30">
        <v>42.415081787511099</v>
      </c>
      <c r="AC436" s="30">
        <v>675.77474289999998</v>
      </c>
      <c r="AD436" s="30">
        <v>247.14721729999999</v>
      </c>
      <c r="AE436" s="30">
        <v>428.62752560000001</v>
      </c>
      <c r="AF436" s="32">
        <v>0</v>
      </c>
      <c r="AG436" s="30">
        <v>589.28623664208999</v>
      </c>
      <c r="AH436" s="30">
        <v>430.23398664208997</v>
      </c>
      <c r="AI436" s="32">
        <v>128.48525000000001</v>
      </c>
      <c r="AJ436" s="32">
        <v>25.800999999999998</v>
      </c>
      <c r="AK436" s="32">
        <v>102.68425000000001</v>
      </c>
      <c r="AL436" s="32">
        <v>0</v>
      </c>
      <c r="AM436" s="32">
        <v>30.567</v>
      </c>
      <c r="AN436" s="32">
        <v>3016.2677037295998</v>
      </c>
      <c r="AO436" s="34">
        <v>35248</v>
      </c>
      <c r="AP436" s="30">
        <v>3256.0860430706398</v>
      </c>
      <c r="AQ436" s="34">
        <v>363974.87837532797</v>
      </c>
      <c r="AR436" s="34">
        <v>58.193548</v>
      </c>
      <c r="AS436" s="34">
        <v>0</v>
      </c>
      <c r="AT436" s="33">
        <v>1011.507846</v>
      </c>
      <c r="AU436" s="33">
        <v>6.7999999999999999E-5</v>
      </c>
      <c r="AV436" s="33">
        <v>312.36039899999997</v>
      </c>
      <c r="AW436" s="33">
        <v>1382.0618609999999</v>
      </c>
      <c r="AX436" s="33">
        <v>52.849958000000001</v>
      </c>
      <c r="AY436" s="33">
        <v>187.03647699999999</v>
      </c>
      <c r="AZ436" s="33">
        <v>0</v>
      </c>
      <c r="BA436" s="33">
        <v>239.88643500000001</v>
      </c>
      <c r="BB436" s="32">
        <v>84.391513900000007</v>
      </c>
      <c r="BC436" s="32">
        <v>19.133021500000002</v>
      </c>
      <c r="BD436" s="32">
        <v>1159.6724279</v>
      </c>
      <c r="BE436" s="32">
        <v>138.74714019999999</v>
      </c>
      <c r="BF436" s="32">
        <v>0</v>
      </c>
      <c r="BG436" s="32">
        <v>1401.9441035</v>
      </c>
      <c r="BJ436"/>
    </row>
    <row r="437" spans="1:62" x14ac:dyDescent="0.3">
      <c r="A437" s="9">
        <v>2009</v>
      </c>
      <c r="B437" s="10" t="s">
        <v>125</v>
      </c>
      <c r="C437" s="34">
        <v>254.404</v>
      </c>
      <c r="D437" s="34">
        <v>4721.768</v>
      </c>
      <c r="E437" s="35"/>
      <c r="F437" s="30">
        <v>5014.9830294091898</v>
      </c>
      <c r="G437" s="30">
        <v>4417.7524494091904</v>
      </c>
      <c r="H437" s="30">
        <v>597.23058000000003</v>
      </c>
      <c r="I437" s="30">
        <v>4211.6281627600001</v>
      </c>
      <c r="J437" s="30">
        <v>525.45390999999995</v>
      </c>
      <c r="K437" s="30">
        <v>384.15699999999998</v>
      </c>
      <c r="L437" s="30">
        <v>3.3221699999999998</v>
      </c>
      <c r="M437" s="30">
        <v>51.484670000000001</v>
      </c>
      <c r="N437" s="32">
        <v>0</v>
      </c>
      <c r="O437" s="30">
        <v>86.490070000000003</v>
      </c>
      <c r="P437" s="30">
        <v>3686.1742527599999</v>
      </c>
      <c r="Q437" s="30">
        <v>731.57819664918998</v>
      </c>
      <c r="R437" s="30">
        <v>71.776669999999996</v>
      </c>
      <c r="S437" s="30">
        <v>793.20820748217602</v>
      </c>
      <c r="T437" s="32">
        <v>24.010809999999999</v>
      </c>
      <c r="U437" s="32">
        <v>762.93762748217603</v>
      </c>
      <c r="V437" s="30">
        <v>6.2597699999999996</v>
      </c>
      <c r="W437" s="30">
        <v>5180.6900768913702</v>
      </c>
      <c r="X437" s="30">
        <v>6667.0441368913698</v>
      </c>
      <c r="Y437" s="30">
        <v>4960.7202000984498</v>
      </c>
      <c r="Z437" s="30">
        <v>3718.9039699999998</v>
      </c>
      <c r="AA437" s="30">
        <v>3219.0787999999998</v>
      </c>
      <c r="AB437" s="30">
        <v>141.23217217926299</v>
      </c>
      <c r="AC437" s="30">
        <v>1100.5840579191899</v>
      </c>
      <c r="AD437" s="30">
        <v>481.03343000000001</v>
      </c>
      <c r="AE437" s="30">
        <v>688.13941</v>
      </c>
      <c r="AF437" s="32">
        <v>-68.588782080809693</v>
      </c>
      <c r="AG437" s="30">
        <v>1082.1453472721801</v>
      </c>
      <c r="AH437" s="30">
        <v>716.38909000000001</v>
      </c>
      <c r="AI437" s="32">
        <v>337.06846727217601</v>
      </c>
      <c r="AJ437" s="32">
        <v>5.7895700000000003</v>
      </c>
      <c r="AK437" s="32">
        <v>331.27889727217598</v>
      </c>
      <c r="AL437" s="32">
        <v>0</v>
      </c>
      <c r="AM437" s="32">
        <v>28.68779</v>
      </c>
      <c r="AN437" s="32">
        <v>7148.2327573706298</v>
      </c>
      <c r="AO437" s="34">
        <v>54738</v>
      </c>
      <c r="AP437" s="30">
        <v>4472.5964384185399</v>
      </c>
      <c r="AQ437" s="34">
        <v>1047145.8055819999</v>
      </c>
      <c r="AR437" s="34">
        <v>231.62043199999999</v>
      </c>
      <c r="AS437" s="34">
        <v>0</v>
      </c>
      <c r="AT437" s="33">
        <v>707.26177900000005</v>
      </c>
      <c r="AU437" s="33">
        <v>5.0390000000000001E-3</v>
      </c>
      <c r="AV437" s="33">
        <v>650.51244599999995</v>
      </c>
      <c r="AW437" s="33">
        <v>1589.3996959999999</v>
      </c>
      <c r="AX437" s="33">
        <v>200.77014</v>
      </c>
      <c r="AY437" s="33">
        <v>588.217355</v>
      </c>
      <c r="AZ437" s="33">
        <v>0.27071800000000001</v>
      </c>
      <c r="BA437" s="33">
        <v>789.25821299999996</v>
      </c>
      <c r="BB437" s="32">
        <v>287.005448</v>
      </c>
      <c r="BC437" s="32">
        <v>86.045117099999999</v>
      </c>
      <c r="BD437" s="32">
        <v>2231.0804389999998</v>
      </c>
      <c r="BE437" s="32">
        <v>521.91903449999995</v>
      </c>
      <c r="BF437" s="32">
        <v>0</v>
      </c>
      <c r="BG437" s="32">
        <v>3126.0500385999999</v>
      </c>
      <c r="BJ437"/>
    </row>
    <row r="438" spans="1:62" x14ac:dyDescent="0.3">
      <c r="A438" s="9">
        <v>2009</v>
      </c>
      <c r="B438" s="10" t="s">
        <v>126</v>
      </c>
      <c r="C438" s="30">
        <v>491.05457879048998</v>
      </c>
      <c r="D438" s="30">
        <v>4595.23440676686</v>
      </c>
      <c r="E438" s="30">
        <v>4587.2999771444402</v>
      </c>
      <c r="F438" s="30">
        <v>3824.5382236</v>
      </c>
      <c r="G438" s="30">
        <v>1338.7632116</v>
      </c>
      <c r="H438" s="30">
        <v>2485.7750120000001</v>
      </c>
      <c r="I438" s="30">
        <v>1922.97042895</v>
      </c>
      <c r="J438" s="30">
        <v>666.42030899999997</v>
      </c>
      <c r="K438" s="30">
        <v>572.70528999999999</v>
      </c>
      <c r="L438" s="30">
        <v>2.3630000000000002E-2</v>
      </c>
      <c r="M438" s="32">
        <v>73.973280000000003</v>
      </c>
      <c r="N438" s="30">
        <v>0</v>
      </c>
      <c r="O438" s="30">
        <v>19.718109999999999</v>
      </c>
      <c r="P438" s="30">
        <v>1256.55011995</v>
      </c>
      <c r="Q438" s="30">
        <v>82.213091649999996</v>
      </c>
      <c r="R438" s="30">
        <v>1819.354703</v>
      </c>
      <c r="S438" s="30">
        <v>357.94252995753402</v>
      </c>
      <c r="T438" s="32">
        <v>1.7569049999999999</v>
      </c>
      <c r="U438" s="30">
        <v>295.411784957534</v>
      </c>
      <c r="V438" s="30">
        <v>60.77384</v>
      </c>
      <c r="W438" s="30">
        <v>1634.17499655753</v>
      </c>
      <c r="X438" s="30">
        <v>4759.84309955753</v>
      </c>
      <c r="Y438" s="30">
        <v>3278.2574789999999</v>
      </c>
      <c r="Z438" s="30">
        <v>2446.8203400000002</v>
      </c>
      <c r="AA438" s="30">
        <v>1985.986353</v>
      </c>
      <c r="AB438" s="32">
        <v>27.749475962182999</v>
      </c>
      <c r="AC438" s="30">
        <v>379.398686</v>
      </c>
      <c r="AD438" s="30">
        <v>205.497759</v>
      </c>
      <c r="AE438" s="30">
        <v>173.900927</v>
      </c>
      <c r="AF438" s="32">
        <v>0</v>
      </c>
      <c r="AG438" s="30">
        <v>1223.286413</v>
      </c>
      <c r="AH438" s="30">
        <v>757.82520599999998</v>
      </c>
      <c r="AI438" s="30">
        <v>410.01646399999998</v>
      </c>
      <c r="AJ438" s="30">
        <v>39.062359000000001</v>
      </c>
      <c r="AK438" s="30">
        <v>342.05832199999998</v>
      </c>
      <c r="AL438" s="30">
        <v>28.895783000000002</v>
      </c>
      <c r="AM438" s="32">
        <v>55.444743000000003</v>
      </c>
      <c r="AN438" s="32">
        <v>4529.2933679621801</v>
      </c>
      <c r="AO438" s="34">
        <v>34869</v>
      </c>
      <c r="AP438" s="30">
        <v>4342.9251572368703</v>
      </c>
      <c r="AQ438" s="34">
        <v>497441.55642457498</v>
      </c>
      <c r="AR438" s="34">
        <v>366.24074000000002</v>
      </c>
      <c r="AS438" s="34">
        <v>0</v>
      </c>
      <c r="AT438" s="33">
        <v>427.80151699999999</v>
      </c>
      <c r="AU438" s="33">
        <v>8.5875000000000007E-2</v>
      </c>
      <c r="AV438" s="33">
        <v>386.01768299999998</v>
      </c>
      <c r="AW438" s="33">
        <v>1180.1458150000001</v>
      </c>
      <c r="AX438" s="33">
        <v>273.62002999999999</v>
      </c>
      <c r="AY438" s="33">
        <v>389.812952</v>
      </c>
      <c r="AZ438" s="33">
        <v>1.08274</v>
      </c>
      <c r="BA438" s="33">
        <v>664.51572199999998</v>
      </c>
      <c r="BB438" s="32">
        <v>98.784687300000002</v>
      </c>
      <c r="BC438" s="32">
        <v>212.15568490000001</v>
      </c>
      <c r="BD438" s="32">
        <v>1226.9929658000001</v>
      </c>
      <c r="BE438" s="32">
        <v>371.39343159999999</v>
      </c>
      <c r="BF438" s="32">
        <v>0</v>
      </c>
      <c r="BG438" s="32">
        <v>1909.3267696</v>
      </c>
      <c r="BJ438"/>
    </row>
    <row r="439" spans="1:62" x14ac:dyDescent="0.3">
      <c r="A439" s="9">
        <v>2009</v>
      </c>
      <c r="B439" s="10" t="s">
        <v>127</v>
      </c>
      <c r="C439" s="30">
        <v>4587.2187055929599</v>
      </c>
      <c r="D439" s="35"/>
      <c r="E439" s="30">
        <v>28213.192620761201</v>
      </c>
      <c r="F439" s="30">
        <v>12238.644739650001</v>
      </c>
      <c r="G439" s="30">
        <v>7697.65174665</v>
      </c>
      <c r="H439" s="30">
        <v>4540.9929929999998</v>
      </c>
      <c r="I439" s="30">
        <v>10397.200548639999</v>
      </c>
      <c r="J439" s="30">
        <v>3854.8892000000001</v>
      </c>
      <c r="K439" s="30">
        <v>3119.6543000000001</v>
      </c>
      <c r="L439" s="30">
        <v>360.91590000000002</v>
      </c>
      <c r="M439" s="30">
        <v>200.52699999999999</v>
      </c>
      <c r="N439" s="30">
        <v>173.792</v>
      </c>
      <c r="O439" s="30">
        <v>0</v>
      </c>
      <c r="P439" s="30">
        <v>6542.3113486399998</v>
      </c>
      <c r="Q439" s="30">
        <v>1155.3403980099999</v>
      </c>
      <c r="R439" s="30">
        <v>686.103793</v>
      </c>
      <c r="S439" s="30">
        <v>669.60229256677098</v>
      </c>
      <c r="T439" s="32">
        <v>23.37</v>
      </c>
      <c r="U439" s="30">
        <v>524.60329256677096</v>
      </c>
      <c r="V439" s="30">
        <v>121.629</v>
      </c>
      <c r="W439" s="30">
        <v>8222.2550392167705</v>
      </c>
      <c r="X439" s="30">
        <v>16042.0124512168</v>
      </c>
      <c r="Y439" s="30">
        <v>11254.385184934599</v>
      </c>
      <c r="Z439" s="30">
        <v>7939.6150829999997</v>
      </c>
      <c r="AA439" s="30">
        <v>6536.0356009999996</v>
      </c>
      <c r="AB439" s="30">
        <v>333.43725592459498</v>
      </c>
      <c r="AC439" s="30">
        <v>2981.3328460100001</v>
      </c>
      <c r="AD439" s="30">
        <v>1202.7100160099999</v>
      </c>
      <c r="AE439" s="30">
        <v>1778.62283</v>
      </c>
      <c r="AF439" s="32">
        <v>0</v>
      </c>
      <c r="AG439" s="30">
        <v>1715.5125415667701</v>
      </c>
      <c r="AH439" s="30">
        <v>1271.906943</v>
      </c>
      <c r="AI439" s="30">
        <v>295.96558756677098</v>
      </c>
      <c r="AJ439" s="30">
        <v>52.303581999999999</v>
      </c>
      <c r="AK439" s="30">
        <v>243.662005566771</v>
      </c>
      <c r="AL439" s="30">
        <v>0</v>
      </c>
      <c r="AM439" s="32">
        <v>147.64001099999999</v>
      </c>
      <c r="AN439" s="32">
        <v>17140.939415501402</v>
      </c>
      <c r="AO439" s="34">
        <v>108468</v>
      </c>
      <c r="AP439" s="32">
        <v>4602.60792690365</v>
      </c>
      <c r="AQ439" s="34">
        <v>3281061.6653002598</v>
      </c>
      <c r="AR439" s="34">
        <v>909.96670200000005</v>
      </c>
      <c r="AS439" s="34">
        <v>5.0887000000000002</v>
      </c>
      <c r="AT439" s="33">
        <v>3479.4912829999998</v>
      </c>
      <c r="AU439" s="33">
        <v>2.2055000000000002E-2</v>
      </c>
      <c r="AV439" s="33">
        <v>3249.9397290000002</v>
      </c>
      <c r="AW439" s="33">
        <v>7644.5084690000003</v>
      </c>
      <c r="AX439" s="33">
        <v>601.06449799999996</v>
      </c>
      <c r="AY439" s="33">
        <v>608.69321300000001</v>
      </c>
      <c r="AZ439" s="33">
        <v>1.8584590000000001</v>
      </c>
      <c r="BA439" s="33">
        <v>1211.61617</v>
      </c>
      <c r="BB439" s="32">
        <v>380.54734450000001</v>
      </c>
      <c r="BC439" s="32">
        <v>229.12403889999999</v>
      </c>
      <c r="BD439" s="32">
        <v>7508.1360531</v>
      </c>
      <c r="BE439" s="32">
        <v>611.10354640000003</v>
      </c>
      <c r="BF439" s="32">
        <v>0</v>
      </c>
      <c r="BG439" s="32">
        <v>8728.9109829000008</v>
      </c>
      <c r="BJ439"/>
    </row>
    <row r="440" spans="1:62" x14ac:dyDescent="0.3">
      <c r="A440" s="9">
        <v>2009</v>
      </c>
      <c r="B440" s="10" t="s">
        <v>128</v>
      </c>
      <c r="C440" s="30">
        <v>615.20490419121495</v>
      </c>
      <c r="D440" s="35"/>
      <c r="E440" s="30">
        <v>4817.61474512726</v>
      </c>
      <c r="F440" s="30">
        <v>3452.7908163699999</v>
      </c>
      <c r="G440" s="30">
        <v>2998.8608163700001</v>
      </c>
      <c r="H440" s="30">
        <v>453.93</v>
      </c>
      <c r="I440" s="30">
        <v>3224.8096368500001</v>
      </c>
      <c r="J440" s="30">
        <v>388.66</v>
      </c>
      <c r="K440" s="30">
        <v>315.99</v>
      </c>
      <c r="L440" s="30">
        <v>22.67</v>
      </c>
      <c r="M440" s="30">
        <v>50</v>
      </c>
      <c r="N440" s="30">
        <v>0</v>
      </c>
      <c r="O440" s="30">
        <v>0</v>
      </c>
      <c r="P440" s="30">
        <v>2836.1496368500002</v>
      </c>
      <c r="Q440" s="30">
        <v>162.71117952</v>
      </c>
      <c r="R440" s="30">
        <v>65.27</v>
      </c>
      <c r="S440" s="30">
        <v>173.039309137261</v>
      </c>
      <c r="T440" s="32">
        <v>0.45</v>
      </c>
      <c r="U440" s="30">
        <v>132.67930913726099</v>
      </c>
      <c r="V440" s="32">
        <v>39.909999999999997</v>
      </c>
      <c r="W440" s="30">
        <v>3131.5401255072602</v>
      </c>
      <c r="X440" s="30">
        <v>4169.8501255072597</v>
      </c>
      <c r="Y440" s="30">
        <v>3143.9950866873501</v>
      </c>
      <c r="Z440" s="30">
        <v>2467.69</v>
      </c>
      <c r="AA440" s="30">
        <v>2023.11</v>
      </c>
      <c r="AB440" s="30">
        <v>69.776107167355505</v>
      </c>
      <c r="AC440" s="30">
        <v>606.52897952000001</v>
      </c>
      <c r="AD440" s="30">
        <v>212.44867952000001</v>
      </c>
      <c r="AE440" s="30">
        <v>394.08030000000002</v>
      </c>
      <c r="AF440" s="32">
        <v>0</v>
      </c>
      <c r="AG440" s="30">
        <v>364.645284941189</v>
      </c>
      <c r="AH440" s="30">
        <v>306.57528494118901</v>
      </c>
      <c r="AI440" s="30">
        <v>57.89</v>
      </c>
      <c r="AJ440" s="30">
        <v>0.33</v>
      </c>
      <c r="AK440" s="30">
        <v>57.56</v>
      </c>
      <c r="AL440" s="30">
        <v>0</v>
      </c>
      <c r="AM440" s="32">
        <v>0.18</v>
      </c>
      <c r="AN440" s="32">
        <v>4101.04037162854</v>
      </c>
      <c r="AO440" s="34">
        <v>53680</v>
      </c>
      <c r="AP440" s="30">
        <v>2886.4926057549001</v>
      </c>
      <c r="AQ440" s="34">
        <v>985553.57737424504</v>
      </c>
      <c r="AR440" s="34">
        <v>260.93727999999999</v>
      </c>
      <c r="AS440" s="34">
        <v>1.3254E-2</v>
      </c>
      <c r="AT440" s="33">
        <v>574.07088899999997</v>
      </c>
      <c r="AU440" s="33">
        <v>3.2520000000000001E-3</v>
      </c>
      <c r="AV440" s="33">
        <v>816.97481400000004</v>
      </c>
      <c r="AW440" s="33">
        <v>1651.999489</v>
      </c>
      <c r="AX440" s="33">
        <v>214.673203</v>
      </c>
      <c r="AY440" s="33">
        <v>299.70862099999999</v>
      </c>
      <c r="AZ440" s="33">
        <v>1.030718</v>
      </c>
      <c r="BA440" s="33">
        <v>515.41254200000003</v>
      </c>
      <c r="BB440" s="32">
        <v>142.5394915</v>
      </c>
      <c r="BC440" s="32">
        <v>110.6249827</v>
      </c>
      <c r="BD440" s="32">
        <v>1633.1646744</v>
      </c>
      <c r="BE440" s="32">
        <v>165.59339180000001</v>
      </c>
      <c r="BF440" s="32">
        <v>0</v>
      </c>
      <c r="BG440" s="32">
        <v>2051.9225403999999</v>
      </c>
      <c r="BJ440"/>
    </row>
    <row r="441" spans="1:62" x14ac:dyDescent="0.3">
      <c r="A441" s="9">
        <v>2009</v>
      </c>
      <c r="B441" s="10" t="s">
        <v>129</v>
      </c>
      <c r="C441" s="30">
        <v>2254.40422902605</v>
      </c>
      <c r="D441" s="30">
        <v>16938.910623219399</v>
      </c>
      <c r="E441" s="30">
        <v>14768.554337768501</v>
      </c>
      <c r="F441" s="30">
        <v>5595.9148583563701</v>
      </c>
      <c r="G441" s="30">
        <v>4219.61253533536</v>
      </c>
      <c r="H441" s="30">
        <v>1376.3023230210199</v>
      </c>
      <c r="I441" s="30">
        <v>4670.5766327299998</v>
      </c>
      <c r="J441" s="30">
        <v>1054.92</v>
      </c>
      <c r="K441" s="30">
        <v>601.49</v>
      </c>
      <c r="L441" s="30">
        <v>151.01</v>
      </c>
      <c r="M441" s="30">
        <v>90.32</v>
      </c>
      <c r="N441" s="30">
        <v>98.99</v>
      </c>
      <c r="O441" s="30">
        <v>113.11</v>
      </c>
      <c r="P441" s="30">
        <v>3615.6566327300002</v>
      </c>
      <c r="Q441" s="30">
        <v>603.95590260535505</v>
      </c>
      <c r="R441" s="30">
        <v>321.38232302101898</v>
      </c>
      <c r="S441" s="30">
        <v>510.33424209070699</v>
      </c>
      <c r="T441" s="32">
        <v>1.7609999999999999</v>
      </c>
      <c r="U441" s="30">
        <v>457.043242090707</v>
      </c>
      <c r="V441" s="32">
        <v>51.53</v>
      </c>
      <c r="W441" s="30">
        <v>4676.65577742606</v>
      </c>
      <c r="X441" s="30">
        <v>7095.6791004470797</v>
      </c>
      <c r="Y441" s="30">
        <v>4970.5717044366402</v>
      </c>
      <c r="Z441" s="30">
        <v>3749.866</v>
      </c>
      <c r="AA441" s="30">
        <v>3267.9160000000002</v>
      </c>
      <c r="AB441" s="30">
        <v>102.894216711285</v>
      </c>
      <c r="AC441" s="30">
        <v>1117.8114877253599</v>
      </c>
      <c r="AD441" s="30">
        <v>565.12</v>
      </c>
      <c r="AE441" s="30">
        <v>552.69148772535505</v>
      </c>
      <c r="AF441" s="32">
        <v>0</v>
      </c>
      <c r="AG441" s="30">
        <v>1083.42724209071</v>
      </c>
      <c r="AH441" s="30">
        <v>1042.904</v>
      </c>
      <c r="AI441" s="30">
        <v>14.653242090707201</v>
      </c>
      <c r="AJ441" s="30">
        <v>21.85</v>
      </c>
      <c r="AK441" s="30">
        <v>-7.19675790929284</v>
      </c>
      <c r="AL441" s="30">
        <v>0</v>
      </c>
      <c r="AM441" s="32">
        <v>25.87</v>
      </c>
      <c r="AN441" s="32">
        <v>7513.9189465273503</v>
      </c>
      <c r="AO441" s="34">
        <v>68595</v>
      </c>
      <c r="AP441" s="30">
        <v>3651.0689834984601</v>
      </c>
      <c r="AQ441" s="34">
        <v>1227092.14567632</v>
      </c>
      <c r="AR441" s="34">
        <v>354.16334599999999</v>
      </c>
      <c r="AS441" s="34">
        <v>0</v>
      </c>
      <c r="AT441" s="33">
        <v>1076.233379</v>
      </c>
      <c r="AU441" s="33">
        <v>2.1499999999999999E-4</v>
      </c>
      <c r="AV441" s="33">
        <v>821.94417799999997</v>
      </c>
      <c r="AW441" s="33">
        <v>2252.3430530000001</v>
      </c>
      <c r="AX441" s="33">
        <v>274.971566</v>
      </c>
      <c r="AY441" s="33">
        <v>186.30873700000001</v>
      </c>
      <c r="AZ441" s="33">
        <v>0.81202200000000002</v>
      </c>
      <c r="BA441" s="33">
        <v>462.09232500000002</v>
      </c>
      <c r="BB441" s="32">
        <v>254.3869229</v>
      </c>
      <c r="BC441" s="32">
        <v>115.18619440000001</v>
      </c>
      <c r="BD441" s="32">
        <v>2461.6715912999998</v>
      </c>
      <c r="BE441" s="32">
        <v>470.5322438</v>
      </c>
      <c r="BF441" s="32">
        <v>0</v>
      </c>
      <c r="BG441" s="32">
        <v>3301.79410951</v>
      </c>
      <c r="BJ441"/>
    </row>
    <row r="442" spans="1:62" x14ac:dyDescent="0.3">
      <c r="A442" s="9">
        <v>2009</v>
      </c>
      <c r="B442" s="10" t="s">
        <v>130</v>
      </c>
      <c r="C442" s="30"/>
      <c r="D442" s="35"/>
      <c r="E442" s="30"/>
      <c r="F442" s="30">
        <v>3045.36312959</v>
      </c>
      <c r="G442" s="30">
        <v>2800.68941653</v>
      </c>
      <c r="H442" s="30">
        <v>244.67371306000001</v>
      </c>
      <c r="I442" s="30">
        <v>2855.7386292900001</v>
      </c>
      <c r="J442" s="30">
        <v>175.26730225</v>
      </c>
      <c r="K442" s="30">
        <v>144.61896999999999</v>
      </c>
      <c r="L442" s="30">
        <v>2.1615000000000002</v>
      </c>
      <c r="M442" s="30">
        <v>19.55537</v>
      </c>
      <c r="N442" s="30">
        <v>0</v>
      </c>
      <c r="O442" s="30">
        <v>8.9314599999999995</v>
      </c>
      <c r="P442" s="30">
        <v>2680.4713270399998</v>
      </c>
      <c r="Q442" s="30">
        <v>120.21808949</v>
      </c>
      <c r="R442" s="30">
        <v>69.406410809999997</v>
      </c>
      <c r="S442" s="30">
        <v>429.51319212707102</v>
      </c>
      <c r="T442" s="32">
        <v>0.16278587</v>
      </c>
      <c r="U442" s="30">
        <v>424.29218977707097</v>
      </c>
      <c r="V442" s="30">
        <v>5.0582164799999996</v>
      </c>
      <c r="W442" s="30">
        <v>3224.9816063070698</v>
      </c>
      <c r="X442" s="30">
        <v>3887.1039658270702</v>
      </c>
      <c r="Y442" s="30">
        <v>2552.8788334814799</v>
      </c>
      <c r="Z442" s="30">
        <v>2015.4599925499999</v>
      </c>
      <c r="AA442" s="30">
        <v>1585.8806523200001</v>
      </c>
      <c r="AB442" s="30">
        <v>103.053370051477</v>
      </c>
      <c r="AC442" s="30">
        <v>434.36547087999998</v>
      </c>
      <c r="AD442" s="30">
        <v>205.32976572999999</v>
      </c>
      <c r="AE442" s="30">
        <v>228.88371995</v>
      </c>
      <c r="AF442" s="32">
        <v>0.15198519999999999</v>
      </c>
      <c r="AG442" s="30">
        <v>898.05809500707096</v>
      </c>
      <c r="AH442" s="30">
        <v>702.77772639</v>
      </c>
      <c r="AI442" s="30">
        <v>195.28036861707099</v>
      </c>
      <c r="AJ442" s="30">
        <v>4.8218148300000001</v>
      </c>
      <c r="AK442" s="30">
        <v>190.458553787071</v>
      </c>
      <c r="AL442" s="30">
        <v>0</v>
      </c>
      <c r="AM442" s="32">
        <v>0</v>
      </c>
      <c r="AN442" s="32">
        <v>3862.6028578385499</v>
      </c>
      <c r="AO442" s="34">
        <v>35920</v>
      </c>
      <c r="AP442" s="30">
        <v>3365.5885068314201</v>
      </c>
      <c r="AQ442" s="34">
        <v>525130.37760086497</v>
      </c>
      <c r="AR442" s="34">
        <v>121.201735</v>
      </c>
      <c r="AS442" s="34">
        <v>0</v>
      </c>
      <c r="AT442" s="33">
        <v>273.96566300000001</v>
      </c>
      <c r="AU442" s="33">
        <v>3.6499999999999998E-4</v>
      </c>
      <c r="AV442" s="33">
        <v>443.02974899999998</v>
      </c>
      <c r="AW442" s="33">
        <v>838.20079699999997</v>
      </c>
      <c r="AX442" s="33">
        <v>386.746557</v>
      </c>
      <c r="AY442" s="33">
        <v>216.42077800000001</v>
      </c>
      <c r="AZ442" s="33">
        <v>0.27071800000000001</v>
      </c>
      <c r="BA442" s="33">
        <v>603.43805299999997</v>
      </c>
      <c r="BB442" s="32">
        <v>116.9984046</v>
      </c>
      <c r="BC442" s="32">
        <v>121.7990518</v>
      </c>
      <c r="BD442" s="32">
        <v>943.75269200000002</v>
      </c>
      <c r="BE442" s="32">
        <v>546.80884000000003</v>
      </c>
      <c r="BF442" s="32">
        <v>0</v>
      </c>
      <c r="BG442" s="32">
        <v>1729.3589884</v>
      </c>
      <c r="BJ442"/>
    </row>
    <row r="443" spans="1:62" x14ac:dyDescent="0.3">
      <c r="A443" s="9">
        <v>2009</v>
      </c>
      <c r="B443" s="10" t="s">
        <v>131</v>
      </c>
      <c r="C443" s="30"/>
      <c r="D443" s="35"/>
      <c r="E443" s="30"/>
      <c r="F443" s="30">
        <v>3156.5093588899999</v>
      </c>
      <c r="G443" s="30">
        <v>2824.9193588899998</v>
      </c>
      <c r="H443" s="30">
        <v>331.59</v>
      </c>
      <c r="I443" s="30">
        <v>2424.8245138500001</v>
      </c>
      <c r="J443" s="30">
        <v>288.88</v>
      </c>
      <c r="K443" s="30">
        <v>229</v>
      </c>
      <c r="L443" s="30">
        <v>11.9</v>
      </c>
      <c r="M443" s="30">
        <v>28.31</v>
      </c>
      <c r="N443" s="30">
        <v>0</v>
      </c>
      <c r="O443" s="30">
        <v>19.670000000000002</v>
      </c>
      <c r="P443" s="30">
        <v>2135.94451385</v>
      </c>
      <c r="Q443" s="30">
        <v>688.97484503999999</v>
      </c>
      <c r="R443" s="30">
        <v>42.71</v>
      </c>
      <c r="S443" s="30">
        <v>425.96791899592603</v>
      </c>
      <c r="T443" s="32">
        <v>21.68</v>
      </c>
      <c r="U443" s="30">
        <v>402.40791899592602</v>
      </c>
      <c r="V443" s="30">
        <v>1.88</v>
      </c>
      <c r="W443" s="30">
        <v>3227.32727788593</v>
      </c>
      <c r="X443" s="30">
        <v>3582.4772778859301</v>
      </c>
      <c r="Y443" s="30">
        <v>3078.24568415156</v>
      </c>
      <c r="Z443" s="30">
        <v>2061.44</v>
      </c>
      <c r="AA443" s="30">
        <v>1858.81</v>
      </c>
      <c r="AB443" s="30">
        <v>62.1608391115616</v>
      </c>
      <c r="AC443" s="30">
        <v>954.64484503999995</v>
      </c>
      <c r="AD443" s="30">
        <v>389.07</v>
      </c>
      <c r="AE443" s="30">
        <v>552.9</v>
      </c>
      <c r="AF443" s="32">
        <v>12.674845039999999</v>
      </c>
      <c r="AG443" s="30">
        <v>639.17891899592598</v>
      </c>
      <c r="AH443" s="30">
        <v>467.36</v>
      </c>
      <c r="AI443" s="30">
        <v>115.818918995926</v>
      </c>
      <c r="AJ443" s="30">
        <v>25.74</v>
      </c>
      <c r="AK443" s="30">
        <v>34.159999999999997</v>
      </c>
      <c r="AL443" s="30">
        <v>55.918918995926099</v>
      </c>
      <c r="AM443" s="32">
        <v>56</v>
      </c>
      <c r="AN443" s="32">
        <v>3717.42460314749</v>
      </c>
      <c r="AO443" s="34">
        <v>47585</v>
      </c>
      <c r="AP443" s="30">
        <v>3004.84153862319</v>
      </c>
      <c r="AQ443" s="34">
        <v>666188.97550303896</v>
      </c>
      <c r="AR443" s="34">
        <v>113.964135</v>
      </c>
      <c r="AS443" s="34">
        <v>0</v>
      </c>
      <c r="AT443" s="33">
        <v>631.34300499999995</v>
      </c>
      <c r="AU443" s="33">
        <v>9.9999999999999995E-7</v>
      </c>
      <c r="AV443" s="33">
        <v>528.525083</v>
      </c>
      <c r="AW443" s="33">
        <v>1273.8332230000001</v>
      </c>
      <c r="AX443" s="33">
        <v>105.26293200000001</v>
      </c>
      <c r="AY443" s="33">
        <v>232.667</v>
      </c>
      <c r="AZ443" s="33">
        <v>0</v>
      </c>
      <c r="BA443" s="33">
        <v>337.92993200000001</v>
      </c>
      <c r="BB443" s="32">
        <v>339.778392</v>
      </c>
      <c r="BC443" s="32">
        <v>58.017514800000001</v>
      </c>
      <c r="BD443" s="32">
        <v>1703.2220735000001</v>
      </c>
      <c r="BE443" s="32">
        <v>173.55701210000001</v>
      </c>
      <c r="BF443" s="32">
        <v>0</v>
      </c>
      <c r="BG443" s="32">
        <v>2274.5749924000002</v>
      </c>
      <c r="BJ443"/>
    </row>
    <row r="444" spans="1:62" x14ac:dyDescent="0.3">
      <c r="A444" s="9">
        <v>2009</v>
      </c>
      <c r="B444" s="10" t="s">
        <v>132</v>
      </c>
      <c r="C444" s="30"/>
      <c r="D444" s="35"/>
      <c r="E444" s="30"/>
      <c r="F444" s="30">
        <v>2217.1798022490302</v>
      </c>
      <c r="G444" s="30">
        <v>1500.6828388599999</v>
      </c>
      <c r="H444" s="30">
        <v>716.49696338902902</v>
      </c>
      <c r="I444" s="30">
        <v>1855.9798355365299</v>
      </c>
      <c r="J444" s="30">
        <v>458.37382407652899</v>
      </c>
      <c r="K444" s="30">
        <v>276.12869999999998</v>
      </c>
      <c r="L444" s="30">
        <v>42.314770000000003</v>
      </c>
      <c r="M444" s="30">
        <v>59.674779999999998</v>
      </c>
      <c r="N444" s="30">
        <v>44.566139999999997</v>
      </c>
      <c r="O444" s="30">
        <v>2.8097799999999999</v>
      </c>
      <c r="P444" s="30">
        <v>1397.60601146</v>
      </c>
      <c r="Q444" s="30">
        <v>103.0768274</v>
      </c>
      <c r="R444" s="30">
        <v>258.12313931249997</v>
      </c>
      <c r="S444" s="30">
        <v>216.12743367809301</v>
      </c>
      <c r="T444" s="32">
        <v>2.2626313709999999</v>
      </c>
      <c r="U444" s="30">
        <v>180.14982193109299</v>
      </c>
      <c r="V444" s="30">
        <v>33.714980376</v>
      </c>
      <c r="W444" s="30">
        <v>1680.8326607910899</v>
      </c>
      <c r="X444" s="30">
        <v>2637.3810082714199</v>
      </c>
      <c r="Y444" s="30">
        <v>1886.6023292683101</v>
      </c>
      <c r="Z444" s="30">
        <v>1428.2320377706701</v>
      </c>
      <c r="AA444" s="30">
        <v>1149.3553711039999</v>
      </c>
      <c r="AB444" s="30">
        <v>9.1068914976477107</v>
      </c>
      <c r="AC444" s="30">
        <v>449.26339999999999</v>
      </c>
      <c r="AD444" s="30">
        <v>186.45820000000001</v>
      </c>
      <c r="AE444" s="30">
        <v>262.80520000000001</v>
      </c>
      <c r="AF444" s="32">
        <v>0</v>
      </c>
      <c r="AG444" s="30">
        <v>422.21594856376498</v>
      </c>
      <c r="AH444" s="30">
        <v>347.97354856376501</v>
      </c>
      <c r="AI444" s="30">
        <v>25.44</v>
      </c>
      <c r="AJ444" s="30">
        <v>0</v>
      </c>
      <c r="AK444" s="30">
        <v>25.44</v>
      </c>
      <c r="AL444" s="30">
        <v>0</v>
      </c>
      <c r="AM444" s="32">
        <v>48.802399999999999</v>
      </c>
      <c r="AN444" s="32">
        <v>2601.8182778320802</v>
      </c>
      <c r="AO444" s="34"/>
      <c r="AP444" s="30"/>
      <c r="AQ444" s="34"/>
      <c r="AR444" s="34">
        <v>138.967431</v>
      </c>
      <c r="AS444" s="34">
        <v>0</v>
      </c>
      <c r="AT444" s="33">
        <v>377.41042900000002</v>
      </c>
      <c r="AU444" s="33">
        <v>3.5049999999999999E-3</v>
      </c>
      <c r="AV444" s="33">
        <v>355.243921</v>
      </c>
      <c r="AW444" s="33">
        <v>871.62528599999996</v>
      </c>
      <c r="AX444" s="33">
        <v>149.21173899999999</v>
      </c>
      <c r="AY444" s="33">
        <v>171.219324</v>
      </c>
      <c r="AZ444" s="33">
        <v>0.81202200000000002</v>
      </c>
      <c r="BA444" s="33">
        <v>321.24308500000001</v>
      </c>
      <c r="BB444" s="32">
        <v>114.9159973</v>
      </c>
      <c r="BC444" s="32">
        <v>57.464110300000002</v>
      </c>
      <c r="BD444" s="32">
        <v>897.00062300000002</v>
      </c>
      <c r="BE444" s="32">
        <v>100.8365938</v>
      </c>
      <c r="BF444" s="32">
        <v>0</v>
      </c>
      <c r="BG444" s="32">
        <v>1170.2173244000001</v>
      </c>
      <c r="BJ444"/>
    </row>
    <row r="445" spans="1:62" x14ac:dyDescent="0.3">
      <c r="A445" s="9">
        <v>2009</v>
      </c>
      <c r="B445" s="10" t="s">
        <v>133</v>
      </c>
      <c r="C445" s="30">
        <v>306.537018921102</v>
      </c>
      <c r="D445" s="30">
        <v>2425.797</v>
      </c>
      <c r="E445" s="30">
        <v>2372.7563177588099</v>
      </c>
      <c r="F445" s="30">
        <v>2227.2599728099999</v>
      </c>
      <c r="G445" s="30">
        <v>2011.91810833</v>
      </c>
      <c r="H445" s="30">
        <v>215.34186448</v>
      </c>
      <c r="I445" s="30">
        <v>1659.48873521</v>
      </c>
      <c r="J445" s="30">
        <v>130.47550042</v>
      </c>
      <c r="K445" s="30">
        <v>109.23848</v>
      </c>
      <c r="L445" s="30">
        <v>3.5940699999999999</v>
      </c>
      <c r="M445" s="30">
        <v>3.835</v>
      </c>
      <c r="N445" s="30">
        <v>13.80796</v>
      </c>
      <c r="O445" s="30">
        <v>0</v>
      </c>
      <c r="P445" s="30">
        <v>1529.0132347900001</v>
      </c>
      <c r="Q445" s="30">
        <v>482.90487353999998</v>
      </c>
      <c r="R445" s="30">
        <v>84.866364059999995</v>
      </c>
      <c r="S445" s="30">
        <v>358.89282190606002</v>
      </c>
      <c r="T445" s="30">
        <v>0</v>
      </c>
      <c r="U445" s="30">
        <v>343.23319969606001</v>
      </c>
      <c r="V445" s="30">
        <v>15.65962221</v>
      </c>
      <c r="W445" s="30">
        <v>2355.1513080260602</v>
      </c>
      <c r="X445" s="30">
        <v>2586.1527947160598</v>
      </c>
      <c r="Y445" s="30">
        <v>2034.7596379008701</v>
      </c>
      <c r="Z445" s="30">
        <v>1291.9239152600001</v>
      </c>
      <c r="AA445" s="30">
        <v>1085.33104205</v>
      </c>
      <c r="AB445" s="30">
        <v>21.136703420873399</v>
      </c>
      <c r="AC445" s="30">
        <v>721.69901921999997</v>
      </c>
      <c r="AD445" s="30">
        <v>261.22248152999998</v>
      </c>
      <c r="AE445" s="30">
        <v>450.51138601999997</v>
      </c>
      <c r="AF445" s="32">
        <v>9.96515166999996</v>
      </c>
      <c r="AG445" s="30">
        <v>606.58290451000005</v>
      </c>
      <c r="AH445" s="30">
        <v>452.34641159</v>
      </c>
      <c r="AI445" s="32">
        <v>97.382022739999996</v>
      </c>
      <c r="AJ445" s="32">
        <v>43.95222279</v>
      </c>
      <c r="AK445" s="32">
        <v>41.692608270000001</v>
      </c>
      <c r="AL445" s="32">
        <v>11.73719168</v>
      </c>
      <c r="AM445" s="32">
        <v>56.85447018</v>
      </c>
      <c r="AN445" s="32">
        <v>2641.34254241087</v>
      </c>
      <c r="AO445" s="34">
        <v>29221</v>
      </c>
      <c r="AP445" s="30">
        <v>2857.0891904662899</v>
      </c>
      <c r="AQ445" s="34">
        <v>328483.183200542</v>
      </c>
      <c r="AR445" s="34">
        <v>69.991703000000001</v>
      </c>
      <c r="AS445" s="34">
        <v>0</v>
      </c>
      <c r="AT445" s="33">
        <v>529.37593200000003</v>
      </c>
      <c r="AU445" s="33">
        <v>0</v>
      </c>
      <c r="AV445" s="33">
        <v>514.92760199999998</v>
      </c>
      <c r="AW445" s="33">
        <v>1114.295237</v>
      </c>
      <c r="AX445" s="33">
        <v>85.470222000000007</v>
      </c>
      <c r="AY445" s="33">
        <v>326.70880099999999</v>
      </c>
      <c r="AZ445" s="33">
        <v>0</v>
      </c>
      <c r="BA445" s="33">
        <v>412.17902299999997</v>
      </c>
      <c r="BB445" s="32">
        <v>489.88084579999997</v>
      </c>
      <c r="BC445" s="32">
        <v>24.245972600000002</v>
      </c>
      <c r="BD445" s="32">
        <v>1216.1805561000001</v>
      </c>
      <c r="BE445" s="32">
        <v>186.80547060000001</v>
      </c>
      <c r="BF445" s="32">
        <v>0</v>
      </c>
      <c r="BG445" s="32">
        <v>1917.1128451</v>
      </c>
      <c r="BJ445"/>
    </row>
    <row r="446" spans="1:62" x14ac:dyDescent="0.3">
      <c r="A446" s="9">
        <v>2009</v>
      </c>
      <c r="B446" s="10" t="s">
        <v>134</v>
      </c>
      <c r="C446" s="30">
        <v>2188.0201194861302</v>
      </c>
      <c r="D446" s="30">
        <v>14141.216250883699</v>
      </c>
      <c r="E446" s="30"/>
      <c r="F446" s="30">
        <v>6436.0992323085002</v>
      </c>
      <c r="G446" s="30">
        <v>3502.3092323085002</v>
      </c>
      <c r="H446" s="30">
        <v>2933.79</v>
      </c>
      <c r="I446" s="30">
        <v>4696.07807469</v>
      </c>
      <c r="J446" s="30">
        <v>1588.73</v>
      </c>
      <c r="K446" s="30">
        <v>1115.55</v>
      </c>
      <c r="L446" s="30">
        <v>132.94</v>
      </c>
      <c r="M446" s="30">
        <v>173.41</v>
      </c>
      <c r="N446" s="30">
        <v>156.16999999999999</v>
      </c>
      <c r="O446" s="30">
        <v>10.66</v>
      </c>
      <c r="P446" s="30">
        <v>3107.34807469</v>
      </c>
      <c r="Q446" s="30">
        <v>394.96115761850001</v>
      </c>
      <c r="R446" s="30">
        <v>1345.06</v>
      </c>
      <c r="S446" s="30">
        <v>459.928096803399</v>
      </c>
      <c r="T446" s="30">
        <v>0</v>
      </c>
      <c r="U446" s="30">
        <v>311.97809680339901</v>
      </c>
      <c r="V446" s="30">
        <v>147.94999999999999</v>
      </c>
      <c r="W446" s="30">
        <v>3814.2873291118999</v>
      </c>
      <c r="X446" s="30">
        <v>6896.0273291119001</v>
      </c>
      <c r="Y446" s="30">
        <v>6128.81764035573</v>
      </c>
      <c r="Z446" s="30">
        <v>4510.2</v>
      </c>
      <c r="AA446" s="30">
        <v>3702.17</v>
      </c>
      <c r="AB446" s="30">
        <v>154.46648273722599</v>
      </c>
      <c r="AC446" s="30">
        <v>1464.1511576185001</v>
      </c>
      <c r="AD446" s="30">
        <v>710.11</v>
      </c>
      <c r="AE446" s="30">
        <v>838.55</v>
      </c>
      <c r="AF446" s="32">
        <v>-84.508842381500003</v>
      </c>
      <c r="AG446" s="30">
        <v>1230.1540968034001</v>
      </c>
      <c r="AH446" s="30">
        <v>600.63599999999997</v>
      </c>
      <c r="AI446" s="30">
        <v>199.15809680339899</v>
      </c>
      <c r="AJ446" s="30">
        <v>0.66</v>
      </c>
      <c r="AK446" s="30">
        <v>170.57</v>
      </c>
      <c r="AL446" s="30">
        <v>27.9280968033985</v>
      </c>
      <c r="AM446" s="30">
        <v>430.36</v>
      </c>
      <c r="AN446" s="32">
        <v>7358.9717371591296</v>
      </c>
      <c r="AO446" s="34">
        <v>76698</v>
      </c>
      <c r="AP446" s="30">
        <v>3713.0343384743801</v>
      </c>
      <c r="AQ446" s="34">
        <v>1720466.4834720199</v>
      </c>
      <c r="AR446" s="34">
        <v>447.260153</v>
      </c>
      <c r="AS446" s="34">
        <v>2.1900000000000001E-4</v>
      </c>
      <c r="AT446" s="33">
        <v>2144.2897739999999</v>
      </c>
      <c r="AU446" s="33">
        <v>3.6923999999999998E-2</v>
      </c>
      <c r="AV446" s="33">
        <v>1247.3418489999999</v>
      </c>
      <c r="AW446" s="33">
        <v>3839.1477</v>
      </c>
      <c r="AX446" s="33">
        <v>193.97776300000001</v>
      </c>
      <c r="AY446" s="33">
        <v>269.031925</v>
      </c>
      <c r="AZ446" s="33">
        <v>1.9427399999999999</v>
      </c>
      <c r="BA446" s="33">
        <v>464.952428</v>
      </c>
      <c r="BB446" s="32">
        <v>318.19768019999998</v>
      </c>
      <c r="BC446" s="32">
        <v>128.39882499999999</v>
      </c>
      <c r="BD446" s="32">
        <v>3242.4538050000001</v>
      </c>
      <c r="BE446" s="32">
        <v>346.08549140000002</v>
      </c>
      <c r="BF446" s="32">
        <v>0</v>
      </c>
      <c r="BG446" s="32">
        <v>4035.1358015999999</v>
      </c>
      <c r="BJ446"/>
    </row>
    <row r="447" spans="1:62" x14ac:dyDescent="0.3">
      <c r="A447" s="9">
        <v>2009</v>
      </c>
      <c r="B447" s="10" t="s">
        <v>135</v>
      </c>
      <c r="C447" s="30"/>
      <c r="D447" s="30"/>
      <c r="E447" s="30"/>
      <c r="F447" s="30">
        <v>3886.1624847600001</v>
      </c>
      <c r="G447" s="30">
        <v>3019.5424847600002</v>
      </c>
      <c r="H447" s="30">
        <v>866.62</v>
      </c>
      <c r="I447" s="30">
        <v>3244.9274604299999</v>
      </c>
      <c r="J447" s="30">
        <v>692.04</v>
      </c>
      <c r="K447" s="30">
        <v>597.14</v>
      </c>
      <c r="L447" s="30">
        <v>29.15</v>
      </c>
      <c r="M447" s="30">
        <v>54.54</v>
      </c>
      <c r="N447" s="30">
        <v>7.63</v>
      </c>
      <c r="O447" s="30">
        <v>3.58</v>
      </c>
      <c r="P447" s="30">
        <v>2552.8874604299999</v>
      </c>
      <c r="Q447" s="30">
        <v>466.65502433</v>
      </c>
      <c r="R447" s="30">
        <v>174.58</v>
      </c>
      <c r="S447" s="30">
        <v>477.87899807604902</v>
      </c>
      <c r="T447" s="30">
        <v>1.08</v>
      </c>
      <c r="U447" s="30">
        <v>415.47899807604898</v>
      </c>
      <c r="V447" s="30">
        <v>61.32</v>
      </c>
      <c r="W447" s="30">
        <v>3435.0214828360499</v>
      </c>
      <c r="X447" s="30">
        <v>4743.0214828360504</v>
      </c>
      <c r="Y447" s="30">
        <v>3134.00120725127</v>
      </c>
      <c r="Z447" s="30">
        <v>2112.2600000000002</v>
      </c>
      <c r="AA447" s="30">
        <v>1767.91</v>
      </c>
      <c r="AB447" s="30">
        <v>91.354082921265302</v>
      </c>
      <c r="AC447" s="30">
        <v>930.38712433000001</v>
      </c>
      <c r="AD447" s="30">
        <v>548.4</v>
      </c>
      <c r="AE447" s="30">
        <v>363.18209999999999</v>
      </c>
      <c r="AF447" s="32">
        <v>18.805024329999899</v>
      </c>
      <c r="AG447" s="30">
        <v>1349.3440980760499</v>
      </c>
      <c r="AH447" s="30">
        <v>1274.0751</v>
      </c>
      <c r="AI447" s="32">
        <v>30.638998076048999</v>
      </c>
      <c r="AJ447" s="32">
        <v>33.64</v>
      </c>
      <c r="AK447" s="32">
        <v>-3.00100192395099</v>
      </c>
      <c r="AL447" s="32">
        <v>0</v>
      </c>
      <c r="AM447" s="32">
        <v>44.63</v>
      </c>
      <c r="AN447" s="32">
        <v>4791.7453053273202</v>
      </c>
      <c r="AO447" s="34">
        <v>48709</v>
      </c>
      <c r="AP447" s="30">
        <v>2775.8256648194802</v>
      </c>
      <c r="AQ447" s="34">
        <v>1085573.0599700101</v>
      </c>
      <c r="AR447" s="34">
        <v>256.92758500000002</v>
      </c>
      <c r="AS447" s="34">
        <v>0</v>
      </c>
      <c r="AT447" s="33">
        <v>495.79833500000001</v>
      </c>
      <c r="AU447" s="33">
        <v>1.4233000000000001E-2</v>
      </c>
      <c r="AV447" s="33">
        <v>719.09499000000005</v>
      </c>
      <c r="AW447" s="33">
        <v>1471.835143</v>
      </c>
      <c r="AX447" s="33">
        <v>186.07829599999999</v>
      </c>
      <c r="AY447" s="33">
        <v>241.26210900000001</v>
      </c>
      <c r="AZ447" s="33">
        <v>0.81202200000000002</v>
      </c>
      <c r="BA447" s="33">
        <v>428.15242699999999</v>
      </c>
      <c r="BB447" s="32">
        <v>146.07168580000001</v>
      </c>
      <c r="BC447" s="32">
        <v>105.999583</v>
      </c>
      <c r="BD447" s="32">
        <v>1763.2715035000001</v>
      </c>
      <c r="BE447" s="32">
        <v>205.07014789999999</v>
      </c>
      <c r="BF447" s="32">
        <v>0</v>
      </c>
      <c r="BG447" s="32">
        <v>2220.4129201999999</v>
      </c>
      <c r="BJ447"/>
    </row>
    <row r="448" spans="1:62" x14ac:dyDescent="0.3">
      <c r="A448" s="9">
        <v>2009</v>
      </c>
      <c r="B448" s="10" t="s">
        <v>136</v>
      </c>
      <c r="C448" s="30">
        <v>813.92603343014002</v>
      </c>
      <c r="D448" s="30">
        <v>12943.2977733888</v>
      </c>
      <c r="E448" s="30"/>
      <c r="F448" s="30">
        <v>6393.2493380599999</v>
      </c>
      <c r="G448" s="30">
        <v>1469.1581850600001</v>
      </c>
      <c r="H448" s="30">
        <v>4501.2314390000001</v>
      </c>
      <c r="I448" s="30">
        <v>2346.6015891900001</v>
      </c>
      <c r="J448" s="30">
        <v>984.97462199999995</v>
      </c>
      <c r="K448" s="30">
        <v>831.82947000000001</v>
      </c>
      <c r="L448" s="30">
        <v>53.149149999999999</v>
      </c>
      <c r="M448" s="30">
        <v>100.1664</v>
      </c>
      <c r="N448" s="30">
        <v>0</v>
      </c>
      <c r="O448" s="30">
        <v>0</v>
      </c>
      <c r="P448" s="36">
        <v>1361.62696719</v>
      </c>
      <c r="Q448" s="36">
        <v>107.53121787000001</v>
      </c>
      <c r="R448" s="36">
        <v>3516.256817</v>
      </c>
      <c r="S448" s="36">
        <v>250.76887712544001</v>
      </c>
      <c r="T448" s="36">
        <v>12.815974000000001</v>
      </c>
      <c r="U448" s="36">
        <v>209.89146012544001</v>
      </c>
      <c r="V448" s="36">
        <v>28.061443000000001</v>
      </c>
      <c r="W448" s="36">
        <v>1679.0496451854401</v>
      </c>
      <c r="X448" s="36">
        <v>7014.9347151854399</v>
      </c>
      <c r="Y448" s="36">
        <v>5197.5557721793903</v>
      </c>
      <c r="Z448" s="36">
        <v>4092.9346660000001</v>
      </c>
      <c r="AA448" s="36">
        <v>3306.7834499999999</v>
      </c>
      <c r="AB448" s="36">
        <v>121.389149309388</v>
      </c>
      <c r="AC448" s="36">
        <v>983.23195686999998</v>
      </c>
      <c r="AD448" s="36">
        <v>275.52642100000003</v>
      </c>
      <c r="AE448" s="36">
        <v>707.70553586999995</v>
      </c>
      <c r="AF448" s="37">
        <v>0</v>
      </c>
      <c r="AG448" s="36">
        <v>813.62537412543998</v>
      </c>
      <c r="AH448" s="36">
        <v>459.75447000000003</v>
      </c>
      <c r="AI448" s="36">
        <v>240.78724912544001</v>
      </c>
      <c r="AJ448" s="36">
        <v>4.2740460000000002</v>
      </c>
      <c r="AK448" s="36">
        <v>236.51320312543999</v>
      </c>
      <c r="AL448" s="36">
        <v>0</v>
      </c>
      <c r="AM448" s="36">
        <v>113.08365499999999</v>
      </c>
      <c r="AN448" s="37">
        <v>6761.6804233048297</v>
      </c>
      <c r="AO448" s="34">
        <v>54118</v>
      </c>
      <c r="AP448" s="30">
        <v>4678.5132374554696</v>
      </c>
      <c r="AQ448" s="34">
        <v>542113.22175910894</v>
      </c>
      <c r="AR448" s="34">
        <v>219.225157</v>
      </c>
      <c r="AS448" s="34">
        <v>0</v>
      </c>
      <c r="AT448" s="33">
        <v>332.68944099999999</v>
      </c>
      <c r="AU448" s="33">
        <v>2.9692E-2</v>
      </c>
      <c r="AV448" s="33">
        <v>391.27155299999998</v>
      </c>
      <c r="AW448" s="33">
        <v>943.21584299999995</v>
      </c>
      <c r="AX448" s="33">
        <v>97.992923000000005</v>
      </c>
      <c r="AY448" s="33">
        <v>125.522892</v>
      </c>
      <c r="AZ448" s="33">
        <v>1.08274</v>
      </c>
      <c r="BA448" s="33">
        <v>224.598555</v>
      </c>
      <c r="BB448" s="32">
        <v>75.206991799999997</v>
      </c>
      <c r="BC448" s="32">
        <v>131.7663934</v>
      </c>
      <c r="BD448" s="32">
        <v>917.65450999999996</v>
      </c>
      <c r="BE448" s="32">
        <v>161.58998579999999</v>
      </c>
      <c r="BF448" s="32">
        <v>0</v>
      </c>
      <c r="BG448" s="32">
        <v>1286.217881</v>
      </c>
      <c r="BJ448"/>
    </row>
    <row r="449" spans="1:62" x14ac:dyDescent="0.3">
      <c r="A449" s="9">
        <v>2009</v>
      </c>
      <c r="B449" s="10" t="s">
        <v>137</v>
      </c>
      <c r="C449" s="30"/>
      <c r="D449" s="30"/>
      <c r="E449" s="30"/>
      <c r="F449" s="30">
        <v>3150.2602386899998</v>
      </c>
      <c r="G449" s="30">
        <v>1986.0630713800001</v>
      </c>
      <c r="H449" s="30">
        <v>1164.1971673099999</v>
      </c>
      <c r="I449" s="30">
        <v>2547.2277614700001</v>
      </c>
      <c r="J449" s="30">
        <v>662.36415034000004</v>
      </c>
      <c r="K449" s="30">
        <v>497.68310000000002</v>
      </c>
      <c r="L449" s="30">
        <v>37.206829999999997</v>
      </c>
      <c r="M449" s="30">
        <v>55.442070000000001</v>
      </c>
      <c r="N449" s="30">
        <v>70.906610000000001</v>
      </c>
      <c r="O449" s="30">
        <v>1.1255299999999999</v>
      </c>
      <c r="P449" s="30">
        <v>1884.86361113</v>
      </c>
      <c r="Q449" s="30">
        <v>101.19946025</v>
      </c>
      <c r="R449" s="30">
        <v>501.83301697000002</v>
      </c>
      <c r="S449" s="30">
        <v>333.95345406541202</v>
      </c>
      <c r="T449" s="30">
        <v>0.19733796000000001</v>
      </c>
      <c r="U449" s="30">
        <v>292.63358318541202</v>
      </c>
      <c r="V449" s="30">
        <v>41.122532919999998</v>
      </c>
      <c r="W449" s="30">
        <v>2278.69665456541</v>
      </c>
      <c r="X449" s="30">
        <v>3484.2136927554102</v>
      </c>
      <c r="Y449" s="30">
        <v>3129.5245540081601</v>
      </c>
      <c r="Z449" s="30">
        <v>2394.0339309199999</v>
      </c>
      <c r="AA449" s="30">
        <v>1918.3510369099999</v>
      </c>
      <c r="AB449" s="30">
        <v>109.727602268162</v>
      </c>
      <c r="AC449" s="30">
        <v>625.76302081999995</v>
      </c>
      <c r="AD449" s="30">
        <v>162.67371729999999</v>
      </c>
      <c r="AE449" s="30">
        <v>453.03283922000003</v>
      </c>
      <c r="AF449" s="32">
        <v>10.0564643</v>
      </c>
      <c r="AG449" s="30">
        <v>519.48818151541195</v>
      </c>
      <c r="AH449" s="30">
        <v>377.46960780000001</v>
      </c>
      <c r="AI449" s="30">
        <v>137.81059340541199</v>
      </c>
      <c r="AJ449" s="30">
        <v>0.15448166999999999</v>
      </c>
      <c r="AK449" s="30">
        <v>125.890430045412</v>
      </c>
      <c r="AL449" s="30">
        <v>11.765681689999999</v>
      </c>
      <c r="AM449" s="30">
        <v>4.2079803099999999</v>
      </c>
      <c r="AN449" s="30">
        <v>3649.01273552357</v>
      </c>
      <c r="AO449" s="34">
        <v>41423</v>
      </c>
      <c r="AP449" s="30">
        <v>3562.4040841487199</v>
      </c>
      <c r="AQ449" s="34">
        <v>628486.15725379903</v>
      </c>
      <c r="AR449" s="34">
        <v>214.37839600000001</v>
      </c>
      <c r="AS449" s="34">
        <v>0</v>
      </c>
      <c r="AT449" s="33">
        <v>747.54408599999999</v>
      </c>
      <c r="AU449" s="33">
        <v>2.5709999999999999E-3</v>
      </c>
      <c r="AV449" s="33">
        <v>336.65565800000002</v>
      </c>
      <c r="AW449" s="33">
        <v>1298.60385</v>
      </c>
      <c r="AX449" s="33">
        <v>486.05384900000001</v>
      </c>
      <c r="AY449" s="33">
        <v>260.07937500000003</v>
      </c>
      <c r="AZ449" s="33">
        <v>0.54143600000000003</v>
      </c>
      <c r="BA449" s="33">
        <v>746.67466000000002</v>
      </c>
      <c r="BB449" s="32">
        <v>135.56673319999999</v>
      </c>
      <c r="BC449" s="32">
        <v>48.098912400000003</v>
      </c>
      <c r="BD449" s="32">
        <v>1706.9564975000001</v>
      </c>
      <c r="BE449" s="32">
        <v>348.61466480000001</v>
      </c>
      <c r="BF449" s="32">
        <v>0</v>
      </c>
      <c r="BG449" s="32">
        <v>2239.2368078999998</v>
      </c>
      <c r="BJ449"/>
    </row>
    <row r="450" spans="1:62" x14ac:dyDescent="0.3">
      <c r="A450" s="9">
        <v>2009</v>
      </c>
      <c r="B450" s="10" t="s">
        <v>138</v>
      </c>
      <c r="C450" s="30">
        <v>314.10924566642501</v>
      </c>
      <c r="D450" s="30">
        <v>3932.0925206833399</v>
      </c>
      <c r="E450" s="30"/>
      <c r="F450" s="30">
        <v>4431.6736746400002</v>
      </c>
      <c r="G450" s="30">
        <v>3157.3655128599999</v>
      </c>
      <c r="H450" s="30">
        <v>1274.3081617800001</v>
      </c>
      <c r="I450" s="30">
        <v>3682.8068601300001</v>
      </c>
      <c r="J450" s="30">
        <v>766.30126178</v>
      </c>
      <c r="K450" s="30">
        <v>628.23752000000002</v>
      </c>
      <c r="L450" s="30">
        <v>7.3360900000000004</v>
      </c>
      <c r="M450" s="30">
        <v>85.674449999999993</v>
      </c>
      <c r="N450" s="30">
        <v>0</v>
      </c>
      <c r="O450" s="30">
        <v>45.053199999999997</v>
      </c>
      <c r="P450" s="30">
        <v>2916.5055983500001</v>
      </c>
      <c r="Q450" s="30">
        <v>240.85991451000001</v>
      </c>
      <c r="R450" s="30">
        <v>508.00689999999997</v>
      </c>
      <c r="S450" s="30">
        <v>462.803177342038</v>
      </c>
      <c r="T450" s="30">
        <v>14.786659999999999</v>
      </c>
      <c r="U450" s="30">
        <v>415.66440017203797</v>
      </c>
      <c r="V450" s="30">
        <v>32.35211717</v>
      </c>
      <c r="W450" s="30">
        <v>3573.02991303204</v>
      </c>
      <c r="X450" s="30">
        <v>4894.47685198204</v>
      </c>
      <c r="Y450" s="30">
        <v>3865.5608723815399</v>
      </c>
      <c r="Z450" s="30">
        <v>2606.4836500000001</v>
      </c>
      <c r="AA450" s="30">
        <v>2213.3053399999999</v>
      </c>
      <c r="AB450" s="30">
        <v>115.03833174154001</v>
      </c>
      <c r="AC450" s="30">
        <v>1144.0388906400001</v>
      </c>
      <c r="AD450" s="30">
        <v>345.50217743000002</v>
      </c>
      <c r="AE450" s="30">
        <v>798.53671321000002</v>
      </c>
      <c r="AF450" s="32">
        <v>0</v>
      </c>
      <c r="AG450" s="30">
        <v>927.18109958203797</v>
      </c>
      <c r="AH450" s="30">
        <v>724.79670999999996</v>
      </c>
      <c r="AI450" s="30">
        <v>200.91065958203799</v>
      </c>
      <c r="AJ450" s="30">
        <v>40.542369999999998</v>
      </c>
      <c r="AK450" s="30">
        <v>160.36828958203799</v>
      </c>
      <c r="AL450" s="30">
        <v>0</v>
      </c>
      <c r="AM450" s="30">
        <v>1.47373</v>
      </c>
      <c r="AN450" s="30">
        <v>4792.74197196358</v>
      </c>
      <c r="AO450" s="34">
        <v>56367</v>
      </c>
      <c r="AP450" s="30">
        <v>3020.4597889381498</v>
      </c>
      <c r="AQ450" s="34">
        <v>1198595.3625869099</v>
      </c>
      <c r="AR450" s="34">
        <v>255.03308999999999</v>
      </c>
      <c r="AS450" s="34">
        <v>0</v>
      </c>
      <c r="AT450" s="33">
        <v>1071.2547589999999</v>
      </c>
      <c r="AU450" s="33">
        <v>4.1130000000000003E-3</v>
      </c>
      <c r="AV450" s="33">
        <v>803.764319</v>
      </c>
      <c r="AW450" s="33">
        <v>2130.0562810000001</v>
      </c>
      <c r="AX450" s="33">
        <v>306.92676399999999</v>
      </c>
      <c r="AY450" s="33">
        <v>313.70293600000002</v>
      </c>
      <c r="AZ450" s="33">
        <v>0</v>
      </c>
      <c r="BA450" s="33">
        <v>620.62969999999996</v>
      </c>
      <c r="BB450" s="32">
        <v>158.13558330000001</v>
      </c>
      <c r="BC450" s="32">
        <v>156.09483180000001</v>
      </c>
      <c r="BD450" s="32">
        <v>2341.2179996</v>
      </c>
      <c r="BE450" s="32">
        <v>230.0262247</v>
      </c>
      <c r="BF450" s="32">
        <v>0</v>
      </c>
      <c r="BG450" s="32">
        <v>2885.4746393999999</v>
      </c>
      <c r="BJ450"/>
    </row>
    <row r="451" spans="1:62" x14ac:dyDescent="0.3">
      <c r="A451" s="9">
        <v>2009</v>
      </c>
      <c r="B451" s="10" t="s">
        <v>139</v>
      </c>
      <c r="C451" s="30">
        <v>637.62400000000002</v>
      </c>
      <c r="D451" s="30">
        <v>4439.0150000000003</v>
      </c>
      <c r="E451" s="30"/>
      <c r="F451" s="30">
        <v>3234.62298796</v>
      </c>
      <c r="G451" s="30">
        <v>2571.5209879600002</v>
      </c>
      <c r="H451" s="30">
        <v>589.88300000000004</v>
      </c>
      <c r="I451" s="30">
        <v>2912.2966608400002</v>
      </c>
      <c r="J451" s="30">
        <v>449.33300000000003</v>
      </c>
      <c r="K451" s="30">
        <v>282.29982000000001</v>
      </c>
      <c r="L451" s="30">
        <v>31.303789999999999</v>
      </c>
      <c r="M451" s="30">
        <v>31.316279999999999</v>
      </c>
      <c r="N451" s="30">
        <v>39.823279999999997</v>
      </c>
      <c r="O451" s="30">
        <v>64.589830000000006</v>
      </c>
      <c r="P451" s="30">
        <v>2462.9636608400001</v>
      </c>
      <c r="Q451" s="30">
        <v>108.55732712</v>
      </c>
      <c r="R451" s="30">
        <v>213.76900000000001</v>
      </c>
      <c r="S451" s="30">
        <v>418.78732443590002</v>
      </c>
      <c r="T451" s="30">
        <v>0.04</v>
      </c>
      <c r="U451" s="30">
        <v>384.1823244359</v>
      </c>
      <c r="V451" s="30">
        <v>34.564999999999998</v>
      </c>
      <c r="W451" s="30">
        <v>2955.7033123959</v>
      </c>
      <c r="X451" s="30">
        <v>3653.4103123958998</v>
      </c>
      <c r="Y451" s="30">
        <v>2615.2015959065402</v>
      </c>
      <c r="Z451" s="30">
        <v>1974.8963000000001</v>
      </c>
      <c r="AA451" s="30">
        <v>1573.3</v>
      </c>
      <c r="AB451" s="30">
        <v>56.197302119876802</v>
      </c>
      <c r="AC451" s="30">
        <v>584.10799378666695</v>
      </c>
      <c r="AD451" s="30">
        <v>251.429</v>
      </c>
      <c r="AE451" s="30">
        <v>332.67466666666701</v>
      </c>
      <c r="AF451" s="32">
        <v>4.3271199999956904E-3</v>
      </c>
      <c r="AG451" s="30">
        <v>936.70832443589995</v>
      </c>
      <c r="AH451" s="30">
        <v>755.57399999999996</v>
      </c>
      <c r="AI451" s="30">
        <v>68.431324435900194</v>
      </c>
      <c r="AJ451" s="30">
        <v>0.39300000000000002</v>
      </c>
      <c r="AK451" s="30">
        <v>47.543999999999997</v>
      </c>
      <c r="AL451" s="30">
        <v>20.4943244359002</v>
      </c>
      <c r="AM451" s="30">
        <v>112.703</v>
      </c>
      <c r="AN451" s="30">
        <v>3551.9099203424398</v>
      </c>
      <c r="AO451" s="34">
        <v>30376</v>
      </c>
      <c r="AP451" s="30">
        <v>3984.1676627296902</v>
      </c>
      <c r="AQ451" s="34">
        <v>673987.27707336296</v>
      </c>
      <c r="AR451" s="34">
        <v>97.266531999999998</v>
      </c>
      <c r="AS451" s="34">
        <v>3.0000000000000001E-6</v>
      </c>
      <c r="AT451" s="34">
        <v>831.918679</v>
      </c>
      <c r="AU451" s="33">
        <v>1.15E-4</v>
      </c>
      <c r="AV451" s="33">
        <v>663.390939</v>
      </c>
      <c r="AW451" s="33">
        <v>1592.5803000000001</v>
      </c>
      <c r="AX451" s="33">
        <v>77.484318999999999</v>
      </c>
      <c r="AY451" s="33">
        <v>383.60176899999999</v>
      </c>
      <c r="AZ451" s="33">
        <v>0.98071799999999998</v>
      </c>
      <c r="BA451" s="33">
        <v>462.06680599999999</v>
      </c>
      <c r="BB451" s="32">
        <v>108.16805530000001</v>
      </c>
      <c r="BC451" s="32">
        <v>30.855595699999999</v>
      </c>
      <c r="BD451" s="32">
        <v>1965.6596743</v>
      </c>
      <c r="BE451" s="32">
        <v>251.0629228</v>
      </c>
      <c r="BF451" s="32">
        <v>0</v>
      </c>
      <c r="BG451" s="32">
        <v>2355.7462480999998</v>
      </c>
      <c r="BJ451"/>
    </row>
    <row r="452" spans="1:62" x14ac:dyDescent="0.3">
      <c r="A452" s="9">
        <v>2009</v>
      </c>
      <c r="B452" s="10" t="s">
        <v>140</v>
      </c>
      <c r="C452" s="30"/>
      <c r="D452" s="30"/>
      <c r="E452" s="30"/>
      <c r="F452" s="30">
        <v>2301.0665325800001</v>
      </c>
      <c r="G452" s="30">
        <v>1789.4594245799999</v>
      </c>
      <c r="H452" s="30">
        <v>511.60710799999998</v>
      </c>
      <c r="I452" s="30">
        <v>2140.0773928200001</v>
      </c>
      <c r="J452" s="30">
        <v>448.06702999999999</v>
      </c>
      <c r="K452" s="30">
        <v>363.59352999999999</v>
      </c>
      <c r="L452" s="30">
        <v>25.182130000000001</v>
      </c>
      <c r="M452" s="30">
        <v>37.967950000000002</v>
      </c>
      <c r="N452" s="30">
        <v>18.322050000000001</v>
      </c>
      <c r="O452" s="30">
        <v>3.0013700000000001</v>
      </c>
      <c r="P452" s="30">
        <v>1692.01036282</v>
      </c>
      <c r="Q452" s="30">
        <v>97.449061760000006</v>
      </c>
      <c r="R452" s="30">
        <v>63.540078000000001</v>
      </c>
      <c r="S452" s="30">
        <v>97.604214873658606</v>
      </c>
      <c r="T452" s="30">
        <v>1.0352012749999999</v>
      </c>
      <c r="U452" s="30">
        <v>69.050482598658604</v>
      </c>
      <c r="V452" s="30">
        <v>27.518530999999999</v>
      </c>
      <c r="W452" s="30">
        <v>1858.5099071786599</v>
      </c>
      <c r="X452" s="30">
        <v>2398.6707474536602</v>
      </c>
      <c r="Y452" s="30">
        <v>1293.54452934049</v>
      </c>
      <c r="Z452" s="30">
        <v>1019.03595095</v>
      </c>
      <c r="AA452" s="30">
        <v>844.24656861999995</v>
      </c>
      <c r="AB452" s="30">
        <v>1.6658242224941699</v>
      </c>
      <c r="AC452" s="30">
        <v>272.842754168</v>
      </c>
      <c r="AD452" s="30">
        <v>103.4056746624</v>
      </c>
      <c r="AE452" s="30">
        <v>169.4370795056</v>
      </c>
      <c r="AF452" s="32">
        <v>0</v>
      </c>
      <c r="AG452" s="30">
        <v>1438.96742590588</v>
      </c>
      <c r="AH452" s="30">
        <v>998.79305990587898</v>
      </c>
      <c r="AI452" s="30">
        <v>440.17436600000002</v>
      </c>
      <c r="AJ452" s="30">
        <v>420.71351908740201</v>
      </c>
      <c r="AK452" s="30">
        <v>19.460846912597599</v>
      </c>
      <c r="AL452" s="30">
        <v>0</v>
      </c>
      <c r="AM452" s="30">
        <v>0</v>
      </c>
      <c r="AN452" s="30">
        <v>2732.5119552463698</v>
      </c>
      <c r="AO452" s="34"/>
      <c r="AP452" s="30"/>
      <c r="AQ452" s="34"/>
      <c r="AR452" s="34">
        <v>106.585058</v>
      </c>
      <c r="AS452" s="34">
        <v>0</v>
      </c>
      <c r="AT452" s="34">
        <v>441.40249399999999</v>
      </c>
      <c r="AU452" s="33">
        <v>2.72E-4</v>
      </c>
      <c r="AV452" s="33">
        <v>392.47353700000002</v>
      </c>
      <c r="AW452" s="33">
        <v>940.48828900000001</v>
      </c>
      <c r="AX452" s="33">
        <v>57.13129</v>
      </c>
      <c r="AY452" s="33">
        <v>37.876283999999998</v>
      </c>
      <c r="AZ452" s="33">
        <v>0</v>
      </c>
      <c r="BA452" s="33">
        <v>95.007574000000005</v>
      </c>
      <c r="BB452" s="32">
        <v>117.00009230000001</v>
      </c>
      <c r="BC452" s="32">
        <v>54.808663000000003</v>
      </c>
      <c r="BD452" s="32">
        <v>864.13730940000005</v>
      </c>
      <c r="BE452" s="32">
        <v>81.589350600000003</v>
      </c>
      <c r="BF452" s="32">
        <v>0</v>
      </c>
      <c r="BG452" s="32">
        <v>1117.5354153000001</v>
      </c>
      <c r="BJ452"/>
    </row>
    <row r="453" spans="1:62" x14ac:dyDescent="0.3">
      <c r="A453" s="9">
        <v>2009</v>
      </c>
      <c r="B453" s="10" t="s">
        <v>141</v>
      </c>
      <c r="C453" s="30"/>
      <c r="D453" s="30"/>
      <c r="E453" s="30"/>
      <c r="F453" s="30">
        <v>3737.1219387699998</v>
      </c>
      <c r="G453" s="30">
        <v>1854.9439077699999</v>
      </c>
      <c r="H453" s="30">
        <v>1882.1780309999999</v>
      </c>
      <c r="I453" s="30">
        <v>1781.1297564700001</v>
      </c>
      <c r="J453" s="30">
        <v>529.95212300000003</v>
      </c>
      <c r="K453" s="30">
        <v>462.46350000000001</v>
      </c>
      <c r="L453" s="30">
        <v>1.1783699999999999</v>
      </c>
      <c r="M453" s="30">
        <v>65.999250000000004</v>
      </c>
      <c r="N453" s="30">
        <v>0</v>
      </c>
      <c r="O453" s="30">
        <v>0.31101000000000001</v>
      </c>
      <c r="P453" s="30">
        <v>1251.17763347</v>
      </c>
      <c r="Q453" s="30">
        <v>603.76627429999996</v>
      </c>
      <c r="R453" s="30">
        <v>1352.2259079999999</v>
      </c>
      <c r="S453" s="30">
        <v>1455.64429918574</v>
      </c>
      <c r="T453" s="30">
        <v>0.44047700000000001</v>
      </c>
      <c r="U453" s="30">
        <v>709.60635218573805</v>
      </c>
      <c r="V453" s="30">
        <v>745.59747000000004</v>
      </c>
      <c r="W453" s="30">
        <v>2564.5502599557399</v>
      </c>
      <c r="X453" s="30">
        <v>5618.2817509557399</v>
      </c>
      <c r="Y453" s="30">
        <v>3113.7964657149701</v>
      </c>
      <c r="Z453" s="30">
        <v>2333.9091469999998</v>
      </c>
      <c r="AA453" s="30">
        <v>1991.3003249999999</v>
      </c>
      <c r="AB453" s="30">
        <v>127.540646414973</v>
      </c>
      <c r="AC453" s="30">
        <v>652.34667230000002</v>
      </c>
      <c r="AD453" s="30">
        <v>240.045703</v>
      </c>
      <c r="AE453" s="30">
        <v>412.30096930000002</v>
      </c>
      <c r="AF453" s="32">
        <v>0</v>
      </c>
      <c r="AG453" s="30">
        <v>1578.8574681857399</v>
      </c>
      <c r="AH453" s="30">
        <v>592.80177400000002</v>
      </c>
      <c r="AI453" s="30">
        <v>363.34415118573799</v>
      </c>
      <c r="AJ453" s="30">
        <v>2.7521620000000002</v>
      </c>
      <c r="AK453" s="30">
        <v>51.389215</v>
      </c>
      <c r="AL453" s="30">
        <v>309.20277418573801</v>
      </c>
      <c r="AM453" s="32">
        <v>622.71154300000001</v>
      </c>
      <c r="AN453" s="32">
        <v>5643.7367179007097</v>
      </c>
      <c r="AO453" s="34">
        <v>24885</v>
      </c>
      <c r="AP453" s="30">
        <v>6135.5540347135302</v>
      </c>
      <c r="AQ453" s="34">
        <v>264100.405583632</v>
      </c>
      <c r="AR453" s="34">
        <v>209.50920099999999</v>
      </c>
      <c r="AS453" s="34">
        <v>0</v>
      </c>
      <c r="AT453" s="34">
        <v>186.46580299999999</v>
      </c>
      <c r="AU453" s="33">
        <v>2.5828E-2</v>
      </c>
      <c r="AV453" s="33">
        <v>699.79812600000002</v>
      </c>
      <c r="AW453" s="33">
        <v>1095.7989580000001</v>
      </c>
      <c r="AX453" s="33">
        <v>295.00159500000001</v>
      </c>
      <c r="AY453" s="33">
        <v>721.23109799999997</v>
      </c>
      <c r="AZ453" s="33">
        <v>29.153718000000001</v>
      </c>
      <c r="BA453" s="33">
        <v>1045.386411</v>
      </c>
      <c r="BB453" s="32">
        <v>392.5480336</v>
      </c>
      <c r="BC453" s="32">
        <v>96.186100800000006</v>
      </c>
      <c r="BD453" s="32">
        <v>822.29376219999995</v>
      </c>
      <c r="BE453" s="32">
        <v>1313.0783727999999</v>
      </c>
      <c r="BF453" s="32">
        <v>0</v>
      </c>
      <c r="BG453" s="32">
        <v>2624.1062694000002</v>
      </c>
      <c r="BJ453"/>
    </row>
    <row r="454" spans="1:62" x14ac:dyDescent="0.3">
      <c r="A454" s="9">
        <v>2009</v>
      </c>
      <c r="B454" s="10" t="s">
        <v>142</v>
      </c>
      <c r="C454" s="30">
        <v>5386.3586402255796</v>
      </c>
      <c r="D454" s="30">
        <v>29682.1060238844</v>
      </c>
      <c r="E454" s="30"/>
      <c r="F454" s="30">
        <v>11137.652730600001</v>
      </c>
      <c r="G454" s="30">
        <v>7445.4906505999998</v>
      </c>
      <c r="H454" s="30">
        <v>3692.1620800000001</v>
      </c>
      <c r="I454" s="30">
        <v>10049.58275972</v>
      </c>
      <c r="J454" s="30">
        <v>3387.0927799999999</v>
      </c>
      <c r="K454" s="30">
        <v>2645.6196799999998</v>
      </c>
      <c r="L454" s="30">
        <v>259.51558999999997</v>
      </c>
      <c r="M454" s="30">
        <v>438.59688</v>
      </c>
      <c r="N454" s="30">
        <v>28.749569999999999</v>
      </c>
      <c r="O454" s="30">
        <v>14.732609999999999</v>
      </c>
      <c r="P454" s="30">
        <v>6662.4899797199996</v>
      </c>
      <c r="Q454" s="30">
        <v>783.00067088000003</v>
      </c>
      <c r="R454" s="30">
        <v>305.0693</v>
      </c>
      <c r="S454" s="30">
        <v>462.32468125898998</v>
      </c>
      <c r="T454" s="32">
        <v>0.20729</v>
      </c>
      <c r="U454" s="30">
        <v>386.56372125898997</v>
      </c>
      <c r="V454" s="30">
        <v>75.553669999999997</v>
      </c>
      <c r="W454" s="30">
        <v>7832.0543718589897</v>
      </c>
      <c r="X454" s="30">
        <v>13743.931631859001</v>
      </c>
      <c r="Y454" s="30">
        <v>11003.346492735</v>
      </c>
      <c r="Z454" s="30">
        <v>7886.7805900000003</v>
      </c>
      <c r="AA454" s="30">
        <v>6905.3828899999999</v>
      </c>
      <c r="AB454" s="32">
        <v>41.232731854999997</v>
      </c>
      <c r="AC454" s="30">
        <v>3075.3331708800001</v>
      </c>
      <c r="AD454" s="30">
        <v>1738.9587200000001</v>
      </c>
      <c r="AE454" s="30">
        <v>1336.37445088</v>
      </c>
      <c r="AF454" s="32">
        <v>0</v>
      </c>
      <c r="AG454" s="30">
        <v>1261.44311125899</v>
      </c>
      <c r="AH454" s="30">
        <v>697.67096000000004</v>
      </c>
      <c r="AI454" s="32">
        <v>336.37040125899</v>
      </c>
      <c r="AJ454" s="32">
        <v>9.0345200000000006</v>
      </c>
      <c r="AK454" s="32">
        <v>327.33588125899001</v>
      </c>
      <c r="AL454" s="32">
        <v>0</v>
      </c>
      <c r="AM454" s="32">
        <v>227.40174999999999</v>
      </c>
      <c r="AN454" s="32">
        <v>14677.028523994</v>
      </c>
      <c r="AO454" s="34">
        <v>108635</v>
      </c>
      <c r="AP454" s="30">
        <v>4876.7822524968897</v>
      </c>
      <c r="AQ454" s="34">
        <v>3172395.6440155599</v>
      </c>
      <c r="AR454" s="34">
        <v>408.34672599999999</v>
      </c>
      <c r="AS454" s="34">
        <v>0</v>
      </c>
      <c r="AT454" s="33">
        <v>4336.0970209999996</v>
      </c>
      <c r="AU454" s="33">
        <v>1.6379999999999999E-3</v>
      </c>
      <c r="AV454" s="33">
        <v>4440.4634550000001</v>
      </c>
      <c r="AW454" s="33">
        <v>9184.9088400000001</v>
      </c>
      <c r="AX454" s="33">
        <v>569.55053999999996</v>
      </c>
      <c r="AY454" s="33">
        <v>341.27034400000002</v>
      </c>
      <c r="AZ454" s="33">
        <v>1.84274</v>
      </c>
      <c r="BA454" s="33">
        <v>912.66362400000003</v>
      </c>
      <c r="BB454" s="32">
        <v>514.79876639999998</v>
      </c>
      <c r="BC454" s="32">
        <v>98.770331499999998</v>
      </c>
      <c r="BD454" s="32">
        <v>6508.2655191000003</v>
      </c>
      <c r="BE454" s="32">
        <v>471.95706150000001</v>
      </c>
      <c r="BF454" s="32">
        <v>0</v>
      </c>
      <c r="BG454" s="32">
        <v>7593.7916784999998</v>
      </c>
      <c r="BJ454"/>
    </row>
    <row r="455" spans="1:62" x14ac:dyDescent="0.3">
      <c r="A455" s="9">
        <v>2009</v>
      </c>
      <c r="B455" s="10" t="s">
        <v>143</v>
      </c>
      <c r="C455" s="30"/>
      <c r="D455" s="30"/>
      <c r="E455" s="30"/>
      <c r="F455" s="30">
        <v>3717.27085382</v>
      </c>
      <c r="G455" s="30">
        <v>3276.5345339199998</v>
      </c>
      <c r="H455" s="30">
        <v>440.73631990000001</v>
      </c>
      <c r="I455" s="30">
        <v>3427.6291567500002</v>
      </c>
      <c r="J455" s="30">
        <v>361.36731989999998</v>
      </c>
      <c r="K455" s="30">
        <v>240.26812000000001</v>
      </c>
      <c r="L455" s="30">
        <v>20.574909999999999</v>
      </c>
      <c r="M455" s="30">
        <v>36.956829999999997</v>
      </c>
      <c r="N455" s="30">
        <v>10.2387</v>
      </c>
      <c r="O455" s="30">
        <v>53.328769999999999</v>
      </c>
      <c r="P455" s="30">
        <v>3066.2618368499998</v>
      </c>
      <c r="Q455" s="30">
        <v>210.27269706999999</v>
      </c>
      <c r="R455" s="30">
        <v>79.369</v>
      </c>
      <c r="S455" s="30">
        <v>728.63255698847297</v>
      </c>
      <c r="T455" s="32">
        <v>0.17799999999999999</v>
      </c>
      <c r="U455" s="32">
        <v>714.86355698847296</v>
      </c>
      <c r="V455" s="30">
        <v>13.590999999999999</v>
      </c>
      <c r="W455" s="30">
        <v>3991.3980909084698</v>
      </c>
      <c r="X455" s="30">
        <v>4445.9034108084797</v>
      </c>
      <c r="Y455" s="30">
        <v>2599.2852593579601</v>
      </c>
      <c r="Z455" s="30">
        <v>1857.298</v>
      </c>
      <c r="AA455" s="30">
        <v>1476.5129999999999</v>
      </c>
      <c r="AB455" s="32">
        <v>8.4515622879602699</v>
      </c>
      <c r="AC455" s="30">
        <v>733.53569706999997</v>
      </c>
      <c r="AD455" s="30">
        <v>290.71069706999998</v>
      </c>
      <c r="AE455" s="30">
        <v>442.82499999999999</v>
      </c>
      <c r="AF455" s="32">
        <v>0</v>
      </c>
      <c r="AG455" s="30">
        <v>1398.03655698847</v>
      </c>
      <c r="AH455" s="30">
        <v>1212.79455698847</v>
      </c>
      <c r="AI455" s="32">
        <v>167.57900000000001</v>
      </c>
      <c r="AJ455" s="32">
        <v>16.260999999999999</v>
      </c>
      <c r="AK455" s="32">
        <v>151.31800000000001</v>
      </c>
      <c r="AL455" s="32">
        <v>0</v>
      </c>
      <c r="AM455" s="32">
        <v>17.663</v>
      </c>
      <c r="AN455" s="32">
        <v>3997.3218163464298</v>
      </c>
      <c r="AO455" s="34">
        <v>43977</v>
      </c>
      <c r="AP455" s="30">
        <v>2582.6664637633999</v>
      </c>
      <c r="AQ455" s="34">
        <v>865990.49941233499</v>
      </c>
      <c r="AR455" s="34">
        <v>92.084875999999994</v>
      </c>
      <c r="AS455" s="34">
        <v>2.5000000000000001E-5</v>
      </c>
      <c r="AT455" s="33">
        <v>850.01850400000001</v>
      </c>
      <c r="AU455" s="33">
        <v>1.4082000000000001E-2</v>
      </c>
      <c r="AV455" s="33">
        <v>527.92373399999997</v>
      </c>
      <c r="AW455" s="33">
        <v>1470.043696</v>
      </c>
      <c r="AX455" s="33">
        <v>209.63742400000001</v>
      </c>
      <c r="AY455" s="33">
        <v>410.56982099999999</v>
      </c>
      <c r="AZ455" s="33">
        <v>0.27071800000000001</v>
      </c>
      <c r="BA455" s="33">
        <v>620.47796300000005</v>
      </c>
      <c r="BB455" s="32">
        <v>208.79475099999999</v>
      </c>
      <c r="BC455" s="32">
        <v>52.1084836</v>
      </c>
      <c r="BD455" s="32">
        <v>2056.3781720000002</v>
      </c>
      <c r="BE455" s="32">
        <v>432.58398890000001</v>
      </c>
      <c r="BF455" s="32">
        <v>0</v>
      </c>
      <c r="BG455" s="32">
        <v>2749.8653955</v>
      </c>
      <c r="BJ455"/>
    </row>
    <row r="456" spans="1:62" x14ac:dyDescent="0.3">
      <c r="A456" s="9">
        <v>2009</v>
      </c>
      <c r="B456" s="10" t="s">
        <v>144</v>
      </c>
      <c r="C456" s="30"/>
      <c r="D456" s="30"/>
      <c r="E456" s="30"/>
      <c r="F456" s="30">
        <v>1817.5748528300001</v>
      </c>
      <c r="G456" s="30">
        <v>1086.12939583</v>
      </c>
      <c r="H456" s="30">
        <v>731.44545700000003</v>
      </c>
      <c r="I456" s="30">
        <v>1260.7555523000001</v>
      </c>
      <c r="J456" s="30">
        <v>309.307457</v>
      </c>
      <c r="K456" s="30">
        <v>270.279</v>
      </c>
      <c r="L456" s="30">
        <v>9.5000000000000001E-2</v>
      </c>
      <c r="M456" s="30">
        <v>11.91756</v>
      </c>
      <c r="N456" s="30">
        <v>0</v>
      </c>
      <c r="O456" s="30">
        <v>27.015899999999998</v>
      </c>
      <c r="P456" s="30">
        <v>951.44809529999998</v>
      </c>
      <c r="Q456" s="30">
        <v>134.68130052999999</v>
      </c>
      <c r="R456" s="30">
        <v>422.13799999999998</v>
      </c>
      <c r="S456" s="30">
        <v>151.83686148730499</v>
      </c>
      <c r="T456" s="32">
        <v>2.8660000000000001</v>
      </c>
      <c r="U456" s="32">
        <v>117.759861487305</v>
      </c>
      <c r="V456" s="30">
        <v>31.210999999999999</v>
      </c>
      <c r="W456" s="30">
        <v>1203.88925731731</v>
      </c>
      <c r="X456" s="30">
        <v>2191.93271431731</v>
      </c>
      <c r="Y456" s="30">
        <v>1965.1735789714501</v>
      </c>
      <c r="Z456" s="30">
        <v>1416.579</v>
      </c>
      <c r="AA456" s="30">
        <v>1313.9839999999999</v>
      </c>
      <c r="AB456" s="32">
        <v>9.7323099514485492</v>
      </c>
      <c r="AC456" s="30">
        <v>538.86226901999999</v>
      </c>
      <c r="AD456" s="30">
        <v>133.58930000000001</v>
      </c>
      <c r="AE456" s="30">
        <v>405.26836902000002</v>
      </c>
      <c r="AF456" s="32">
        <v>4.5999999999999999E-3</v>
      </c>
      <c r="AG456" s="30">
        <v>124.063020487305</v>
      </c>
      <c r="AH456" s="30">
        <v>94.270959000000005</v>
      </c>
      <c r="AI456" s="32">
        <v>23.370061487305499</v>
      </c>
      <c r="AJ456" s="32">
        <v>16.842199999999998</v>
      </c>
      <c r="AK456" s="32">
        <v>6.5278614873054597</v>
      </c>
      <c r="AL456" s="32">
        <v>0</v>
      </c>
      <c r="AM456" s="32">
        <v>6.4219999999999997</v>
      </c>
      <c r="AN456" s="32">
        <v>2353.9185994587501</v>
      </c>
      <c r="AO456" s="34">
        <v>15487</v>
      </c>
      <c r="AP456" s="32">
        <v>6461.1609737198896</v>
      </c>
      <c r="AQ456" s="34">
        <v>123996.803119344</v>
      </c>
      <c r="AR456" s="34">
        <v>108.048249</v>
      </c>
      <c r="AS456" s="34">
        <v>0</v>
      </c>
      <c r="AT456" s="33">
        <v>109.885761</v>
      </c>
      <c r="AU456" s="33">
        <v>7.36E-4</v>
      </c>
      <c r="AV456" s="33">
        <v>142.33165399999999</v>
      </c>
      <c r="AW456" s="33">
        <v>360.26639999999998</v>
      </c>
      <c r="AX456" s="33">
        <v>27.897317999999999</v>
      </c>
      <c r="AY456" s="33">
        <v>142.476642</v>
      </c>
      <c r="AZ456" s="33">
        <v>0.541439</v>
      </c>
      <c r="BA456" s="33">
        <v>170.91539900000001</v>
      </c>
      <c r="BB456" s="32">
        <v>150.2278786</v>
      </c>
      <c r="BC456" s="32">
        <v>70.960491599999997</v>
      </c>
      <c r="BD456" s="32">
        <v>244.72086150000001</v>
      </c>
      <c r="BE456" s="32">
        <v>42.935127100000003</v>
      </c>
      <c r="BF456" s="32">
        <v>0</v>
      </c>
      <c r="BG456" s="32">
        <v>508.84435880000001</v>
      </c>
      <c r="BJ456"/>
    </row>
    <row r="457" spans="1:62" x14ac:dyDescent="0.3">
      <c r="A457" s="9">
        <v>2009</v>
      </c>
      <c r="B457" s="10" t="s">
        <v>145</v>
      </c>
      <c r="C457" s="30">
        <v>1241.0292584147301</v>
      </c>
      <c r="D457" s="30">
        <v>7270.96224245953</v>
      </c>
      <c r="E457" s="30"/>
      <c r="F457" s="30">
        <v>5313.9482693299997</v>
      </c>
      <c r="G457" s="30">
        <v>3852.5142693299999</v>
      </c>
      <c r="H457" s="30">
        <v>1461.434</v>
      </c>
      <c r="I457" s="30">
        <v>4861.20468953</v>
      </c>
      <c r="J457" s="30">
        <v>1329.077</v>
      </c>
      <c r="K457" s="30">
        <v>963.02209000000005</v>
      </c>
      <c r="L457" s="30">
        <v>121.00451</v>
      </c>
      <c r="M457" s="30">
        <v>125.06245</v>
      </c>
      <c r="N457" s="30">
        <v>52.685670000000002</v>
      </c>
      <c r="O457" s="30">
        <v>67.302289999999999</v>
      </c>
      <c r="P457" s="30">
        <v>3532.1276895300002</v>
      </c>
      <c r="Q457" s="30">
        <v>320.38657979999999</v>
      </c>
      <c r="R457" s="30">
        <v>132.357</v>
      </c>
      <c r="S457" s="30">
        <v>825.88976256194496</v>
      </c>
      <c r="T457" s="32">
        <v>2.9380000000000002</v>
      </c>
      <c r="U457" s="30">
        <v>733.426762561945</v>
      </c>
      <c r="V457" s="30">
        <v>89.525000000000006</v>
      </c>
      <c r="W457" s="30">
        <v>4585.9410318919499</v>
      </c>
      <c r="X457" s="30">
        <v>6139.8380318919499</v>
      </c>
      <c r="Y457" s="30">
        <v>5019.1457476369496</v>
      </c>
      <c r="Z457" s="30">
        <v>3352.9969999999998</v>
      </c>
      <c r="AA457" s="30">
        <v>2940.6179999999999</v>
      </c>
      <c r="AB457" s="32">
        <v>133.65536783695401</v>
      </c>
      <c r="AC457" s="30">
        <v>1532.4933798</v>
      </c>
      <c r="AD457" s="30">
        <v>577.49580000000003</v>
      </c>
      <c r="AE457" s="30">
        <v>954.99757980000004</v>
      </c>
      <c r="AF457" s="32">
        <v>0</v>
      </c>
      <c r="AG457" s="30">
        <v>1280.55276256195</v>
      </c>
      <c r="AH457" s="30">
        <v>899.06899999999996</v>
      </c>
      <c r="AI457" s="32">
        <v>131.21076256194499</v>
      </c>
      <c r="AJ457" s="32">
        <v>6.27</v>
      </c>
      <c r="AK457" s="32">
        <v>42.777999999999999</v>
      </c>
      <c r="AL457" s="32">
        <v>82.162762561945001</v>
      </c>
      <c r="AM457" s="32">
        <v>250.273</v>
      </c>
      <c r="AN457" s="32">
        <v>6299.6985101989003</v>
      </c>
      <c r="AO457" s="34">
        <v>69766</v>
      </c>
      <c r="AP457" s="32">
        <v>3242.28685341548</v>
      </c>
      <c r="AQ457" s="34">
        <v>1435572.21390271</v>
      </c>
      <c r="AR457" s="34">
        <v>180.59722400000001</v>
      </c>
      <c r="AS457" s="34">
        <v>0</v>
      </c>
      <c r="AT457" s="33">
        <v>1491.143329</v>
      </c>
      <c r="AU457" s="33">
        <v>2.6020000000000001E-3</v>
      </c>
      <c r="AV457" s="33">
        <v>1228.807094</v>
      </c>
      <c r="AW457" s="33">
        <v>2900.5502489999999</v>
      </c>
      <c r="AX457" s="33">
        <v>306.17262799999997</v>
      </c>
      <c r="AY457" s="33">
        <v>588.70532100000003</v>
      </c>
      <c r="AZ457" s="33">
        <v>0</v>
      </c>
      <c r="BA457" s="33">
        <v>894.87794899999994</v>
      </c>
      <c r="BB457" s="32">
        <v>198.4062935</v>
      </c>
      <c r="BC457" s="32">
        <v>16.5279916</v>
      </c>
      <c r="BD457" s="32">
        <v>4319.8239002</v>
      </c>
      <c r="BE457" s="32">
        <v>243.37598159999999</v>
      </c>
      <c r="BF457" s="32">
        <v>0</v>
      </c>
      <c r="BG457" s="32">
        <v>4778.1341669000003</v>
      </c>
      <c r="BJ457"/>
    </row>
    <row r="458" spans="1:62" x14ac:dyDescent="0.3">
      <c r="A458" s="9">
        <v>2010</v>
      </c>
      <c r="B458" s="10" t="s">
        <v>120</v>
      </c>
      <c r="C458" s="30">
        <v>36340.038238351197</v>
      </c>
      <c r="D458" s="30">
        <v>153551.41608461799</v>
      </c>
      <c r="E458" s="30">
        <v>137978.59047588101</v>
      </c>
      <c r="F458" s="30">
        <v>56401.631661978303</v>
      </c>
      <c r="G458" s="30">
        <v>28291.6536619783</v>
      </c>
      <c r="H458" s="30">
        <v>28109.977999999999</v>
      </c>
      <c r="I458" s="30">
        <v>46360.381178563999</v>
      </c>
      <c r="J458" s="30">
        <v>26413.437000000002</v>
      </c>
      <c r="K458" s="30">
        <v>19741.79</v>
      </c>
      <c r="L458" s="30">
        <v>1738.3920000000001</v>
      </c>
      <c r="M458" s="30">
        <v>1935.09</v>
      </c>
      <c r="N458" s="30">
        <v>1582.2449999999999</v>
      </c>
      <c r="O458" s="30">
        <v>1415.92</v>
      </c>
      <c r="P458" s="32">
        <v>19946.944178564001</v>
      </c>
      <c r="Q458" s="32">
        <v>8344.70948341433</v>
      </c>
      <c r="R458" s="32">
        <v>1696.5409999999999</v>
      </c>
      <c r="S458" s="32">
        <v>2514.1829600812098</v>
      </c>
      <c r="T458" s="32">
        <v>0</v>
      </c>
      <c r="U458" s="32">
        <v>2338.2899600812102</v>
      </c>
      <c r="V458" s="32">
        <v>175.893</v>
      </c>
      <c r="W458" s="32">
        <v>30629.943622059502</v>
      </c>
      <c r="X458" s="32">
        <v>69553.093622059503</v>
      </c>
      <c r="Y458" s="32">
        <v>57340.006219737501</v>
      </c>
      <c r="Z458" s="32">
        <v>38503.796999999999</v>
      </c>
      <c r="AA458" s="32">
        <v>33569.563000000002</v>
      </c>
      <c r="AB458" s="32">
        <v>1920.7993363232199</v>
      </c>
      <c r="AC458" s="32">
        <v>16915.409883414301</v>
      </c>
      <c r="AD458" s="32">
        <v>5661.5294834143297</v>
      </c>
      <c r="AE458" s="32">
        <v>11191.670400000001</v>
      </c>
      <c r="AF458" s="32">
        <v>62.21</v>
      </c>
      <c r="AG458" s="32">
        <v>4193.4599600812098</v>
      </c>
      <c r="AH458" s="32">
        <v>2087.23996008121</v>
      </c>
      <c r="AI458" s="32">
        <v>1363.28</v>
      </c>
      <c r="AJ458" s="10">
        <v>163.57</v>
      </c>
      <c r="AK458" s="10">
        <v>1197.94</v>
      </c>
      <c r="AL458" s="10">
        <v>1.77</v>
      </c>
      <c r="AM458" s="32">
        <v>742.94</v>
      </c>
      <c r="AN458" s="32">
        <v>72348.6591798187</v>
      </c>
      <c r="AO458" s="33">
        <v>618815</v>
      </c>
      <c r="AP458" s="32">
        <v>4165.3925399600603</v>
      </c>
      <c r="AQ458" s="33">
        <v>15625084</v>
      </c>
      <c r="AR458" s="33">
        <v>5715.0449500000004</v>
      </c>
      <c r="AS458" s="33">
        <v>9.9217E-2</v>
      </c>
      <c r="AT458" s="33">
        <v>23389.02448</v>
      </c>
      <c r="AU458" s="33">
        <v>0.75762300000000005</v>
      </c>
      <c r="AV458" s="33">
        <v>9737.9052040000006</v>
      </c>
      <c r="AW458" s="33">
        <v>38842.831473999999</v>
      </c>
      <c r="AX458" s="33">
        <v>1968.2671069999999</v>
      </c>
      <c r="AY458" s="33">
        <v>4201.6014649999997</v>
      </c>
      <c r="AZ458" s="33">
        <v>17.889641000000001</v>
      </c>
      <c r="BA458" s="33">
        <v>6187.7582130000001</v>
      </c>
      <c r="BB458" s="32">
        <v>2207.70365786</v>
      </c>
      <c r="BC458" s="32">
        <v>2312.5209655100002</v>
      </c>
      <c r="BD458" s="32">
        <v>43120.28103862</v>
      </c>
      <c r="BE458" s="32">
        <v>2562.8539139899999</v>
      </c>
      <c r="BF458" s="32">
        <v>0.52781604000000004</v>
      </c>
      <c r="BG458" s="32">
        <v>50203.887392019999</v>
      </c>
      <c r="BJ458"/>
    </row>
    <row r="459" spans="1:62" x14ac:dyDescent="0.3">
      <c r="A459" s="9">
        <v>2010</v>
      </c>
      <c r="B459" s="10" t="s">
        <v>123</v>
      </c>
      <c r="C459" s="30">
        <v>21297.3772388209</v>
      </c>
      <c r="D459" s="30"/>
      <c r="E459" s="30">
        <v>136077.77910085299</v>
      </c>
      <c r="F459" s="30">
        <v>19303.908506661999</v>
      </c>
      <c r="G459" s="30">
        <v>2166.828268662</v>
      </c>
      <c r="H459" s="30">
        <v>17137.080237999999</v>
      </c>
      <c r="I459" s="30">
        <v>18325.448675672</v>
      </c>
      <c r="J459" s="30">
        <v>16361.953837999999</v>
      </c>
      <c r="K459" s="30">
        <v>11509.4</v>
      </c>
      <c r="L459" s="30">
        <v>1365.4</v>
      </c>
      <c r="M459" s="30">
        <v>1269.7</v>
      </c>
      <c r="N459" s="30">
        <v>1106.5999999999999</v>
      </c>
      <c r="O459" s="30">
        <v>1110.85384</v>
      </c>
      <c r="P459" s="30">
        <v>1963.4948376719999</v>
      </c>
      <c r="Q459" s="30">
        <v>203.33343099000001</v>
      </c>
      <c r="R459" s="30">
        <v>775.12639999999999</v>
      </c>
      <c r="S459" s="30">
        <v>607.40420315924405</v>
      </c>
      <c r="T459" s="30">
        <v>307.137</v>
      </c>
      <c r="U459" s="30">
        <v>267.995631159244</v>
      </c>
      <c r="V459" s="30">
        <v>32.271571999999999</v>
      </c>
      <c r="W459" s="30">
        <v>2434.82389982124</v>
      </c>
      <c r="X459" s="30">
        <v>19911.312709821199</v>
      </c>
      <c r="Y459" s="30">
        <v>16104.966663130899</v>
      </c>
      <c r="Z459" s="30">
        <v>13592.182951999999</v>
      </c>
      <c r="AA459" s="30">
        <v>9628.652</v>
      </c>
      <c r="AB459" s="30">
        <v>211.84228014090601</v>
      </c>
      <c r="AC459" s="30">
        <v>2300.9414309899998</v>
      </c>
      <c r="AD459" s="30">
        <v>2194.16</v>
      </c>
      <c r="AE459" s="30">
        <v>104.05543099</v>
      </c>
      <c r="AF459" s="30">
        <v>2.726</v>
      </c>
      <c r="AG459" s="30">
        <v>3059.65638649417</v>
      </c>
      <c r="AH459" s="30">
        <v>2759.572471</v>
      </c>
      <c r="AI459" s="30">
        <v>42.751257000000003</v>
      </c>
      <c r="AJ459" s="30">
        <v>8.3209660000000003</v>
      </c>
      <c r="AK459" s="30">
        <v>34.406999999999996</v>
      </c>
      <c r="AL459" s="30">
        <v>2.3290999999999999E-2</v>
      </c>
      <c r="AM459" s="32">
        <v>257.33265849416699</v>
      </c>
      <c r="AN459" s="32">
        <v>19164.623049625101</v>
      </c>
      <c r="AO459" s="33">
        <v>173772</v>
      </c>
      <c r="AP459" s="32">
        <v>4262.2835581194804</v>
      </c>
      <c r="AQ459" s="33">
        <v>2890151</v>
      </c>
      <c r="AR459" s="33">
        <v>25907.794753999999</v>
      </c>
      <c r="AS459" s="33">
        <v>6.320678</v>
      </c>
      <c r="AT459" s="33">
        <v>31842.200788999999</v>
      </c>
      <c r="AU459" s="33">
        <v>15.228071999999999</v>
      </c>
      <c r="AV459" s="33">
        <v>26923.139051999999</v>
      </c>
      <c r="AW459" s="33">
        <v>84694.683344999998</v>
      </c>
      <c r="AX459" s="33">
        <v>1965.8536099999999</v>
      </c>
      <c r="AY459" s="33">
        <v>4027.4545539999999</v>
      </c>
      <c r="AZ459" s="33">
        <v>188.69399999999999</v>
      </c>
      <c r="BA459" s="33">
        <v>6182.0021640000004</v>
      </c>
      <c r="BB459" s="32">
        <v>12671.216836019999</v>
      </c>
      <c r="BC459" s="32">
        <v>13208.5101125</v>
      </c>
      <c r="BD459" s="32">
        <v>78945.156324359996</v>
      </c>
      <c r="BE459" s="32">
        <v>52035.138588269998</v>
      </c>
      <c r="BF459" s="32">
        <v>28.790302709999999</v>
      </c>
      <c r="BG459" s="32">
        <v>156888.81216386001</v>
      </c>
      <c r="BJ459"/>
    </row>
    <row r="460" spans="1:62" x14ac:dyDescent="0.3">
      <c r="A460" s="9">
        <v>2010</v>
      </c>
      <c r="B460" s="10" t="s">
        <v>124</v>
      </c>
      <c r="C460" s="35"/>
      <c r="D460" s="35"/>
      <c r="E460" s="35"/>
      <c r="F460" s="30">
        <v>3808.7860219281902</v>
      </c>
      <c r="G460" s="30">
        <v>2943.5810219281898</v>
      </c>
      <c r="H460" s="30">
        <v>865.20500000000004</v>
      </c>
      <c r="I460" s="30">
        <v>3002.1035185199999</v>
      </c>
      <c r="J460" s="30">
        <v>321.08499999999998</v>
      </c>
      <c r="K460" s="30">
        <v>265.80414000000002</v>
      </c>
      <c r="L460" s="30">
        <v>12.02716</v>
      </c>
      <c r="M460" s="30">
        <v>20.319099999999999</v>
      </c>
      <c r="N460" s="32">
        <v>25.27009</v>
      </c>
      <c r="O460" s="30">
        <v>3.8059999999999997E-2</v>
      </c>
      <c r="P460" s="30">
        <v>2681.0185185199998</v>
      </c>
      <c r="Q460" s="30">
        <v>262.56250340819298</v>
      </c>
      <c r="R460" s="30">
        <v>544.12</v>
      </c>
      <c r="S460" s="30">
        <v>291.58771755739002</v>
      </c>
      <c r="T460" s="32">
        <v>0</v>
      </c>
      <c r="U460" s="32">
        <v>233.39771755739</v>
      </c>
      <c r="V460" s="30">
        <v>58.19</v>
      </c>
      <c r="W460" s="30">
        <v>3176.9787394855798</v>
      </c>
      <c r="X460" s="30">
        <v>4100.3737394855798</v>
      </c>
      <c r="Y460" s="30">
        <v>2990.52938832461</v>
      </c>
      <c r="Z460" s="30">
        <v>2077.8423558445602</v>
      </c>
      <c r="AA460" s="30">
        <v>1808.24179698837</v>
      </c>
      <c r="AB460" s="30">
        <v>32.270548375055299</v>
      </c>
      <c r="AC460" s="30">
        <v>880.41648410499999</v>
      </c>
      <c r="AD460" s="30">
        <v>320.37575027000003</v>
      </c>
      <c r="AE460" s="30">
        <v>560.04073383499997</v>
      </c>
      <c r="AF460" s="32">
        <v>0</v>
      </c>
      <c r="AG460" s="30">
        <v>750.48507885739002</v>
      </c>
      <c r="AH460" s="30">
        <v>475.88987885738999</v>
      </c>
      <c r="AI460" s="32">
        <v>200.80420000000001</v>
      </c>
      <c r="AJ460" s="32">
        <v>26.097999999999999</v>
      </c>
      <c r="AK460" s="32">
        <v>174.7062</v>
      </c>
      <c r="AL460" s="32">
        <v>0</v>
      </c>
      <c r="AM460" s="32">
        <v>73.790999999999997</v>
      </c>
      <c r="AN460" s="32">
        <v>3741.0144671819999</v>
      </c>
      <c r="AO460" s="34">
        <v>36412</v>
      </c>
      <c r="AP460" s="32">
        <v>3820.0462167763098</v>
      </c>
      <c r="AQ460" s="34">
        <v>367828</v>
      </c>
      <c r="AR460" s="34">
        <v>58.763340999999997</v>
      </c>
      <c r="AS460" s="34">
        <v>0</v>
      </c>
      <c r="AT460" s="33">
        <v>2077.2260769999998</v>
      </c>
      <c r="AU460" s="33">
        <v>0</v>
      </c>
      <c r="AV460" s="33">
        <v>433.96662900000001</v>
      </c>
      <c r="AW460" s="33">
        <v>2569.9560470000001</v>
      </c>
      <c r="AX460" s="33">
        <v>85.683052000000004</v>
      </c>
      <c r="AY460" s="33">
        <v>367.96828799999997</v>
      </c>
      <c r="AZ460" s="33">
        <v>0</v>
      </c>
      <c r="BA460" s="33">
        <v>453.65134</v>
      </c>
      <c r="BB460" s="32">
        <v>202.21812808999999</v>
      </c>
      <c r="BC460" s="32">
        <v>29.283272669999999</v>
      </c>
      <c r="BD460" s="32">
        <v>1641.4029501499999</v>
      </c>
      <c r="BE460" s="32">
        <v>132.63439338000001</v>
      </c>
      <c r="BF460" s="32">
        <v>0</v>
      </c>
      <c r="BG460" s="32">
        <v>2005.5387442900001</v>
      </c>
      <c r="BJ460"/>
    </row>
    <row r="461" spans="1:62" x14ac:dyDescent="0.3">
      <c r="A461" s="9">
        <v>2010</v>
      </c>
      <c r="B461" s="10" t="s">
        <v>125</v>
      </c>
      <c r="C461" s="34">
        <v>287.95499999999998</v>
      </c>
      <c r="D461" s="34">
        <v>5414.0609999999997</v>
      </c>
      <c r="E461" s="35"/>
      <c r="F461" s="30">
        <v>6890.9906476885299</v>
      </c>
      <c r="G461" s="30">
        <v>6121.0377776885298</v>
      </c>
      <c r="H461" s="30">
        <v>769.95286999999996</v>
      </c>
      <c r="I461" s="30">
        <v>5690.6801004520003</v>
      </c>
      <c r="J461" s="30">
        <v>710.93647999999996</v>
      </c>
      <c r="K461" s="30">
        <v>526.22091</v>
      </c>
      <c r="L461" s="32">
        <v>5.4691299999999998</v>
      </c>
      <c r="M461" s="32">
        <v>67.437700000000007</v>
      </c>
      <c r="N461" s="30">
        <v>0</v>
      </c>
      <c r="O461" s="30">
        <v>111.80874</v>
      </c>
      <c r="P461" s="30">
        <v>4979.743620452</v>
      </c>
      <c r="Q461" s="30">
        <v>1141.2941572365301</v>
      </c>
      <c r="R461" s="30">
        <v>59.016390000000001</v>
      </c>
      <c r="S461" s="30">
        <v>995.03626559253803</v>
      </c>
      <c r="T461" s="32">
        <v>37.958649999999999</v>
      </c>
      <c r="U461" s="32">
        <v>951.320005592538</v>
      </c>
      <c r="V461" s="30">
        <v>5.7576099999999997</v>
      </c>
      <c r="W461" s="30">
        <v>7072.3577832810697</v>
      </c>
      <c r="X461" s="30">
        <v>8816.4112532810705</v>
      </c>
      <c r="Y461" s="30">
        <v>5791.5433880215096</v>
      </c>
      <c r="Z461" s="30">
        <v>4318.4091500000004</v>
      </c>
      <c r="AA461" s="30">
        <v>3704.5460400000002</v>
      </c>
      <c r="AB461" s="32">
        <v>87.4474007849782</v>
      </c>
      <c r="AC461" s="30">
        <v>1385.68683723653</v>
      </c>
      <c r="AD461" s="30">
        <v>463.27984723653299</v>
      </c>
      <c r="AE461" s="30">
        <v>922.40698999999995</v>
      </c>
      <c r="AF461" s="32">
        <v>0</v>
      </c>
      <c r="AG461" s="30">
        <v>1453.2298555925399</v>
      </c>
      <c r="AH461" s="30">
        <v>1182.4124355925401</v>
      </c>
      <c r="AI461" s="30">
        <v>212.80201</v>
      </c>
      <c r="AJ461" s="30">
        <v>5.0611899999999999</v>
      </c>
      <c r="AK461" s="30">
        <v>207.40602999999999</v>
      </c>
      <c r="AL461" s="30">
        <v>0.33478999999999998</v>
      </c>
      <c r="AM461" s="32">
        <v>58.015410000000003</v>
      </c>
      <c r="AN461" s="32">
        <v>8358.8681936140492</v>
      </c>
      <c r="AO461" s="34">
        <v>57513</v>
      </c>
      <c r="AP461" s="32">
        <v>4898.2590558121301</v>
      </c>
      <c r="AQ461" s="34">
        <v>1055259</v>
      </c>
      <c r="AR461" s="34">
        <v>242.082391</v>
      </c>
      <c r="AS461" s="34">
        <v>0</v>
      </c>
      <c r="AT461" s="33">
        <v>1571.7880190000001</v>
      </c>
      <c r="AU461" s="33">
        <v>0.160606</v>
      </c>
      <c r="AV461" s="33">
        <v>1050.77988</v>
      </c>
      <c r="AW461" s="33">
        <v>2864.810896</v>
      </c>
      <c r="AX461" s="33">
        <v>157.348862</v>
      </c>
      <c r="AY461" s="33">
        <v>981.84422600000005</v>
      </c>
      <c r="AZ461" s="33">
        <v>0.281086</v>
      </c>
      <c r="BA461" s="33">
        <v>1139.4741739999999</v>
      </c>
      <c r="BB461" s="32">
        <v>414.72220553</v>
      </c>
      <c r="BC461" s="32">
        <v>119.07025313</v>
      </c>
      <c r="BD461" s="32">
        <v>3048.33968981</v>
      </c>
      <c r="BE461" s="32">
        <v>568.26726244999998</v>
      </c>
      <c r="BF461" s="32">
        <v>0</v>
      </c>
      <c r="BG461" s="32">
        <v>4150.3994109200003</v>
      </c>
      <c r="BJ461"/>
    </row>
    <row r="462" spans="1:62" x14ac:dyDescent="0.3">
      <c r="A462" s="9">
        <v>2010</v>
      </c>
      <c r="B462" s="10" t="s">
        <v>126</v>
      </c>
      <c r="C462" s="30">
        <v>556.85137757383302</v>
      </c>
      <c r="D462" s="30">
        <v>5023.4204026417801</v>
      </c>
      <c r="E462" s="30">
        <v>5014.7466393208297</v>
      </c>
      <c r="F462" s="30">
        <v>5261.8349580189997</v>
      </c>
      <c r="G462" s="30">
        <v>1783.279652019</v>
      </c>
      <c r="H462" s="30">
        <v>3478.5553060000002</v>
      </c>
      <c r="I462" s="30">
        <v>2558.4852066389999</v>
      </c>
      <c r="J462" s="30">
        <v>880.38262499999996</v>
      </c>
      <c r="K462" s="30">
        <v>728.21601999999996</v>
      </c>
      <c r="L462" s="30">
        <v>1.98E-3</v>
      </c>
      <c r="M462" s="30">
        <v>127.65667999999999</v>
      </c>
      <c r="N462" s="30">
        <v>0</v>
      </c>
      <c r="O462" s="30">
        <v>24.507950000000001</v>
      </c>
      <c r="P462" s="30">
        <v>1678.1025816389999</v>
      </c>
      <c r="Q462" s="30">
        <v>105.17707038</v>
      </c>
      <c r="R462" s="30">
        <v>2598.172681</v>
      </c>
      <c r="S462" s="30">
        <v>284.43646135901201</v>
      </c>
      <c r="T462" s="30">
        <v>1.5095970000000001</v>
      </c>
      <c r="U462" s="30">
        <v>208.52711735901201</v>
      </c>
      <c r="V462" s="30">
        <v>74.399747000000005</v>
      </c>
      <c r="W462" s="30">
        <v>1991.8067693780099</v>
      </c>
      <c r="X462" s="30">
        <v>6299.5099123780101</v>
      </c>
      <c r="Y462" s="30">
        <v>4333.0889733800004</v>
      </c>
      <c r="Z462" s="30">
        <v>3188.1156590000001</v>
      </c>
      <c r="AA462" s="30">
        <v>2618.48029</v>
      </c>
      <c r="AB462" s="30">
        <v>27.729264903464099</v>
      </c>
      <c r="AC462" s="30">
        <v>494.76315438</v>
      </c>
      <c r="AD462" s="30">
        <v>269.12894499999999</v>
      </c>
      <c r="AE462" s="30">
        <v>225.63420937999999</v>
      </c>
      <c r="AF462" s="32">
        <v>0</v>
      </c>
      <c r="AG462" s="30">
        <v>1655.9121233590099</v>
      </c>
      <c r="AH462" s="30">
        <v>1050.5528119999999</v>
      </c>
      <c r="AI462" s="30">
        <v>491.869308359012</v>
      </c>
      <c r="AJ462" s="30">
        <v>29.797910000000002</v>
      </c>
      <c r="AK462" s="30">
        <v>435.24492700000002</v>
      </c>
      <c r="AL462" s="30">
        <v>26.826471359012</v>
      </c>
      <c r="AM462" s="32">
        <v>113.490003</v>
      </c>
      <c r="AN462" s="32">
        <v>6016.7303616424697</v>
      </c>
      <c r="AO462" s="34">
        <v>36660</v>
      </c>
      <c r="AP462" s="32">
        <v>5445.1849049477496</v>
      </c>
      <c r="AQ462" s="34">
        <v>509108</v>
      </c>
      <c r="AR462" s="34">
        <v>472.65066200000001</v>
      </c>
      <c r="AS462" s="34">
        <v>0</v>
      </c>
      <c r="AT462" s="33">
        <v>915.82556</v>
      </c>
      <c r="AU462" s="33">
        <v>8.6245000000000002E-2</v>
      </c>
      <c r="AV462" s="33">
        <v>759.58334000000002</v>
      </c>
      <c r="AW462" s="33">
        <v>2148.1458069999999</v>
      </c>
      <c r="AX462" s="33">
        <v>396.71907399999998</v>
      </c>
      <c r="AY462" s="33">
        <v>383.30066499999998</v>
      </c>
      <c r="AZ462" s="33">
        <v>1.1242080000000001</v>
      </c>
      <c r="BA462" s="33">
        <v>781.14394700000003</v>
      </c>
      <c r="BB462" s="32">
        <v>205.11549398</v>
      </c>
      <c r="BC462" s="32">
        <v>323.74327620999998</v>
      </c>
      <c r="BD462" s="32">
        <v>1520.11363603</v>
      </c>
      <c r="BE462" s="32">
        <v>489.97721598999999</v>
      </c>
      <c r="BF462" s="32">
        <v>0</v>
      </c>
      <c r="BG462" s="32">
        <v>2538.9496222100001</v>
      </c>
      <c r="BJ462"/>
    </row>
    <row r="463" spans="1:62" x14ac:dyDescent="0.3">
      <c r="A463" s="9">
        <v>2010</v>
      </c>
      <c r="B463" s="10" t="s">
        <v>127</v>
      </c>
      <c r="C463" s="30">
        <v>4987.2084837489801</v>
      </c>
      <c r="D463" s="35"/>
      <c r="E463" s="30">
        <v>30265.0841146284</v>
      </c>
      <c r="F463" s="30">
        <v>18321.735525261101</v>
      </c>
      <c r="G463" s="30">
        <v>12139.0589122611</v>
      </c>
      <c r="H463" s="30">
        <v>6182.6766129999996</v>
      </c>
      <c r="I463" s="30">
        <v>14025.125071709999</v>
      </c>
      <c r="J463" s="30">
        <v>5204.3373920000004</v>
      </c>
      <c r="K463" s="30">
        <v>4172.8755700000002</v>
      </c>
      <c r="L463" s="30">
        <v>416.33641</v>
      </c>
      <c r="M463" s="30">
        <v>404.33999</v>
      </c>
      <c r="N463" s="30">
        <v>210.78541999999999</v>
      </c>
      <c r="O463" s="30">
        <v>0</v>
      </c>
      <c r="P463" s="30">
        <v>8820.7876797099998</v>
      </c>
      <c r="Q463" s="30">
        <v>3318.2712325511302</v>
      </c>
      <c r="R463" s="30">
        <v>978.33922099999995</v>
      </c>
      <c r="S463" s="30">
        <v>1103.4389133975999</v>
      </c>
      <c r="T463" s="30">
        <v>20.512</v>
      </c>
      <c r="U463" s="30">
        <v>913.74891339759495</v>
      </c>
      <c r="V463" s="30">
        <v>169.178</v>
      </c>
      <c r="W463" s="30">
        <v>13052.8078256587</v>
      </c>
      <c r="X463" s="30">
        <v>23574.179873958699</v>
      </c>
      <c r="Y463" s="30">
        <v>14770.7294373861</v>
      </c>
      <c r="Z463" s="30">
        <v>10050.951061</v>
      </c>
      <c r="AA463" s="30">
        <v>8120.0659999999998</v>
      </c>
      <c r="AB463" s="30">
        <v>356.44768708605397</v>
      </c>
      <c r="AC463" s="30">
        <v>4363.3306892999999</v>
      </c>
      <c r="AD463" s="30">
        <v>2021.42808401</v>
      </c>
      <c r="AE463" s="30">
        <v>2341.9026052899999</v>
      </c>
      <c r="AF463" s="32">
        <v>0</v>
      </c>
      <c r="AG463" s="30">
        <v>2465.6828047466001</v>
      </c>
      <c r="AH463" s="30">
        <v>1757.2058047466001</v>
      </c>
      <c r="AI463" s="30">
        <v>429.8</v>
      </c>
      <c r="AJ463" s="30">
        <v>129.68</v>
      </c>
      <c r="AK463" s="30">
        <v>300.12</v>
      </c>
      <c r="AL463" s="30">
        <v>0</v>
      </c>
      <c r="AM463" s="32">
        <v>278.67700000000002</v>
      </c>
      <c r="AN463" s="32">
        <v>22361.627242132701</v>
      </c>
      <c r="AO463" s="34">
        <v>112924</v>
      </c>
      <c r="AP463" s="32">
        <v>5493.1703555556796</v>
      </c>
      <c r="AQ463" s="34">
        <v>3308876</v>
      </c>
      <c r="AR463" s="34">
        <v>1180.9476099999999</v>
      </c>
      <c r="AS463" s="34">
        <v>4.2725</v>
      </c>
      <c r="AT463" s="33">
        <v>6154.8744630000001</v>
      </c>
      <c r="AU463" s="33">
        <v>1.6718E-2</v>
      </c>
      <c r="AV463" s="33">
        <v>3938.7889530000002</v>
      </c>
      <c r="AW463" s="33">
        <v>11278.900244</v>
      </c>
      <c r="AX463" s="33">
        <v>772.25972000000002</v>
      </c>
      <c r="AY463" s="33">
        <v>1171.931137</v>
      </c>
      <c r="AZ463" s="33">
        <v>2.3762970000000001</v>
      </c>
      <c r="BA463" s="33">
        <v>1946.5671540000001</v>
      </c>
      <c r="BB463" s="32">
        <v>1064.0063143899999</v>
      </c>
      <c r="BC463" s="32">
        <v>300.16475874999998</v>
      </c>
      <c r="BD463" s="32">
        <v>9761.6552332899992</v>
      </c>
      <c r="BE463" s="32">
        <v>615.14621787999999</v>
      </c>
      <c r="BF463" s="32">
        <v>0</v>
      </c>
      <c r="BG463" s="32">
        <v>11740.97252431</v>
      </c>
      <c r="BJ463"/>
    </row>
    <row r="464" spans="1:62" x14ac:dyDescent="0.3">
      <c r="A464" s="9">
        <v>2010</v>
      </c>
      <c r="B464" s="10" t="s">
        <v>128</v>
      </c>
      <c r="C464" s="30">
        <v>651.56442946475295</v>
      </c>
      <c r="D464" s="35"/>
      <c r="E464" s="30">
        <v>5111.78888910553</v>
      </c>
      <c r="F464" s="30">
        <v>5057.59020689714</v>
      </c>
      <c r="G464" s="30">
        <v>4456.1602068971397</v>
      </c>
      <c r="H464" s="30">
        <v>601.42999999999995</v>
      </c>
      <c r="I464" s="30">
        <v>4353.1470506830001</v>
      </c>
      <c r="J464" s="30">
        <v>531.67999999999995</v>
      </c>
      <c r="K464" s="30">
        <v>422.94</v>
      </c>
      <c r="L464" s="30">
        <v>34.71</v>
      </c>
      <c r="M464" s="30">
        <v>72.16</v>
      </c>
      <c r="N464" s="30">
        <v>0</v>
      </c>
      <c r="O464" s="30">
        <v>1.87</v>
      </c>
      <c r="P464" s="30">
        <v>3821.4670506829998</v>
      </c>
      <c r="Q464" s="30">
        <v>634.69315621414</v>
      </c>
      <c r="R464" s="30">
        <v>69.75</v>
      </c>
      <c r="S464" s="30">
        <v>410.75509899097699</v>
      </c>
      <c r="T464" s="32">
        <v>1.24</v>
      </c>
      <c r="U464" s="30">
        <v>321.95509899097698</v>
      </c>
      <c r="V464" s="32">
        <v>87.56</v>
      </c>
      <c r="W464" s="30">
        <v>4778.11530588812</v>
      </c>
      <c r="X464" s="30">
        <v>6228.7053058881202</v>
      </c>
      <c r="Y464" s="30">
        <v>3892.8850141891198</v>
      </c>
      <c r="Z464" s="30">
        <v>3095.36</v>
      </c>
      <c r="AA464" s="30">
        <v>2576.21</v>
      </c>
      <c r="AB464" s="30">
        <v>49.119706049120502</v>
      </c>
      <c r="AC464" s="30">
        <v>748.40530813999999</v>
      </c>
      <c r="AD464" s="30">
        <v>236.51530814</v>
      </c>
      <c r="AE464" s="30">
        <v>511.89</v>
      </c>
      <c r="AF464" s="32">
        <v>0</v>
      </c>
      <c r="AG464" s="30">
        <v>549.35009899097702</v>
      </c>
      <c r="AH464" s="30">
        <v>374.535098990976</v>
      </c>
      <c r="AI464" s="30">
        <v>166.41499999999999</v>
      </c>
      <c r="AJ464" s="30">
        <v>1.2050000000000001</v>
      </c>
      <c r="AK464" s="30">
        <v>165.21</v>
      </c>
      <c r="AL464" s="30">
        <v>0</v>
      </c>
      <c r="AM464" s="32">
        <v>8.4</v>
      </c>
      <c r="AN464" s="32">
        <v>5192.7551131801001</v>
      </c>
      <c r="AO464" s="34">
        <v>51028</v>
      </c>
      <c r="AP464" s="32">
        <v>3868.5246712212302</v>
      </c>
      <c r="AQ464" s="34">
        <v>992595</v>
      </c>
      <c r="AR464" s="34">
        <v>331.66067199999998</v>
      </c>
      <c r="AS464" s="34">
        <v>1.3254E-2</v>
      </c>
      <c r="AT464" s="33">
        <v>1428.9803589999999</v>
      </c>
      <c r="AU464" s="33">
        <v>8.4099999999999995E-4</v>
      </c>
      <c r="AV464" s="33">
        <v>1095.7954540000001</v>
      </c>
      <c r="AW464" s="33">
        <v>2856.4505800000002</v>
      </c>
      <c r="AX464" s="33">
        <v>540.77534300000002</v>
      </c>
      <c r="AY464" s="33">
        <v>537.421828</v>
      </c>
      <c r="AZ464" s="33">
        <v>0.72284099999999996</v>
      </c>
      <c r="BA464" s="33">
        <v>1078.920012</v>
      </c>
      <c r="BB464" s="32">
        <v>347.17094142000002</v>
      </c>
      <c r="BC464" s="32">
        <v>90.271340539999997</v>
      </c>
      <c r="BD464" s="32">
        <v>2323.7915882900002</v>
      </c>
      <c r="BE464" s="32">
        <v>158.88989687</v>
      </c>
      <c r="BF464" s="32">
        <v>0</v>
      </c>
      <c r="BG464" s="32">
        <v>2920.1237671200001</v>
      </c>
      <c r="BJ464"/>
    </row>
    <row r="465" spans="1:62" x14ac:dyDescent="0.3">
      <c r="A465" s="9">
        <v>2010</v>
      </c>
      <c r="B465" s="10" t="s">
        <v>129</v>
      </c>
      <c r="C465" s="30">
        <v>2604.5897911672701</v>
      </c>
      <c r="D465" s="30">
        <v>18659.9722560521</v>
      </c>
      <c r="E465" s="30">
        <v>16294.707794374999</v>
      </c>
      <c r="F465" s="30">
        <v>7665.10050174761</v>
      </c>
      <c r="G465" s="30">
        <v>5957.60050174761</v>
      </c>
      <c r="H465" s="30">
        <v>1707.5</v>
      </c>
      <c r="I465" s="30">
        <v>6249.0128073350497</v>
      </c>
      <c r="J465" s="30">
        <v>1383.36</v>
      </c>
      <c r="K465" s="30">
        <v>784.89</v>
      </c>
      <c r="L465" s="30">
        <v>240.66</v>
      </c>
      <c r="M465" s="30">
        <v>120.17</v>
      </c>
      <c r="N465" s="30">
        <v>125.42</v>
      </c>
      <c r="O465" s="30">
        <v>112.22</v>
      </c>
      <c r="P465" s="30">
        <v>4865.6528073350501</v>
      </c>
      <c r="Q465" s="30">
        <v>1091.9476944125699</v>
      </c>
      <c r="R465" s="30">
        <v>324.14</v>
      </c>
      <c r="S465" s="30">
        <v>849.099548533914</v>
      </c>
      <c r="T465" s="32">
        <v>0.87</v>
      </c>
      <c r="U465" s="30">
        <v>789.05954853391404</v>
      </c>
      <c r="V465" s="30">
        <v>59.17</v>
      </c>
      <c r="W465" s="30">
        <v>6746.6600502815299</v>
      </c>
      <c r="X465" s="30">
        <v>9731.5400502815301</v>
      </c>
      <c r="Y465" s="30">
        <v>6375.7757777156803</v>
      </c>
      <c r="Z465" s="30">
        <v>4740.49</v>
      </c>
      <c r="AA465" s="30">
        <v>4098.62</v>
      </c>
      <c r="AB465" s="30">
        <v>106.753057282886</v>
      </c>
      <c r="AC465" s="30">
        <v>1528.53272043279</v>
      </c>
      <c r="AD465" s="30">
        <v>737.92543823000005</v>
      </c>
      <c r="AE465" s="30">
        <v>790.60728220279498</v>
      </c>
      <c r="AF465" s="32">
        <v>0</v>
      </c>
      <c r="AG465" s="30">
        <v>1302.69880471648</v>
      </c>
      <c r="AH465" s="30">
        <v>1066.9188047164801</v>
      </c>
      <c r="AI465" s="30">
        <v>213.47</v>
      </c>
      <c r="AJ465" s="30">
        <v>42.23</v>
      </c>
      <c r="AK465" s="30">
        <v>171.24</v>
      </c>
      <c r="AL465" s="30">
        <v>0</v>
      </c>
      <c r="AM465" s="32">
        <v>22.31</v>
      </c>
      <c r="AN465" s="32">
        <v>9508.1245824321595</v>
      </c>
      <c r="AO465" s="34">
        <v>68933</v>
      </c>
      <c r="AP465" s="30">
        <v>4556.3306175785001</v>
      </c>
      <c r="AQ465" s="34">
        <v>1235994</v>
      </c>
      <c r="AR465" s="34">
        <v>451.110029</v>
      </c>
      <c r="AS465" s="34">
        <v>0</v>
      </c>
      <c r="AT465" s="33">
        <v>2184.469916</v>
      </c>
      <c r="AU465" s="33">
        <v>6.5600000000000001E-4</v>
      </c>
      <c r="AV465" s="33">
        <v>1056.827012</v>
      </c>
      <c r="AW465" s="33">
        <v>3692.413517</v>
      </c>
      <c r="AX465" s="33">
        <v>729.92494399999998</v>
      </c>
      <c r="AY465" s="33">
        <v>621.79485999999997</v>
      </c>
      <c r="AZ465" s="33">
        <v>0.84312200000000004</v>
      </c>
      <c r="BA465" s="33">
        <v>1352.5629260000001</v>
      </c>
      <c r="BB465" s="32">
        <v>396.56330731000003</v>
      </c>
      <c r="BC465" s="32">
        <v>139.29325216000001</v>
      </c>
      <c r="BD465" s="32">
        <v>2992.2966235499998</v>
      </c>
      <c r="BE465" s="32">
        <v>463.80955146999997</v>
      </c>
      <c r="BF465" s="32">
        <v>0</v>
      </c>
      <c r="BG465" s="32">
        <v>3991.96273449</v>
      </c>
      <c r="BJ465"/>
    </row>
    <row r="466" spans="1:62" x14ac:dyDescent="0.3">
      <c r="A466" s="9">
        <v>2010</v>
      </c>
      <c r="B466" s="10" t="s">
        <v>130</v>
      </c>
      <c r="C466" s="30"/>
      <c r="D466" s="35"/>
      <c r="E466" s="30"/>
      <c r="F466" s="30">
        <v>4391.8918465229999</v>
      </c>
      <c r="G466" s="30">
        <v>4066.3050156929999</v>
      </c>
      <c r="H466" s="30">
        <v>325.58683083</v>
      </c>
      <c r="I466" s="30">
        <v>3843.9750910530001</v>
      </c>
      <c r="J466" s="30">
        <v>234.25069078000001</v>
      </c>
      <c r="K466" s="30">
        <v>190.82273000000001</v>
      </c>
      <c r="L466" s="30">
        <v>2.5886800000000001</v>
      </c>
      <c r="M466" s="30">
        <v>28.966989999999999</v>
      </c>
      <c r="N466" s="30">
        <v>0</v>
      </c>
      <c r="O466" s="30">
        <v>11.87229</v>
      </c>
      <c r="P466" s="30">
        <v>3609.7244002729999</v>
      </c>
      <c r="Q466" s="30">
        <v>456.58061542000002</v>
      </c>
      <c r="R466" s="30">
        <v>91.336140049999997</v>
      </c>
      <c r="S466" s="30">
        <v>854.58256709411398</v>
      </c>
      <c r="T466" s="32">
        <v>0.19249468</v>
      </c>
      <c r="U466" s="30">
        <v>846.28062800411396</v>
      </c>
      <c r="V466" s="30">
        <v>8.10944441</v>
      </c>
      <c r="W466" s="30">
        <v>4912.5856436971098</v>
      </c>
      <c r="X466" s="30">
        <v>5765.0709192971099</v>
      </c>
      <c r="Y466" s="30">
        <v>3213.6656251521499</v>
      </c>
      <c r="Z466" s="30">
        <v>2609.1826599800002</v>
      </c>
      <c r="AA466" s="30">
        <v>2039.0554425</v>
      </c>
      <c r="AB466" s="30">
        <v>44.897747332149002</v>
      </c>
      <c r="AC466" s="30">
        <v>559.58521784000004</v>
      </c>
      <c r="AD466" s="30">
        <v>196.72034263</v>
      </c>
      <c r="AE466" s="30">
        <v>362.86487520999998</v>
      </c>
      <c r="AF466" s="32">
        <v>0</v>
      </c>
      <c r="AG466" s="30">
        <v>1878.8796764871099</v>
      </c>
      <c r="AH466" s="30">
        <v>1220.4536952471101</v>
      </c>
      <c r="AI466" s="30">
        <v>650.19193124000003</v>
      </c>
      <c r="AJ466" s="30">
        <v>47.864772879999997</v>
      </c>
      <c r="AK466" s="30">
        <v>602.32715836</v>
      </c>
      <c r="AL466" s="30">
        <v>0</v>
      </c>
      <c r="AM466" s="32">
        <v>8.2340499999999803</v>
      </c>
      <c r="AN466" s="32">
        <v>5666.1261903792602</v>
      </c>
      <c r="AO466" s="34">
        <v>36237</v>
      </c>
      <c r="AP466" s="30">
        <v>4289.1747842303103</v>
      </c>
      <c r="AQ466" s="34">
        <v>530162</v>
      </c>
      <c r="AR466" s="34">
        <v>154.723175</v>
      </c>
      <c r="AS466" s="34">
        <v>0</v>
      </c>
      <c r="AT466" s="33">
        <v>693.55260199999998</v>
      </c>
      <c r="AU466" s="33">
        <v>6.4999999999999994E-5</v>
      </c>
      <c r="AV466" s="33">
        <v>552.98639000000003</v>
      </c>
      <c r="AW466" s="33">
        <v>1401.2686670000001</v>
      </c>
      <c r="AX466" s="33">
        <v>200.51417900000001</v>
      </c>
      <c r="AY466" s="33">
        <v>636.67423499999995</v>
      </c>
      <c r="AZ466" s="33">
        <v>0.281086</v>
      </c>
      <c r="BA466" s="33">
        <v>837.46950000000004</v>
      </c>
      <c r="BB466" s="32">
        <v>577.90440001000002</v>
      </c>
      <c r="BC466" s="32">
        <v>95.536472130000007</v>
      </c>
      <c r="BD466" s="32">
        <v>1390.3435637499999</v>
      </c>
      <c r="BE466" s="32">
        <v>751.37121999999999</v>
      </c>
      <c r="BF466" s="32">
        <v>0</v>
      </c>
      <c r="BG466" s="32">
        <v>2815.1556558900002</v>
      </c>
      <c r="BJ466"/>
    </row>
    <row r="467" spans="1:62" x14ac:dyDescent="0.3">
      <c r="A467" s="9">
        <v>2010</v>
      </c>
      <c r="B467" s="10" t="s">
        <v>131</v>
      </c>
      <c r="C467" s="30"/>
      <c r="D467" s="35"/>
      <c r="E467" s="30"/>
      <c r="F467" s="30">
        <v>4337.0137826541004</v>
      </c>
      <c r="G467" s="30">
        <v>3924.4737826541</v>
      </c>
      <c r="H467" s="30">
        <v>412.54</v>
      </c>
      <c r="I467" s="30">
        <v>3232.953586955</v>
      </c>
      <c r="J467" s="30">
        <v>363.17</v>
      </c>
      <c r="K467" s="30">
        <v>282.64999999999998</v>
      </c>
      <c r="L467" s="30">
        <v>31.66</v>
      </c>
      <c r="M467" s="30">
        <v>44.51</v>
      </c>
      <c r="N467" s="30">
        <v>0</v>
      </c>
      <c r="O467" s="30">
        <v>4.3499999999999996</v>
      </c>
      <c r="P467" s="30">
        <v>2869.7835869549999</v>
      </c>
      <c r="Q467" s="30">
        <v>1054.6901956991001</v>
      </c>
      <c r="R467" s="30">
        <v>49.37</v>
      </c>
      <c r="S467" s="30">
        <v>550.96038037267601</v>
      </c>
      <c r="T467" s="32">
        <v>23.67</v>
      </c>
      <c r="U467" s="30">
        <v>523.850380372676</v>
      </c>
      <c r="V467" s="30">
        <v>3.44</v>
      </c>
      <c r="W467" s="30">
        <v>4448.3241630267803</v>
      </c>
      <c r="X467" s="30">
        <v>4887.9741630267799</v>
      </c>
      <c r="Y467" s="30">
        <v>3875.5278879785101</v>
      </c>
      <c r="Z467" s="30">
        <v>2600.848</v>
      </c>
      <c r="AA467" s="30">
        <v>2347.3180000000002</v>
      </c>
      <c r="AB467" s="30">
        <v>91.641072618514201</v>
      </c>
      <c r="AC467" s="30">
        <v>1183.0388153599999</v>
      </c>
      <c r="AD467" s="30">
        <v>480.09</v>
      </c>
      <c r="AE467" s="30">
        <v>706.61</v>
      </c>
      <c r="AF467" s="32">
        <v>-3.6611846399999899</v>
      </c>
      <c r="AG467" s="30">
        <v>731.94038074535194</v>
      </c>
      <c r="AH467" s="30">
        <v>539.12038037267598</v>
      </c>
      <c r="AI467" s="30">
        <v>121.220000372676</v>
      </c>
      <c r="AJ467" s="30">
        <v>5.96</v>
      </c>
      <c r="AK467" s="30">
        <v>115.26</v>
      </c>
      <c r="AL467" s="30">
        <v>3.7267600782797698E-7</v>
      </c>
      <c r="AM467" s="30">
        <v>71.599999999999994</v>
      </c>
      <c r="AN467" s="30">
        <v>4607.4682687238701</v>
      </c>
      <c r="AO467" s="34">
        <v>50536</v>
      </c>
      <c r="AP467" s="30">
        <v>3572.95636925999</v>
      </c>
      <c r="AQ467" s="34">
        <v>673307</v>
      </c>
      <c r="AR467" s="34">
        <v>155.356965</v>
      </c>
      <c r="AS467" s="34">
        <v>0</v>
      </c>
      <c r="AT467" s="33">
        <v>1187.0665730000001</v>
      </c>
      <c r="AU467" s="33">
        <v>3.8200000000000002E-4</v>
      </c>
      <c r="AV467" s="33">
        <v>751.15439600000002</v>
      </c>
      <c r="AW467" s="33">
        <v>2093.5783160000001</v>
      </c>
      <c r="AX467" s="33">
        <v>101.703215</v>
      </c>
      <c r="AY467" s="33">
        <v>415.80276300000003</v>
      </c>
      <c r="AZ467" s="33">
        <v>0</v>
      </c>
      <c r="BA467" s="33">
        <v>517.50597800000003</v>
      </c>
      <c r="BB467" s="32">
        <v>236.81066111000001</v>
      </c>
      <c r="BC467" s="32">
        <v>99.778617249999996</v>
      </c>
      <c r="BD467" s="32">
        <v>2211.7414857099998</v>
      </c>
      <c r="BE467" s="32">
        <v>154.60621196</v>
      </c>
      <c r="BF467" s="32">
        <v>0</v>
      </c>
      <c r="BG467" s="32">
        <v>2702.9369760300001</v>
      </c>
      <c r="BJ467"/>
    </row>
    <row r="468" spans="1:62" x14ac:dyDescent="0.3">
      <c r="A468" s="9">
        <v>2010</v>
      </c>
      <c r="B468" s="10" t="s">
        <v>132</v>
      </c>
      <c r="C468" s="30"/>
      <c r="D468" s="35"/>
      <c r="E468" s="30"/>
      <c r="F468" s="30">
        <v>3230.2144398004002</v>
      </c>
      <c r="G468" s="30">
        <v>2016.3969052489999</v>
      </c>
      <c r="H468" s="30">
        <v>1213.8175345514001</v>
      </c>
      <c r="I468" s="30">
        <v>2428.9957907365001</v>
      </c>
      <c r="J468" s="30">
        <v>554.16096098750097</v>
      </c>
      <c r="K468" s="30">
        <v>337.94555000000003</v>
      </c>
      <c r="L468" s="30">
        <v>79.973050000000001</v>
      </c>
      <c r="M468" s="30">
        <v>83.52713</v>
      </c>
      <c r="N468" s="30">
        <v>45.308590000000002</v>
      </c>
      <c r="O468" s="30">
        <v>7.4066299999999998</v>
      </c>
      <c r="P468" s="30">
        <v>1874.8348297489999</v>
      </c>
      <c r="Q468" s="30">
        <v>141.56207549999999</v>
      </c>
      <c r="R468" s="30">
        <v>659.6565735639</v>
      </c>
      <c r="S468" s="30">
        <v>614.86379088558101</v>
      </c>
      <c r="T468" s="32">
        <v>0.53220000000000001</v>
      </c>
      <c r="U468" s="32">
        <v>577.24887288558102</v>
      </c>
      <c r="V468" s="30">
        <v>37.082718</v>
      </c>
      <c r="W468" s="30">
        <v>2593.6457781345798</v>
      </c>
      <c r="X468" s="30">
        <v>4242.1448182204003</v>
      </c>
      <c r="Y468" s="30">
        <v>2603.1518327890099</v>
      </c>
      <c r="Z468" s="30">
        <v>1883.8819727452701</v>
      </c>
      <c r="AA468" s="30">
        <v>1495.1885727265999</v>
      </c>
      <c r="AB468" s="30">
        <v>8.3955666576550492</v>
      </c>
      <c r="AC468" s="30">
        <v>710.87429338608194</v>
      </c>
      <c r="AD468" s="30">
        <v>159.593335263212</v>
      </c>
      <c r="AE468" s="30">
        <v>551.28095812286995</v>
      </c>
      <c r="AF468" s="32">
        <v>0</v>
      </c>
      <c r="AG468" s="30">
        <v>1127.6942647343801</v>
      </c>
      <c r="AH468" s="30">
        <v>957.27725296538904</v>
      </c>
      <c r="AI468" s="30">
        <v>121.64016812839201</v>
      </c>
      <c r="AJ468" s="30">
        <v>42.380403344487</v>
      </c>
      <c r="AK468" s="30">
        <v>79.259764783904998</v>
      </c>
      <c r="AL468" s="30">
        <v>0</v>
      </c>
      <c r="AM468" s="32">
        <v>48.776843640599999</v>
      </c>
      <c r="AN468" s="30">
        <v>4029.6028263974899</v>
      </c>
      <c r="AO468" s="34">
        <v>21693</v>
      </c>
      <c r="AP468" s="30">
        <v>5301.9179271817602</v>
      </c>
      <c r="AQ468" s="34">
        <v>318951</v>
      </c>
      <c r="AR468" s="34">
        <v>188.03005300000001</v>
      </c>
      <c r="AS468" s="34">
        <v>0</v>
      </c>
      <c r="AT468" s="33">
        <v>980.12583199999995</v>
      </c>
      <c r="AU468" s="33">
        <v>3.5049999999999999E-3</v>
      </c>
      <c r="AV468" s="33">
        <v>426.47816399999999</v>
      </c>
      <c r="AW468" s="33">
        <v>1594.6375539999999</v>
      </c>
      <c r="AX468" s="33">
        <v>51.605457999999999</v>
      </c>
      <c r="AY468" s="33">
        <v>301.73629299999999</v>
      </c>
      <c r="AZ468" s="33">
        <v>0.84312200000000004</v>
      </c>
      <c r="BA468" s="33">
        <v>354.18487299999998</v>
      </c>
      <c r="BB468" s="32">
        <v>194.21701271000001</v>
      </c>
      <c r="BC468" s="32">
        <v>81.479528400000007</v>
      </c>
      <c r="BD468" s="32">
        <v>1616.1298735</v>
      </c>
      <c r="BE468" s="32">
        <v>369.35198509999998</v>
      </c>
      <c r="BF468" s="32">
        <v>0</v>
      </c>
      <c r="BG468" s="32">
        <v>2261.1783997100001</v>
      </c>
      <c r="BJ468"/>
    </row>
    <row r="469" spans="1:62" x14ac:dyDescent="0.3">
      <c r="A469" s="9">
        <v>2010</v>
      </c>
      <c r="B469" s="10" t="s">
        <v>133</v>
      </c>
      <c r="C469" s="30">
        <v>343.32282039764499</v>
      </c>
      <c r="D469" s="30">
        <v>2557.5880000000002</v>
      </c>
      <c r="E469" s="30">
        <v>2602.0147456644199</v>
      </c>
      <c r="F469" s="30">
        <v>2716.7356870262502</v>
      </c>
      <c r="G469" s="30">
        <v>2465.39039702625</v>
      </c>
      <c r="H469" s="30">
        <v>251.34529000000001</v>
      </c>
      <c r="I469" s="30">
        <v>2211.4606105960002</v>
      </c>
      <c r="J469" s="30">
        <v>161.9</v>
      </c>
      <c r="K469" s="30">
        <v>134.91</v>
      </c>
      <c r="L469" s="30">
        <v>4.97</v>
      </c>
      <c r="M469" s="30">
        <v>3.51</v>
      </c>
      <c r="N469" s="30">
        <v>18.510000000000002</v>
      </c>
      <c r="O469" s="30">
        <v>0</v>
      </c>
      <c r="P469" s="30">
        <v>2049.5606105960001</v>
      </c>
      <c r="Q469" s="30">
        <v>415.829786430252</v>
      </c>
      <c r="R469" s="30">
        <v>89.44529</v>
      </c>
      <c r="S469" s="30">
        <v>715.57320037299996</v>
      </c>
      <c r="T469" s="30">
        <v>0.09</v>
      </c>
      <c r="U469" s="30">
        <v>698.69320037299997</v>
      </c>
      <c r="V469" s="32">
        <v>16.79</v>
      </c>
      <c r="W469" s="30">
        <v>3164.0835973992498</v>
      </c>
      <c r="X469" s="30">
        <v>3432.3088873992501</v>
      </c>
      <c r="Y469" s="30">
        <v>2479.4794756446399</v>
      </c>
      <c r="Z469" s="30">
        <v>1602.1396061</v>
      </c>
      <c r="AA469" s="30">
        <v>1359.28556</v>
      </c>
      <c r="AB469" s="30">
        <v>41.512749421050501</v>
      </c>
      <c r="AC469" s="30">
        <v>835.82712012358604</v>
      </c>
      <c r="AD469" s="30">
        <v>294.661137</v>
      </c>
      <c r="AE469" s="30">
        <v>542.99842789333297</v>
      </c>
      <c r="AF469" s="32">
        <v>-1.83244476974796</v>
      </c>
      <c r="AG469" s="30">
        <v>833.13059433299998</v>
      </c>
      <c r="AH469" s="30">
        <v>535.44213402000003</v>
      </c>
      <c r="AI469" s="30">
        <v>190.038460313</v>
      </c>
      <c r="AJ469" s="30">
        <v>94.645997039999997</v>
      </c>
      <c r="AK469" s="30">
        <v>91.445999999999998</v>
      </c>
      <c r="AL469" s="30">
        <v>3.9464632729999498</v>
      </c>
      <c r="AM469" s="30">
        <v>107.65</v>
      </c>
      <c r="AN469" s="30">
        <v>3312.6100699776398</v>
      </c>
      <c r="AO469" s="34">
        <v>29081</v>
      </c>
      <c r="AP469" s="30">
        <v>3595.4894155052302</v>
      </c>
      <c r="AQ469" s="34">
        <v>333642</v>
      </c>
      <c r="AR469" s="34">
        <v>82.672741000000002</v>
      </c>
      <c r="AS469" s="34">
        <v>0</v>
      </c>
      <c r="AT469" s="33">
        <v>741.174442</v>
      </c>
      <c r="AU469" s="33">
        <v>0</v>
      </c>
      <c r="AV469" s="33">
        <v>621.92749200000003</v>
      </c>
      <c r="AW469" s="33">
        <v>1445.7746749999999</v>
      </c>
      <c r="AX469" s="33">
        <v>121.527934</v>
      </c>
      <c r="AY469" s="33">
        <v>729.70178999999996</v>
      </c>
      <c r="AZ469" s="33">
        <v>0</v>
      </c>
      <c r="BA469" s="33">
        <v>851.22972400000003</v>
      </c>
      <c r="BB469" s="32">
        <v>704.73366778000002</v>
      </c>
      <c r="BC469" s="32">
        <v>34.930236610000001</v>
      </c>
      <c r="BD469" s="32">
        <v>1560.63997494</v>
      </c>
      <c r="BE469" s="32">
        <v>172.08149460999999</v>
      </c>
      <c r="BF469" s="32">
        <v>0</v>
      </c>
      <c r="BG469" s="32">
        <v>2472.3853739400001</v>
      </c>
      <c r="BJ469"/>
    </row>
    <row r="470" spans="1:62" x14ac:dyDescent="0.3">
      <c r="A470" s="9">
        <v>2010</v>
      </c>
      <c r="B470" s="10" t="s">
        <v>134</v>
      </c>
      <c r="C470" s="30">
        <v>2296.9509156209301</v>
      </c>
      <c r="D470" s="30">
        <v>15514.1922032479</v>
      </c>
      <c r="E470" s="30"/>
      <c r="F470" s="30">
        <v>8486.3697661379501</v>
      </c>
      <c r="G470" s="30">
        <v>5011.1297661379504</v>
      </c>
      <c r="H470" s="30">
        <v>3475.24</v>
      </c>
      <c r="I470" s="30">
        <v>6148.7683109919999</v>
      </c>
      <c r="J470" s="30">
        <v>1968.8</v>
      </c>
      <c r="K470" s="30">
        <v>1396.72</v>
      </c>
      <c r="L470" s="30">
        <v>141</v>
      </c>
      <c r="M470" s="30">
        <v>240.08</v>
      </c>
      <c r="N470" s="30">
        <v>180.95</v>
      </c>
      <c r="O470" s="30">
        <v>10.050000000000001</v>
      </c>
      <c r="P470" s="30">
        <v>4179.9683109919997</v>
      </c>
      <c r="Q470" s="30">
        <v>831.16145514594996</v>
      </c>
      <c r="R470" s="30">
        <v>1506.44</v>
      </c>
      <c r="S470" s="30">
        <v>799.21080481776198</v>
      </c>
      <c r="T470" s="30">
        <v>0</v>
      </c>
      <c r="U470" s="30">
        <v>501.09080481776198</v>
      </c>
      <c r="V470" s="32">
        <v>298.12</v>
      </c>
      <c r="W470" s="30">
        <v>5512.2205709557102</v>
      </c>
      <c r="X470" s="30">
        <v>9285.5805709557098</v>
      </c>
      <c r="Y470" s="30">
        <v>7758.9725847584496</v>
      </c>
      <c r="Z470" s="30">
        <v>5504.6</v>
      </c>
      <c r="AA470" s="30">
        <v>4452.2</v>
      </c>
      <c r="AB470" s="30">
        <v>188.64270410844699</v>
      </c>
      <c r="AC470" s="30">
        <v>2065.7298806499998</v>
      </c>
      <c r="AD470" s="30">
        <v>924.75</v>
      </c>
      <c r="AE470" s="30">
        <v>1231.05</v>
      </c>
      <c r="AF470" s="32">
        <v>-90.070119349999899</v>
      </c>
      <c r="AG470" s="30">
        <v>1460.90080481776</v>
      </c>
      <c r="AH470" s="30">
        <v>771.52</v>
      </c>
      <c r="AI470" s="30">
        <v>193.46080481776201</v>
      </c>
      <c r="AJ470" s="30">
        <v>1.56</v>
      </c>
      <c r="AK470" s="30">
        <v>132.32</v>
      </c>
      <c r="AL470" s="30">
        <v>59.580804817762001</v>
      </c>
      <c r="AM470" s="30">
        <v>495.92</v>
      </c>
      <c r="AN470" s="30">
        <v>9219.8733895762107</v>
      </c>
      <c r="AO470" s="34">
        <v>79644</v>
      </c>
      <c r="AP470" s="30">
        <v>4293.02704728349</v>
      </c>
      <c r="AQ470" s="34">
        <v>1738929</v>
      </c>
      <c r="AR470" s="34">
        <v>555.17071299999998</v>
      </c>
      <c r="AS470" s="34">
        <v>2.1900000000000001E-4</v>
      </c>
      <c r="AT470" s="33">
        <v>3375.672971</v>
      </c>
      <c r="AU470" s="33">
        <v>3.9020000000000001E-3</v>
      </c>
      <c r="AV470" s="33">
        <v>1691.63933</v>
      </c>
      <c r="AW470" s="33">
        <v>5622.7059159999999</v>
      </c>
      <c r="AX470" s="33">
        <v>295.89535699999999</v>
      </c>
      <c r="AY470" s="33">
        <v>616.46066900000005</v>
      </c>
      <c r="AZ470" s="33">
        <v>1.727198</v>
      </c>
      <c r="BA470" s="33">
        <v>914.08322399999997</v>
      </c>
      <c r="BB470" s="32">
        <v>401.35009538000003</v>
      </c>
      <c r="BC470" s="32">
        <v>153.83048278999999</v>
      </c>
      <c r="BD470" s="32">
        <v>4799.4124089400002</v>
      </c>
      <c r="BE470" s="32">
        <v>424.78722656999997</v>
      </c>
      <c r="BF470" s="32">
        <v>0.17797176000000001</v>
      </c>
      <c r="BG470" s="32">
        <v>5779.5581854399998</v>
      </c>
      <c r="BJ470"/>
    </row>
    <row r="471" spans="1:62" x14ac:dyDescent="0.3">
      <c r="A471" s="9">
        <v>2010</v>
      </c>
      <c r="B471" s="10" t="s">
        <v>135</v>
      </c>
      <c r="C471" s="30"/>
      <c r="D471" s="30"/>
      <c r="E471" s="30"/>
      <c r="F471" s="30">
        <v>5601.1507810548501</v>
      </c>
      <c r="G471" s="30">
        <v>4479.5707810548502</v>
      </c>
      <c r="H471" s="30">
        <v>1121.58</v>
      </c>
      <c r="I471" s="30">
        <v>4342.7559557249997</v>
      </c>
      <c r="J471" s="30">
        <v>911.05</v>
      </c>
      <c r="K471" s="30">
        <v>774.19</v>
      </c>
      <c r="L471" s="30">
        <v>34.700000000000003</v>
      </c>
      <c r="M471" s="30">
        <v>86.45</v>
      </c>
      <c r="N471" s="30">
        <v>10.73</v>
      </c>
      <c r="O471" s="30">
        <v>4.9800000000000004</v>
      </c>
      <c r="P471" s="30">
        <v>3431.705955725</v>
      </c>
      <c r="Q471" s="30">
        <v>1047.86482532985</v>
      </c>
      <c r="R471" s="30">
        <v>210.53</v>
      </c>
      <c r="S471" s="30">
        <v>577.01895930437604</v>
      </c>
      <c r="T471" s="32">
        <v>2.5299999999999998</v>
      </c>
      <c r="U471" s="30">
        <v>500.05895930437703</v>
      </c>
      <c r="V471" s="30">
        <v>74.430000000000007</v>
      </c>
      <c r="W471" s="30">
        <v>4979.6297403592298</v>
      </c>
      <c r="X471" s="30">
        <v>6643.3597403592303</v>
      </c>
      <c r="Y471" s="30">
        <v>4084.1367547249001</v>
      </c>
      <c r="Z471" s="30">
        <v>2632.75</v>
      </c>
      <c r="AA471" s="30">
        <v>2235.59</v>
      </c>
      <c r="AB471" s="30">
        <v>66.712978164895404</v>
      </c>
      <c r="AC471" s="30">
        <v>1384.6737765600001</v>
      </c>
      <c r="AD471" s="30">
        <v>874.94782396000005</v>
      </c>
      <c r="AE471" s="30">
        <v>509.72595260000003</v>
      </c>
      <c r="AF471" s="32">
        <v>0</v>
      </c>
      <c r="AG471" s="30">
        <v>1667.73893706438</v>
      </c>
      <c r="AH471" s="30">
        <v>1462.0789370643799</v>
      </c>
      <c r="AI471" s="30">
        <v>120.65</v>
      </c>
      <c r="AJ471" s="30">
        <v>120.65</v>
      </c>
      <c r="AK471" s="30">
        <v>0</v>
      </c>
      <c r="AL471" s="30">
        <v>0</v>
      </c>
      <c r="AM471" s="30">
        <v>85.01</v>
      </c>
      <c r="AN471" s="30">
        <v>6127.5956917892699</v>
      </c>
      <c r="AO471" s="34">
        <v>50494</v>
      </c>
      <c r="AP471" s="30">
        <v>3385.1089695348401</v>
      </c>
      <c r="AQ471" s="34">
        <v>1101593</v>
      </c>
      <c r="AR471" s="34">
        <v>338.645443</v>
      </c>
      <c r="AS471" s="34">
        <v>0</v>
      </c>
      <c r="AT471" s="33">
        <v>1355.9727310000001</v>
      </c>
      <c r="AU471" s="33">
        <v>2.4757999999999999E-2</v>
      </c>
      <c r="AV471" s="33">
        <v>991.22616700000003</v>
      </c>
      <c r="AW471" s="33">
        <v>2685.869099</v>
      </c>
      <c r="AX471" s="33">
        <v>147.95648600000001</v>
      </c>
      <c r="AY471" s="33">
        <v>528.31090099999994</v>
      </c>
      <c r="AZ471" s="33">
        <v>0.84312200000000004</v>
      </c>
      <c r="BA471" s="33">
        <v>677.11050899999998</v>
      </c>
      <c r="BB471" s="32">
        <v>306.21867964</v>
      </c>
      <c r="BC471" s="32">
        <v>147.92590469000001</v>
      </c>
      <c r="BD471" s="32">
        <v>2472.61744443</v>
      </c>
      <c r="BE471" s="32">
        <v>345.63883249000003</v>
      </c>
      <c r="BF471" s="32">
        <v>0</v>
      </c>
      <c r="BG471" s="32">
        <v>3272.4008612500002</v>
      </c>
      <c r="BJ471"/>
    </row>
    <row r="472" spans="1:62" x14ac:dyDescent="0.3">
      <c r="A472" s="9">
        <v>2010</v>
      </c>
      <c r="B472" s="10" t="s">
        <v>136</v>
      </c>
      <c r="C472" s="30">
        <v>815.61651806667999</v>
      </c>
      <c r="D472" s="30">
        <v>12706.4784183151</v>
      </c>
      <c r="E472" s="30"/>
      <c r="F472" s="30">
        <v>7347.40647473837</v>
      </c>
      <c r="G472" s="30">
        <v>2337.2230230493701</v>
      </c>
      <c r="H472" s="30">
        <v>4576.02807785</v>
      </c>
      <c r="I472" s="30">
        <v>3211.4156855470001</v>
      </c>
      <c r="J472" s="30">
        <v>1386.76105985</v>
      </c>
      <c r="K472" s="30">
        <v>1192.81071</v>
      </c>
      <c r="L472" s="30">
        <v>74.713819999999998</v>
      </c>
      <c r="M472" s="30">
        <v>119.23653</v>
      </c>
      <c r="N472" s="30">
        <v>0</v>
      </c>
      <c r="O472" s="30">
        <v>0</v>
      </c>
      <c r="P472" s="36">
        <v>1824.654625697</v>
      </c>
      <c r="Q472" s="36">
        <v>512.56839735237202</v>
      </c>
      <c r="R472" s="36">
        <v>3189.267018</v>
      </c>
      <c r="S472" s="36">
        <v>299.96894867975402</v>
      </c>
      <c r="T472" s="37">
        <v>16.996956000000001</v>
      </c>
      <c r="U472" s="36">
        <v>269.337583679754</v>
      </c>
      <c r="V472" s="36">
        <v>13.634409</v>
      </c>
      <c r="W472" s="36">
        <v>2606.5606067291301</v>
      </c>
      <c r="X472" s="36">
        <v>8131.9207965791302</v>
      </c>
      <c r="Y472" s="36">
        <v>6167.24037531257</v>
      </c>
      <c r="Z472" s="36">
        <v>4795.0735519999998</v>
      </c>
      <c r="AA472" s="36">
        <v>3758.8315109999999</v>
      </c>
      <c r="AB472" s="36">
        <v>130.35403979257401</v>
      </c>
      <c r="AC472" s="36">
        <v>1241.81278352</v>
      </c>
      <c r="AD472" s="36">
        <v>327.01812452000001</v>
      </c>
      <c r="AE472" s="36">
        <v>914.79465900000002</v>
      </c>
      <c r="AF472" s="37">
        <v>0</v>
      </c>
      <c r="AG472" s="36">
        <v>787.51161867975395</v>
      </c>
      <c r="AH472" s="36">
        <v>439.36900367975397</v>
      </c>
      <c r="AI472" s="36">
        <v>185.37061600000001</v>
      </c>
      <c r="AJ472" s="36">
        <v>12.209771999999999</v>
      </c>
      <c r="AK472" s="36">
        <v>173.160844</v>
      </c>
      <c r="AL472" s="36">
        <v>0</v>
      </c>
      <c r="AM472" s="36">
        <v>162.77199899999999</v>
      </c>
      <c r="AN472" s="36">
        <v>7856.7061329923299</v>
      </c>
      <c r="AO472" s="34">
        <v>53806</v>
      </c>
      <c r="AP472" s="30">
        <v>5348.6490096900798</v>
      </c>
      <c r="AQ472" s="34">
        <v>551266</v>
      </c>
      <c r="AR472" s="34">
        <v>305.721451</v>
      </c>
      <c r="AS472" s="34">
        <v>0</v>
      </c>
      <c r="AT472" s="33">
        <v>768.55025699999999</v>
      </c>
      <c r="AU472" s="33">
        <v>3.2316999999999999E-2</v>
      </c>
      <c r="AV472" s="33">
        <v>548.36057100000005</v>
      </c>
      <c r="AW472" s="33">
        <v>1622.6645960000001</v>
      </c>
      <c r="AX472" s="33">
        <v>112.894356</v>
      </c>
      <c r="AY472" s="33">
        <v>276.054126</v>
      </c>
      <c r="AZ472" s="33">
        <v>1.1242080000000001</v>
      </c>
      <c r="BA472" s="33">
        <v>390.07269000000002</v>
      </c>
      <c r="BB472" s="32">
        <v>151.41662887000001</v>
      </c>
      <c r="BC472" s="32">
        <v>123.17045521999999</v>
      </c>
      <c r="BD472" s="32">
        <v>1461.9131566399999</v>
      </c>
      <c r="BE472" s="32">
        <v>242.09943145</v>
      </c>
      <c r="BF472" s="32">
        <v>0</v>
      </c>
      <c r="BG472" s="32">
        <v>1978.59967218</v>
      </c>
      <c r="BJ472"/>
    </row>
    <row r="473" spans="1:62" x14ac:dyDescent="0.3">
      <c r="A473" s="9">
        <v>2010</v>
      </c>
      <c r="B473" s="10" t="s">
        <v>137</v>
      </c>
      <c r="C473" s="30"/>
      <c r="D473" s="30"/>
      <c r="E473" s="30"/>
      <c r="F473" s="30">
        <v>4566.7248846988005</v>
      </c>
      <c r="G473" s="30">
        <v>3111.3876583288002</v>
      </c>
      <c r="H473" s="30">
        <v>1455.3372263700001</v>
      </c>
      <c r="I473" s="30">
        <v>3385.7166007790001</v>
      </c>
      <c r="J473" s="30">
        <v>849.31555200000003</v>
      </c>
      <c r="K473" s="30">
        <v>631.60247000000004</v>
      </c>
      <c r="L473" s="30">
        <v>41.461979999999997</v>
      </c>
      <c r="M473" s="30">
        <v>81.843239999999994</v>
      </c>
      <c r="N473" s="30">
        <v>84.173000000000002</v>
      </c>
      <c r="O473" s="30">
        <v>10.234859999999999</v>
      </c>
      <c r="P473" s="30">
        <v>2536.4010487790001</v>
      </c>
      <c r="Q473" s="30">
        <v>574.98660954979903</v>
      </c>
      <c r="R473" s="30">
        <v>606.02167437000003</v>
      </c>
      <c r="S473" s="30">
        <v>445.888485659786</v>
      </c>
      <c r="T473" s="32">
        <v>0.21245596999999999</v>
      </c>
      <c r="U473" s="30">
        <v>405.69185064978598</v>
      </c>
      <c r="V473" s="30">
        <v>39.984179040000001</v>
      </c>
      <c r="W473" s="30">
        <v>3517.0795089785802</v>
      </c>
      <c r="X473" s="30">
        <v>5012.6133703585801</v>
      </c>
      <c r="Y473" s="30">
        <v>3943.5996171270199</v>
      </c>
      <c r="Z473" s="30">
        <v>3073.3117424799998</v>
      </c>
      <c r="AA473" s="30">
        <v>2467.70612656</v>
      </c>
      <c r="AB473" s="30">
        <v>105.060991387022</v>
      </c>
      <c r="AC473" s="30">
        <v>765.22688326000002</v>
      </c>
      <c r="AD473" s="30">
        <v>164.89893795</v>
      </c>
      <c r="AE473" s="30">
        <v>588.80356174999997</v>
      </c>
      <c r="AF473" s="32">
        <v>11.52438356</v>
      </c>
      <c r="AG473" s="30">
        <v>652.20021158840598</v>
      </c>
      <c r="AH473" s="30">
        <v>525.46533127278599</v>
      </c>
      <c r="AI473" s="30">
        <v>108.57197533562</v>
      </c>
      <c r="AJ473" s="30">
        <v>0.27407148999999997</v>
      </c>
      <c r="AK473" s="30">
        <v>62.362591075620401</v>
      </c>
      <c r="AL473" s="30">
        <v>45.935312770000003</v>
      </c>
      <c r="AM473" s="30">
        <v>18.16290498</v>
      </c>
      <c r="AN473" s="30">
        <v>4595.7998287154296</v>
      </c>
      <c r="AO473" s="34">
        <v>43687</v>
      </c>
      <c r="AP473" s="30">
        <v>4345.0808752471703</v>
      </c>
      <c r="AQ473" s="34">
        <v>638645</v>
      </c>
      <c r="AR473" s="34">
        <v>277.08679799999999</v>
      </c>
      <c r="AS473" s="34">
        <v>0</v>
      </c>
      <c r="AT473" s="33">
        <v>1762.0659800000001</v>
      </c>
      <c r="AU473" s="33">
        <v>4.6E-5</v>
      </c>
      <c r="AV473" s="33">
        <v>507.45048500000001</v>
      </c>
      <c r="AW473" s="33">
        <v>2546.6492629999998</v>
      </c>
      <c r="AX473" s="33">
        <v>332.07150300000001</v>
      </c>
      <c r="AY473" s="33">
        <v>522.258647</v>
      </c>
      <c r="AZ473" s="33">
        <v>0.56217399999999995</v>
      </c>
      <c r="BA473" s="33">
        <v>854.89232400000003</v>
      </c>
      <c r="BB473" s="32">
        <v>250.26215895999999</v>
      </c>
      <c r="BC473" s="32">
        <v>65.46059108</v>
      </c>
      <c r="BD473" s="32">
        <v>2623.2985673200001</v>
      </c>
      <c r="BE473" s="32">
        <v>553.02649047</v>
      </c>
      <c r="BF473" s="32">
        <v>0</v>
      </c>
      <c r="BG473" s="32">
        <v>3492.0478078299998</v>
      </c>
      <c r="BJ473"/>
    </row>
    <row r="474" spans="1:62" x14ac:dyDescent="0.3">
      <c r="A474" s="9">
        <v>2010</v>
      </c>
      <c r="B474" s="10" t="s">
        <v>138</v>
      </c>
      <c r="C474" s="30">
        <v>332.747382415338</v>
      </c>
      <c r="D474" s="30">
        <v>4020.7672744136999</v>
      </c>
      <c r="E474" s="30"/>
      <c r="F474" s="30">
        <v>5838.8187953809802</v>
      </c>
      <c r="G474" s="30">
        <v>4424.6474018209801</v>
      </c>
      <c r="H474" s="30">
        <v>1414.1713935600001</v>
      </c>
      <c r="I474" s="30">
        <v>4923.7823348430002</v>
      </c>
      <c r="J474" s="30">
        <v>992.15907000000004</v>
      </c>
      <c r="K474" s="30">
        <v>804.86415999999997</v>
      </c>
      <c r="L474" s="30">
        <v>9.1706099999999999</v>
      </c>
      <c r="M474" s="30">
        <v>123.53179</v>
      </c>
      <c r="N474" s="30">
        <v>0</v>
      </c>
      <c r="O474" s="30">
        <v>54.592509999999997</v>
      </c>
      <c r="P474" s="30">
        <v>3931.623264843</v>
      </c>
      <c r="Q474" s="30">
        <v>493.024136977978</v>
      </c>
      <c r="R474" s="30">
        <v>422.01232356000003</v>
      </c>
      <c r="S474" s="30">
        <v>581.05302176153305</v>
      </c>
      <c r="T474" s="32">
        <v>1.6078086300000001</v>
      </c>
      <c r="U474" s="30">
        <v>487.258223791533</v>
      </c>
      <c r="V474" s="30">
        <v>92.186989339999997</v>
      </c>
      <c r="W474" s="30">
        <v>4911.9056256125104</v>
      </c>
      <c r="X474" s="30">
        <v>6419.8718171425098</v>
      </c>
      <c r="Y474" s="30">
        <v>4693.7293423512801</v>
      </c>
      <c r="Z474" s="30">
        <v>3130.6448</v>
      </c>
      <c r="AA474" s="30">
        <v>2680.2817500000001</v>
      </c>
      <c r="AB474" s="30">
        <v>97.058182023297704</v>
      </c>
      <c r="AC474" s="30">
        <v>1466.02636032798</v>
      </c>
      <c r="AD474" s="30">
        <v>387.13174032797798</v>
      </c>
      <c r="AE474" s="30">
        <v>1078.89462</v>
      </c>
      <c r="AF474" s="32">
        <v>0</v>
      </c>
      <c r="AG474" s="30">
        <v>1030.2262178815299</v>
      </c>
      <c r="AH474" s="30">
        <v>680.271197881533</v>
      </c>
      <c r="AI474" s="30">
        <v>318.38657999999998</v>
      </c>
      <c r="AJ474" s="30">
        <v>22.611899999999999</v>
      </c>
      <c r="AK474" s="30">
        <v>295.77467999999999</v>
      </c>
      <c r="AL474" s="30">
        <v>0</v>
      </c>
      <c r="AM474" s="30">
        <v>31.568439999999999</v>
      </c>
      <c r="AN474" s="30">
        <v>5723.9555602328101</v>
      </c>
      <c r="AO474" s="34">
        <v>57171</v>
      </c>
      <c r="AP474" s="30">
        <v>3606.2954860116001</v>
      </c>
      <c r="AQ474" s="34">
        <v>1214441</v>
      </c>
      <c r="AR474" s="34">
        <v>328.53354200000001</v>
      </c>
      <c r="AS474" s="34">
        <v>0</v>
      </c>
      <c r="AT474" s="33">
        <v>2038.0104289999999</v>
      </c>
      <c r="AU474" s="33">
        <v>1.7200000000000001E-4</v>
      </c>
      <c r="AV474" s="33">
        <v>1183.7660760000001</v>
      </c>
      <c r="AW474" s="33">
        <v>3550.3117670000001</v>
      </c>
      <c r="AX474" s="33">
        <v>187.68080399999999</v>
      </c>
      <c r="AY474" s="33">
        <v>512.41832099999999</v>
      </c>
      <c r="AZ474" s="33">
        <v>0</v>
      </c>
      <c r="BA474" s="33">
        <v>700.09912499999996</v>
      </c>
      <c r="BB474" s="32">
        <v>333.51272301</v>
      </c>
      <c r="BC474" s="32">
        <v>118.39934658999999</v>
      </c>
      <c r="BD474" s="32">
        <v>3363.6644296200002</v>
      </c>
      <c r="BE474" s="32">
        <v>381.06612100000001</v>
      </c>
      <c r="BF474" s="32">
        <v>0</v>
      </c>
      <c r="BG474" s="32">
        <v>4196.64262022</v>
      </c>
      <c r="BJ474"/>
    </row>
    <row r="475" spans="1:62" x14ac:dyDescent="0.3">
      <c r="A475" s="9">
        <v>2010</v>
      </c>
      <c r="B475" s="10" t="s">
        <v>139</v>
      </c>
      <c r="C475" s="30">
        <v>888.95334000000003</v>
      </c>
      <c r="D475" s="30">
        <v>5175.8261400000001</v>
      </c>
      <c r="E475" s="30"/>
      <c r="F475" s="30">
        <v>4768.3017172601803</v>
      </c>
      <c r="G475" s="30">
        <v>3688.9654572601698</v>
      </c>
      <c r="H475" s="30">
        <v>934.26296000000002</v>
      </c>
      <c r="I475" s="30">
        <v>3934.6666976309998</v>
      </c>
      <c r="J475" s="30">
        <v>619.16269999999997</v>
      </c>
      <c r="K475" s="30">
        <v>411.86968000000002</v>
      </c>
      <c r="L475" s="30">
        <v>37.519599999999997</v>
      </c>
      <c r="M475" s="30">
        <v>36.610579999999999</v>
      </c>
      <c r="N475" s="30">
        <v>50.850790000000003</v>
      </c>
      <c r="O475" s="30">
        <v>82.312049999999999</v>
      </c>
      <c r="P475" s="30">
        <v>3315.5039976309999</v>
      </c>
      <c r="Q475" s="30">
        <v>373.46145962917501</v>
      </c>
      <c r="R475" s="30">
        <v>460.17356000000001</v>
      </c>
      <c r="S475" s="30">
        <v>573.95667435474797</v>
      </c>
      <c r="T475" s="32">
        <v>0</v>
      </c>
      <c r="U475" s="30">
        <v>473.76167435474798</v>
      </c>
      <c r="V475" s="30">
        <v>100.19499999999999</v>
      </c>
      <c r="W475" s="30">
        <v>4162.7271316149199</v>
      </c>
      <c r="X475" s="30">
        <v>5342.2583916149197</v>
      </c>
      <c r="Y475" s="30">
        <v>3243.68625328587</v>
      </c>
      <c r="Z475" s="30">
        <v>2447.2225699999999</v>
      </c>
      <c r="AA475" s="30">
        <v>1893.6878999999999</v>
      </c>
      <c r="AB475" s="30">
        <v>25.788681656694401</v>
      </c>
      <c r="AC475" s="30">
        <v>770.67500162917497</v>
      </c>
      <c r="AD475" s="30">
        <v>343.022942</v>
      </c>
      <c r="AE475" s="30">
        <v>427.61759999999998</v>
      </c>
      <c r="AF475" s="32">
        <v>3.4459629175216798E-2</v>
      </c>
      <c r="AG475" s="30">
        <v>906.55095635808095</v>
      </c>
      <c r="AH475" s="30">
        <v>638.40860567000004</v>
      </c>
      <c r="AI475" s="30">
        <v>96.325650688080799</v>
      </c>
      <c r="AJ475" s="30">
        <v>0.36109999999999998</v>
      </c>
      <c r="AK475" s="30">
        <v>73.929876333333297</v>
      </c>
      <c r="AL475" s="30">
        <v>22.034674354747398</v>
      </c>
      <c r="AM475" s="30">
        <v>171.8167</v>
      </c>
      <c r="AN475" s="30">
        <v>4150.2372096439503</v>
      </c>
      <c r="AO475" s="34">
        <v>31243</v>
      </c>
      <c r="AP475" s="30">
        <v>4662.3388869876098</v>
      </c>
      <c r="AQ475" s="34">
        <v>681055</v>
      </c>
      <c r="AR475" s="34">
        <v>117.316684</v>
      </c>
      <c r="AS475" s="34">
        <v>3.0000000000000001E-6</v>
      </c>
      <c r="AT475" s="33">
        <v>1506.0171339999999</v>
      </c>
      <c r="AU475" s="33">
        <v>0</v>
      </c>
      <c r="AV475" s="33">
        <v>863.12117000000001</v>
      </c>
      <c r="AW475" s="33">
        <v>2486.4579880000001</v>
      </c>
      <c r="AX475" s="33">
        <v>117.933908</v>
      </c>
      <c r="AY475" s="33">
        <v>568.330512</v>
      </c>
      <c r="AZ475" s="33">
        <v>0.281086</v>
      </c>
      <c r="BA475" s="33">
        <v>686.54550600000005</v>
      </c>
      <c r="BB475" s="32">
        <v>264.96102831000002</v>
      </c>
      <c r="BC475" s="32">
        <v>47.326437869999999</v>
      </c>
      <c r="BD475" s="32">
        <v>2644.8813538200002</v>
      </c>
      <c r="BE475" s="32">
        <v>274.33238813999998</v>
      </c>
      <c r="BF475" s="32">
        <v>0</v>
      </c>
      <c r="BG475" s="32">
        <v>3231.50120814</v>
      </c>
      <c r="BJ475"/>
    </row>
    <row r="476" spans="1:62" x14ac:dyDescent="0.3">
      <c r="A476" s="9">
        <v>2010</v>
      </c>
      <c r="B476" s="10" t="s">
        <v>140</v>
      </c>
      <c r="C476" s="30"/>
      <c r="D476" s="30"/>
      <c r="E476" s="30"/>
      <c r="F476" s="30">
        <v>3065.0420140433598</v>
      </c>
      <c r="G476" s="30">
        <v>2366.1949022469998</v>
      </c>
      <c r="H476" s="30">
        <v>698.84711179636395</v>
      </c>
      <c r="I476" s="30">
        <v>2920.6115120270001</v>
      </c>
      <c r="J476" s="30">
        <v>646.40478815999995</v>
      </c>
      <c r="K476" s="30">
        <v>523.89711999999997</v>
      </c>
      <c r="L476" s="30">
        <v>35.575310000000002</v>
      </c>
      <c r="M476" s="30">
        <v>51.749139999999997</v>
      </c>
      <c r="N476" s="30">
        <v>32.683149999999998</v>
      </c>
      <c r="O476" s="30">
        <v>2.50007</v>
      </c>
      <c r="P476" s="30">
        <v>2274.2067238670002</v>
      </c>
      <c r="Q476" s="30">
        <v>91.988178379999994</v>
      </c>
      <c r="R476" s="30">
        <v>52.442323636363597</v>
      </c>
      <c r="S476" s="30">
        <v>275.55823375193899</v>
      </c>
      <c r="T476" s="32">
        <v>0.98366181818181797</v>
      </c>
      <c r="U476" s="30">
        <v>175.144261933758</v>
      </c>
      <c r="V476" s="30">
        <v>99.430310000000006</v>
      </c>
      <c r="W476" s="30">
        <v>2541.3391641807598</v>
      </c>
      <c r="X476" s="30">
        <v>3340.6002477953002</v>
      </c>
      <c r="Y476" s="30">
        <v>1938.6711937150201</v>
      </c>
      <c r="Z476" s="30">
        <v>1293.97079844018</v>
      </c>
      <c r="AA476" s="30">
        <v>1032.80039364</v>
      </c>
      <c r="AB476" s="30">
        <v>1.551225732199</v>
      </c>
      <c r="AC476" s="30">
        <v>643.14916954264004</v>
      </c>
      <c r="AD476" s="30">
        <v>284.70944785263998</v>
      </c>
      <c r="AE476" s="30">
        <v>358.43972169</v>
      </c>
      <c r="AF476" s="32">
        <v>0</v>
      </c>
      <c r="AG476" s="30">
        <v>1758.1995832039599</v>
      </c>
      <c r="AH476" s="30">
        <v>1199.4742395548999</v>
      </c>
      <c r="AI476" s="30">
        <v>527.53062364905395</v>
      </c>
      <c r="AJ476" s="30">
        <v>478.19751049492697</v>
      </c>
      <c r="AK476" s="30">
        <v>49.333113154127297</v>
      </c>
      <c r="AL476" s="30">
        <v>0</v>
      </c>
      <c r="AM476" s="32">
        <v>31.19472</v>
      </c>
      <c r="AN476" s="32">
        <v>3696.87077691898</v>
      </c>
      <c r="AO476" s="34">
        <v>20304</v>
      </c>
      <c r="AP476" s="30">
        <v>3912.8341275686498</v>
      </c>
      <c r="AQ476" s="34">
        <v>432310</v>
      </c>
      <c r="AR476" s="34">
        <v>119.03341</v>
      </c>
      <c r="AS476" s="34">
        <v>0</v>
      </c>
      <c r="AT476" s="33">
        <v>889.55769899999996</v>
      </c>
      <c r="AU476" s="33">
        <v>3.6999999999999998E-5</v>
      </c>
      <c r="AV476" s="33">
        <v>494.96804300000002</v>
      </c>
      <c r="AW476" s="33">
        <v>1503.562852</v>
      </c>
      <c r="AX476" s="33">
        <v>30.939302000000001</v>
      </c>
      <c r="AY476" s="33">
        <v>186.53992199999999</v>
      </c>
      <c r="AZ476" s="33">
        <v>0</v>
      </c>
      <c r="BA476" s="33">
        <v>217.47922399999999</v>
      </c>
      <c r="BB476" s="32">
        <v>198.11284563000001</v>
      </c>
      <c r="BC476" s="32">
        <v>59.138630120000002</v>
      </c>
      <c r="BD476" s="32">
        <v>1222.8455011599999</v>
      </c>
      <c r="BE476" s="32">
        <v>131.7587747</v>
      </c>
      <c r="BF476" s="32">
        <v>0</v>
      </c>
      <c r="BG476" s="32">
        <v>1611.85575161</v>
      </c>
      <c r="BJ476"/>
    </row>
    <row r="477" spans="1:62" x14ac:dyDescent="0.3">
      <c r="A477" s="9">
        <v>2010</v>
      </c>
      <c r="B477" s="10" t="s">
        <v>141</v>
      </c>
      <c r="C477" s="30"/>
      <c r="D477" s="30"/>
      <c r="E477" s="30"/>
      <c r="F477" s="30">
        <v>5142.0969671570001</v>
      </c>
      <c r="G477" s="30">
        <v>2586.5343261570001</v>
      </c>
      <c r="H477" s="30">
        <v>2555.562641</v>
      </c>
      <c r="I477" s="30">
        <v>2345.2333753869998</v>
      </c>
      <c r="J477" s="30">
        <v>691.41539999999998</v>
      </c>
      <c r="K477" s="30">
        <v>604.05718000000002</v>
      </c>
      <c r="L477" s="30">
        <v>1.6627000000000001</v>
      </c>
      <c r="M477" s="30">
        <v>85.1815</v>
      </c>
      <c r="N477" s="30">
        <v>0</v>
      </c>
      <c r="O477" s="30">
        <v>0.51402000000000003</v>
      </c>
      <c r="P477" s="30">
        <v>1653.8179753869999</v>
      </c>
      <c r="Q477" s="30">
        <v>932.71635076999996</v>
      </c>
      <c r="R477" s="30">
        <v>1864.1472409999999</v>
      </c>
      <c r="S477" s="30">
        <v>1186.5017612890099</v>
      </c>
      <c r="T477" s="32">
        <v>0.93535699999999999</v>
      </c>
      <c r="U477" s="30">
        <v>680.795775289012</v>
      </c>
      <c r="V477" s="30">
        <v>504.77062899999999</v>
      </c>
      <c r="W477" s="30">
        <v>3267.3301014460098</v>
      </c>
      <c r="X477" s="30">
        <v>6832.5011624460103</v>
      </c>
      <c r="Y477" s="30">
        <v>3811.5231050493799</v>
      </c>
      <c r="Z477" s="30">
        <v>2918.2540730000001</v>
      </c>
      <c r="AA477" s="30">
        <v>2459.8753499999998</v>
      </c>
      <c r="AB477" s="30">
        <v>125.89811327938401</v>
      </c>
      <c r="AC477" s="30">
        <v>767.37091877</v>
      </c>
      <c r="AD477" s="30">
        <v>280.16562299999998</v>
      </c>
      <c r="AE477" s="30">
        <v>487.20529577000002</v>
      </c>
      <c r="AF477" s="32">
        <v>0</v>
      </c>
      <c r="AG477" s="30">
        <v>1778.2123655780199</v>
      </c>
      <c r="AH477" s="30">
        <v>986.73729928901196</v>
      </c>
      <c r="AI477" s="32">
        <v>77.554615289012204</v>
      </c>
      <c r="AJ477" s="32">
        <v>4.1023310000000004</v>
      </c>
      <c r="AK477" s="32">
        <v>73.452287999999996</v>
      </c>
      <c r="AL477" s="32">
        <v>-3.7109878612682198E-6</v>
      </c>
      <c r="AM477" s="32">
        <v>713.92045099999996</v>
      </c>
      <c r="AN477" s="32">
        <v>6848.1284176274103</v>
      </c>
      <c r="AO477" s="34">
        <v>25395</v>
      </c>
      <c r="AP477" s="32">
        <v>7421.9971981159197</v>
      </c>
      <c r="AQ477" s="34">
        <v>273964</v>
      </c>
      <c r="AR477" s="34">
        <v>261.097399</v>
      </c>
      <c r="AS477" s="34">
        <v>0</v>
      </c>
      <c r="AT477" s="34">
        <v>308.32290899999998</v>
      </c>
      <c r="AU477" s="33">
        <v>5.9131000000000003E-2</v>
      </c>
      <c r="AV477" s="33">
        <v>1056.05981</v>
      </c>
      <c r="AW477" s="33">
        <v>1625.5392489999999</v>
      </c>
      <c r="AX477" s="33">
        <v>467.54581300000001</v>
      </c>
      <c r="AY477" s="33">
        <v>706.36386500000003</v>
      </c>
      <c r="AZ477" s="33">
        <v>0.281086</v>
      </c>
      <c r="BA477" s="33">
        <v>1174.1907639999999</v>
      </c>
      <c r="BB477" s="32">
        <v>673.85174997000001</v>
      </c>
      <c r="BC477" s="32">
        <v>130.12855339000001</v>
      </c>
      <c r="BD477" s="32">
        <v>1215.7904590099999</v>
      </c>
      <c r="BE477" s="32">
        <v>1562.81725839</v>
      </c>
      <c r="BF477" s="32">
        <v>0</v>
      </c>
      <c r="BG477" s="32">
        <v>3582.5880207599998</v>
      </c>
      <c r="BJ477"/>
    </row>
    <row r="478" spans="1:62" x14ac:dyDescent="0.3">
      <c r="A478" s="9">
        <v>2010</v>
      </c>
      <c r="B478" s="10" t="s">
        <v>142</v>
      </c>
      <c r="C478" s="30">
        <v>5754.64499274421</v>
      </c>
      <c r="D478" s="30">
        <v>32156.791969542901</v>
      </c>
      <c r="E478" s="30"/>
      <c r="F478" s="30">
        <v>15278.944462691001</v>
      </c>
      <c r="G478" s="30">
        <v>10011.711442690999</v>
      </c>
      <c r="H478" s="30">
        <v>5267.2330199999997</v>
      </c>
      <c r="I478" s="30">
        <v>13954.620766131</v>
      </c>
      <c r="J478" s="30">
        <v>4986.67047</v>
      </c>
      <c r="K478" s="30">
        <v>3759.4103599999999</v>
      </c>
      <c r="L478" s="30">
        <v>557.29101000000003</v>
      </c>
      <c r="M478" s="30">
        <v>611.27720999999997</v>
      </c>
      <c r="N478" s="30">
        <v>41.75996</v>
      </c>
      <c r="O478" s="30">
        <v>17.075749999999999</v>
      </c>
      <c r="P478" s="30">
        <v>8967.9502961310009</v>
      </c>
      <c r="Q478" s="30">
        <v>1043.76114656</v>
      </c>
      <c r="R478" s="30">
        <v>280.56254999999999</v>
      </c>
      <c r="S478" s="30">
        <v>790.74481637462804</v>
      </c>
      <c r="T478" s="32">
        <v>0.24839</v>
      </c>
      <c r="U478" s="32">
        <v>719.79532637462796</v>
      </c>
      <c r="V478" s="30">
        <v>70.701099999999997</v>
      </c>
      <c r="W478" s="30">
        <v>10731.5067690656</v>
      </c>
      <c r="X478" s="30">
        <v>18799.328119065602</v>
      </c>
      <c r="Y478" s="30">
        <v>13894.562826023701</v>
      </c>
      <c r="Z478" s="30">
        <v>9794.8777100000007</v>
      </c>
      <c r="AA478" s="30">
        <v>8464.9855399999997</v>
      </c>
      <c r="AB478" s="30">
        <v>24.07530946368</v>
      </c>
      <c r="AC478" s="30">
        <v>4075.6098065599999</v>
      </c>
      <c r="AD478" s="30">
        <v>2052.5347665600002</v>
      </c>
      <c r="AE478" s="30">
        <v>2023.0750399999999</v>
      </c>
      <c r="AF478" s="32">
        <v>0</v>
      </c>
      <c r="AG478" s="30">
        <v>1733.8512763746301</v>
      </c>
      <c r="AH478" s="30">
        <v>942.10471637462797</v>
      </c>
      <c r="AI478" s="32">
        <v>490.71525000000003</v>
      </c>
      <c r="AJ478" s="32">
        <v>25.56842</v>
      </c>
      <c r="AK478" s="32">
        <v>465.14683000000002</v>
      </c>
      <c r="AL478" s="32">
        <v>0</v>
      </c>
      <c r="AM478" s="32">
        <v>301.03131000000002</v>
      </c>
      <c r="AN478" s="32">
        <v>18769.6407523983</v>
      </c>
      <c r="AO478" s="34">
        <v>111382</v>
      </c>
      <c r="AP478" s="32">
        <v>5831.3500040746803</v>
      </c>
      <c r="AQ478" s="34">
        <v>3194537</v>
      </c>
      <c r="AR478" s="34">
        <v>452.98602799999998</v>
      </c>
      <c r="AS478" s="34">
        <v>0</v>
      </c>
      <c r="AT478" s="34">
        <v>6604.2524810000004</v>
      </c>
      <c r="AU478" s="33">
        <v>6.3199999999999997E-4</v>
      </c>
      <c r="AV478" s="33">
        <v>4437.0593559999998</v>
      </c>
      <c r="AW478" s="33">
        <v>11494.304185000001</v>
      </c>
      <c r="AX478" s="33">
        <v>465.84650900000003</v>
      </c>
      <c r="AY478" s="33">
        <v>943.94692399999997</v>
      </c>
      <c r="AZ478" s="33">
        <v>1.5704629999999999</v>
      </c>
      <c r="BA478" s="33">
        <v>1411.3638960000001</v>
      </c>
      <c r="BB478" s="32">
        <v>930.81309363000003</v>
      </c>
      <c r="BC478" s="32">
        <v>128.26365623000001</v>
      </c>
      <c r="BD478" s="32">
        <v>7522.8651060000002</v>
      </c>
      <c r="BE478" s="32">
        <v>567.20671417000005</v>
      </c>
      <c r="BF478" s="32">
        <v>0</v>
      </c>
      <c r="BG478" s="32">
        <v>9149.14857003</v>
      </c>
      <c r="BJ478"/>
    </row>
    <row r="479" spans="1:62" x14ac:dyDescent="0.3">
      <c r="A479" s="9">
        <v>2010</v>
      </c>
      <c r="B479" s="10" t="s">
        <v>143</v>
      </c>
      <c r="C479" s="30"/>
      <c r="D479" s="30"/>
      <c r="E479" s="30"/>
      <c r="F479" s="30">
        <v>4937.5474698099997</v>
      </c>
      <c r="G479" s="30">
        <v>4403.3974698100001</v>
      </c>
      <c r="H479" s="30">
        <v>534.15</v>
      </c>
      <c r="I479" s="30">
        <v>4586.4575010099998</v>
      </c>
      <c r="J479" s="30">
        <v>453.33199999999999</v>
      </c>
      <c r="K479" s="30">
        <v>325.05099999999999</v>
      </c>
      <c r="L479" s="30">
        <v>29.11</v>
      </c>
      <c r="M479" s="30">
        <v>47.610999999999997</v>
      </c>
      <c r="N479" s="30">
        <v>11.946999999999999</v>
      </c>
      <c r="O479" s="30">
        <v>39.613</v>
      </c>
      <c r="P479" s="30">
        <v>4133.1255010100003</v>
      </c>
      <c r="Q479" s="30">
        <v>270.27196880000002</v>
      </c>
      <c r="R479" s="30">
        <v>80.817999999999998</v>
      </c>
      <c r="S479" s="30">
        <v>1251.6160933875799</v>
      </c>
      <c r="T479" s="32">
        <v>6.7000000000000004E-2</v>
      </c>
      <c r="U479" s="32">
        <v>1221.4740933875801</v>
      </c>
      <c r="V479" s="30">
        <v>30.074999999999999</v>
      </c>
      <c r="W479" s="30">
        <v>5624.8715631975801</v>
      </c>
      <c r="X479" s="30">
        <v>6189.1635631975796</v>
      </c>
      <c r="Y479" s="30">
        <v>3477.3066648608501</v>
      </c>
      <c r="Z479" s="30">
        <v>2455.5830000000001</v>
      </c>
      <c r="AA479" s="30">
        <v>1870.596</v>
      </c>
      <c r="AB479" s="30">
        <v>2.8076960608475399</v>
      </c>
      <c r="AC479" s="30">
        <v>1018.9159688</v>
      </c>
      <c r="AD479" s="30">
        <v>426.46896880000003</v>
      </c>
      <c r="AE479" s="30">
        <v>592.447</v>
      </c>
      <c r="AF479" s="32">
        <v>0</v>
      </c>
      <c r="AG479" s="30">
        <v>2267.9590933875802</v>
      </c>
      <c r="AH479" s="30">
        <v>1938.14909338758</v>
      </c>
      <c r="AI479" s="32">
        <v>274.47899999999998</v>
      </c>
      <c r="AJ479" s="32">
        <v>33.893999999999998</v>
      </c>
      <c r="AK479" s="32">
        <v>240.58500000000001</v>
      </c>
      <c r="AL479" s="32">
        <v>0</v>
      </c>
      <c r="AM479" s="32">
        <v>55.331000000000003</v>
      </c>
      <c r="AN479" s="32">
        <v>5745.2657582484298</v>
      </c>
      <c r="AO479" s="34">
        <v>46110</v>
      </c>
      <c r="AP479" s="32">
        <v>3120.6245933637001</v>
      </c>
      <c r="AQ479" s="34">
        <v>874006</v>
      </c>
      <c r="AR479" s="34">
        <v>99.783045000000001</v>
      </c>
      <c r="AS479" s="34">
        <v>0</v>
      </c>
      <c r="AT479" s="34">
        <v>1747.8190400000001</v>
      </c>
      <c r="AU479" s="33">
        <v>1.4014E-2</v>
      </c>
      <c r="AV479" s="33">
        <v>806.97521600000005</v>
      </c>
      <c r="AW479" s="33">
        <v>2654.5913150000001</v>
      </c>
      <c r="AX479" s="33">
        <v>131.798374</v>
      </c>
      <c r="AY479" s="33">
        <v>728.76092700000004</v>
      </c>
      <c r="AZ479" s="33">
        <v>0.281086</v>
      </c>
      <c r="BA479" s="33">
        <v>860.84038699999996</v>
      </c>
      <c r="BB479" s="32">
        <v>397.38075444999998</v>
      </c>
      <c r="BC479" s="32">
        <v>51.065632350000001</v>
      </c>
      <c r="BD479" s="32">
        <v>2784.4533334100001</v>
      </c>
      <c r="BE479" s="32">
        <v>904.58091918000002</v>
      </c>
      <c r="BF479" s="32">
        <v>0</v>
      </c>
      <c r="BG479" s="32">
        <v>4137.4806393899999</v>
      </c>
      <c r="BJ479"/>
    </row>
    <row r="480" spans="1:62" x14ac:dyDescent="0.3">
      <c r="A480" s="9">
        <v>2010</v>
      </c>
      <c r="B480" s="10" t="s">
        <v>144</v>
      </c>
      <c r="C480" s="30"/>
      <c r="D480" s="30"/>
      <c r="E480" s="30"/>
      <c r="F480" s="30">
        <v>2483.6357782683599</v>
      </c>
      <c r="G480" s="30">
        <v>1411.40277826836</v>
      </c>
      <c r="H480" s="30">
        <v>1072.2329999999999</v>
      </c>
      <c r="I480" s="30">
        <v>1664.3884364370001</v>
      </c>
      <c r="J480" s="30">
        <v>398.22399999999999</v>
      </c>
      <c r="K480" s="30">
        <v>379.48259000000002</v>
      </c>
      <c r="L480" s="30">
        <v>7.7649999999999997E-2</v>
      </c>
      <c r="M480" s="30">
        <v>16.651250000000001</v>
      </c>
      <c r="N480" s="30">
        <v>0</v>
      </c>
      <c r="O480" s="30">
        <v>2.0144299999999999</v>
      </c>
      <c r="P480" s="30">
        <v>1266.1644364369999</v>
      </c>
      <c r="Q480" s="30">
        <v>145.23834183135699</v>
      </c>
      <c r="R480" s="30">
        <v>674.00900000000001</v>
      </c>
      <c r="S480" s="30">
        <v>215.211109791376</v>
      </c>
      <c r="T480" s="32">
        <v>3.3969999999999998</v>
      </c>
      <c r="U480" s="30">
        <v>173.919109791376</v>
      </c>
      <c r="V480" s="30">
        <v>37.895000000000003</v>
      </c>
      <c r="W480" s="30">
        <v>1585.3218880597301</v>
      </c>
      <c r="X480" s="30">
        <v>3062.0318880597301</v>
      </c>
      <c r="Y480" s="30">
        <v>2353.3998338637798</v>
      </c>
      <c r="Z480" s="30">
        <v>1699.7149999999999</v>
      </c>
      <c r="AA480" s="30">
        <v>1567.556</v>
      </c>
      <c r="AB480" s="30">
        <v>8.8874402524194291</v>
      </c>
      <c r="AC480" s="30">
        <v>644.79739361135705</v>
      </c>
      <c r="AD480" s="30">
        <v>139.61909361135699</v>
      </c>
      <c r="AE480" s="30">
        <v>505.17829999999998</v>
      </c>
      <c r="AF480" s="32">
        <v>0</v>
      </c>
      <c r="AG480" s="30">
        <v>197.88910035137701</v>
      </c>
      <c r="AH480" s="30">
        <v>137.1885</v>
      </c>
      <c r="AI480" s="32">
        <v>57.149600351376499</v>
      </c>
      <c r="AJ480" s="32">
        <v>12.600490560000001</v>
      </c>
      <c r="AK480" s="32">
        <v>27.7</v>
      </c>
      <c r="AL480" s="32">
        <v>16.849109791376499</v>
      </c>
      <c r="AM480" s="32">
        <v>3.5510000000000002</v>
      </c>
      <c r="AN480" s="32">
        <v>2907.4939342151501</v>
      </c>
      <c r="AO480" s="34">
        <v>16185</v>
      </c>
      <c r="AP480" s="32">
        <v>7405.26603455241</v>
      </c>
      <c r="AQ480" s="34">
        <v>127205</v>
      </c>
      <c r="AR480" s="34">
        <v>138.07065399999999</v>
      </c>
      <c r="AS480" s="34">
        <v>0</v>
      </c>
      <c r="AT480" s="34">
        <v>175.845631</v>
      </c>
      <c r="AU480" s="33">
        <v>0</v>
      </c>
      <c r="AV480" s="33">
        <v>191.10109800000001</v>
      </c>
      <c r="AW480" s="33">
        <v>505.017383</v>
      </c>
      <c r="AX480" s="33">
        <v>30.768464999999999</v>
      </c>
      <c r="AY480" s="33">
        <v>213.491342</v>
      </c>
      <c r="AZ480" s="33">
        <v>0.56217399999999995</v>
      </c>
      <c r="BA480" s="33">
        <v>244.82198099999999</v>
      </c>
      <c r="BB480" s="32">
        <v>155.05778207</v>
      </c>
      <c r="BC480" s="32">
        <v>89.364816820000001</v>
      </c>
      <c r="BD480" s="32">
        <v>389.0662777</v>
      </c>
      <c r="BE480" s="32">
        <v>70.189731449999996</v>
      </c>
      <c r="BF480" s="32">
        <v>0</v>
      </c>
      <c r="BG480" s="32">
        <v>703.67860803999997</v>
      </c>
      <c r="BJ480"/>
    </row>
    <row r="481" spans="1:62" x14ac:dyDescent="0.3">
      <c r="A481" s="9">
        <v>2010</v>
      </c>
      <c r="B481" s="10" t="s">
        <v>145</v>
      </c>
      <c r="C481" s="30">
        <v>1353.7178551361701</v>
      </c>
      <c r="D481" s="30">
        <v>7470.1296056826704</v>
      </c>
      <c r="E481" s="30"/>
      <c r="F481" s="30">
        <v>7708.2335830510701</v>
      </c>
      <c r="G481" s="30">
        <v>5855.1245927610698</v>
      </c>
      <c r="H481" s="30">
        <v>1853.1089902900001</v>
      </c>
      <c r="I481" s="30">
        <v>6452.6012721910001</v>
      </c>
      <c r="J481" s="30">
        <v>1693.4159902900001</v>
      </c>
      <c r="K481" s="30">
        <v>1245.3312599999999</v>
      </c>
      <c r="L481" s="30">
        <v>140.60673</v>
      </c>
      <c r="M481" s="30">
        <v>150.91475</v>
      </c>
      <c r="N481" s="30">
        <v>70.974050000000005</v>
      </c>
      <c r="O481" s="30">
        <v>85.589200000000005</v>
      </c>
      <c r="P481" s="30">
        <v>4759.1852819010001</v>
      </c>
      <c r="Q481" s="30">
        <v>1095.93931086007</v>
      </c>
      <c r="R481" s="30">
        <v>159.69300000000001</v>
      </c>
      <c r="S481" s="30">
        <v>1204.10857862844</v>
      </c>
      <c r="T481" s="32">
        <v>0</v>
      </c>
      <c r="U481" s="30">
        <v>1037.0165786284399</v>
      </c>
      <c r="V481" s="30">
        <v>167.09200000000001</v>
      </c>
      <c r="W481" s="30">
        <v>6892.1411713895104</v>
      </c>
      <c r="X481" s="30">
        <v>8912.3421616795204</v>
      </c>
      <c r="Y481" s="30">
        <v>6481.9590712626796</v>
      </c>
      <c r="Z481" s="30">
        <v>4326.8829999999998</v>
      </c>
      <c r="AA481" s="30">
        <v>3783.5929999999998</v>
      </c>
      <c r="AB481" s="30">
        <v>78.438801962607599</v>
      </c>
      <c r="AC481" s="30">
        <v>2076.6372693000699</v>
      </c>
      <c r="AD481" s="30">
        <v>764.12895844000002</v>
      </c>
      <c r="AE481" s="30">
        <v>1271.77</v>
      </c>
      <c r="AF481" s="32">
        <v>40.738310860071998</v>
      </c>
      <c r="AG481" s="30">
        <v>1728.5952496073901</v>
      </c>
      <c r="AH481" s="30">
        <v>1275.7485786284401</v>
      </c>
      <c r="AI481" s="32">
        <v>136.502670978949</v>
      </c>
      <c r="AJ481" s="32">
        <v>8.8460000000000001</v>
      </c>
      <c r="AK481" s="32">
        <v>127.656672350506</v>
      </c>
      <c r="AL481" s="32">
        <v>-1.3715575914829999E-6</v>
      </c>
      <c r="AM481" s="32">
        <v>316.34399999999999</v>
      </c>
      <c r="AN481" s="32">
        <v>8210.5543208700692</v>
      </c>
      <c r="AO481" s="34">
        <v>71899</v>
      </c>
      <c r="AP481" s="30">
        <v>4047.97862813969</v>
      </c>
      <c r="AQ481" s="34">
        <v>1448188</v>
      </c>
      <c r="AR481" s="34">
        <v>216.14642599999999</v>
      </c>
      <c r="AS481" s="34">
        <v>0</v>
      </c>
      <c r="AT481" s="34">
        <v>3090.9358229999998</v>
      </c>
      <c r="AU481" s="33">
        <v>3.5339999999999998E-3</v>
      </c>
      <c r="AV481" s="33">
        <v>1706.967893</v>
      </c>
      <c r="AW481" s="33">
        <v>5014.0536760000005</v>
      </c>
      <c r="AX481" s="33">
        <v>220.06779</v>
      </c>
      <c r="AY481" s="33">
        <v>768.08181100000002</v>
      </c>
      <c r="AZ481" s="33">
        <v>0</v>
      </c>
      <c r="BA481" s="33">
        <v>988.14960099999996</v>
      </c>
      <c r="BB481" s="32">
        <v>423.70528317999998</v>
      </c>
      <c r="BC481" s="32">
        <v>27.409687949999999</v>
      </c>
      <c r="BD481" s="32">
        <v>5582.1326471700004</v>
      </c>
      <c r="BE481" s="32">
        <v>305.36570160999997</v>
      </c>
      <c r="BF481" s="32">
        <v>0</v>
      </c>
      <c r="BG481" s="32">
        <v>6338.6133199100004</v>
      </c>
      <c r="BJ481"/>
    </row>
    <row r="482" spans="1:62" x14ac:dyDescent="0.3">
      <c r="A482" s="9">
        <v>2011</v>
      </c>
      <c r="B482" s="10" t="s">
        <v>120</v>
      </c>
      <c r="C482" s="30">
        <v>41226.712565005699</v>
      </c>
      <c r="D482" s="30">
        <v>168911.87834712901</v>
      </c>
      <c r="E482" s="30">
        <v>151119.864394042</v>
      </c>
      <c r="F482" s="30">
        <v>71972.246368159002</v>
      </c>
      <c r="G482" s="30">
        <v>34694.126368158999</v>
      </c>
      <c r="H482" s="30">
        <v>37278.120000000003</v>
      </c>
      <c r="I482" s="30">
        <v>61209.353384048998</v>
      </c>
      <c r="J482" s="30">
        <v>35193.1</v>
      </c>
      <c r="K482" s="30"/>
      <c r="L482" s="30"/>
      <c r="M482" s="66">
        <v>1935.09</v>
      </c>
      <c r="N482" s="66">
        <v>1582.2449999999999</v>
      </c>
      <c r="O482" s="66">
        <v>1415.92</v>
      </c>
      <c r="P482" s="32">
        <v>26016.253384049</v>
      </c>
      <c r="Q482" s="32">
        <v>8677.8729841099994</v>
      </c>
      <c r="R482" s="32">
        <v>2085.02</v>
      </c>
      <c r="S482" s="32">
        <v>2848.78042203411</v>
      </c>
      <c r="T482" s="32">
        <v>0</v>
      </c>
      <c r="U482" s="32">
        <v>2733.4004220341099</v>
      </c>
      <c r="V482" s="32">
        <v>115.38</v>
      </c>
      <c r="W482" s="32">
        <v>37427.5267901931</v>
      </c>
      <c r="X482" s="32">
        <v>89775.566790193101</v>
      </c>
      <c r="Y482" s="32">
        <v>77252.339866554496</v>
      </c>
      <c r="Z482" s="32">
        <v>52972.99</v>
      </c>
      <c r="AA482" s="32">
        <v>46726.64</v>
      </c>
      <c r="AB482" s="32">
        <v>2295.9712173545199</v>
      </c>
      <c r="AC482" s="32">
        <v>21983.3786492</v>
      </c>
      <c r="AD482" s="32">
        <v>6948.3382492000001</v>
      </c>
      <c r="AE482" s="32">
        <v>14987.000400000001</v>
      </c>
      <c r="AF482" s="32">
        <v>48.04</v>
      </c>
      <c r="AG482" s="32">
        <v>5938.72042203411</v>
      </c>
      <c r="AH482" s="32">
        <v>2666.51042203411</v>
      </c>
      <c r="AI482" s="32">
        <v>2247.6999999999998</v>
      </c>
      <c r="AJ482" s="10">
        <v>257.86</v>
      </c>
      <c r="AK482" s="10">
        <v>1921.21</v>
      </c>
      <c r="AL482" s="10">
        <v>68.63</v>
      </c>
      <c r="AM482" s="32">
        <v>1024.51</v>
      </c>
      <c r="AN482" s="32">
        <v>98627.770288588596</v>
      </c>
      <c r="AO482" s="33">
        <v>638440</v>
      </c>
      <c r="AP482" s="32">
        <v>5620.30887788986</v>
      </c>
      <c r="AQ482" s="33">
        <v>15838754.593558799</v>
      </c>
      <c r="AR482" s="33">
        <v>7666.653722</v>
      </c>
      <c r="AS482" s="33">
        <v>1.7718999999999999E-2</v>
      </c>
      <c r="AT482" s="33">
        <v>45303.556713999998</v>
      </c>
      <c r="AU482" s="33">
        <v>4.8075E-2</v>
      </c>
      <c r="AV482" s="33">
        <v>17820.597626999999</v>
      </c>
      <c r="AW482" s="33">
        <v>70791.466002999994</v>
      </c>
      <c r="AX482" s="33">
        <v>2334.4263959999998</v>
      </c>
      <c r="AY482" s="33">
        <v>5128.0768260000004</v>
      </c>
      <c r="AZ482" s="33">
        <v>7.5919990000000004</v>
      </c>
      <c r="BA482" s="33">
        <v>7470.0952209999996</v>
      </c>
      <c r="BB482" s="32">
        <v>2305.7484295200002</v>
      </c>
      <c r="BC482" s="32">
        <v>3096.18813335</v>
      </c>
      <c r="BD482" s="32">
        <v>69621.919757209995</v>
      </c>
      <c r="BE482" s="32">
        <v>2769.71967812</v>
      </c>
      <c r="BF482" s="32">
        <v>1.2738374800000001</v>
      </c>
      <c r="BG482" s="32">
        <v>77794.849835679997</v>
      </c>
      <c r="BJ482"/>
    </row>
    <row r="483" spans="1:62" x14ac:dyDescent="0.3">
      <c r="A483" s="9">
        <v>2011</v>
      </c>
      <c r="B483" s="10" t="s">
        <v>123</v>
      </c>
      <c r="C483" s="30">
        <v>22148.4749915143</v>
      </c>
      <c r="D483" s="30"/>
      <c r="E483" s="30">
        <v>144204.92456407601</v>
      </c>
      <c r="F483" s="30">
        <v>25725.888078004002</v>
      </c>
      <c r="G483" s="30">
        <v>2876.2430780039999</v>
      </c>
      <c r="H483" s="30">
        <v>22849.645</v>
      </c>
      <c r="I483" s="30">
        <v>24224.163509284001</v>
      </c>
      <c r="J483" s="30">
        <v>21623.794999999998</v>
      </c>
      <c r="K483" s="30"/>
      <c r="L483" s="30"/>
      <c r="M483" s="66">
        <v>1269.7</v>
      </c>
      <c r="N483" s="66">
        <v>1106.5999999999999</v>
      </c>
      <c r="O483" s="66">
        <v>1110.85384</v>
      </c>
      <c r="P483" s="30">
        <v>2600.3685092840001</v>
      </c>
      <c r="Q483" s="30">
        <v>275.87456872000001</v>
      </c>
      <c r="R483" s="30">
        <v>1225.8499999999999</v>
      </c>
      <c r="S483" s="30">
        <v>496.50543047444802</v>
      </c>
      <c r="T483" s="30">
        <v>137.228148</v>
      </c>
      <c r="U483" s="30">
        <v>267.90376047444801</v>
      </c>
      <c r="V483" s="30">
        <v>91.373521999999994</v>
      </c>
      <c r="W483" s="30">
        <v>3144.1468384784498</v>
      </c>
      <c r="X483" s="30">
        <v>26222.393508478399</v>
      </c>
      <c r="Y483" s="30">
        <v>22725.797547182301</v>
      </c>
      <c r="Z483" s="30">
        <v>19070.835999999999</v>
      </c>
      <c r="AA483" s="30">
        <v>13264.602999999999</v>
      </c>
      <c r="AB483" s="30">
        <v>394.05697846228401</v>
      </c>
      <c r="AC483" s="30">
        <v>3260.90456872</v>
      </c>
      <c r="AD483" s="30">
        <v>3068.0335687199999</v>
      </c>
      <c r="AE483" s="30">
        <v>189.87100000000001</v>
      </c>
      <c r="AF483" s="30">
        <v>3</v>
      </c>
      <c r="AG483" s="30">
        <v>4322.9327604744503</v>
      </c>
      <c r="AH483" s="30">
        <v>4164.0617604744502</v>
      </c>
      <c r="AI483" s="30">
        <v>39.537999999999997</v>
      </c>
      <c r="AJ483" s="30">
        <v>6.4</v>
      </c>
      <c r="AK483" s="30">
        <v>33.107999999999997</v>
      </c>
      <c r="AL483" s="30">
        <v>0.03</v>
      </c>
      <c r="AM483" s="32">
        <v>119.333</v>
      </c>
      <c r="AN483" s="32">
        <v>27048.7303076567</v>
      </c>
      <c r="AO483" s="33">
        <v>183304</v>
      </c>
      <c r="AP483" s="32">
        <v>5566.4583256398</v>
      </c>
      <c r="AQ483" s="33">
        <v>2903104.6970786899</v>
      </c>
      <c r="AR483" s="33">
        <v>34752.098239999999</v>
      </c>
      <c r="AS483" s="33">
        <v>29.204543000000001</v>
      </c>
      <c r="AT483" s="33">
        <v>23215.915602000001</v>
      </c>
      <c r="AU483" s="33">
        <v>14.000116</v>
      </c>
      <c r="AV483" s="33">
        <v>42949.374874000001</v>
      </c>
      <c r="AW483" s="33">
        <v>100960.593375</v>
      </c>
      <c r="AX483" s="33">
        <v>6475.7998159999997</v>
      </c>
      <c r="AY483" s="33">
        <v>8785.1531570000006</v>
      </c>
      <c r="AZ483" s="33">
        <v>179.39400000000001</v>
      </c>
      <c r="BA483" s="33">
        <v>15440.346973</v>
      </c>
      <c r="BB483" s="32">
        <v>16777.88882742</v>
      </c>
      <c r="BC483" s="32">
        <v>13939.56315077</v>
      </c>
      <c r="BD483" s="32">
        <v>74468.03297421</v>
      </c>
      <c r="BE483" s="32">
        <v>78630.597951010001</v>
      </c>
      <c r="BF483" s="32">
        <v>33.978476149999999</v>
      </c>
      <c r="BG483" s="32">
        <v>183850.06137956001</v>
      </c>
      <c r="BJ483"/>
    </row>
    <row r="484" spans="1:62" x14ac:dyDescent="0.3">
      <c r="A484" s="9">
        <v>2011</v>
      </c>
      <c r="B484" s="10" t="s">
        <v>124</v>
      </c>
      <c r="C484" s="35"/>
      <c r="D484" s="35"/>
      <c r="E484" s="35"/>
      <c r="F484" s="30">
        <v>4806.6639245280003</v>
      </c>
      <c r="G484" s="30">
        <v>3675.878806528</v>
      </c>
      <c r="H484" s="30">
        <v>1130.785118</v>
      </c>
      <c r="I484" s="30">
        <v>4028.3963250779998</v>
      </c>
      <c r="J484" s="30">
        <v>474.60669999999999</v>
      </c>
      <c r="K484" s="30"/>
      <c r="L484" s="30"/>
      <c r="M484" s="66">
        <v>20.319099999999999</v>
      </c>
      <c r="N484" s="68">
        <v>25.27009</v>
      </c>
      <c r="O484" s="66">
        <v>3.8059999999999997E-2</v>
      </c>
      <c r="P484" s="30">
        <v>3553.789625078</v>
      </c>
      <c r="Q484" s="30">
        <v>122.08918145</v>
      </c>
      <c r="R484" s="30">
        <v>656.17841799999997</v>
      </c>
      <c r="S484" s="30">
        <v>356.86218130746198</v>
      </c>
      <c r="T484" s="32">
        <v>0.13545099999999999</v>
      </c>
      <c r="U484" s="30">
        <v>240.92873030746199</v>
      </c>
      <c r="V484" s="30">
        <v>115.798</v>
      </c>
      <c r="W484" s="30">
        <v>3916.8075368354598</v>
      </c>
      <c r="X484" s="30">
        <v>5163.5261058354599</v>
      </c>
      <c r="Y484" s="30">
        <v>4191.3584216086201</v>
      </c>
      <c r="Z484" s="30">
        <v>2925.2398999292</v>
      </c>
      <c r="AA484" s="30">
        <v>2552.1582943305002</v>
      </c>
      <c r="AB484" s="30">
        <v>6.2353123396197203</v>
      </c>
      <c r="AC484" s="30">
        <v>1259.8832093398</v>
      </c>
      <c r="AD484" s="30">
        <v>432.92223245000002</v>
      </c>
      <c r="AE484" s="30">
        <v>826.96097688980001</v>
      </c>
      <c r="AF484" s="32">
        <v>0</v>
      </c>
      <c r="AG484" s="30">
        <v>957.14104648846205</v>
      </c>
      <c r="AH484" s="30">
        <v>635.75728528846196</v>
      </c>
      <c r="AI484" s="30">
        <v>251.55088219999999</v>
      </c>
      <c r="AJ484" s="30">
        <v>40.494875999999998</v>
      </c>
      <c r="AK484" s="30">
        <v>211.05600620000001</v>
      </c>
      <c r="AL484" s="30">
        <v>0</v>
      </c>
      <c r="AM484" s="32">
        <v>69.832879000000005</v>
      </c>
      <c r="AN484" s="32">
        <v>5148.4994680970804</v>
      </c>
      <c r="AO484" s="34">
        <v>35733</v>
      </c>
      <c r="AP484" s="30">
        <v>5494.0774296771597</v>
      </c>
      <c r="AQ484" s="34">
        <v>371721.91165479901</v>
      </c>
      <c r="AR484" s="34">
        <v>126.47733700000001</v>
      </c>
      <c r="AS484" s="34">
        <v>0</v>
      </c>
      <c r="AT484" s="34">
        <v>1233.175211</v>
      </c>
      <c r="AU484" s="33">
        <v>0</v>
      </c>
      <c r="AV484" s="33">
        <v>655.47345600000006</v>
      </c>
      <c r="AW484" s="33">
        <v>2015.126004</v>
      </c>
      <c r="AX484" s="33">
        <v>164.185</v>
      </c>
      <c r="AY484" s="33">
        <v>434.88407799999999</v>
      </c>
      <c r="AZ484" s="33">
        <v>0</v>
      </c>
      <c r="BA484" s="33">
        <v>599.06907799999999</v>
      </c>
      <c r="BB484" s="32">
        <v>203.12328675000001</v>
      </c>
      <c r="BC484" s="32">
        <v>86.32067954</v>
      </c>
      <c r="BD484" s="32">
        <v>2150.7118766100002</v>
      </c>
      <c r="BE484" s="32">
        <v>185.5129938</v>
      </c>
      <c r="BF484" s="32">
        <v>0</v>
      </c>
      <c r="BG484" s="32">
        <v>2625.6688367000002</v>
      </c>
      <c r="BJ484"/>
    </row>
    <row r="485" spans="1:62" x14ac:dyDescent="0.3">
      <c r="A485" s="9">
        <v>2011</v>
      </c>
      <c r="B485" s="10" t="s">
        <v>125</v>
      </c>
      <c r="C485" s="34">
        <v>0</v>
      </c>
      <c r="D485" s="34">
        <v>6226.1719999999996</v>
      </c>
      <c r="E485" s="35"/>
      <c r="F485" s="30">
        <v>8819.2814492449997</v>
      </c>
      <c r="G485" s="30">
        <v>7601.4783992450002</v>
      </c>
      <c r="H485" s="30">
        <v>1217.80305</v>
      </c>
      <c r="I485" s="30">
        <v>7755.5591357849999</v>
      </c>
      <c r="J485" s="30">
        <v>1120.28523</v>
      </c>
      <c r="K485" s="30"/>
      <c r="L485" s="30"/>
      <c r="M485" s="68">
        <v>67.437700000000007</v>
      </c>
      <c r="N485" s="66">
        <v>0</v>
      </c>
      <c r="O485" s="66">
        <v>111.80874</v>
      </c>
      <c r="P485" s="30">
        <v>6635.2739057850004</v>
      </c>
      <c r="Q485" s="30">
        <v>966.20449345999998</v>
      </c>
      <c r="R485" s="30">
        <v>97.51782</v>
      </c>
      <c r="S485" s="30">
        <v>1474.73527620391</v>
      </c>
      <c r="T485" s="32">
        <v>46.37426</v>
      </c>
      <c r="U485" s="32">
        <v>1360.12700620391</v>
      </c>
      <c r="V485" s="30">
        <v>68.234009999999998</v>
      </c>
      <c r="W485" s="30">
        <v>8961.6054054489105</v>
      </c>
      <c r="X485" s="30">
        <v>11703.6400054489</v>
      </c>
      <c r="Y485" s="30">
        <v>8106.4400850231495</v>
      </c>
      <c r="Z485" s="30">
        <v>5982.0049300000001</v>
      </c>
      <c r="AA485" s="30">
        <v>5147.6738999999998</v>
      </c>
      <c r="AB485" s="30">
        <v>35.879619463154498</v>
      </c>
      <c r="AC485" s="30">
        <v>2088.55553556</v>
      </c>
      <c r="AD485" s="30">
        <v>758.40423555999996</v>
      </c>
      <c r="AE485" s="30">
        <v>1330.1513</v>
      </c>
      <c r="AF485" s="32">
        <v>0</v>
      </c>
      <c r="AG485" s="30">
        <v>2135.50109620391</v>
      </c>
      <c r="AH485" s="30">
        <v>1774.4333262039099</v>
      </c>
      <c r="AI485" s="30">
        <v>301.92626000000001</v>
      </c>
      <c r="AJ485" s="30">
        <v>15.408060000000001</v>
      </c>
      <c r="AK485" s="30">
        <v>285.6952</v>
      </c>
      <c r="AL485" s="30">
        <v>0.82299999999999995</v>
      </c>
      <c r="AM485" s="32">
        <v>59.141509999999997</v>
      </c>
      <c r="AN485" s="32">
        <v>11745.796731227099</v>
      </c>
      <c r="AO485" s="34">
        <v>61830</v>
      </c>
      <c r="AP485" s="30">
        <v>6329.3190261137897</v>
      </c>
      <c r="AQ485" s="34">
        <v>1063435.0547410899</v>
      </c>
      <c r="AR485" s="34">
        <v>342.89084500000001</v>
      </c>
      <c r="AS485" s="34">
        <v>0</v>
      </c>
      <c r="AT485" s="34">
        <v>2198.636082</v>
      </c>
      <c r="AU485" s="33">
        <v>0.160605</v>
      </c>
      <c r="AV485" s="33">
        <v>1457.6360569999999</v>
      </c>
      <c r="AW485" s="33">
        <v>3999.3235890000001</v>
      </c>
      <c r="AX485" s="33">
        <v>296.03482100000002</v>
      </c>
      <c r="AY485" s="33">
        <v>1303.6027019999999</v>
      </c>
      <c r="AZ485" s="33">
        <v>0.51024899999999995</v>
      </c>
      <c r="BA485" s="33">
        <v>1600.147772</v>
      </c>
      <c r="BB485" s="32">
        <v>412.56837588000002</v>
      </c>
      <c r="BC485" s="32">
        <v>194.63603681000001</v>
      </c>
      <c r="BD485" s="32">
        <v>4675.4258929300004</v>
      </c>
      <c r="BE485" s="32">
        <v>675.26270177000004</v>
      </c>
      <c r="BF485" s="32">
        <v>0</v>
      </c>
      <c r="BG485" s="32">
        <v>5957.8930073900001</v>
      </c>
      <c r="BJ485"/>
    </row>
    <row r="486" spans="1:62" x14ac:dyDescent="0.3">
      <c r="A486" s="9">
        <v>2011</v>
      </c>
      <c r="B486" s="10" t="s">
        <v>126</v>
      </c>
      <c r="C486" s="30">
        <v>637.99299554471099</v>
      </c>
      <c r="D486" s="30">
        <v>5415.2471278470302</v>
      </c>
      <c r="E486" s="30">
        <v>5405.8968111013601</v>
      </c>
      <c r="F486" s="30">
        <v>6230.8309444699998</v>
      </c>
      <c r="G486" s="30">
        <v>2361.8165509380001</v>
      </c>
      <c r="H486" s="30">
        <v>3869.0143935320002</v>
      </c>
      <c r="I486" s="30">
        <v>3472.4028234500001</v>
      </c>
      <c r="J486" s="30">
        <v>1261.994489532</v>
      </c>
      <c r="K486" s="30"/>
      <c r="L486" s="30"/>
      <c r="M486" s="66">
        <v>127.65667999999999</v>
      </c>
      <c r="N486" s="66">
        <v>0</v>
      </c>
      <c r="O486" s="66">
        <v>24.507950000000001</v>
      </c>
      <c r="P486" s="30">
        <v>2210.4083339180002</v>
      </c>
      <c r="Q486" s="30">
        <v>151.40821702</v>
      </c>
      <c r="R486" s="30">
        <v>2607.0199040000002</v>
      </c>
      <c r="S486" s="30">
        <v>207.72410052954999</v>
      </c>
      <c r="T486" s="32">
        <v>1.7209749999999999</v>
      </c>
      <c r="U486" s="30">
        <v>137.49277552954999</v>
      </c>
      <c r="V486" s="30">
        <v>68.510350000000003</v>
      </c>
      <c r="W486" s="30">
        <v>2499.3093264675499</v>
      </c>
      <c r="X486" s="30">
        <v>7418.6275479995502</v>
      </c>
      <c r="Y486" s="30">
        <v>5723.58138702</v>
      </c>
      <c r="Z486" s="30">
        <v>4207.9364930000002</v>
      </c>
      <c r="AA486" s="30">
        <v>3494.9059050000001</v>
      </c>
      <c r="AB486" s="30">
        <v>26.433246826945101</v>
      </c>
      <c r="AC486" s="30">
        <v>677.72734302000003</v>
      </c>
      <c r="AD486" s="30">
        <v>352.48888701999999</v>
      </c>
      <c r="AE486" s="30">
        <v>325.23845599999999</v>
      </c>
      <c r="AF486" s="32">
        <v>0</v>
      </c>
      <c r="AG486" s="30">
        <v>1819.6952675295499</v>
      </c>
      <c r="AH486" s="30">
        <v>1067.90491152955</v>
      </c>
      <c r="AI486" s="30">
        <v>638.80788600000005</v>
      </c>
      <c r="AJ486" s="30">
        <v>39.092433</v>
      </c>
      <c r="AK486" s="30">
        <v>599.71545300000002</v>
      </c>
      <c r="AL486" s="30">
        <v>0</v>
      </c>
      <c r="AM486" s="32">
        <v>112.98247000000001</v>
      </c>
      <c r="AN486" s="32">
        <v>7569.7099013765001</v>
      </c>
      <c r="AO486" s="34">
        <v>38738</v>
      </c>
      <c r="AP486" s="30">
        <v>6879.1876471919804</v>
      </c>
      <c r="AQ486" s="34">
        <v>521048.05542779499</v>
      </c>
      <c r="AR486" s="34">
        <v>637.74838799999998</v>
      </c>
      <c r="AS486" s="34">
        <v>0</v>
      </c>
      <c r="AT486" s="34">
        <v>1409.7766099999999</v>
      </c>
      <c r="AU486" s="33">
        <v>0.102605</v>
      </c>
      <c r="AV486" s="33">
        <v>931.71471599999995</v>
      </c>
      <c r="AW486" s="33">
        <v>2979.3423189999999</v>
      </c>
      <c r="AX486" s="33">
        <v>349.45674500000001</v>
      </c>
      <c r="AY486" s="33">
        <v>348.60254500000002</v>
      </c>
      <c r="AZ486" s="33">
        <v>2.0407500000000001</v>
      </c>
      <c r="BA486" s="33">
        <v>700.10004000000004</v>
      </c>
      <c r="BB486" s="32">
        <v>219.12774440999999</v>
      </c>
      <c r="BC486" s="32">
        <v>329.83865154</v>
      </c>
      <c r="BD486" s="32">
        <v>2597.9279013800001</v>
      </c>
      <c r="BE486" s="32">
        <v>570.10110152000004</v>
      </c>
      <c r="BF486" s="32">
        <v>0</v>
      </c>
      <c r="BG486" s="32">
        <v>3716.9953988500001</v>
      </c>
      <c r="BJ486"/>
    </row>
    <row r="487" spans="1:62" x14ac:dyDescent="0.3">
      <c r="A487" s="9">
        <v>2011</v>
      </c>
      <c r="B487" s="10" t="s">
        <v>127</v>
      </c>
      <c r="C487" s="30">
        <v>5429.9800868142602</v>
      </c>
      <c r="D487" s="35"/>
      <c r="E487" s="30">
        <v>32528.954368916398</v>
      </c>
      <c r="F487" s="30">
        <v>21252.458378488001</v>
      </c>
      <c r="G487" s="30">
        <v>12972.831378487999</v>
      </c>
      <c r="H487" s="30">
        <v>8279.6270000000004</v>
      </c>
      <c r="I487" s="30">
        <v>18754.029903608</v>
      </c>
      <c r="J487" s="30">
        <v>7028.5889999999999</v>
      </c>
      <c r="K487" s="30"/>
      <c r="L487" s="30"/>
      <c r="M487" s="66">
        <v>404.33999</v>
      </c>
      <c r="N487" s="66">
        <v>210.78541999999999</v>
      </c>
      <c r="O487" s="66">
        <v>0</v>
      </c>
      <c r="P487" s="30">
        <v>11725.440903608</v>
      </c>
      <c r="Q487" s="30">
        <v>1247.3904748800001</v>
      </c>
      <c r="R487" s="30">
        <v>1251.038</v>
      </c>
      <c r="S487" s="30">
        <v>1161.96127095682</v>
      </c>
      <c r="T487" s="30">
        <v>51.334000000000003</v>
      </c>
      <c r="U487" s="30">
        <v>901.65527095682398</v>
      </c>
      <c r="V487" s="30">
        <v>208.97200000000001</v>
      </c>
      <c r="W487" s="30">
        <v>13874.4866494448</v>
      </c>
      <c r="X487" s="30">
        <v>28022.027649444801</v>
      </c>
      <c r="Y487" s="30">
        <v>19243.7978659031</v>
      </c>
      <c r="Z487" s="30">
        <v>13592.674976</v>
      </c>
      <c r="AA487" s="30">
        <v>11219.588</v>
      </c>
      <c r="AB487" s="30">
        <v>473.259048453086</v>
      </c>
      <c r="AC487" s="30">
        <v>5177.8638414500001</v>
      </c>
      <c r="AD487" s="30">
        <v>2019.6371683499999</v>
      </c>
      <c r="AE487" s="30">
        <v>3158.2266731</v>
      </c>
      <c r="AF487" s="32">
        <v>0</v>
      </c>
      <c r="AG487" s="30">
        <v>3890.9533705480999</v>
      </c>
      <c r="AH487" s="30">
        <v>3017.5625452878198</v>
      </c>
      <c r="AI487" s="30">
        <v>674.35782526027401</v>
      </c>
      <c r="AJ487" s="30">
        <v>265.62400000000002</v>
      </c>
      <c r="AK487" s="30">
        <v>408.73382526027399</v>
      </c>
      <c r="AL487" s="30">
        <v>0</v>
      </c>
      <c r="AM487" s="32">
        <v>199.03299999999999</v>
      </c>
      <c r="AN487" s="32">
        <v>30055.021236451201</v>
      </c>
      <c r="AO487" s="34">
        <v>116086</v>
      </c>
      <c r="AP487" s="30">
        <v>7388.1432730906399</v>
      </c>
      <c r="AQ487" s="34">
        <v>3336926.1233845302</v>
      </c>
      <c r="AR487" s="34">
        <v>1495.144403</v>
      </c>
      <c r="AS487" s="34">
        <v>4.7404999999999999</v>
      </c>
      <c r="AT487" s="34">
        <v>8829.6458079999993</v>
      </c>
      <c r="AU487" s="33">
        <v>3.1080000000000001E-3</v>
      </c>
      <c r="AV487" s="33">
        <v>4939.5148490000001</v>
      </c>
      <c r="AW487" s="33">
        <v>15269.076639999999</v>
      </c>
      <c r="AX487" s="33">
        <v>702.71332600000005</v>
      </c>
      <c r="AY487" s="33">
        <v>1285.3047879999999</v>
      </c>
      <c r="AZ487" s="33">
        <v>4.3719999999999999</v>
      </c>
      <c r="BA487" s="33">
        <v>1992.390114</v>
      </c>
      <c r="BB487" s="32">
        <v>794.76683918000003</v>
      </c>
      <c r="BC487" s="32">
        <v>493.72433302000002</v>
      </c>
      <c r="BD487" s="32">
        <v>14504.0970745</v>
      </c>
      <c r="BE487" s="32">
        <v>926.33521367000003</v>
      </c>
      <c r="BF487" s="32">
        <v>0</v>
      </c>
      <c r="BG487" s="32">
        <v>16718.923460369999</v>
      </c>
      <c r="BJ487"/>
    </row>
    <row r="488" spans="1:62" x14ac:dyDescent="0.3">
      <c r="A488" s="9">
        <v>2011</v>
      </c>
      <c r="B488" s="10" t="s">
        <v>128</v>
      </c>
      <c r="C488" s="30">
        <v>718.06667235712996</v>
      </c>
      <c r="D488" s="35"/>
      <c r="E488" s="30">
        <v>5584.5765498932396</v>
      </c>
      <c r="F488" s="30">
        <v>6395.0695616020002</v>
      </c>
      <c r="G488" s="30">
        <v>5436.4395616020001</v>
      </c>
      <c r="H488" s="30">
        <v>958.63</v>
      </c>
      <c r="I488" s="30">
        <v>5874.9073285920003</v>
      </c>
      <c r="J488" s="30">
        <v>797.28</v>
      </c>
      <c r="K488" s="30"/>
      <c r="L488" s="30"/>
      <c r="M488" s="66">
        <v>72.16</v>
      </c>
      <c r="N488" s="66">
        <v>0</v>
      </c>
      <c r="O488" s="66">
        <v>1.87</v>
      </c>
      <c r="P488" s="30">
        <v>5077.6273285919997</v>
      </c>
      <c r="Q488" s="30">
        <v>358.81223301</v>
      </c>
      <c r="R488" s="30">
        <v>161.35</v>
      </c>
      <c r="S488" s="30">
        <v>474.18114132257398</v>
      </c>
      <c r="T488" s="30">
        <v>12.42</v>
      </c>
      <c r="U488" s="32">
        <v>405.721141322574</v>
      </c>
      <c r="V488" s="30">
        <v>56.04</v>
      </c>
      <c r="W488" s="30">
        <v>5842.1607029245697</v>
      </c>
      <c r="X488" s="30">
        <v>7963.3907029245802</v>
      </c>
      <c r="Y488" s="30">
        <v>5820.7560958965996</v>
      </c>
      <c r="Z488" s="30">
        <v>4766.7816025100001</v>
      </c>
      <c r="AA488" s="30">
        <v>4014.06048087</v>
      </c>
      <c r="AB488" s="30">
        <v>5.1760040227549</v>
      </c>
      <c r="AC488" s="30">
        <v>1048.79848936385</v>
      </c>
      <c r="AD488" s="30">
        <v>209.91794929</v>
      </c>
      <c r="AE488" s="30">
        <v>838.88054007384596</v>
      </c>
      <c r="AF488" s="32">
        <v>0</v>
      </c>
      <c r="AG488" s="30">
        <v>1237.6011413225699</v>
      </c>
      <c r="AH488" s="30">
        <v>881.49114132257398</v>
      </c>
      <c r="AI488" s="30">
        <v>333.74</v>
      </c>
      <c r="AJ488" s="30">
        <v>17.2</v>
      </c>
      <c r="AK488" s="30">
        <v>316.54000000000002</v>
      </c>
      <c r="AL488" s="30">
        <v>0</v>
      </c>
      <c r="AM488" s="32">
        <v>22.37</v>
      </c>
      <c r="AN488" s="32">
        <v>8257.3272372191695</v>
      </c>
      <c r="AO488" s="34">
        <v>52232</v>
      </c>
      <c r="AP488" s="30">
        <v>5888.9032926911896</v>
      </c>
      <c r="AQ488" s="34">
        <v>999686.731034889</v>
      </c>
      <c r="AR488" s="34">
        <v>447.02535899999998</v>
      </c>
      <c r="AS488" s="34">
        <v>1.7269E-2</v>
      </c>
      <c r="AT488" s="34">
        <v>2047.0486719999999</v>
      </c>
      <c r="AU488" s="33">
        <v>8.4099999999999995E-4</v>
      </c>
      <c r="AV488" s="33">
        <v>1524.9142569999999</v>
      </c>
      <c r="AW488" s="33">
        <v>4019.006398</v>
      </c>
      <c r="AX488" s="33">
        <v>423.37867599999998</v>
      </c>
      <c r="AY488" s="33">
        <v>557.39117399999998</v>
      </c>
      <c r="AZ488" s="33">
        <v>0.95200399999999996</v>
      </c>
      <c r="BA488" s="33">
        <v>981.72185400000001</v>
      </c>
      <c r="BB488" s="32">
        <v>317.30134529999998</v>
      </c>
      <c r="BC488" s="32">
        <v>207.84491946</v>
      </c>
      <c r="BD488" s="32">
        <v>4340.07890322</v>
      </c>
      <c r="BE488" s="32">
        <v>343.80975833000002</v>
      </c>
      <c r="BF488" s="32">
        <v>0</v>
      </c>
      <c r="BG488" s="32">
        <v>5209.0349263099997</v>
      </c>
      <c r="BJ488"/>
    </row>
    <row r="489" spans="1:62" x14ac:dyDescent="0.3">
      <c r="A489" s="9">
        <v>2011</v>
      </c>
      <c r="B489" s="10" t="s">
        <v>129</v>
      </c>
      <c r="C489" s="30">
        <v>2858.5228771326501</v>
      </c>
      <c r="D489" s="30">
        <v>19995.3863424173</v>
      </c>
      <c r="E489" s="30">
        <v>17441.7622973051</v>
      </c>
      <c r="F489" s="30">
        <v>9916.9696965710009</v>
      </c>
      <c r="G489" s="30">
        <v>7432.3696965709996</v>
      </c>
      <c r="H489" s="30">
        <v>2484.6</v>
      </c>
      <c r="I489" s="30">
        <v>8411.5449635610003</v>
      </c>
      <c r="J489" s="30">
        <v>1954.39</v>
      </c>
      <c r="K489" s="30"/>
      <c r="L489" s="30"/>
      <c r="M489" s="66">
        <v>120.17</v>
      </c>
      <c r="N489" s="66">
        <v>125.42</v>
      </c>
      <c r="O489" s="66">
        <v>112.22</v>
      </c>
      <c r="P489" s="30">
        <v>6457.1549635609999</v>
      </c>
      <c r="Q489" s="30">
        <v>975.21473301000003</v>
      </c>
      <c r="R489" s="30">
        <v>530.21</v>
      </c>
      <c r="S489" s="30">
        <v>931.98005382586098</v>
      </c>
      <c r="T489" s="30">
        <v>0.32</v>
      </c>
      <c r="U489" s="30">
        <v>888.51005382586095</v>
      </c>
      <c r="V489" s="30">
        <v>43.15</v>
      </c>
      <c r="W489" s="30">
        <v>8320.8797503968599</v>
      </c>
      <c r="X489" s="30">
        <v>12583.919750396901</v>
      </c>
      <c r="Y489" s="30">
        <v>8748.7314015499596</v>
      </c>
      <c r="Z489" s="30">
        <v>6624.95</v>
      </c>
      <c r="AA489" s="30">
        <v>5775.64</v>
      </c>
      <c r="AB489" s="30">
        <v>51.109015560002497</v>
      </c>
      <c r="AC489" s="30">
        <v>2072.6723859899598</v>
      </c>
      <c r="AD489" s="30">
        <v>899.37679328386196</v>
      </c>
      <c r="AE489" s="30">
        <v>1173.2955927061</v>
      </c>
      <c r="AF489" s="32">
        <v>0</v>
      </c>
      <c r="AG489" s="30">
        <v>2065.8400538258602</v>
      </c>
      <c r="AH489" s="30">
        <v>1780.00005382586</v>
      </c>
      <c r="AI489" s="30">
        <v>246.72</v>
      </c>
      <c r="AJ489" s="30">
        <v>82.21</v>
      </c>
      <c r="AK489" s="30">
        <v>164.51</v>
      </c>
      <c r="AL489" s="30">
        <v>0</v>
      </c>
      <c r="AM489" s="32">
        <v>39.119999999999997</v>
      </c>
      <c r="AN489" s="32">
        <v>13408.2814553758</v>
      </c>
      <c r="AO489" s="34">
        <v>70588</v>
      </c>
      <c r="AP489" s="30">
        <v>6271.2010322085698</v>
      </c>
      <c r="AQ489" s="34">
        <v>1244960.4322045499</v>
      </c>
      <c r="AR489" s="34">
        <v>614.04294800000002</v>
      </c>
      <c r="AS489" s="34">
        <v>0</v>
      </c>
      <c r="AT489" s="34">
        <v>3077.6320270000001</v>
      </c>
      <c r="AU489" s="33">
        <v>6.5600000000000001E-4</v>
      </c>
      <c r="AV489" s="33">
        <v>1510.7524069999999</v>
      </c>
      <c r="AW489" s="33">
        <v>5202.4339419999997</v>
      </c>
      <c r="AX489" s="33">
        <v>715.38218800000004</v>
      </c>
      <c r="AY489" s="33">
        <v>1026.4830509999999</v>
      </c>
      <c r="AZ489" s="33">
        <v>1.5305009999999999</v>
      </c>
      <c r="BA489" s="33">
        <v>1743.3957399999999</v>
      </c>
      <c r="BB489" s="32">
        <v>400.87415098999998</v>
      </c>
      <c r="BC489" s="32">
        <v>386.86629453</v>
      </c>
      <c r="BD489" s="32">
        <v>5207.0937374599998</v>
      </c>
      <c r="BE489" s="32">
        <v>862.35358875999998</v>
      </c>
      <c r="BF489" s="32">
        <v>0</v>
      </c>
      <c r="BG489" s="32">
        <v>6857.1877717400002</v>
      </c>
      <c r="BJ489"/>
    </row>
    <row r="490" spans="1:62" x14ac:dyDescent="0.3">
      <c r="A490" s="9">
        <v>2011</v>
      </c>
      <c r="B490" s="10" t="s">
        <v>130</v>
      </c>
      <c r="C490" s="30"/>
      <c r="D490" s="35"/>
      <c r="E490" s="30"/>
      <c r="F490" s="30">
        <v>5549.9851137830001</v>
      </c>
      <c r="G490" s="30">
        <v>5058.6995761329999</v>
      </c>
      <c r="H490" s="30">
        <v>491.28553764999998</v>
      </c>
      <c r="I490" s="30">
        <v>5156.2805758730001</v>
      </c>
      <c r="J490" s="30">
        <v>360.76805351000002</v>
      </c>
      <c r="K490" s="30"/>
      <c r="L490" s="30"/>
      <c r="M490" s="66">
        <v>28.966989999999999</v>
      </c>
      <c r="N490" s="66">
        <v>0</v>
      </c>
      <c r="O490" s="66">
        <v>11.87229</v>
      </c>
      <c r="P490" s="30">
        <v>4795.5125223630002</v>
      </c>
      <c r="Q490" s="30">
        <v>263.18705376999998</v>
      </c>
      <c r="R490" s="30">
        <v>130.51748413999999</v>
      </c>
      <c r="S490" s="30">
        <v>1404.3728748230201</v>
      </c>
      <c r="T490" s="30">
        <v>3.7538970699999998</v>
      </c>
      <c r="U490" s="30">
        <v>1389.50389094302</v>
      </c>
      <c r="V490" s="30">
        <v>11.115086809999999</v>
      </c>
      <c r="W490" s="30">
        <v>6448.2034670760204</v>
      </c>
      <c r="X490" s="30">
        <v>7726.7539174160202</v>
      </c>
      <c r="Y490" s="30">
        <v>4483.4580241713502</v>
      </c>
      <c r="Z490" s="30">
        <v>3612.5699408099999</v>
      </c>
      <c r="AA490" s="30">
        <v>2835.6981602800001</v>
      </c>
      <c r="AB490" s="30">
        <v>14.066184011354199</v>
      </c>
      <c r="AC490" s="30">
        <v>856.82189934999997</v>
      </c>
      <c r="AD490" s="30">
        <v>343.97368584999998</v>
      </c>
      <c r="AE490" s="30">
        <v>512.84821350000004</v>
      </c>
      <c r="AF490" s="32">
        <v>0</v>
      </c>
      <c r="AG490" s="30">
        <v>2415.5036769530202</v>
      </c>
      <c r="AH490" s="30">
        <v>2212.9951600130198</v>
      </c>
      <c r="AI490" s="30">
        <v>197.26808693999999</v>
      </c>
      <c r="AJ490" s="30">
        <v>25.526648789999999</v>
      </c>
      <c r="AK490" s="30">
        <v>171.74143814999999</v>
      </c>
      <c r="AL490" s="30">
        <v>0</v>
      </c>
      <c r="AM490" s="30">
        <v>5.2404299999999999</v>
      </c>
      <c r="AN490" s="30">
        <v>7706.3306576943796</v>
      </c>
      <c r="AO490" s="34">
        <v>37610</v>
      </c>
      <c r="AP490" s="30">
        <v>5746.5632378868104</v>
      </c>
      <c r="AQ490" s="34">
        <v>535241.83371016802</v>
      </c>
      <c r="AR490" s="34">
        <v>213.67249699999999</v>
      </c>
      <c r="AS490" s="34">
        <v>0</v>
      </c>
      <c r="AT490" s="34">
        <v>1059.876767</v>
      </c>
      <c r="AU490" s="33">
        <v>2.134E-3</v>
      </c>
      <c r="AV490" s="33">
        <v>791.818939</v>
      </c>
      <c r="AW490" s="33">
        <v>2065.3895429999998</v>
      </c>
      <c r="AX490" s="33">
        <v>156.41629900000001</v>
      </c>
      <c r="AY490" s="33">
        <v>867.91814299999999</v>
      </c>
      <c r="AZ490" s="33">
        <v>0.51024899999999995</v>
      </c>
      <c r="BA490" s="33">
        <v>1024.844691</v>
      </c>
      <c r="BB490" s="32">
        <v>269.03803224000001</v>
      </c>
      <c r="BC490" s="32">
        <v>138.01110001000001</v>
      </c>
      <c r="BD490" s="32">
        <v>2252.7180806000001</v>
      </c>
      <c r="BE490" s="32">
        <v>1510.0589695799999</v>
      </c>
      <c r="BF490" s="32">
        <v>0</v>
      </c>
      <c r="BG490" s="32">
        <v>4169.8261824299998</v>
      </c>
      <c r="BJ490"/>
    </row>
    <row r="491" spans="1:62" x14ac:dyDescent="0.3">
      <c r="A491" s="9">
        <v>2011</v>
      </c>
      <c r="B491" s="10" t="s">
        <v>131</v>
      </c>
      <c r="C491" s="35"/>
      <c r="D491" s="35"/>
      <c r="E491" s="30"/>
      <c r="F491" s="30">
        <v>5377.0816518869997</v>
      </c>
      <c r="G491" s="30">
        <v>4809.4216518869998</v>
      </c>
      <c r="H491" s="30">
        <v>567.66</v>
      </c>
      <c r="I491" s="30">
        <v>4313.9065162670004</v>
      </c>
      <c r="J491" s="30">
        <v>506.54</v>
      </c>
      <c r="K491" s="30"/>
      <c r="L491" s="30"/>
      <c r="M491" s="66">
        <v>44.51</v>
      </c>
      <c r="N491" s="66">
        <v>0</v>
      </c>
      <c r="O491" s="66">
        <v>4.3499999999999996</v>
      </c>
      <c r="P491" s="30">
        <v>3807.366516267</v>
      </c>
      <c r="Q491" s="30">
        <v>1002.05513562</v>
      </c>
      <c r="R491" s="30">
        <v>61.12</v>
      </c>
      <c r="S491" s="30">
        <v>594.70544732296105</v>
      </c>
      <c r="T491" s="32">
        <v>22.73</v>
      </c>
      <c r="U491" s="32">
        <v>566.74544732296101</v>
      </c>
      <c r="V491" s="30">
        <v>5.23</v>
      </c>
      <c r="W491" s="30">
        <v>5376.1670992099598</v>
      </c>
      <c r="X491" s="30">
        <v>5971.7870992099597</v>
      </c>
      <c r="Y491" s="30">
        <v>5243.9492881424403</v>
      </c>
      <c r="Z491" s="30">
        <v>3558.1</v>
      </c>
      <c r="AA491" s="30">
        <v>3237.78</v>
      </c>
      <c r="AB491" s="30">
        <v>7.1940712824353996</v>
      </c>
      <c r="AC491" s="30">
        <v>1678.6552168600001</v>
      </c>
      <c r="AD491" s="30">
        <v>724.23521686000004</v>
      </c>
      <c r="AE491" s="30">
        <v>954.42</v>
      </c>
      <c r="AF491" s="32">
        <v>0</v>
      </c>
      <c r="AG491" s="30">
        <v>1015.50544732296</v>
      </c>
      <c r="AH491" s="30">
        <v>834.79544732296097</v>
      </c>
      <c r="AI491" s="30">
        <v>100.45</v>
      </c>
      <c r="AJ491" s="30">
        <v>13.65</v>
      </c>
      <c r="AK491" s="30">
        <v>86.8</v>
      </c>
      <c r="AL491" s="30">
        <v>0</v>
      </c>
      <c r="AM491" s="30">
        <v>80.260000000000005</v>
      </c>
      <c r="AN491" s="30">
        <v>6259.4547354653996</v>
      </c>
      <c r="AO491" s="34">
        <v>56828</v>
      </c>
      <c r="AP491" s="30">
        <v>4382.6986696698796</v>
      </c>
      <c r="AQ491" s="34">
        <v>680501.07840148697</v>
      </c>
      <c r="AR491" s="34">
        <v>212.390041</v>
      </c>
      <c r="AS491" s="34">
        <v>0</v>
      </c>
      <c r="AT491" s="34">
        <v>1758.800937</v>
      </c>
      <c r="AU491" s="33">
        <v>0</v>
      </c>
      <c r="AV491" s="33">
        <v>964.85584900000003</v>
      </c>
      <c r="AW491" s="33">
        <v>2936.0468270000001</v>
      </c>
      <c r="AX491" s="33">
        <v>184.89984100000001</v>
      </c>
      <c r="AY491" s="33">
        <v>651.63565600000004</v>
      </c>
      <c r="AZ491" s="33">
        <v>0</v>
      </c>
      <c r="BA491" s="33">
        <v>836.53549699999996</v>
      </c>
      <c r="BB491" s="32">
        <v>214.49220657999999</v>
      </c>
      <c r="BC491" s="32">
        <v>131.83952212</v>
      </c>
      <c r="BD491" s="32">
        <v>3434.8056110799998</v>
      </c>
      <c r="BE491" s="32">
        <v>283.09156861999998</v>
      </c>
      <c r="BF491" s="32">
        <v>0</v>
      </c>
      <c r="BG491" s="32">
        <v>4064.2289083999999</v>
      </c>
      <c r="BJ491"/>
    </row>
    <row r="492" spans="1:62" x14ac:dyDescent="0.3">
      <c r="A492" s="9">
        <v>2011</v>
      </c>
      <c r="B492" s="10" t="s">
        <v>132</v>
      </c>
      <c r="C492" s="30"/>
      <c r="D492" s="35"/>
      <c r="E492" s="30"/>
      <c r="F492" s="30">
        <v>4170.74828296327</v>
      </c>
      <c r="G492" s="30">
        <v>2603.4847871530001</v>
      </c>
      <c r="H492" s="30">
        <v>1567.2634958102699</v>
      </c>
      <c r="I492" s="30">
        <v>3274.1428180130001</v>
      </c>
      <c r="J492" s="30">
        <v>801.91980941999998</v>
      </c>
      <c r="K492" s="30"/>
      <c r="L492" s="30"/>
      <c r="M492" s="66">
        <v>83.52713</v>
      </c>
      <c r="N492" s="66">
        <v>45.308590000000002</v>
      </c>
      <c r="O492" s="66">
        <v>7.4066299999999998</v>
      </c>
      <c r="P492" s="30">
        <v>2472.223008593</v>
      </c>
      <c r="Q492" s="30">
        <v>131.26177856000001</v>
      </c>
      <c r="R492" s="30">
        <v>765.34368639027298</v>
      </c>
      <c r="S492" s="30">
        <v>379.47650685450998</v>
      </c>
      <c r="T492" s="32">
        <v>1.0239</v>
      </c>
      <c r="U492" s="32">
        <v>336.84579725851</v>
      </c>
      <c r="V492" s="30">
        <v>41.606809595999998</v>
      </c>
      <c r="W492" s="30">
        <v>2940.3305844115098</v>
      </c>
      <c r="X492" s="30">
        <v>5021.9398958086704</v>
      </c>
      <c r="Y492" s="30">
        <v>3324.1023101424798</v>
      </c>
      <c r="Z492" s="30">
        <v>2312.5607136223998</v>
      </c>
      <c r="AA492" s="30">
        <v>1846.1286336000001</v>
      </c>
      <c r="AB492" s="30">
        <v>7.6634157877127098</v>
      </c>
      <c r="AC492" s="30">
        <v>1003.87818073236</v>
      </c>
      <c r="AD492" s="30">
        <v>203.88346043008301</v>
      </c>
      <c r="AE492" s="30">
        <v>799.99472030227901</v>
      </c>
      <c r="AF492" s="32">
        <v>0</v>
      </c>
      <c r="AG492" s="30">
        <v>1062.14430935113</v>
      </c>
      <c r="AH492" s="30">
        <v>857.64389522833596</v>
      </c>
      <c r="AI492" s="30">
        <v>145.96820175407001</v>
      </c>
      <c r="AJ492" s="30">
        <v>50.856484013384403</v>
      </c>
      <c r="AK492" s="30">
        <v>95.111717740686004</v>
      </c>
      <c r="AL492" s="30">
        <v>0</v>
      </c>
      <c r="AM492" s="30">
        <v>58.532212368720003</v>
      </c>
      <c r="AN492" s="30">
        <v>4755.1297817872901</v>
      </c>
      <c r="AO492" s="34">
        <v>22213</v>
      </c>
      <c r="AP492" s="30">
        <v>6393.0984059923303</v>
      </c>
      <c r="AQ492" s="34">
        <v>321213.29985298502</v>
      </c>
      <c r="AR492" s="34">
        <v>252.427865</v>
      </c>
      <c r="AS492" s="34">
        <v>0</v>
      </c>
      <c r="AT492" s="34">
        <v>1348.3930720000001</v>
      </c>
      <c r="AU492" s="33">
        <v>2.928E-3</v>
      </c>
      <c r="AV492" s="33">
        <v>574.59674199999995</v>
      </c>
      <c r="AW492" s="33">
        <v>2175.420607</v>
      </c>
      <c r="AX492" s="33">
        <v>189.18371500000001</v>
      </c>
      <c r="AY492" s="33">
        <v>514.80032000000006</v>
      </c>
      <c r="AZ492" s="33">
        <v>1.5305009999999999</v>
      </c>
      <c r="BA492" s="33">
        <v>705.51453600000002</v>
      </c>
      <c r="BB492" s="32">
        <v>194.86786538999999</v>
      </c>
      <c r="BC492" s="32">
        <v>186.12085497000001</v>
      </c>
      <c r="BD492" s="32">
        <v>2018.2691710199999</v>
      </c>
      <c r="BE492" s="32">
        <v>308.22165840000002</v>
      </c>
      <c r="BF492" s="32">
        <v>0</v>
      </c>
      <c r="BG492" s="32">
        <v>2707.4795497800001</v>
      </c>
      <c r="BJ492"/>
    </row>
    <row r="493" spans="1:62" x14ac:dyDescent="0.3">
      <c r="A493" s="9">
        <v>2011</v>
      </c>
      <c r="B493" s="10" t="s">
        <v>133</v>
      </c>
      <c r="C493" s="30">
        <v>388.44600827216601</v>
      </c>
      <c r="D493" s="30">
        <v>2861.3760000000002</v>
      </c>
      <c r="E493" s="30">
        <v>2825.2212528264199</v>
      </c>
      <c r="F493" s="30">
        <v>3607.6832219570001</v>
      </c>
      <c r="G493" s="30">
        <v>3256.3853928670001</v>
      </c>
      <c r="H493" s="30">
        <v>351.29782908999999</v>
      </c>
      <c r="I493" s="30">
        <v>2935.523385897</v>
      </c>
      <c r="J493" s="30">
        <v>223.60332783000001</v>
      </c>
      <c r="K493" s="30"/>
      <c r="L493" s="30"/>
      <c r="M493" s="66">
        <v>3.51</v>
      </c>
      <c r="N493" s="66">
        <v>18.510000000000002</v>
      </c>
      <c r="O493" s="66">
        <v>0</v>
      </c>
      <c r="P493" s="30">
        <v>2711.9200580669999</v>
      </c>
      <c r="Q493" s="30">
        <v>544.46533480000005</v>
      </c>
      <c r="R493" s="30">
        <v>127.69450126</v>
      </c>
      <c r="S493" s="30">
        <v>752.61947006139997</v>
      </c>
      <c r="T493" s="30">
        <v>0</v>
      </c>
      <c r="U493" s="32">
        <v>717.2620465814</v>
      </c>
      <c r="V493" s="32">
        <v>35.357423480000001</v>
      </c>
      <c r="W493" s="30">
        <v>3973.6474394483998</v>
      </c>
      <c r="X493" s="30">
        <v>4360.3026920184002</v>
      </c>
      <c r="Y493" s="30">
        <v>3280.8361994108</v>
      </c>
      <c r="Z493" s="30">
        <v>2135.5015993799998</v>
      </c>
      <c r="AA493" s="30">
        <v>1799.1452258300001</v>
      </c>
      <c r="AB493" s="30">
        <v>41.4462589007966</v>
      </c>
      <c r="AC493" s="30">
        <v>1103.8883411300001</v>
      </c>
      <c r="AD493" s="30">
        <v>388.70959276000002</v>
      </c>
      <c r="AE493" s="30">
        <v>715.17874836999999</v>
      </c>
      <c r="AF493" s="32">
        <v>0</v>
      </c>
      <c r="AG493" s="30">
        <v>1070.5451435114001</v>
      </c>
      <c r="AH493" s="30">
        <v>482.69465000140002</v>
      </c>
      <c r="AI493" s="30">
        <v>318.20172313</v>
      </c>
      <c r="AJ493" s="30">
        <v>146.05105911999999</v>
      </c>
      <c r="AK493" s="30">
        <v>172.15066401000001</v>
      </c>
      <c r="AL493" s="30">
        <v>0</v>
      </c>
      <c r="AM493" s="32">
        <v>269.64877037999997</v>
      </c>
      <c r="AN493" s="30">
        <v>4351.3813429222</v>
      </c>
      <c r="AO493" s="34">
        <v>29520</v>
      </c>
      <c r="AP493" s="30">
        <v>4688.2041531947098</v>
      </c>
      <c r="AQ493" s="34">
        <v>338881.83583523001</v>
      </c>
      <c r="AR493" s="34">
        <v>124.280068</v>
      </c>
      <c r="AS493" s="34">
        <v>0</v>
      </c>
      <c r="AT493" s="34">
        <v>1133.28703</v>
      </c>
      <c r="AU493" s="33">
        <v>0</v>
      </c>
      <c r="AV493" s="33">
        <v>1009.465039</v>
      </c>
      <c r="AW493" s="33">
        <v>2267.0321370000001</v>
      </c>
      <c r="AX493" s="33">
        <v>173.55604199999999</v>
      </c>
      <c r="AY493" s="33">
        <v>446.93414100000001</v>
      </c>
      <c r="AZ493" s="33">
        <v>0</v>
      </c>
      <c r="BA493" s="33">
        <v>620.490183</v>
      </c>
      <c r="BB493" s="32">
        <v>869.19905018999998</v>
      </c>
      <c r="BC493" s="32">
        <v>77.920972379999995</v>
      </c>
      <c r="BD493" s="32">
        <v>2378.0082770399999</v>
      </c>
      <c r="BE493" s="32">
        <v>169.33037999000001</v>
      </c>
      <c r="BF493" s="32">
        <v>0</v>
      </c>
      <c r="BG493" s="32">
        <v>3494.4586795999999</v>
      </c>
      <c r="BJ493"/>
    </row>
    <row r="494" spans="1:62" x14ac:dyDescent="0.3">
      <c r="A494" s="9">
        <v>2011</v>
      </c>
      <c r="B494" s="10" t="s">
        <v>134</v>
      </c>
      <c r="C494" s="30">
        <v>2391.6459246599602</v>
      </c>
      <c r="D494" s="30">
        <v>16423.267717636802</v>
      </c>
      <c r="E494" s="30"/>
      <c r="F494" s="30">
        <v>11061.032500997</v>
      </c>
      <c r="G494" s="30">
        <v>6176.9225009969996</v>
      </c>
      <c r="H494" s="30">
        <v>4884.1099999999997</v>
      </c>
      <c r="I494" s="30">
        <v>8460.3937642769997</v>
      </c>
      <c r="J494" s="30">
        <v>2912.32</v>
      </c>
      <c r="K494" s="30"/>
      <c r="L494" s="30"/>
      <c r="M494" s="66">
        <v>240.08</v>
      </c>
      <c r="N494" s="66">
        <v>180.95</v>
      </c>
      <c r="O494" s="66">
        <v>10.050000000000001</v>
      </c>
      <c r="P494" s="30">
        <v>5548.073764277</v>
      </c>
      <c r="Q494" s="30">
        <v>628.84873672000003</v>
      </c>
      <c r="R494" s="30">
        <v>1971.79</v>
      </c>
      <c r="S494" s="30">
        <v>798.52447813130004</v>
      </c>
      <c r="T494" s="32">
        <v>0</v>
      </c>
      <c r="U494" s="32">
        <v>540.31447813130001</v>
      </c>
      <c r="V494" s="30">
        <v>258.20999999999998</v>
      </c>
      <c r="W494" s="30">
        <v>6717.2369791282999</v>
      </c>
      <c r="X494" s="30">
        <v>11859.5569791283</v>
      </c>
      <c r="Y494" s="30">
        <v>11038.0288231167</v>
      </c>
      <c r="Z494" s="30">
        <v>7807.16</v>
      </c>
      <c r="AA494" s="30">
        <v>6354.54</v>
      </c>
      <c r="AB494" s="30">
        <v>185.32008639672199</v>
      </c>
      <c r="AC494" s="30">
        <v>3045.5487367199999</v>
      </c>
      <c r="AD494" s="30">
        <v>1335.0187367200001</v>
      </c>
      <c r="AE494" s="30">
        <v>1710.53</v>
      </c>
      <c r="AF494" s="32">
        <v>0</v>
      </c>
      <c r="AG494" s="30">
        <v>2108.2144781313</v>
      </c>
      <c r="AH494" s="30">
        <v>1608.6744781313</v>
      </c>
      <c r="AI494" s="30">
        <v>186.83</v>
      </c>
      <c r="AJ494" s="30">
        <v>13.21</v>
      </c>
      <c r="AK494" s="30">
        <v>173.62</v>
      </c>
      <c r="AL494" s="30">
        <v>0</v>
      </c>
      <c r="AM494" s="30">
        <v>312.70999999999998</v>
      </c>
      <c r="AN494" s="32">
        <v>13146.243301248</v>
      </c>
      <c r="AO494" s="34">
        <v>86660</v>
      </c>
      <c r="AP494" s="30">
        <v>5631.3888050560099</v>
      </c>
      <c r="AQ494" s="34">
        <v>1757589.6398392001</v>
      </c>
      <c r="AR494" s="34">
        <v>704.25822300000004</v>
      </c>
      <c r="AS494" s="34">
        <v>1.35E-4</v>
      </c>
      <c r="AT494" s="34">
        <v>5649.9960510000001</v>
      </c>
      <c r="AU494" s="33">
        <v>0.12871099999999999</v>
      </c>
      <c r="AV494" s="33">
        <v>1979.8654309999999</v>
      </c>
      <c r="AW494" s="33">
        <v>8334.3834160000006</v>
      </c>
      <c r="AX494" s="33">
        <v>458.85647699999998</v>
      </c>
      <c r="AY494" s="33">
        <v>713.38509099999999</v>
      </c>
      <c r="AZ494" s="33">
        <v>2.6437400000000002</v>
      </c>
      <c r="BA494" s="33">
        <v>1174.8853079999999</v>
      </c>
      <c r="BB494" s="32">
        <v>425.82459398999998</v>
      </c>
      <c r="BC494" s="32">
        <v>339.18321494999998</v>
      </c>
      <c r="BD494" s="32">
        <v>8516.0443639000005</v>
      </c>
      <c r="BE494" s="32">
        <v>517.44219043999999</v>
      </c>
      <c r="BF494" s="32">
        <v>0.13476999000000001</v>
      </c>
      <c r="BG494" s="32">
        <v>9798.6291332700002</v>
      </c>
      <c r="BJ494"/>
    </row>
    <row r="495" spans="1:62" x14ac:dyDescent="0.3">
      <c r="A495" s="9">
        <v>2011</v>
      </c>
      <c r="B495" s="10" t="s">
        <v>135</v>
      </c>
      <c r="C495" s="30"/>
      <c r="D495" s="30"/>
      <c r="E495" s="30"/>
      <c r="F495" s="30">
        <v>7091.4229414860001</v>
      </c>
      <c r="G495" s="30">
        <v>5592.0579414860003</v>
      </c>
      <c r="H495" s="30">
        <v>1499.365</v>
      </c>
      <c r="I495" s="30">
        <v>5864.2121273060002</v>
      </c>
      <c r="J495" s="30">
        <v>1308.135</v>
      </c>
      <c r="K495" s="30"/>
      <c r="L495" s="30"/>
      <c r="M495" s="66">
        <v>86.45</v>
      </c>
      <c r="N495" s="66">
        <v>10.73</v>
      </c>
      <c r="O495" s="66">
        <v>4.9800000000000004</v>
      </c>
      <c r="P495" s="30">
        <v>4556.077127306</v>
      </c>
      <c r="Q495" s="30">
        <v>1035.9808141799999</v>
      </c>
      <c r="R495" s="30">
        <v>191.23</v>
      </c>
      <c r="S495" s="30">
        <v>674.18140160829398</v>
      </c>
      <c r="T495" s="32">
        <v>3.1</v>
      </c>
      <c r="U495" s="32">
        <v>571.32140160829397</v>
      </c>
      <c r="V495" s="30">
        <v>99.76</v>
      </c>
      <c r="W495" s="30">
        <v>6163.3793430942897</v>
      </c>
      <c r="X495" s="30">
        <v>8356.6543430942893</v>
      </c>
      <c r="Y495" s="30">
        <v>5799.7138971903496</v>
      </c>
      <c r="Z495" s="30">
        <v>3715.31</v>
      </c>
      <c r="AA495" s="30">
        <v>3157.33</v>
      </c>
      <c r="AB495" s="30">
        <v>9.6691585603538304</v>
      </c>
      <c r="AC495" s="30">
        <v>2074.7347386299998</v>
      </c>
      <c r="AD495" s="30">
        <v>1328.20919398</v>
      </c>
      <c r="AE495" s="30">
        <v>746.52554465000003</v>
      </c>
      <c r="AF495" s="32">
        <v>0</v>
      </c>
      <c r="AG495" s="30">
        <v>2199.0389375482901</v>
      </c>
      <c r="AH495" s="30">
        <v>1851.2289375482901</v>
      </c>
      <c r="AI495" s="30">
        <v>184.61</v>
      </c>
      <c r="AJ495" s="30">
        <v>15</v>
      </c>
      <c r="AK495" s="30">
        <v>169.61</v>
      </c>
      <c r="AL495" s="30">
        <v>0</v>
      </c>
      <c r="AM495" s="30">
        <v>163.19999999999999</v>
      </c>
      <c r="AN495" s="32">
        <v>8487.1828347386509</v>
      </c>
      <c r="AO495" s="34">
        <v>54075</v>
      </c>
      <c r="AP495" s="30">
        <v>4466.87293289235</v>
      </c>
      <c r="AQ495" s="34">
        <v>1117849.3483271601</v>
      </c>
      <c r="AR495" s="34">
        <v>467.81146000000001</v>
      </c>
      <c r="AS495" s="34">
        <v>0</v>
      </c>
      <c r="AT495" s="34">
        <v>2020.1354670000001</v>
      </c>
      <c r="AU495" s="33">
        <v>2.9003999999999999E-2</v>
      </c>
      <c r="AV495" s="33">
        <v>1371.580502</v>
      </c>
      <c r="AW495" s="33">
        <v>3859.5564330000002</v>
      </c>
      <c r="AX495" s="33">
        <v>183.81820999999999</v>
      </c>
      <c r="AY495" s="33">
        <v>570.32671100000005</v>
      </c>
      <c r="AZ495" s="33">
        <v>1.5305009999999999</v>
      </c>
      <c r="BA495" s="33">
        <v>755.67542200000003</v>
      </c>
      <c r="BB495" s="32">
        <v>352.93912896000001</v>
      </c>
      <c r="BC495" s="32">
        <v>282.34182606000002</v>
      </c>
      <c r="BD495" s="32">
        <v>4163.1017676399997</v>
      </c>
      <c r="BE495" s="32">
        <v>374.70425060000002</v>
      </c>
      <c r="BF495" s="32">
        <v>0</v>
      </c>
      <c r="BG495" s="32">
        <v>5173.0869732600004</v>
      </c>
      <c r="BJ495"/>
    </row>
    <row r="496" spans="1:62" x14ac:dyDescent="0.3">
      <c r="A496" s="9">
        <v>2011</v>
      </c>
      <c r="B496" s="10" t="s">
        <v>136</v>
      </c>
      <c r="C496" s="30">
        <v>1016.13946880611</v>
      </c>
      <c r="D496" s="30">
        <v>12923.4363692447</v>
      </c>
      <c r="E496" s="30"/>
      <c r="F496" s="30">
        <v>8817.3696289609998</v>
      </c>
      <c r="G496" s="30">
        <v>2816.6233154350002</v>
      </c>
      <c r="H496" s="30">
        <v>5447.7437090000003</v>
      </c>
      <c r="I496" s="30">
        <v>4419.1737628450001</v>
      </c>
      <c r="J496" s="30">
        <v>2004.428048</v>
      </c>
      <c r="K496" s="30"/>
      <c r="L496" s="30"/>
      <c r="M496" s="66">
        <v>119.23653</v>
      </c>
      <c r="N496" s="66">
        <v>0</v>
      </c>
      <c r="O496" s="66">
        <v>0</v>
      </c>
      <c r="P496" s="36">
        <v>2414.7457148449998</v>
      </c>
      <c r="Q496" s="36">
        <v>401.87760058999999</v>
      </c>
      <c r="R496" s="36">
        <v>3443.3156610000001</v>
      </c>
      <c r="S496" s="36">
        <v>256.35428684733301</v>
      </c>
      <c r="T496" s="37">
        <v>18.164921</v>
      </c>
      <c r="U496" s="37">
        <v>225.67833784733301</v>
      </c>
      <c r="V496" s="36">
        <v>12.511028</v>
      </c>
      <c r="W496" s="36">
        <v>3042.3016532823299</v>
      </c>
      <c r="X496" s="36">
        <v>9705.4088562823308</v>
      </c>
      <c r="Y496" s="36">
        <v>7905.2675687075398</v>
      </c>
      <c r="Z496" s="36">
        <v>6180.6200680000002</v>
      </c>
      <c r="AA496" s="36">
        <v>4942.5388849999999</v>
      </c>
      <c r="AB496" s="36">
        <v>141.28008597421001</v>
      </c>
      <c r="AC496" s="36">
        <v>1583.36741473333</v>
      </c>
      <c r="AD496" s="36">
        <v>414.59653373333299</v>
      </c>
      <c r="AE496" s="36">
        <v>1168.7708809999999</v>
      </c>
      <c r="AF496" s="37">
        <v>0</v>
      </c>
      <c r="AG496" s="36">
        <v>917.24939084733296</v>
      </c>
      <c r="AH496" s="36">
        <v>445.37802984733298</v>
      </c>
      <c r="AI496" s="37">
        <v>244.20218399999999</v>
      </c>
      <c r="AJ496" s="37">
        <v>33.957287999999998</v>
      </c>
      <c r="AK496" s="37">
        <v>210.24489600000001</v>
      </c>
      <c r="AL496" s="37">
        <v>0</v>
      </c>
      <c r="AM496" s="37">
        <v>227.66917699999999</v>
      </c>
      <c r="AN496" s="37">
        <v>10063.0233655549</v>
      </c>
      <c r="AO496" s="34">
        <v>53587</v>
      </c>
      <c r="AP496" s="30">
        <v>7061.92783266895</v>
      </c>
      <c r="AQ496" s="34">
        <v>560573.30933543795</v>
      </c>
      <c r="AR496" s="34">
        <v>382.95114899999999</v>
      </c>
      <c r="AS496" s="34">
        <v>0</v>
      </c>
      <c r="AT496" s="34">
        <v>1210.3748599999999</v>
      </c>
      <c r="AU496" s="33">
        <v>3.2976999999999999E-2</v>
      </c>
      <c r="AV496" s="33">
        <v>771.51720999999998</v>
      </c>
      <c r="AW496" s="33">
        <v>2364.8761960000002</v>
      </c>
      <c r="AX496" s="33">
        <v>173.09220999999999</v>
      </c>
      <c r="AY496" s="33">
        <v>341.76383399999997</v>
      </c>
      <c r="AZ496" s="33">
        <v>2.0407500000000001</v>
      </c>
      <c r="BA496" s="33">
        <v>516.896794</v>
      </c>
      <c r="BB496" s="32">
        <v>150.72975083</v>
      </c>
      <c r="BC496" s="32">
        <v>321.46025564000001</v>
      </c>
      <c r="BD496" s="32">
        <v>2301.8563362599998</v>
      </c>
      <c r="BE496" s="32">
        <v>276.70291630999998</v>
      </c>
      <c r="BF496" s="32">
        <v>0</v>
      </c>
      <c r="BG496" s="32">
        <v>3050.7492590400002</v>
      </c>
      <c r="BJ496"/>
    </row>
    <row r="497" spans="1:62" x14ac:dyDescent="0.3">
      <c r="A497" s="9">
        <v>2011</v>
      </c>
      <c r="B497" s="10" t="s">
        <v>137</v>
      </c>
      <c r="C497" s="30"/>
      <c r="D497" s="30"/>
      <c r="E497" s="30"/>
      <c r="F497" s="30">
        <v>5475.3205022530001</v>
      </c>
      <c r="G497" s="30">
        <v>3585.217559533</v>
      </c>
      <c r="H497" s="30">
        <v>1890.1029427200001</v>
      </c>
      <c r="I497" s="30">
        <v>4465.9983224930002</v>
      </c>
      <c r="J497" s="30">
        <v>1104.0189558</v>
      </c>
      <c r="K497" s="30"/>
      <c r="L497" s="30"/>
      <c r="M497" s="66">
        <v>81.843239999999994</v>
      </c>
      <c r="N497" s="66">
        <v>84.173000000000002</v>
      </c>
      <c r="O497" s="66">
        <v>10.234859999999999</v>
      </c>
      <c r="P497" s="30">
        <v>3361.979366693</v>
      </c>
      <c r="Q497" s="30">
        <v>223.23819284000001</v>
      </c>
      <c r="R497" s="30">
        <v>786.08398692000003</v>
      </c>
      <c r="S497" s="30">
        <v>509.46822457012598</v>
      </c>
      <c r="T497" s="32">
        <v>0.16799041000000001</v>
      </c>
      <c r="U497" s="32">
        <v>466.31782941012602</v>
      </c>
      <c r="V497" s="30">
        <v>42.982404750000001</v>
      </c>
      <c r="W497" s="30">
        <v>4051.5353889431299</v>
      </c>
      <c r="X497" s="30">
        <v>5984.7887268231298</v>
      </c>
      <c r="Y497" s="30">
        <v>5338.6928850719996</v>
      </c>
      <c r="Z497" s="30">
        <v>4328.2959279300003</v>
      </c>
      <c r="AA497" s="30">
        <v>3603.4468637199998</v>
      </c>
      <c r="AB497" s="30">
        <v>54.606912752</v>
      </c>
      <c r="AC497" s="30">
        <v>955.79004439000005</v>
      </c>
      <c r="AD497" s="30">
        <v>215.06503334999999</v>
      </c>
      <c r="AE497" s="30">
        <v>735.05921464000005</v>
      </c>
      <c r="AF497" s="32">
        <v>5.6657963999999996</v>
      </c>
      <c r="AG497" s="30">
        <v>754.59363698412596</v>
      </c>
      <c r="AH497" s="30">
        <v>602.83027655412604</v>
      </c>
      <c r="AI497" s="30">
        <v>137.67440875</v>
      </c>
      <c r="AJ497" s="30">
        <v>3.5754685500000001</v>
      </c>
      <c r="AK497" s="30">
        <v>52.692779389999998</v>
      </c>
      <c r="AL497" s="30">
        <v>81.406160810000003</v>
      </c>
      <c r="AM497" s="30">
        <v>14.088951679999999</v>
      </c>
      <c r="AN497" s="30">
        <v>6093.2865220561298</v>
      </c>
      <c r="AO497" s="34">
        <v>48142</v>
      </c>
      <c r="AP497" s="30">
        <v>5757.7213303592298</v>
      </c>
      <c r="AQ497" s="34">
        <v>648968.05015912605</v>
      </c>
      <c r="AR497" s="34">
        <v>360.36231800000002</v>
      </c>
      <c r="AS497" s="34">
        <v>0</v>
      </c>
      <c r="AT497" s="34">
        <v>2790.384697</v>
      </c>
      <c r="AU497" s="33">
        <v>2.0822E-2</v>
      </c>
      <c r="AV497" s="33">
        <v>685.62616300000002</v>
      </c>
      <c r="AW497" s="33">
        <v>3836.5813979999998</v>
      </c>
      <c r="AX497" s="33">
        <v>641.45417199999997</v>
      </c>
      <c r="AY497" s="33">
        <v>456.18884700000001</v>
      </c>
      <c r="AZ497" s="33">
        <v>1.020502</v>
      </c>
      <c r="BA497" s="33">
        <v>1098.6635209999999</v>
      </c>
      <c r="BB497" s="32">
        <v>265.10959802999997</v>
      </c>
      <c r="BC497" s="32">
        <v>86.423926690000002</v>
      </c>
      <c r="BD497" s="32">
        <v>4444.2111562299997</v>
      </c>
      <c r="BE497" s="32">
        <v>715.59268037000004</v>
      </c>
      <c r="BF497" s="32">
        <v>0</v>
      </c>
      <c r="BG497" s="32">
        <v>5511.3373613200001</v>
      </c>
      <c r="BJ497"/>
    </row>
    <row r="498" spans="1:62" x14ac:dyDescent="0.3">
      <c r="A498" s="9">
        <v>2011</v>
      </c>
      <c r="B498" s="10" t="s">
        <v>138</v>
      </c>
      <c r="C498" s="30">
        <v>370.87671787465302</v>
      </c>
      <c r="D498" s="30">
        <v>4289.7742937172998</v>
      </c>
      <c r="E498" s="30"/>
      <c r="F498" s="30">
        <v>7646.7958194299999</v>
      </c>
      <c r="G498" s="30">
        <v>5828.0035694300004</v>
      </c>
      <c r="H498" s="30">
        <v>1818.79225</v>
      </c>
      <c r="I498" s="30">
        <v>6621.0927782999997</v>
      </c>
      <c r="J498" s="30">
        <v>1397.14294</v>
      </c>
      <c r="K498" s="30"/>
      <c r="L498" s="30"/>
      <c r="M498" s="66">
        <v>123.53179</v>
      </c>
      <c r="N498" s="66">
        <v>0</v>
      </c>
      <c r="O498" s="66">
        <v>54.592509999999997</v>
      </c>
      <c r="P498" s="30">
        <v>5223.9498383</v>
      </c>
      <c r="Q498" s="30">
        <v>604.05373112999996</v>
      </c>
      <c r="R498" s="30">
        <v>421.64931000000001</v>
      </c>
      <c r="S498" s="30">
        <v>484.13186938591099</v>
      </c>
      <c r="T498" s="32">
        <v>7.6620299999999997</v>
      </c>
      <c r="U498" s="32">
        <v>405.49384938591101</v>
      </c>
      <c r="V498" s="30">
        <v>70.975989999999996</v>
      </c>
      <c r="W498" s="30">
        <v>6233.4974188159104</v>
      </c>
      <c r="X498" s="30">
        <v>8130.9276888159102</v>
      </c>
      <c r="Y498" s="30">
        <v>6615.32769184273</v>
      </c>
      <c r="Z498" s="30">
        <v>4430.8589899999997</v>
      </c>
      <c r="AA498" s="30">
        <v>3845.8921300000002</v>
      </c>
      <c r="AB498" s="30">
        <v>94.206900712726295</v>
      </c>
      <c r="AC498" s="30">
        <v>2090.2618011300001</v>
      </c>
      <c r="AD498" s="30">
        <v>549.20377112999995</v>
      </c>
      <c r="AE498" s="30">
        <v>1541.0580299999999</v>
      </c>
      <c r="AF498" s="32">
        <v>0</v>
      </c>
      <c r="AG498" s="30">
        <v>1222.8066381359099</v>
      </c>
      <c r="AH498" s="30">
        <v>1064.99749938591</v>
      </c>
      <c r="AI498" s="30">
        <v>156.00742</v>
      </c>
      <c r="AJ498" s="30">
        <v>30.868379999999998</v>
      </c>
      <c r="AK498" s="30">
        <v>125.13903999999999</v>
      </c>
      <c r="AL498" s="30">
        <v>0</v>
      </c>
      <c r="AM498" s="32">
        <v>1.80171875</v>
      </c>
      <c r="AN498" s="30">
        <v>7838.1343299786404</v>
      </c>
      <c r="AO498" s="34">
        <v>57978</v>
      </c>
      <c r="AP498" s="30">
        <v>5102.5881567809502</v>
      </c>
      <c r="AQ498" s="34">
        <v>1230496.11947257</v>
      </c>
      <c r="AR498" s="34">
        <v>431.98954500000002</v>
      </c>
      <c r="AS498" s="34">
        <v>0</v>
      </c>
      <c r="AT498" s="34">
        <v>3105.5444950000001</v>
      </c>
      <c r="AU498" s="33">
        <v>1.2999999999999999E-5</v>
      </c>
      <c r="AV498" s="33">
        <v>1611.59328</v>
      </c>
      <c r="AW498" s="33">
        <v>5149.1286200000004</v>
      </c>
      <c r="AX498" s="33">
        <v>380.23046900000003</v>
      </c>
      <c r="AY498" s="33">
        <v>589.99193400000001</v>
      </c>
      <c r="AZ498" s="33">
        <v>0</v>
      </c>
      <c r="BA498" s="33">
        <v>970.22240299999999</v>
      </c>
      <c r="BB498" s="32">
        <v>341.20204085</v>
      </c>
      <c r="BC498" s="32">
        <v>228.12305953000001</v>
      </c>
      <c r="BD498" s="32">
        <v>5422.2159811600004</v>
      </c>
      <c r="BE498" s="32">
        <v>412.60175237999999</v>
      </c>
      <c r="BF498" s="32">
        <v>0</v>
      </c>
      <c r="BG498" s="32">
        <v>6404.1428339200002</v>
      </c>
      <c r="BJ498"/>
    </row>
    <row r="499" spans="1:62" x14ac:dyDescent="0.3">
      <c r="A499" s="9">
        <v>2011</v>
      </c>
      <c r="B499" s="10" t="s">
        <v>139</v>
      </c>
      <c r="C499" s="30"/>
      <c r="D499" s="30"/>
      <c r="E499" s="30"/>
      <c r="F499" s="30">
        <v>6260.6897851149997</v>
      </c>
      <c r="G499" s="30">
        <v>4624.427785115</v>
      </c>
      <c r="H499" s="30">
        <v>1423.307</v>
      </c>
      <c r="I499" s="30">
        <v>5283.6111809149997</v>
      </c>
      <c r="J499" s="30">
        <v>880.49</v>
      </c>
      <c r="K499" s="30"/>
      <c r="L499" s="30"/>
      <c r="M499" s="66">
        <v>36.610579999999999</v>
      </c>
      <c r="N499" s="66">
        <v>50.850790000000003</v>
      </c>
      <c r="O499" s="66">
        <v>82.312049999999999</v>
      </c>
      <c r="P499" s="30">
        <v>4403.121180915</v>
      </c>
      <c r="Q499" s="30">
        <v>221.30660420000001</v>
      </c>
      <c r="R499" s="30">
        <v>755.77200000000005</v>
      </c>
      <c r="S499" s="30">
        <v>579.47205551718605</v>
      </c>
      <c r="T499" s="32">
        <v>0.121</v>
      </c>
      <c r="U499" s="30">
        <v>512.907055517186</v>
      </c>
      <c r="V499" s="30">
        <v>66.444000000000003</v>
      </c>
      <c r="W499" s="30">
        <v>5137.3348406321902</v>
      </c>
      <c r="X499" s="30">
        <v>6840.1618406321904</v>
      </c>
      <c r="Y499" s="30">
        <v>4190.5877471797403</v>
      </c>
      <c r="Z499" s="30">
        <v>3136.8519350000001</v>
      </c>
      <c r="AA499" s="30">
        <v>2423.3515000000002</v>
      </c>
      <c r="AB499" s="30">
        <v>9.2038079797390804</v>
      </c>
      <c r="AC499" s="30">
        <v>1044.5320042000001</v>
      </c>
      <c r="AD499" s="30">
        <v>482.20700419999997</v>
      </c>
      <c r="AE499" s="30">
        <v>562.32500000000005</v>
      </c>
      <c r="AF499" s="32">
        <v>0</v>
      </c>
      <c r="AG499" s="30">
        <v>1225.6932135171901</v>
      </c>
      <c r="AH499" s="30">
        <v>1006.63521951719</v>
      </c>
      <c r="AI499" s="30">
        <v>108.069103</v>
      </c>
      <c r="AJ499" s="30">
        <v>3.8809999999999998</v>
      </c>
      <c r="AK499" s="30">
        <v>104.188103</v>
      </c>
      <c r="AL499" s="30">
        <v>0</v>
      </c>
      <c r="AM499" s="32">
        <v>110.988891</v>
      </c>
      <c r="AN499" s="32">
        <v>5416.2809606969304</v>
      </c>
      <c r="AO499" s="34">
        <v>31594</v>
      </c>
      <c r="AP499" s="30">
        <v>5899.9956174736199</v>
      </c>
      <c r="AQ499" s="34">
        <v>688196.83813484304</v>
      </c>
      <c r="AR499" s="34">
        <v>168.471339</v>
      </c>
      <c r="AS499" s="34">
        <v>3.0000000000000001E-6</v>
      </c>
      <c r="AT499" s="34">
        <v>2243.2851730000002</v>
      </c>
      <c r="AU499" s="33">
        <v>0</v>
      </c>
      <c r="AV499" s="33">
        <v>1151.473557</v>
      </c>
      <c r="AW499" s="33">
        <v>3563.2330689999999</v>
      </c>
      <c r="AX499" s="33">
        <v>319.43371500000001</v>
      </c>
      <c r="AY499" s="33">
        <v>561.58995400000003</v>
      </c>
      <c r="AZ499" s="33">
        <v>0.51024899999999995</v>
      </c>
      <c r="BA499" s="33">
        <v>881.53391799999997</v>
      </c>
      <c r="BB499" s="32">
        <v>251.73345635999999</v>
      </c>
      <c r="BC499" s="32">
        <v>83.571354319999998</v>
      </c>
      <c r="BD499" s="32">
        <v>4172.3633435000002</v>
      </c>
      <c r="BE499" s="32">
        <v>449.54669725999997</v>
      </c>
      <c r="BF499" s="32">
        <v>0</v>
      </c>
      <c r="BG499" s="32">
        <v>4957.2148514399996</v>
      </c>
      <c r="BJ499"/>
    </row>
    <row r="500" spans="1:62" x14ac:dyDescent="0.3">
      <c r="A500" s="9">
        <v>2011</v>
      </c>
      <c r="B500" s="10" t="s">
        <v>140</v>
      </c>
      <c r="C500" s="30"/>
      <c r="D500" s="30"/>
      <c r="E500" s="30"/>
      <c r="F500" s="30">
        <v>4050.4958499783302</v>
      </c>
      <c r="G500" s="30">
        <v>3124.405866225</v>
      </c>
      <c r="H500" s="30">
        <v>926.08998375333294</v>
      </c>
      <c r="I500" s="30">
        <v>3880.6228346550001</v>
      </c>
      <c r="J500" s="30">
        <v>867.18412479999995</v>
      </c>
      <c r="K500" s="30"/>
      <c r="L500" s="30"/>
      <c r="M500" s="66">
        <v>51.749139999999997</v>
      </c>
      <c r="N500" s="66">
        <v>32.683149999999998</v>
      </c>
      <c r="O500" s="66">
        <v>2.50007</v>
      </c>
      <c r="P500" s="30">
        <v>3013.4387098550001</v>
      </c>
      <c r="Q500" s="32">
        <v>110.96715637</v>
      </c>
      <c r="R500" s="30">
        <v>58.905858953333301</v>
      </c>
      <c r="S500" s="30">
        <v>281.14635278684301</v>
      </c>
      <c r="T500" s="32">
        <v>1.10366856</v>
      </c>
      <c r="U500" s="30">
        <v>168.48187640684301</v>
      </c>
      <c r="V500" s="30">
        <v>111.56080781999999</v>
      </c>
      <c r="W500" s="30">
        <v>3292.88774263184</v>
      </c>
      <c r="X500" s="30">
        <v>4331.6422027651797</v>
      </c>
      <c r="Y500" s="30">
        <v>2323.4301653519601</v>
      </c>
      <c r="Z500" s="30">
        <v>1646.48774093204</v>
      </c>
      <c r="AA500" s="30">
        <v>1333.0832551718299</v>
      </c>
      <c r="AB500" s="30">
        <v>0.50176482493039398</v>
      </c>
      <c r="AC500" s="30">
        <v>676.44065959498698</v>
      </c>
      <c r="AD500" s="30">
        <v>363.11446463042699</v>
      </c>
      <c r="AE500" s="30">
        <v>313.32619496455999</v>
      </c>
      <c r="AF500" s="32">
        <v>0</v>
      </c>
      <c r="AG500" s="30">
        <v>2073.06277840848</v>
      </c>
      <c r="AH500" s="30">
        <v>1418.0460099665199</v>
      </c>
      <c r="AI500" s="32">
        <v>617.58310444196502</v>
      </c>
      <c r="AJ500" s="32">
        <v>569.62805178991198</v>
      </c>
      <c r="AK500" s="32">
        <v>47.955052652052998</v>
      </c>
      <c r="AL500" s="32">
        <v>0</v>
      </c>
      <c r="AM500" s="32">
        <v>37.433664</v>
      </c>
      <c r="AN500" s="32">
        <v>4396.4929437604396</v>
      </c>
      <c r="AO500" s="34">
        <v>20519</v>
      </c>
      <c r="AP500" s="30">
        <v>4997.5566929406004</v>
      </c>
      <c r="AQ500" s="34">
        <v>440124.96974139899</v>
      </c>
      <c r="AR500" s="34">
        <v>141.14191500000001</v>
      </c>
      <c r="AS500" s="34">
        <v>0</v>
      </c>
      <c r="AT500" s="33">
        <v>1263.5061089999999</v>
      </c>
      <c r="AU500" s="33">
        <v>3.6999999999999998E-5</v>
      </c>
      <c r="AV500" s="33">
        <v>623.43947200000002</v>
      </c>
      <c r="AW500" s="33">
        <v>2028.0911960000001</v>
      </c>
      <c r="AX500" s="33">
        <v>91.962123000000005</v>
      </c>
      <c r="AY500" s="33">
        <v>227.38576</v>
      </c>
      <c r="AZ500" s="33">
        <v>0</v>
      </c>
      <c r="BA500" s="33">
        <v>319.34788300000002</v>
      </c>
      <c r="BB500" s="32">
        <v>216.04109162</v>
      </c>
      <c r="BC500" s="32">
        <v>106.751772</v>
      </c>
      <c r="BD500" s="32">
        <v>2030.56034039</v>
      </c>
      <c r="BE500" s="32">
        <v>135.86887497999999</v>
      </c>
      <c r="BF500" s="32">
        <v>0</v>
      </c>
      <c r="BG500" s="32">
        <v>2489.2220789900002</v>
      </c>
      <c r="BJ500"/>
    </row>
    <row r="501" spans="1:62" x14ac:dyDescent="0.3">
      <c r="A501" s="9">
        <v>2011</v>
      </c>
      <c r="B501" s="10" t="s">
        <v>141</v>
      </c>
      <c r="C501" s="30"/>
      <c r="D501" s="30"/>
      <c r="E501" s="30"/>
      <c r="F501" s="30">
        <v>5973.7016982630003</v>
      </c>
      <c r="G501" s="30">
        <v>3368.844599263</v>
      </c>
      <c r="H501" s="30">
        <v>2604.8570989999998</v>
      </c>
      <c r="I501" s="30">
        <v>3104.1475092830001</v>
      </c>
      <c r="J501" s="30">
        <v>937.724783</v>
      </c>
      <c r="K501" s="30"/>
      <c r="L501" s="30"/>
      <c r="M501" s="66">
        <v>85.1815</v>
      </c>
      <c r="N501" s="66">
        <v>0</v>
      </c>
      <c r="O501" s="66">
        <v>0.51402000000000003</v>
      </c>
      <c r="P501" s="30">
        <v>2166.422726283</v>
      </c>
      <c r="Q501" s="30">
        <v>1202.42187298</v>
      </c>
      <c r="R501" s="30">
        <v>1667.1323159999999</v>
      </c>
      <c r="S501" s="30">
        <v>1524.0219186295501</v>
      </c>
      <c r="T501" s="32">
        <v>1.0881879999999999</v>
      </c>
      <c r="U501" s="32">
        <v>1079.88447962955</v>
      </c>
      <c r="V501" s="30">
        <v>443.04925100000003</v>
      </c>
      <c r="W501" s="30">
        <v>4448.7290788925502</v>
      </c>
      <c r="X501" s="30">
        <v>8378.2201538925492</v>
      </c>
      <c r="Y501" s="30">
        <v>5751.39583749137</v>
      </c>
      <c r="Z501" s="30">
        <v>3759.0015079999998</v>
      </c>
      <c r="AA501" s="30">
        <v>3265.69</v>
      </c>
      <c r="AB501" s="30">
        <v>127.82424451137101</v>
      </c>
      <c r="AC501" s="30">
        <v>1864.57008498</v>
      </c>
      <c r="AD501" s="30">
        <v>358.95402597999998</v>
      </c>
      <c r="AE501" s="30">
        <v>1505.616059</v>
      </c>
      <c r="AF501" s="32">
        <v>0</v>
      </c>
      <c r="AG501" s="30">
        <v>1612.9696156295499</v>
      </c>
      <c r="AH501" s="30">
        <v>1458.20327762955</v>
      </c>
      <c r="AI501" s="32">
        <v>147.08245199999999</v>
      </c>
      <c r="AJ501" s="32">
        <v>7.5059800000000001</v>
      </c>
      <c r="AK501" s="32">
        <v>139.576472</v>
      </c>
      <c r="AL501" s="32">
        <v>0</v>
      </c>
      <c r="AM501" s="32">
        <v>7.6838860000000402</v>
      </c>
      <c r="AN501" s="32">
        <v>9148.0013751209208</v>
      </c>
      <c r="AO501" s="34">
        <v>26144</v>
      </c>
      <c r="AP501" s="32">
        <v>9568.2786460785192</v>
      </c>
      <c r="AQ501" s="34">
        <v>284195.978912391</v>
      </c>
      <c r="AR501" s="34">
        <v>334.57300800000002</v>
      </c>
      <c r="AS501" s="34">
        <v>0</v>
      </c>
      <c r="AT501" s="33">
        <v>478.16269999999997</v>
      </c>
      <c r="AU501" s="33">
        <v>7.8095999999999999E-2</v>
      </c>
      <c r="AV501" s="33">
        <v>1346.7436760000001</v>
      </c>
      <c r="AW501" s="33">
        <v>2159.5574799999999</v>
      </c>
      <c r="AX501" s="33">
        <v>555.48798999999997</v>
      </c>
      <c r="AY501" s="33">
        <v>603.55544699999996</v>
      </c>
      <c r="AZ501" s="33">
        <v>0.51024899999999995</v>
      </c>
      <c r="BA501" s="33">
        <v>1159.553686</v>
      </c>
      <c r="BB501" s="32">
        <v>883.57878939</v>
      </c>
      <c r="BC501" s="32">
        <v>272.66003402000001</v>
      </c>
      <c r="BD501" s="32">
        <v>1825.8500611300001</v>
      </c>
      <c r="BE501" s="32">
        <v>2416.82255691</v>
      </c>
      <c r="BF501" s="32">
        <v>0</v>
      </c>
      <c r="BG501" s="32">
        <v>5398.91144145</v>
      </c>
      <c r="BJ501"/>
    </row>
    <row r="502" spans="1:62" x14ac:dyDescent="0.3">
      <c r="A502" s="9">
        <v>2011</v>
      </c>
      <c r="B502" s="10" t="s">
        <v>142</v>
      </c>
      <c r="C502" s="30">
        <v>6730.7424395240796</v>
      </c>
      <c r="D502" s="30">
        <v>34743.048168813497</v>
      </c>
      <c r="E502" s="30"/>
      <c r="F502" s="30">
        <v>20293.698461524</v>
      </c>
      <c r="G502" s="30">
        <v>13315.031371524001</v>
      </c>
      <c r="H502" s="30">
        <v>6978.6670899999999</v>
      </c>
      <c r="I502" s="30">
        <v>18511.105685893999</v>
      </c>
      <c r="J502" s="30">
        <v>6605.96083</v>
      </c>
      <c r="K502" s="30"/>
      <c r="L502" s="30"/>
      <c r="M502" s="66">
        <v>611.27720999999997</v>
      </c>
      <c r="N502" s="66">
        <v>41.75996</v>
      </c>
      <c r="O502" s="66">
        <v>17.075749999999999</v>
      </c>
      <c r="P502" s="30">
        <v>11905.144855893999</v>
      </c>
      <c r="Q502" s="30">
        <v>1409.8865156300001</v>
      </c>
      <c r="R502" s="30">
        <v>372.70625999999999</v>
      </c>
      <c r="S502" s="30">
        <v>801.38796996316296</v>
      </c>
      <c r="T502" s="32">
        <v>0.23482</v>
      </c>
      <c r="U502" s="32">
        <v>723.53468996316303</v>
      </c>
      <c r="V502" s="30">
        <v>77.618459999999999</v>
      </c>
      <c r="W502" s="30">
        <v>14038.566061487199</v>
      </c>
      <c r="X502" s="30">
        <v>25010.446821487199</v>
      </c>
      <c r="Y502" s="30">
        <v>20002.490751399899</v>
      </c>
      <c r="Z502" s="30">
        <v>14253.792600000001</v>
      </c>
      <c r="AA502" s="30">
        <v>12309.816559999999</v>
      </c>
      <c r="AB502" s="32">
        <v>28.9304557698967</v>
      </c>
      <c r="AC502" s="30">
        <v>5719.7676956300002</v>
      </c>
      <c r="AD502" s="30">
        <v>3128.27693563</v>
      </c>
      <c r="AE502" s="32">
        <v>2591.2067900000002</v>
      </c>
      <c r="AF502" s="32">
        <v>0.28397</v>
      </c>
      <c r="AG502" s="30">
        <v>2327.6779099631599</v>
      </c>
      <c r="AH502" s="30">
        <v>1418.26782996316</v>
      </c>
      <c r="AI502" s="32">
        <v>686.27769999999998</v>
      </c>
      <c r="AJ502" s="32">
        <v>47.055590000000002</v>
      </c>
      <c r="AK502" s="32">
        <v>639.22211000000004</v>
      </c>
      <c r="AL502" s="32">
        <v>0</v>
      </c>
      <c r="AM502" s="32">
        <v>223.13238000000001</v>
      </c>
      <c r="AN502" s="32">
        <v>26959.5342713631</v>
      </c>
      <c r="AO502" s="34">
        <v>112060</v>
      </c>
      <c r="AP502" s="32">
        <v>8429.3232402970898</v>
      </c>
      <c r="AQ502" s="34">
        <v>3216832.8889304702</v>
      </c>
      <c r="AR502" s="34">
        <v>601.47799999999995</v>
      </c>
      <c r="AS502" s="34">
        <v>0</v>
      </c>
      <c r="AT502" s="33">
        <v>9521.7150669999992</v>
      </c>
      <c r="AU502" s="33">
        <v>5.5000000000000002E-5</v>
      </c>
      <c r="AV502" s="33">
        <v>5329.5158279999996</v>
      </c>
      <c r="AW502" s="33">
        <v>15452.714395000001</v>
      </c>
      <c r="AX502" s="33">
        <v>575.56975199999999</v>
      </c>
      <c r="AY502" s="33">
        <v>1254.8898549999999</v>
      </c>
      <c r="AZ502" s="33">
        <v>2.4870049999999999</v>
      </c>
      <c r="BA502" s="33">
        <v>1832.946612</v>
      </c>
      <c r="BB502" s="32">
        <v>950.63764772000002</v>
      </c>
      <c r="BC502" s="32">
        <v>254.85512437</v>
      </c>
      <c r="BD502" s="32">
        <v>14002.74716246</v>
      </c>
      <c r="BE502" s="32">
        <v>725.14271088999999</v>
      </c>
      <c r="BF502" s="32">
        <v>0</v>
      </c>
      <c r="BG502" s="32">
        <v>15933.38264544</v>
      </c>
      <c r="BJ502"/>
    </row>
    <row r="503" spans="1:62" x14ac:dyDescent="0.3">
      <c r="A503" s="9">
        <v>2011</v>
      </c>
      <c r="B503" s="10" t="s">
        <v>143</v>
      </c>
      <c r="C503" s="30"/>
      <c r="D503" s="30"/>
      <c r="E503" s="30"/>
      <c r="F503" s="30">
        <v>6787.7829908080002</v>
      </c>
      <c r="G503" s="30">
        <v>5992.9974337379999</v>
      </c>
      <c r="H503" s="30">
        <v>794.78555706999998</v>
      </c>
      <c r="I503" s="30">
        <v>6152.6214928979998</v>
      </c>
      <c r="J503" s="30">
        <v>665.08055707000005</v>
      </c>
      <c r="K503" s="30"/>
      <c r="L503" s="30"/>
      <c r="M503" s="66">
        <v>47.610999999999997</v>
      </c>
      <c r="N503" s="66">
        <v>11.946999999999999</v>
      </c>
      <c r="O503" s="66">
        <v>39.613</v>
      </c>
      <c r="P503" s="30">
        <v>5487.5409358280003</v>
      </c>
      <c r="Q503" s="30">
        <v>505.45649791</v>
      </c>
      <c r="R503" s="30">
        <v>129.70500000000001</v>
      </c>
      <c r="S503" s="30">
        <v>1090.10807805685</v>
      </c>
      <c r="T503" s="32">
        <v>8.8999999999999996E-2</v>
      </c>
      <c r="U503" s="30">
        <v>1044.9600780568501</v>
      </c>
      <c r="V503" s="30">
        <v>45.058999999999997</v>
      </c>
      <c r="W503" s="30">
        <v>7037.9575117948498</v>
      </c>
      <c r="X503" s="30">
        <v>7877.8910688648502</v>
      </c>
      <c r="Y503" s="30">
        <v>4886.7670389492296</v>
      </c>
      <c r="Z503" s="30">
        <v>3279.5320000000002</v>
      </c>
      <c r="AA503" s="30">
        <v>2571.5749999999998</v>
      </c>
      <c r="AB503" s="32">
        <v>9.1180410392296807</v>
      </c>
      <c r="AC503" s="30">
        <v>1598.11699791</v>
      </c>
      <c r="AD503" s="30">
        <v>706.99099791000003</v>
      </c>
      <c r="AE503" s="30">
        <v>890.90099999999995</v>
      </c>
      <c r="AF503" s="32">
        <v>0.22500000000000001</v>
      </c>
      <c r="AG503" s="30">
        <v>3024.7600571968501</v>
      </c>
      <c r="AH503" s="30">
        <v>2496.9060571968498</v>
      </c>
      <c r="AI503" s="32">
        <v>414.83699999999999</v>
      </c>
      <c r="AJ503" s="32">
        <v>91.186999999999998</v>
      </c>
      <c r="AK503" s="32">
        <v>323.64999999999998</v>
      </c>
      <c r="AL503" s="32">
        <v>0</v>
      </c>
      <c r="AM503" s="32">
        <v>113.017</v>
      </c>
      <c r="AN503" s="32">
        <v>7911.5270961460801</v>
      </c>
      <c r="AO503" s="34">
        <v>49474</v>
      </c>
      <c r="AP503" s="32">
        <v>3998.3316800432899</v>
      </c>
      <c r="AQ503" s="34">
        <v>882095.691066331</v>
      </c>
      <c r="AR503" s="34">
        <v>156.71479600000001</v>
      </c>
      <c r="AS503" s="34">
        <v>0</v>
      </c>
      <c r="AT503" s="33">
        <v>2548.0753460000001</v>
      </c>
      <c r="AU503" s="33">
        <v>1.4014E-2</v>
      </c>
      <c r="AV503" s="33">
        <v>1153.5796660000001</v>
      </c>
      <c r="AW503" s="33">
        <v>3858.3838219999998</v>
      </c>
      <c r="AX503" s="33">
        <v>153.144565</v>
      </c>
      <c r="AY503" s="33">
        <v>1164.9891789999999</v>
      </c>
      <c r="AZ503" s="33">
        <v>0.51024899999999995</v>
      </c>
      <c r="BA503" s="33">
        <v>1318.6439929999999</v>
      </c>
      <c r="BB503" s="32">
        <v>389.42419837</v>
      </c>
      <c r="BC503" s="32">
        <v>89.169510520000003</v>
      </c>
      <c r="BD503" s="32">
        <v>4660.3471558800002</v>
      </c>
      <c r="BE503" s="32">
        <v>552.86819555</v>
      </c>
      <c r="BF503" s="32">
        <v>0</v>
      </c>
      <c r="BG503" s="32">
        <v>5691.8090603199998</v>
      </c>
      <c r="BJ503"/>
    </row>
    <row r="504" spans="1:62" x14ac:dyDescent="0.3">
      <c r="A504" s="9">
        <v>2011</v>
      </c>
      <c r="B504" s="10" t="s">
        <v>144</v>
      </c>
      <c r="C504" s="30"/>
      <c r="D504" s="30"/>
      <c r="E504" s="30"/>
      <c r="F504" s="30">
        <v>3152.844337946</v>
      </c>
      <c r="G504" s="30">
        <v>1728.776797946</v>
      </c>
      <c r="H504" s="30">
        <v>1424.06754</v>
      </c>
      <c r="I504" s="30">
        <v>2235.5238348060002</v>
      </c>
      <c r="J504" s="30">
        <v>572.27071699999999</v>
      </c>
      <c r="K504" s="30"/>
      <c r="L504" s="30"/>
      <c r="M504" s="66">
        <v>16.651250000000001</v>
      </c>
      <c r="N504" s="66">
        <v>0</v>
      </c>
      <c r="O504" s="66">
        <v>2.0144299999999999</v>
      </c>
      <c r="P504" s="30">
        <v>1663.2531178060001</v>
      </c>
      <c r="Q504" s="30">
        <v>65.523680139999996</v>
      </c>
      <c r="R504" s="30">
        <v>851.79682300000002</v>
      </c>
      <c r="S504" s="30">
        <v>224.41070648689399</v>
      </c>
      <c r="T504" s="32">
        <v>3.8450000000000002</v>
      </c>
      <c r="U504" s="30">
        <v>182.33370648689399</v>
      </c>
      <c r="V504" s="30">
        <v>38.231999999999999</v>
      </c>
      <c r="W504" s="30">
        <v>1911.1105044328899</v>
      </c>
      <c r="X504" s="30">
        <v>3902.0810444328899</v>
      </c>
      <c r="Y504" s="30">
        <v>3336.92059596125</v>
      </c>
      <c r="Z504" s="30">
        <v>2457.4830000000002</v>
      </c>
      <c r="AA504" s="30">
        <v>2254.8560000000002</v>
      </c>
      <c r="AB504" s="32">
        <v>2.06734456125008</v>
      </c>
      <c r="AC504" s="30">
        <v>877.37025140000003</v>
      </c>
      <c r="AD504" s="30">
        <v>195.89409240000001</v>
      </c>
      <c r="AE504" s="30">
        <v>681.47615900000005</v>
      </c>
      <c r="AF504" s="32">
        <v>0</v>
      </c>
      <c r="AG504" s="30">
        <v>223.85897511689399</v>
      </c>
      <c r="AH504" s="30">
        <v>172.68860448689401</v>
      </c>
      <c r="AI504" s="32">
        <v>46.250370629999999</v>
      </c>
      <c r="AJ504" s="32">
        <v>4.1092506699999998</v>
      </c>
      <c r="AK504" s="32">
        <v>42.141119959999997</v>
      </c>
      <c r="AL504" s="32">
        <v>0</v>
      </c>
      <c r="AM504" s="32">
        <v>4.92</v>
      </c>
      <c r="AN504" s="32">
        <v>4077.1855710781401</v>
      </c>
      <c r="AO504" s="34">
        <v>17130</v>
      </c>
      <c r="AP504" s="32">
        <v>10064.9378059185</v>
      </c>
      <c r="AQ504" s="34">
        <v>130496.20327248301</v>
      </c>
      <c r="AR504" s="34">
        <v>191.059439</v>
      </c>
      <c r="AS504" s="34">
        <v>0</v>
      </c>
      <c r="AT504" s="33">
        <v>275.011911</v>
      </c>
      <c r="AU504" s="33">
        <v>2.1599999999999999E-4</v>
      </c>
      <c r="AV504" s="33">
        <v>314.78134599999998</v>
      </c>
      <c r="AW504" s="33">
        <v>780.87429599999996</v>
      </c>
      <c r="AX504" s="33">
        <v>62.456004</v>
      </c>
      <c r="AY504" s="33">
        <v>240.816442</v>
      </c>
      <c r="AZ504" s="33">
        <v>1.020502</v>
      </c>
      <c r="BA504" s="33">
        <v>304.29294800000002</v>
      </c>
      <c r="BB504" s="32">
        <v>98.281502130000007</v>
      </c>
      <c r="BC504" s="32">
        <v>57.045941939999999</v>
      </c>
      <c r="BD504" s="32">
        <v>611.89777279999998</v>
      </c>
      <c r="BE504" s="32">
        <v>145.17447781000001</v>
      </c>
      <c r="BF504" s="32">
        <v>0</v>
      </c>
      <c r="BG504" s="32">
        <v>912.39969468000004</v>
      </c>
      <c r="BJ504"/>
    </row>
    <row r="505" spans="1:62" x14ac:dyDescent="0.3">
      <c r="A505" s="9">
        <v>2011</v>
      </c>
      <c r="B505" s="10" t="s">
        <v>145</v>
      </c>
      <c r="C505" s="30">
        <v>1475.9203875160499</v>
      </c>
      <c r="D505" s="30">
        <v>7997.8576321084702</v>
      </c>
      <c r="E505" s="30"/>
      <c r="F505" s="30">
        <v>9838.4390774189997</v>
      </c>
      <c r="G505" s="30">
        <v>7296.633239109</v>
      </c>
      <c r="H505" s="30">
        <v>2541.8058383100001</v>
      </c>
      <c r="I505" s="30">
        <v>8625.8494038789995</v>
      </c>
      <c r="J505" s="30">
        <v>2300.44783831</v>
      </c>
      <c r="K505" s="30"/>
      <c r="L505" s="30"/>
      <c r="M505" s="66">
        <v>150.91475</v>
      </c>
      <c r="N505" s="66">
        <v>70.974050000000005</v>
      </c>
      <c r="O505" s="66">
        <v>85.589200000000005</v>
      </c>
      <c r="P505" s="30">
        <v>6325.401565569</v>
      </c>
      <c r="Q505" s="30">
        <v>971.23167353999997</v>
      </c>
      <c r="R505" s="30">
        <v>241.358</v>
      </c>
      <c r="S505" s="30">
        <v>1241.2416166959199</v>
      </c>
      <c r="T505" s="30">
        <v>9.6310000000000002</v>
      </c>
      <c r="U505" s="32">
        <v>1079.13061669592</v>
      </c>
      <c r="V505" s="30">
        <v>152.47999999999999</v>
      </c>
      <c r="W505" s="30">
        <v>8375.7638558049093</v>
      </c>
      <c r="X505" s="30">
        <v>11079.680694114901</v>
      </c>
      <c r="Y505" s="30">
        <v>9343.2131778703606</v>
      </c>
      <c r="Z505" s="30">
        <v>6358.625</v>
      </c>
      <c r="AA505" s="30">
        <v>5696.192</v>
      </c>
      <c r="AB505" s="32">
        <v>27.9965972603603</v>
      </c>
      <c r="AC505" s="30">
        <v>2956.5915806100002</v>
      </c>
      <c r="AD505" s="30">
        <v>1202.44018061</v>
      </c>
      <c r="AE505" s="30">
        <v>1754.1514</v>
      </c>
      <c r="AF505" s="32">
        <v>0</v>
      </c>
      <c r="AG505" s="30">
        <v>2035.50461669592</v>
      </c>
      <c r="AH505" s="30">
        <v>1421.7046166959201</v>
      </c>
      <c r="AI505" s="32">
        <v>215.91800000000001</v>
      </c>
      <c r="AJ505" s="32">
        <v>35.186</v>
      </c>
      <c r="AK505" s="32">
        <v>180.732</v>
      </c>
      <c r="AL505" s="32">
        <v>0</v>
      </c>
      <c r="AM505" s="32">
        <v>397.88200000000001</v>
      </c>
      <c r="AN505" s="32">
        <v>11378.717794566301</v>
      </c>
      <c r="AO505" s="34">
        <v>74629</v>
      </c>
      <c r="AP505" s="32">
        <v>5871.2915272161699</v>
      </c>
      <c r="AQ505" s="34">
        <v>1460914.65342762</v>
      </c>
      <c r="AR505" s="34">
        <v>294.45943</v>
      </c>
      <c r="AS505" s="34">
        <v>0</v>
      </c>
      <c r="AT505" s="33">
        <v>4588.6994809999997</v>
      </c>
      <c r="AU505" s="33">
        <v>2.5000000000000001E-5</v>
      </c>
      <c r="AV505" s="33">
        <v>2291.7084260000001</v>
      </c>
      <c r="AW505" s="33">
        <v>7174.8698370000002</v>
      </c>
      <c r="AX505" s="33">
        <v>321.96281499999998</v>
      </c>
      <c r="AY505" s="33">
        <v>873.32256900000004</v>
      </c>
      <c r="AZ505" s="33">
        <v>0</v>
      </c>
      <c r="BA505" s="33">
        <v>1195.285384</v>
      </c>
      <c r="BB505" s="32">
        <v>426.98484199000001</v>
      </c>
      <c r="BC505" s="32">
        <v>58.311714029999997</v>
      </c>
      <c r="BD505" s="32">
        <v>8649.07776018</v>
      </c>
      <c r="BE505" s="32">
        <v>449.38326996000001</v>
      </c>
      <c r="BF505" s="32">
        <v>0</v>
      </c>
      <c r="BG505" s="32">
        <v>9583.7575861599998</v>
      </c>
      <c r="BJ505"/>
    </row>
    <row r="506" spans="1:62" x14ac:dyDescent="0.3">
      <c r="A506" s="9">
        <v>2012</v>
      </c>
      <c r="B506" s="10" t="s">
        <v>120</v>
      </c>
      <c r="C506" s="30">
        <v>43820.303570287899</v>
      </c>
      <c r="D506" s="30">
        <v>174435.63451767</v>
      </c>
      <c r="E506" s="30">
        <v>156815.49781783501</v>
      </c>
      <c r="F506" s="30">
        <v>88025.276911381996</v>
      </c>
      <c r="G506" s="30">
        <v>38936.296911382</v>
      </c>
      <c r="H506" s="30">
        <v>49088.98</v>
      </c>
      <c r="I506" s="30">
        <v>78877.560193262005</v>
      </c>
      <c r="J506" s="30">
        <v>46127.68</v>
      </c>
      <c r="K506" s="30"/>
      <c r="L506" s="30"/>
      <c r="M506" s="30"/>
      <c r="N506" s="30"/>
      <c r="O506" s="30"/>
      <c r="P506" s="32">
        <v>32749.880193262001</v>
      </c>
      <c r="Q506" s="32">
        <v>6186.41671812</v>
      </c>
      <c r="R506" s="32">
        <v>2961.3</v>
      </c>
      <c r="S506" s="32">
        <v>2937.6851396820798</v>
      </c>
      <c r="T506" s="32">
        <v>0</v>
      </c>
      <c r="U506" s="32">
        <v>2819.98513968208</v>
      </c>
      <c r="V506" s="32">
        <v>117.7</v>
      </c>
      <c r="W506" s="32">
        <v>41756.282051064103</v>
      </c>
      <c r="X506" s="32">
        <v>111271.432051064</v>
      </c>
      <c r="Y506" s="32">
        <v>94363.48711812</v>
      </c>
      <c r="Z506" s="32">
        <v>65851.320000000007</v>
      </c>
      <c r="AA506" s="32">
        <v>59030.43</v>
      </c>
      <c r="AB506" s="32">
        <v>3582</v>
      </c>
      <c r="AC506" s="32">
        <v>24930.16711812</v>
      </c>
      <c r="AD506" s="32">
        <v>7750.0467181200002</v>
      </c>
      <c r="AE506" s="32">
        <v>17094.0304</v>
      </c>
      <c r="AF506" s="32">
        <v>86.09</v>
      </c>
      <c r="AG506" s="32">
        <v>4395.5689242600001</v>
      </c>
      <c r="AH506" s="32">
        <v>1893.8189242599999</v>
      </c>
      <c r="AI506" s="32">
        <v>1571.57</v>
      </c>
      <c r="AJ506" s="10">
        <v>129.55000000000001</v>
      </c>
      <c r="AK506" s="10">
        <v>1442.02</v>
      </c>
      <c r="AL506" s="10">
        <v>0</v>
      </c>
      <c r="AM506" s="32">
        <v>930.18</v>
      </c>
      <c r="AN506" s="32">
        <v>120847.81604238</v>
      </c>
      <c r="AO506" s="33">
        <v>654435</v>
      </c>
      <c r="AP506" s="32">
        <v>6924.5050486885002</v>
      </c>
      <c r="AQ506" s="33">
        <v>16100618</v>
      </c>
      <c r="AR506" s="33">
        <v>10075.44414</v>
      </c>
      <c r="AS506" s="33">
        <v>0.27803499999999998</v>
      </c>
      <c r="AT506" s="33">
        <v>61299.377243000003</v>
      </c>
      <c r="AU506" s="33">
        <v>0.37484099999999998</v>
      </c>
      <c r="AV506" s="33">
        <v>22933.294633000001</v>
      </c>
      <c r="AW506" s="33">
        <v>94308.768891999993</v>
      </c>
      <c r="AX506" s="33">
        <v>2087.5862689999999</v>
      </c>
      <c r="AY506" s="33">
        <v>6625.3395140000002</v>
      </c>
      <c r="AZ506" s="33">
        <v>1.8030029999999999</v>
      </c>
      <c r="BA506" s="33">
        <v>8714.7287859999997</v>
      </c>
      <c r="BB506" s="32">
        <v>2288.6821352000002</v>
      </c>
      <c r="BC506" s="32">
        <v>5538.5732982500003</v>
      </c>
      <c r="BD506" s="32">
        <v>98195.987244360003</v>
      </c>
      <c r="BE506" s="32">
        <v>3475.8323152799999</v>
      </c>
      <c r="BF506" s="32">
        <v>0.65468400000000004</v>
      </c>
      <c r="BG506" s="32">
        <v>109499.72967709</v>
      </c>
      <c r="BJ506"/>
    </row>
    <row r="507" spans="1:62" x14ac:dyDescent="0.3">
      <c r="A507" s="9">
        <v>2012</v>
      </c>
      <c r="B507" s="10" t="s">
        <v>123</v>
      </c>
      <c r="C507" s="30">
        <v>21610.991900764999</v>
      </c>
      <c r="D507" s="30"/>
      <c r="E507" s="30">
        <v>146477.65495182201</v>
      </c>
      <c r="F507" s="30">
        <v>33002.311623646703</v>
      </c>
      <c r="G507" s="30">
        <v>3785.1224890600001</v>
      </c>
      <c r="H507" s="30">
        <v>29217.189134586701</v>
      </c>
      <c r="I507" s="30">
        <v>31248.19888625</v>
      </c>
      <c r="J507" s="30">
        <v>27951.005462500001</v>
      </c>
      <c r="K507" s="30"/>
      <c r="L507" s="30"/>
      <c r="M507" s="30"/>
      <c r="N507" s="30"/>
      <c r="O507" s="30"/>
      <c r="P507" s="30">
        <v>3297.19342375</v>
      </c>
      <c r="Q507" s="30">
        <v>487.92906531</v>
      </c>
      <c r="R507" s="30">
        <v>1266.18367208667</v>
      </c>
      <c r="S507" s="30">
        <v>508.81408338600102</v>
      </c>
      <c r="T507" s="30">
        <v>39.231200000000001</v>
      </c>
      <c r="U507" s="30">
        <v>268.40096838600101</v>
      </c>
      <c r="V507" s="30">
        <v>201.181915</v>
      </c>
      <c r="W507" s="30">
        <v>4053.5234574460001</v>
      </c>
      <c r="X507" s="30">
        <v>33511.125707032697</v>
      </c>
      <c r="Y507" s="30">
        <v>29595.056181644301</v>
      </c>
      <c r="Z507" s="30">
        <v>24900.678475789999</v>
      </c>
      <c r="AA507" s="30">
        <v>17173.46277993</v>
      </c>
      <c r="AB507" s="30">
        <v>489.74067126759002</v>
      </c>
      <c r="AC507" s="30">
        <v>4204.6370345866699</v>
      </c>
      <c r="AD507" s="30">
        <v>3962.59424943667</v>
      </c>
      <c r="AE507" s="30">
        <v>238.11838216000001</v>
      </c>
      <c r="AF507" s="30">
        <v>3.9244029899999999</v>
      </c>
      <c r="AG507" s="30">
        <v>5343.6539630453799</v>
      </c>
      <c r="AH507" s="30">
        <v>5136.3857649253796</v>
      </c>
      <c r="AI507" s="30">
        <v>105.99792683</v>
      </c>
      <c r="AJ507" s="30">
        <v>15.721729059999999</v>
      </c>
      <c r="AK507" s="30">
        <v>90.243785000000003</v>
      </c>
      <c r="AL507" s="30">
        <v>3.241277E-2</v>
      </c>
      <c r="AM507" s="32">
        <v>101.27027129</v>
      </c>
      <c r="AN507" s="32">
        <v>34938.710144689598</v>
      </c>
      <c r="AO507" s="33">
        <v>186659</v>
      </c>
      <c r="AP507" s="32">
        <v>7077.2670937707499</v>
      </c>
      <c r="AQ507" s="33">
        <v>3038860</v>
      </c>
      <c r="AR507" s="33">
        <v>47763.447135000002</v>
      </c>
      <c r="AS507" s="33">
        <v>19.714067</v>
      </c>
      <c r="AT507" s="33">
        <v>28664.748226</v>
      </c>
      <c r="AU507" s="33">
        <v>8.4430019999999999</v>
      </c>
      <c r="AV507" s="33">
        <v>68427.842587000006</v>
      </c>
      <c r="AW507" s="33">
        <v>144884.19501699999</v>
      </c>
      <c r="AX507" s="33">
        <v>7063.1659650000001</v>
      </c>
      <c r="AY507" s="33">
        <v>9185.7428479999999</v>
      </c>
      <c r="AZ507" s="33">
        <f>207953476/1000000</f>
        <v>207.95347599999999</v>
      </c>
      <c r="BA507" s="33">
        <f>16456862289/1000000</f>
        <v>16456.862289000001</v>
      </c>
      <c r="BB507" s="32">
        <v>20798.809123039999</v>
      </c>
      <c r="BC507" s="32">
        <v>16014.276345300001</v>
      </c>
      <c r="BD507" s="32">
        <v>82896.729263949994</v>
      </c>
      <c r="BE507" s="32">
        <v>93808.210898649995</v>
      </c>
      <c r="BF507" s="32">
        <v>33.960098950000003</v>
      </c>
      <c r="BG507" s="32">
        <v>213551.98572989</v>
      </c>
      <c r="BJ507"/>
    </row>
    <row r="508" spans="1:62" x14ac:dyDescent="0.3">
      <c r="A508" s="9">
        <v>2012</v>
      </c>
      <c r="B508" s="10" t="s">
        <v>124</v>
      </c>
      <c r="C508" s="10"/>
      <c r="D508" s="10"/>
      <c r="E508" s="10"/>
      <c r="F508" s="30">
        <v>6008.1071100520003</v>
      </c>
      <c r="G508" s="30">
        <v>4668.981559412</v>
      </c>
      <c r="H508" s="30">
        <v>1339.12555064</v>
      </c>
      <c r="I508" s="30">
        <v>5060.8630849419997</v>
      </c>
      <c r="J508" s="30">
        <v>543.55598308000003</v>
      </c>
      <c r="K508" s="30"/>
      <c r="L508" s="30"/>
      <c r="M508" s="30"/>
      <c r="N508" s="30"/>
      <c r="O508" s="30"/>
      <c r="P508" s="30">
        <v>4517.3071018620003</v>
      </c>
      <c r="Q508" s="30">
        <v>151.67445755</v>
      </c>
      <c r="R508" s="30">
        <v>795.56956756</v>
      </c>
      <c r="S508" s="30">
        <v>475.42857625902798</v>
      </c>
      <c r="T508" s="32">
        <v>0</v>
      </c>
      <c r="U508" s="32">
        <v>394.754802409028</v>
      </c>
      <c r="V508" s="30">
        <v>80.673773850000003</v>
      </c>
      <c r="W508" s="30">
        <v>5063.7363618210302</v>
      </c>
      <c r="X508" s="30">
        <v>6483.5356863110301</v>
      </c>
      <c r="Y508" s="30">
        <v>5411.4611247325402</v>
      </c>
      <c r="Z508" s="30">
        <v>3804.6900293152298</v>
      </c>
      <c r="AA508" s="30">
        <v>3382.19368719778</v>
      </c>
      <c r="AB508" s="32">
        <v>5.7904473722970602</v>
      </c>
      <c r="AC508" s="30">
        <v>1600.98064804501</v>
      </c>
      <c r="AD508" s="30">
        <v>564.88179801000001</v>
      </c>
      <c r="AE508" s="30">
        <v>1036.0988500350099</v>
      </c>
      <c r="AF508" s="32">
        <v>0</v>
      </c>
      <c r="AG508" s="30">
        <v>1177.76807567879</v>
      </c>
      <c r="AH508" s="30">
        <v>855.03185056178802</v>
      </c>
      <c r="AI508" s="30">
        <v>246.896664837</v>
      </c>
      <c r="AJ508" s="30">
        <v>38.859437540000002</v>
      </c>
      <c r="AK508" s="30">
        <v>208.03722729699999</v>
      </c>
      <c r="AL508" s="30">
        <v>0</v>
      </c>
      <c r="AM508" s="32">
        <v>75.839560280000001</v>
      </c>
      <c r="AN508" s="32">
        <v>6589.2292004113297</v>
      </c>
      <c r="AO508" s="34">
        <v>39510</v>
      </c>
      <c r="AP508" s="32">
        <v>6584.8834515074705</v>
      </c>
      <c r="AQ508" s="34">
        <v>385408</v>
      </c>
      <c r="AR508" s="34">
        <v>75.688168000000005</v>
      </c>
      <c r="AS508" s="34">
        <v>0</v>
      </c>
      <c r="AT508" s="33">
        <v>1795.2509339999999</v>
      </c>
      <c r="AU508" s="33">
        <v>0</v>
      </c>
      <c r="AV508" s="33">
        <v>732.55734900000004</v>
      </c>
      <c r="AW508" s="33">
        <v>2603.496451</v>
      </c>
      <c r="AX508" s="33">
        <v>125.882807</v>
      </c>
      <c r="AY508" s="33">
        <v>550.33101099999999</v>
      </c>
      <c r="AZ508" s="33">
        <v>1.001625</v>
      </c>
      <c r="BA508" s="33">
        <v>677.21544300000005</v>
      </c>
      <c r="BB508" s="32">
        <v>200.68675404000001</v>
      </c>
      <c r="BC508" s="32">
        <v>40.550326130000002</v>
      </c>
      <c r="BD508" s="32">
        <v>3199.2594530199999</v>
      </c>
      <c r="BE508" s="32">
        <v>175.96155887</v>
      </c>
      <c r="BF508" s="32">
        <v>0</v>
      </c>
      <c r="BG508" s="32">
        <v>3616.4580920600001</v>
      </c>
      <c r="BJ508"/>
    </row>
    <row r="509" spans="1:62" x14ac:dyDescent="0.3">
      <c r="A509" s="9">
        <v>2012</v>
      </c>
      <c r="B509" s="10" t="s">
        <v>125</v>
      </c>
      <c r="C509" s="30"/>
      <c r="D509" s="10"/>
      <c r="E509" s="10"/>
      <c r="F509" s="30">
        <v>10978.7472366567</v>
      </c>
      <c r="G509" s="30">
        <v>9567.4203166566695</v>
      </c>
      <c r="H509" s="30">
        <v>1411.32692</v>
      </c>
      <c r="I509" s="30">
        <v>9745.6746709899999</v>
      </c>
      <c r="J509" s="30">
        <v>1294.41893</v>
      </c>
      <c r="K509" s="30"/>
      <c r="L509" s="30"/>
      <c r="M509" s="30"/>
      <c r="N509" s="30"/>
      <c r="O509" s="30"/>
      <c r="P509" s="30">
        <v>8451.25574099</v>
      </c>
      <c r="Q509" s="30">
        <v>1116.1645756666701</v>
      </c>
      <c r="R509" s="30">
        <v>116.90799</v>
      </c>
      <c r="S509" s="30">
        <v>1914.8225649445401</v>
      </c>
      <c r="T509" s="30">
        <v>54.391129999999997</v>
      </c>
      <c r="U509" s="30">
        <v>1853.7709730926899</v>
      </c>
      <c r="V509" s="30">
        <v>6.6604618518518501</v>
      </c>
      <c r="W509" s="30">
        <v>11421.1912897494</v>
      </c>
      <c r="X509" s="30">
        <v>14775.462881601199</v>
      </c>
      <c r="Y509" s="30">
        <v>10384.0141153598</v>
      </c>
      <c r="Z509" s="30">
        <v>7685.5025299999998</v>
      </c>
      <c r="AA509" s="30">
        <v>6668.4650799999999</v>
      </c>
      <c r="AB509" s="30">
        <v>84.223529689775006</v>
      </c>
      <c r="AC509" s="30">
        <v>2614.2880556700002</v>
      </c>
      <c r="AD509" s="30">
        <v>1141.99443567</v>
      </c>
      <c r="AE509" s="30">
        <v>1472.2936199999999</v>
      </c>
      <c r="AF509" s="32">
        <v>0</v>
      </c>
      <c r="AG509" s="30">
        <v>2407.6406917826898</v>
      </c>
      <c r="AH509" s="30">
        <v>1981.26761178269</v>
      </c>
      <c r="AI509" s="30">
        <v>343.24538999999999</v>
      </c>
      <c r="AJ509" s="30">
        <v>48.381779999999999</v>
      </c>
      <c r="AK509" s="30">
        <v>294.86360999999999</v>
      </c>
      <c r="AL509" s="30">
        <v>0</v>
      </c>
      <c r="AM509" s="32">
        <v>83.127690000000001</v>
      </c>
      <c r="AN509" s="32">
        <v>14952.1044871425</v>
      </c>
      <c r="AO509" s="34">
        <v>67124</v>
      </c>
      <c r="AP509" s="32">
        <v>7556.9656158751004</v>
      </c>
      <c r="AQ509" s="34">
        <v>1105280</v>
      </c>
      <c r="AR509" s="34">
        <v>329.40456699999999</v>
      </c>
      <c r="AS509" s="34">
        <v>0</v>
      </c>
      <c r="AT509" s="33">
        <v>3509.7850560000002</v>
      </c>
      <c r="AU509" s="33">
        <v>1.9213000000000001E-2</v>
      </c>
      <c r="AV509" s="33">
        <v>1762.022553</v>
      </c>
      <c r="AW509" s="33">
        <v>5601.2313889999996</v>
      </c>
      <c r="AX509" s="33">
        <v>255.494246</v>
      </c>
      <c r="AY509" s="33">
        <v>1320.4190129999999</v>
      </c>
      <c r="AZ509" s="33">
        <v>0.200345</v>
      </c>
      <c r="BA509" s="33">
        <v>1576.1136039999999</v>
      </c>
      <c r="BB509" s="32">
        <v>432.29483453</v>
      </c>
      <c r="BC509" s="32">
        <v>200.01553382</v>
      </c>
      <c r="BD509" s="32">
        <v>6834.0957531399999</v>
      </c>
      <c r="BE509" s="32">
        <v>1141.5670536600001</v>
      </c>
      <c r="BF509" s="32">
        <v>0</v>
      </c>
      <c r="BG509" s="32">
        <v>8607.9731751500003</v>
      </c>
      <c r="BJ509"/>
    </row>
    <row r="510" spans="1:62" x14ac:dyDescent="0.3">
      <c r="A510" s="9">
        <v>2012</v>
      </c>
      <c r="B510" s="10" t="s">
        <v>126</v>
      </c>
      <c r="C510" s="30">
        <v>630.20068535590894</v>
      </c>
      <c r="D510" s="30">
        <v>5500.4394106529098</v>
      </c>
      <c r="E510" s="30">
        <v>5490.9419953889801</v>
      </c>
      <c r="F510" s="30">
        <v>7472.7654949309999</v>
      </c>
      <c r="G510" s="30">
        <v>3010.0049489309999</v>
      </c>
      <c r="H510" s="30">
        <v>4462.7605460000004</v>
      </c>
      <c r="I510" s="30">
        <v>4402.4904638609996</v>
      </c>
      <c r="J510" s="30">
        <v>1591.752866</v>
      </c>
      <c r="K510" s="30"/>
      <c r="L510" s="30"/>
      <c r="M510" s="30"/>
      <c r="N510" s="30"/>
      <c r="O510" s="30"/>
      <c r="P510" s="30">
        <v>2810.7375978609998</v>
      </c>
      <c r="Q510" s="30">
        <v>199.26735106999999</v>
      </c>
      <c r="R510" s="30">
        <v>2871.0076800000002</v>
      </c>
      <c r="S510" s="30">
        <v>376.588839627742</v>
      </c>
      <c r="T510" s="32">
        <v>2.5577570000000001</v>
      </c>
      <c r="U510" s="30">
        <v>274.78178762774201</v>
      </c>
      <c r="V510" s="30">
        <v>99.249295000000004</v>
      </c>
      <c r="W510" s="30">
        <v>3284.7867365587399</v>
      </c>
      <c r="X510" s="30">
        <v>9187.7488485587401</v>
      </c>
      <c r="Y510" s="30">
        <v>7455.1084970700003</v>
      </c>
      <c r="Z510" s="30">
        <v>5529.4527609999996</v>
      </c>
      <c r="AA510" s="30">
        <v>4718.7878280000004</v>
      </c>
      <c r="AB510" s="30">
        <v>26.451764451025699</v>
      </c>
      <c r="AC510" s="30">
        <v>775.51732506999997</v>
      </c>
      <c r="AD510" s="30">
        <v>425.00302206999999</v>
      </c>
      <c r="AE510" s="30">
        <v>350.51430299999998</v>
      </c>
      <c r="AF510" s="32">
        <v>0</v>
      </c>
      <c r="AG510" s="30">
        <v>1790.25139062774</v>
      </c>
      <c r="AH510" s="30">
        <v>1093.56127862774</v>
      </c>
      <c r="AI510" s="32">
        <v>595.41272600000002</v>
      </c>
      <c r="AJ510" s="32">
        <v>32.975622000000001</v>
      </c>
      <c r="AK510" s="32">
        <v>562.43710399999998</v>
      </c>
      <c r="AL510" s="32">
        <v>0</v>
      </c>
      <c r="AM510" s="32">
        <v>101.27738600000001</v>
      </c>
      <c r="AN510" s="32">
        <v>9271.81165214877</v>
      </c>
      <c r="AO510" s="34">
        <v>40130</v>
      </c>
      <c r="AP510" s="32">
        <v>8962.8713565527396</v>
      </c>
      <c r="AQ510" s="34">
        <v>534945</v>
      </c>
      <c r="AR510" s="34">
        <v>708.324029</v>
      </c>
      <c r="AS510" s="34">
        <v>0</v>
      </c>
      <c r="AT510" s="33">
        <v>1925.482988</v>
      </c>
      <c r="AU510" s="33">
        <v>0.123763</v>
      </c>
      <c r="AV510" s="33">
        <v>1373.422284</v>
      </c>
      <c r="AW510" s="33">
        <v>4007.3530639999999</v>
      </c>
      <c r="AX510" s="33">
        <v>393.54244399999999</v>
      </c>
      <c r="AY510" s="33">
        <v>349.89602100000002</v>
      </c>
      <c r="AZ510" s="33">
        <v>0.80127899999999996</v>
      </c>
      <c r="BA510" s="33">
        <v>744.23974399999997</v>
      </c>
      <c r="BB510" s="32">
        <v>223.68960745999999</v>
      </c>
      <c r="BC510" s="32">
        <v>499.00663535000001</v>
      </c>
      <c r="BD510" s="32">
        <v>3325.5808926899999</v>
      </c>
      <c r="BE510" s="32">
        <v>486.66403388999998</v>
      </c>
      <c r="BF510" s="32">
        <v>0</v>
      </c>
      <c r="BG510" s="32">
        <v>4534.9411693900001</v>
      </c>
      <c r="BJ510"/>
    </row>
    <row r="511" spans="1:62" x14ac:dyDescent="0.3">
      <c r="A511" s="9">
        <v>2012</v>
      </c>
      <c r="B511" s="10" t="s">
        <v>127</v>
      </c>
      <c r="C511" s="30">
        <v>5116.3335119753901</v>
      </c>
      <c r="D511" s="10"/>
      <c r="E511" s="30">
        <v>31978.762160009701</v>
      </c>
      <c r="F511" s="30">
        <v>27255.943527738</v>
      </c>
      <c r="G511" s="30">
        <v>16338.735527737999</v>
      </c>
      <c r="H511" s="30">
        <v>10917.208000000001</v>
      </c>
      <c r="I511" s="30">
        <v>23617.065546358001</v>
      </c>
      <c r="J511" s="30">
        <v>8714.8189999999995</v>
      </c>
      <c r="K511" s="30"/>
      <c r="L511" s="30"/>
      <c r="M511" s="30"/>
      <c r="N511" s="30"/>
      <c r="O511" s="30"/>
      <c r="P511" s="30">
        <v>14902.246546357999</v>
      </c>
      <c r="Q511" s="30">
        <v>1436.48898138</v>
      </c>
      <c r="R511" s="30">
        <v>2202.3890000000001</v>
      </c>
      <c r="S511" s="30">
        <v>926.99976238916702</v>
      </c>
      <c r="T511" s="30">
        <v>23.45</v>
      </c>
      <c r="U511" s="30">
        <v>760.09376238916695</v>
      </c>
      <c r="V511" s="30">
        <v>143.45599999999999</v>
      </c>
      <c r="W511" s="30">
        <v>17098.8292901272</v>
      </c>
      <c r="X511" s="30">
        <v>35252.405290127201</v>
      </c>
      <c r="Y511" s="30">
        <v>25088.804820143399</v>
      </c>
      <c r="Z511" s="30">
        <v>17316.413</v>
      </c>
      <c r="AA511" s="30">
        <v>14227.817999999999</v>
      </c>
      <c r="AB511" s="30">
        <v>513.36636051342498</v>
      </c>
      <c r="AC511" s="30">
        <v>7259.0254596300001</v>
      </c>
      <c r="AD511" s="30">
        <v>2514.4492223799998</v>
      </c>
      <c r="AE511" s="30">
        <v>4744.5762372500003</v>
      </c>
      <c r="AF511" s="32">
        <v>0</v>
      </c>
      <c r="AG511" s="30">
        <v>1911.2299599591699</v>
      </c>
      <c r="AH511" s="30">
        <v>1466.29395995917</v>
      </c>
      <c r="AI511" s="30">
        <v>360.517</v>
      </c>
      <c r="AJ511" s="30">
        <v>78.897000000000006</v>
      </c>
      <c r="AK511" s="30">
        <v>281.62</v>
      </c>
      <c r="AL511" s="30">
        <v>0</v>
      </c>
      <c r="AM511" s="32">
        <v>84.418999999999997</v>
      </c>
      <c r="AN511" s="32">
        <v>35450.509780102599</v>
      </c>
      <c r="AO511" s="34">
        <v>117844</v>
      </c>
      <c r="AP511" s="30">
        <v>9232.7372824046397</v>
      </c>
      <c r="AQ511" s="34">
        <v>3450673</v>
      </c>
      <c r="AR511" s="34">
        <v>1925.8608409999999</v>
      </c>
      <c r="AS511" s="34">
        <v>1.35</v>
      </c>
      <c r="AT511" s="33">
        <v>12980.858684000001</v>
      </c>
      <c r="AU511" s="33">
        <v>4.4972999999999999E-2</v>
      </c>
      <c r="AV511" s="33">
        <v>5933.546198</v>
      </c>
      <c r="AW511" s="33">
        <v>20841.660695999999</v>
      </c>
      <c r="AX511" s="33">
        <v>553.694075</v>
      </c>
      <c r="AY511" s="33">
        <v>1690.4729689999999</v>
      </c>
      <c r="AZ511" s="33">
        <v>2.2989999999999999</v>
      </c>
      <c r="BA511" s="33">
        <v>2246.4660439999998</v>
      </c>
      <c r="BB511" s="32">
        <v>802.03939925999998</v>
      </c>
      <c r="BC511" s="32">
        <v>680.89915229999997</v>
      </c>
      <c r="BD511" s="32">
        <v>19322.907404789999</v>
      </c>
      <c r="BE511" s="32">
        <v>1009.1997731500001</v>
      </c>
      <c r="BF511" s="32">
        <v>0</v>
      </c>
      <c r="BG511" s="32">
        <v>21815.045729500001</v>
      </c>
      <c r="BJ511"/>
    </row>
    <row r="512" spans="1:62" x14ac:dyDescent="0.3">
      <c r="A512" s="9">
        <v>2012</v>
      </c>
      <c r="B512" s="10" t="s">
        <v>128</v>
      </c>
      <c r="C512" s="30">
        <v>782.728759398889</v>
      </c>
      <c r="D512" s="10"/>
      <c r="E512" s="30">
        <v>5762.8569810117997</v>
      </c>
      <c r="F512" s="30">
        <v>8009.9332446179997</v>
      </c>
      <c r="G512" s="30">
        <v>6856.2232446179996</v>
      </c>
      <c r="H512" s="30">
        <v>1153.71</v>
      </c>
      <c r="I512" s="30">
        <v>7471.6530871180003</v>
      </c>
      <c r="J512" s="30">
        <v>1009.49</v>
      </c>
      <c r="K512" s="30"/>
      <c r="L512" s="30"/>
      <c r="M512" s="30"/>
      <c r="N512" s="30"/>
      <c r="O512" s="30"/>
      <c r="P512" s="30">
        <v>6462.1630871179996</v>
      </c>
      <c r="Q512" s="30">
        <v>394.0601575</v>
      </c>
      <c r="R512" s="30">
        <v>144.22</v>
      </c>
      <c r="S512" s="30">
        <v>538.59821328468797</v>
      </c>
      <c r="T512" s="30">
        <v>0.93</v>
      </c>
      <c r="U512" s="30">
        <v>439.188213284688</v>
      </c>
      <c r="V512" s="30">
        <v>98.48</v>
      </c>
      <c r="W512" s="30">
        <v>7295.41145790269</v>
      </c>
      <c r="X512" s="30">
        <v>10107.2214579027</v>
      </c>
      <c r="Y512" s="30">
        <v>7601.2822797437202</v>
      </c>
      <c r="Z512" s="30">
        <v>6263.61</v>
      </c>
      <c r="AA512" s="30">
        <v>5211.29</v>
      </c>
      <c r="AB512" s="30">
        <v>4.2921222437136901</v>
      </c>
      <c r="AC512" s="30">
        <v>1333.3801575</v>
      </c>
      <c r="AD512" s="30">
        <v>331.17015750000002</v>
      </c>
      <c r="AE512" s="30">
        <v>1002.21</v>
      </c>
      <c r="AF512" s="32">
        <v>0</v>
      </c>
      <c r="AG512" s="30">
        <v>1126.33821328469</v>
      </c>
      <c r="AH512" s="30">
        <v>792.05821328468801</v>
      </c>
      <c r="AI512" s="30">
        <v>318.27999999999997</v>
      </c>
      <c r="AJ512" s="30">
        <v>17.559999999999999</v>
      </c>
      <c r="AK512" s="30">
        <v>299.49</v>
      </c>
      <c r="AL512" s="30">
        <v>1.23</v>
      </c>
      <c r="AM512" s="32">
        <v>16</v>
      </c>
      <c r="AN512" s="32">
        <v>10349.4604930284</v>
      </c>
      <c r="AO512" s="34">
        <v>52098</v>
      </c>
      <c r="AP512" s="32">
        <v>7664.2097585319998</v>
      </c>
      <c r="AQ512" s="34">
        <v>1038786</v>
      </c>
      <c r="AR512" s="34">
        <v>543.72053200000005</v>
      </c>
      <c r="AS512" s="34">
        <v>0.114638</v>
      </c>
      <c r="AT512" s="33">
        <v>2967.2525030000002</v>
      </c>
      <c r="AU512" s="33">
        <v>5.3899999999999998E-4</v>
      </c>
      <c r="AV512" s="33">
        <v>1973.2156010000001</v>
      </c>
      <c r="AW512" s="33">
        <v>5484.3038130000004</v>
      </c>
      <c r="AX512" s="33">
        <v>435.99176999999997</v>
      </c>
      <c r="AY512" s="33">
        <v>928.35755900000004</v>
      </c>
      <c r="AZ512" s="33">
        <v>6.4209999999999996E-3</v>
      </c>
      <c r="BA512" s="33">
        <v>1364.9914289999999</v>
      </c>
      <c r="BB512" s="32">
        <v>327.26415152999999</v>
      </c>
      <c r="BC512" s="32">
        <v>374.90062919000002</v>
      </c>
      <c r="BD512" s="32">
        <v>5605.5524799100003</v>
      </c>
      <c r="BE512" s="32">
        <v>439.29504284000001</v>
      </c>
      <c r="BF512" s="32">
        <v>0</v>
      </c>
      <c r="BG512" s="32">
        <v>6747.01230347</v>
      </c>
      <c r="BJ512"/>
    </row>
    <row r="513" spans="1:62" x14ac:dyDescent="0.3">
      <c r="A513" s="9">
        <v>2012</v>
      </c>
      <c r="B513" s="10" t="s">
        <v>129</v>
      </c>
      <c r="C513" s="30">
        <v>3037.13258391507</v>
      </c>
      <c r="D513" s="30">
        <v>20840.689889102101</v>
      </c>
      <c r="E513" s="30">
        <v>18167.389643235601</v>
      </c>
      <c r="F513" s="30">
        <v>12547.057260805999</v>
      </c>
      <c r="G513" s="30">
        <v>9115.8972608059994</v>
      </c>
      <c r="H513" s="30">
        <v>3431.16</v>
      </c>
      <c r="I513" s="30">
        <v>11037.020942476</v>
      </c>
      <c r="J513" s="30">
        <v>2834.66</v>
      </c>
      <c r="K513" s="30"/>
      <c r="L513" s="30"/>
      <c r="M513" s="30"/>
      <c r="N513" s="30"/>
      <c r="O513" s="30"/>
      <c r="P513" s="30">
        <v>8202.3609424759998</v>
      </c>
      <c r="Q513" s="30">
        <v>913.53631832999997</v>
      </c>
      <c r="R513" s="30">
        <v>596.5</v>
      </c>
      <c r="S513" s="30">
        <v>1142.74887977871</v>
      </c>
      <c r="T513" s="30">
        <v>5.71</v>
      </c>
      <c r="U513" s="30">
        <v>1088.99887977871</v>
      </c>
      <c r="V513" s="30">
        <v>48.04</v>
      </c>
      <c r="W513" s="30">
        <v>10204.8961405847</v>
      </c>
      <c r="X513" s="30">
        <v>15944.266140584699</v>
      </c>
      <c r="Y513" s="30">
        <v>11063.3494488836</v>
      </c>
      <c r="Z513" s="30">
        <v>8402.1</v>
      </c>
      <c r="AA513" s="30">
        <v>7415.04</v>
      </c>
      <c r="AB513" s="30">
        <v>68.723720111995704</v>
      </c>
      <c r="AC513" s="30">
        <v>2592.5257287715899</v>
      </c>
      <c r="AD513" s="30">
        <v>1101.5017063</v>
      </c>
      <c r="AE513" s="30">
        <v>1491.0240224715899</v>
      </c>
      <c r="AF513" s="32">
        <v>0</v>
      </c>
      <c r="AG513" s="30">
        <v>2162.9788797787101</v>
      </c>
      <c r="AH513" s="30">
        <v>1939.9488797787101</v>
      </c>
      <c r="AI513" s="32">
        <v>205.8</v>
      </c>
      <c r="AJ513" s="32">
        <v>37.56</v>
      </c>
      <c r="AK513" s="32">
        <v>168.24</v>
      </c>
      <c r="AL513" s="32">
        <v>0</v>
      </c>
      <c r="AM513" s="32">
        <v>17.23</v>
      </c>
      <c r="AN513" s="32">
        <v>16542.3783286623</v>
      </c>
      <c r="AO513" s="34">
        <v>72282</v>
      </c>
      <c r="AP513" s="30">
        <v>7865.04992199356</v>
      </c>
      <c r="AQ513" s="34">
        <v>1281931</v>
      </c>
      <c r="AR513" s="34">
        <v>698.19831599999998</v>
      </c>
      <c r="AS513" s="34">
        <v>0</v>
      </c>
      <c r="AT513" s="33">
        <v>4722.2740389999999</v>
      </c>
      <c r="AU513" s="33">
        <v>2.8965999999999999E-2</v>
      </c>
      <c r="AV513" s="33">
        <v>1821.0311819999999</v>
      </c>
      <c r="AW513" s="33">
        <v>7241.5325030000004</v>
      </c>
      <c r="AX513" s="33">
        <v>778.40694599999995</v>
      </c>
      <c r="AY513" s="33">
        <v>952.02139999999997</v>
      </c>
      <c r="AZ513" s="33">
        <v>0.60093600000000003</v>
      </c>
      <c r="BA513" s="33">
        <v>1731.029282</v>
      </c>
      <c r="BB513" s="32">
        <v>407.65208695000001</v>
      </c>
      <c r="BC513" s="32">
        <v>496.13284523999999</v>
      </c>
      <c r="BD513" s="32">
        <v>6925.3224545100002</v>
      </c>
      <c r="BE513" s="32">
        <v>998.51850680999996</v>
      </c>
      <c r="BF513" s="32">
        <v>0</v>
      </c>
      <c r="BG513" s="32">
        <v>8827.6258935099995</v>
      </c>
      <c r="BJ513"/>
    </row>
    <row r="514" spans="1:62" x14ac:dyDescent="0.3">
      <c r="A514" s="9">
        <v>2012</v>
      </c>
      <c r="B514" s="10" t="s">
        <v>130</v>
      </c>
      <c r="C514" s="30"/>
      <c r="D514" s="10"/>
      <c r="E514" s="30"/>
      <c r="F514" s="30">
        <v>7031.8871534789996</v>
      </c>
      <c r="G514" s="30">
        <v>6410.4067376889998</v>
      </c>
      <c r="H514" s="30">
        <v>621.48041579000005</v>
      </c>
      <c r="I514" s="30">
        <v>6540.4424348089997</v>
      </c>
      <c r="J514" s="30">
        <v>438.90154085</v>
      </c>
      <c r="K514" s="30"/>
      <c r="L514" s="30"/>
      <c r="M514" s="30"/>
      <c r="N514" s="30"/>
      <c r="O514" s="30"/>
      <c r="P514" s="30">
        <v>6101.5408939589997</v>
      </c>
      <c r="Q514" s="30">
        <v>308.86584372999999</v>
      </c>
      <c r="R514" s="30">
        <v>182.57887493999999</v>
      </c>
      <c r="S514" s="30">
        <v>1888.04715618975</v>
      </c>
      <c r="T514" s="30">
        <v>1.6241461500000001</v>
      </c>
      <c r="U514" s="30">
        <v>1872.1916693297501</v>
      </c>
      <c r="V514" s="30">
        <v>14.23134071</v>
      </c>
      <c r="W514" s="30">
        <v>8282.5984070187496</v>
      </c>
      <c r="X514" s="30">
        <v>9842.3941277087506</v>
      </c>
      <c r="Y514" s="30">
        <v>5620.8157770500002</v>
      </c>
      <c r="Z514" s="30">
        <v>4582.55581024</v>
      </c>
      <c r="AA514" s="30">
        <v>3693.8465324399999</v>
      </c>
      <c r="AB514" s="30">
        <v>15.710584539999999</v>
      </c>
      <c r="AC514" s="30">
        <v>1022.54938227</v>
      </c>
      <c r="AD514" s="30">
        <v>398.58880615999999</v>
      </c>
      <c r="AE514" s="30">
        <v>623.96057611000003</v>
      </c>
      <c r="AF514" s="32">
        <v>0</v>
      </c>
      <c r="AG514" s="30">
        <v>3061.16227959975</v>
      </c>
      <c r="AH514" s="30">
        <v>2630.2322494397499</v>
      </c>
      <c r="AI514" s="32">
        <v>430.93003016</v>
      </c>
      <c r="AJ514" s="32">
        <v>20.987047860000001</v>
      </c>
      <c r="AK514" s="32">
        <v>409.94298229999998</v>
      </c>
      <c r="AL514" s="32">
        <v>0</v>
      </c>
      <c r="AM514" s="32">
        <v>0</v>
      </c>
      <c r="AN514" s="32">
        <v>9784.7750793597497</v>
      </c>
      <c r="AO514" s="34">
        <v>37288</v>
      </c>
      <c r="AP514" s="30">
        <v>7549.5036804993997</v>
      </c>
      <c r="AQ514" s="34">
        <v>562794</v>
      </c>
      <c r="AR514" s="34">
        <v>316.64714500000002</v>
      </c>
      <c r="AS514" s="34">
        <v>0</v>
      </c>
      <c r="AT514" s="33">
        <v>1463.5143430000001</v>
      </c>
      <c r="AU514" s="33">
        <v>2.9604999999999999E-2</v>
      </c>
      <c r="AV514" s="33">
        <v>993.14447500000006</v>
      </c>
      <c r="AW514" s="33">
        <v>2773.335568</v>
      </c>
      <c r="AX514" s="33">
        <v>187.65503200000001</v>
      </c>
      <c r="AY514" s="33">
        <v>1010.36855</v>
      </c>
      <c r="AZ514" s="33">
        <v>0.200345</v>
      </c>
      <c r="BA514" s="33">
        <v>1198.223927</v>
      </c>
      <c r="BB514" s="32">
        <v>268.79313788000002</v>
      </c>
      <c r="BC514" s="32">
        <v>253.99066617</v>
      </c>
      <c r="BD514" s="32">
        <v>3184.69196556</v>
      </c>
      <c r="BE514" s="32">
        <v>1956.4734307199999</v>
      </c>
      <c r="BF514" s="32">
        <v>0</v>
      </c>
      <c r="BG514" s="32">
        <v>5663.9492003300002</v>
      </c>
      <c r="BJ514"/>
    </row>
    <row r="515" spans="1:62" x14ac:dyDescent="0.3">
      <c r="A515" s="9">
        <v>2012</v>
      </c>
      <c r="B515" s="10" t="s">
        <v>131</v>
      </c>
      <c r="C515" s="10"/>
      <c r="D515" s="10"/>
      <c r="E515" s="30"/>
      <c r="F515" s="30">
        <v>6938.533024927</v>
      </c>
      <c r="G515" s="30">
        <v>6216.3459849270002</v>
      </c>
      <c r="H515" s="30">
        <v>722.18704000000002</v>
      </c>
      <c r="I515" s="30">
        <v>5469.1059425869998</v>
      </c>
      <c r="J515" s="30">
        <v>629.30264</v>
      </c>
      <c r="K515" s="30"/>
      <c r="L515" s="30"/>
      <c r="M515" s="30"/>
      <c r="N515" s="30"/>
      <c r="O515" s="30"/>
      <c r="P515" s="30">
        <v>4839.803302587</v>
      </c>
      <c r="Q515" s="30">
        <v>1376.5426823400001</v>
      </c>
      <c r="R515" s="30">
        <v>92.884399999999999</v>
      </c>
      <c r="S515" s="30">
        <v>766.57680273615495</v>
      </c>
      <c r="T515" s="30">
        <v>31.213830000000002</v>
      </c>
      <c r="U515" s="30">
        <v>727.10297273615504</v>
      </c>
      <c r="V515" s="30">
        <v>8.26</v>
      </c>
      <c r="W515" s="30">
        <v>6943.4489576631604</v>
      </c>
      <c r="X515" s="30">
        <v>7705.1098276631601</v>
      </c>
      <c r="Y515" s="30">
        <v>6993.3570128885704</v>
      </c>
      <c r="Z515" s="30">
        <v>4832.13</v>
      </c>
      <c r="AA515" s="30">
        <v>4428.66</v>
      </c>
      <c r="AB515" s="30">
        <v>13.642030548568901</v>
      </c>
      <c r="AC515" s="30">
        <v>2147.5849823399999</v>
      </c>
      <c r="AD515" s="30">
        <v>782.93498234000003</v>
      </c>
      <c r="AE515" s="30">
        <v>1364.65</v>
      </c>
      <c r="AF515" s="32">
        <v>0</v>
      </c>
      <c r="AG515" s="30">
        <v>1195.54297273616</v>
      </c>
      <c r="AH515" s="30">
        <v>907.19297273615496</v>
      </c>
      <c r="AI515" s="30">
        <v>101.43</v>
      </c>
      <c r="AJ515" s="30">
        <v>32.479999999999997</v>
      </c>
      <c r="AK515" s="30">
        <v>68.95</v>
      </c>
      <c r="AL515" s="30">
        <v>0</v>
      </c>
      <c r="AM515" s="32">
        <v>186.92</v>
      </c>
      <c r="AN515" s="30">
        <v>8188.8999856247201</v>
      </c>
      <c r="AO515" s="34">
        <v>56706</v>
      </c>
      <c r="AP515" s="30">
        <v>6007.5856848685098</v>
      </c>
      <c r="AQ515" s="34">
        <v>701252</v>
      </c>
      <c r="AR515" s="34">
        <v>300.14162199999998</v>
      </c>
      <c r="AS515" s="34">
        <v>0</v>
      </c>
      <c r="AT515" s="33">
        <v>2485.5429690000001</v>
      </c>
      <c r="AU515" s="33">
        <v>2.8159999999999999E-3</v>
      </c>
      <c r="AV515" s="33">
        <v>1229.5482939999999</v>
      </c>
      <c r="AW515" s="33">
        <v>4015.2357010000001</v>
      </c>
      <c r="AX515" s="33">
        <v>166.53744599999999</v>
      </c>
      <c r="AY515" s="33">
        <v>570.94714599999998</v>
      </c>
      <c r="AZ515" s="33">
        <v>0</v>
      </c>
      <c r="BA515" s="33">
        <v>737.48459200000002</v>
      </c>
      <c r="BB515" s="32">
        <v>214.99164808</v>
      </c>
      <c r="BC515" s="32">
        <v>174.6139685</v>
      </c>
      <c r="BD515" s="32">
        <v>4931.2357984600003</v>
      </c>
      <c r="BE515" s="32">
        <v>299.94524495000002</v>
      </c>
      <c r="BF515" s="32">
        <v>0</v>
      </c>
      <c r="BG515" s="32">
        <v>5620.7866599899999</v>
      </c>
      <c r="BJ515"/>
    </row>
    <row r="516" spans="1:62" x14ac:dyDescent="0.3">
      <c r="A516" s="9">
        <v>2012</v>
      </c>
      <c r="B516" s="10" t="s">
        <v>132</v>
      </c>
      <c r="C516" s="30"/>
      <c r="D516" s="10"/>
      <c r="E516" s="30"/>
      <c r="F516" s="30">
        <v>5143.4462810191599</v>
      </c>
      <c r="G516" s="30">
        <v>3298.2945768969998</v>
      </c>
      <c r="H516" s="30">
        <v>1845.15170412216</v>
      </c>
      <c r="I516" s="30">
        <v>4122.7125612391601</v>
      </c>
      <c r="J516" s="30">
        <v>983.35031812215902</v>
      </c>
      <c r="K516" s="30"/>
      <c r="L516" s="30"/>
      <c r="M516" s="30"/>
      <c r="N516" s="30"/>
      <c r="O516" s="30"/>
      <c r="P516" s="30">
        <v>3139.3622431170002</v>
      </c>
      <c r="Q516" s="30">
        <v>158.93233377999999</v>
      </c>
      <c r="R516" s="30">
        <v>861.80138599999998</v>
      </c>
      <c r="S516" s="30">
        <v>398.48900599296098</v>
      </c>
      <c r="T516" s="30">
        <v>1.6587400000000001</v>
      </c>
      <c r="U516" s="30">
        <v>343.933635992961</v>
      </c>
      <c r="V516" s="30">
        <v>52.896630000000002</v>
      </c>
      <c r="W516" s="30">
        <v>3642.2282128899601</v>
      </c>
      <c r="X516" s="30">
        <v>6123.4644705989904</v>
      </c>
      <c r="Y516" s="30">
        <v>4263.4609457038096</v>
      </c>
      <c r="Z516" s="30">
        <v>2933.7360544335402</v>
      </c>
      <c r="AA516" s="30">
        <v>2383.3462000070999</v>
      </c>
      <c r="AB516" s="30">
        <v>6.8887655150405402</v>
      </c>
      <c r="AC516" s="30">
        <v>1322.8361257552299</v>
      </c>
      <c r="AD516" s="30">
        <v>379.84354004717397</v>
      </c>
      <c r="AE516" s="30">
        <v>942.99258570805102</v>
      </c>
      <c r="AF516" s="32">
        <v>0</v>
      </c>
      <c r="AG516" s="30">
        <v>1214.7529166721499</v>
      </c>
      <c r="AH516" s="30">
        <v>988.59119292338005</v>
      </c>
      <c r="AI516" s="30">
        <v>157.09414144717701</v>
      </c>
      <c r="AJ516" s="30">
        <v>58.084113359266702</v>
      </c>
      <c r="AK516" s="30">
        <v>99.010028087910698</v>
      </c>
      <c r="AL516" s="30">
        <v>0</v>
      </c>
      <c r="AM516" s="32">
        <v>69.067582301593902</v>
      </c>
      <c r="AN516" s="30">
        <v>5943.5556644391399</v>
      </c>
      <c r="AO516" s="34">
        <v>22524</v>
      </c>
      <c r="AP516" s="30">
        <v>8139.5099927841202</v>
      </c>
      <c r="AQ516" s="34">
        <v>333496</v>
      </c>
      <c r="AR516" s="34">
        <v>276.31993199999999</v>
      </c>
      <c r="AS516" s="34">
        <v>0</v>
      </c>
      <c r="AT516" s="33">
        <v>1970.182419</v>
      </c>
      <c r="AU516" s="33">
        <v>2.3E-5</v>
      </c>
      <c r="AV516" s="33">
        <v>726.81086700000003</v>
      </c>
      <c r="AW516" s="33">
        <v>2973.3155179999999</v>
      </c>
      <c r="AX516" s="33">
        <v>74.964685000000003</v>
      </c>
      <c r="AY516" s="33">
        <v>422.42894799999999</v>
      </c>
      <c r="AZ516" s="33">
        <v>0.60093600000000003</v>
      </c>
      <c r="BA516" s="33">
        <v>497.99456900000001</v>
      </c>
      <c r="BB516" s="32">
        <v>197.11904236000001</v>
      </c>
      <c r="BC516" s="32">
        <v>221.39479077999999</v>
      </c>
      <c r="BD516" s="32">
        <v>2770.3316786800001</v>
      </c>
      <c r="BE516" s="32">
        <v>193.86626308999999</v>
      </c>
      <c r="BF516" s="32">
        <v>0</v>
      </c>
      <c r="BG516" s="32">
        <v>3382.7117749099998</v>
      </c>
      <c r="BJ516"/>
    </row>
    <row r="517" spans="1:62" x14ac:dyDescent="0.3">
      <c r="A517" s="9">
        <v>2012</v>
      </c>
      <c r="B517" s="10" t="s">
        <v>133</v>
      </c>
      <c r="C517" s="10"/>
      <c r="D517" s="30">
        <v>2990.7710000000002</v>
      </c>
      <c r="E517" s="30"/>
      <c r="F517" s="30">
        <v>4381.0209982690003</v>
      </c>
      <c r="G517" s="30">
        <v>3904.4908596589999</v>
      </c>
      <c r="H517" s="30">
        <v>476.53013860999999</v>
      </c>
      <c r="I517" s="30">
        <v>3756.503912919</v>
      </c>
      <c r="J517" s="30">
        <v>311.37532021999999</v>
      </c>
      <c r="K517" s="30"/>
      <c r="L517" s="30"/>
      <c r="M517" s="30"/>
      <c r="N517" s="30"/>
      <c r="O517" s="30"/>
      <c r="P517" s="30">
        <v>3445.1285926989999</v>
      </c>
      <c r="Q517" s="30">
        <v>459.36226696</v>
      </c>
      <c r="R517" s="30">
        <v>165.15481839</v>
      </c>
      <c r="S517" s="30">
        <v>787.96904577160001</v>
      </c>
      <c r="T517" s="32">
        <v>0</v>
      </c>
      <c r="U517" s="32">
        <v>758.2929151116</v>
      </c>
      <c r="V517" s="30">
        <v>29.676130659999998</v>
      </c>
      <c r="W517" s="30">
        <v>4662.7837747705998</v>
      </c>
      <c r="X517" s="30">
        <v>5168.9900440406</v>
      </c>
      <c r="Y517" s="30">
        <v>4235.1406353726798</v>
      </c>
      <c r="Z517" s="30">
        <v>2860.2390019300001</v>
      </c>
      <c r="AA517" s="30">
        <v>2418.5975780799999</v>
      </c>
      <c r="AB517" s="30">
        <v>58.822357882678503</v>
      </c>
      <c r="AC517" s="30">
        <v>1316.07927556</v>
      </c>
      <c r="AD517" s="30">
        <v>438.55478131000001</v>
      </c>
      <c r="AE517" s="30">
        <v>877.52449424999998</v>
      </c>
      <c r="AF517" s="32">
        <v>0</v>
      </c>
      <c r="AG517" s="30">
        <v>1217.1284611716001</v>
      </c>
      <c r="AH517" s="30">
        <v>595.39176736160005</v>
      </c>
      <c r="AI517" s="30">
        <v>320.84265900999998</v>
      </c>
      <c r="AJ517" s="30">
        <v>158.75342666</v>
      </c>
      <c r="AK517" s="30">
        <v>162.08923235</v>
      </c>
      <c r="AL517" s="30">
        <v>0</v>
      </c>
      <c r="AM517" s="32">
        <v>300.89403479999999</v>
      </c>
      <c r="AN517" s="30">
        <v>5452.2690965442798</v>
      </c>
      <c r="AO517" s="34">
        <v>34032</v>
      </c>
      <c r="AP517" s="32">
        <v>5466.7950030740303</v>
      </c>
      <c r="AQ517" s="34">
        <v>352476</v>
      </c>
      <c r="AR517" s="34">
        <v>109.64615000000001</v>
      </c>
      <c r="AS517" s="34">
        <v>0</v>
      </c>
      <c r="AT517" s="33">
        <v>1536.2070409999999</v>
      </c>
      <c r="AU517" s="33">
        <v>0</v>
      </c>
      <c r="AV517" s="33">
        <v>893.97533499999997</v>
      </c>
      <c r="AW517" s="33">
        <v>2539.8285259999998</v>
      </c>
      <c r="AX517" s="33">
        <v>183.95990399999999</v>
      </c>
      <c r="AY517" s="33">
        <v>833.42607199999998</v>
      </c>
      <c r="AZ517" s="33">
        <v>0</v>
      </c>
      <c r="BA517" s="33">
        <v>1017.385976</v>
      </c>
      <c r="BB517" s="32">
        <v>627.22803222000005</v>
      </c>
      <c r="BC517" s="32">
        <v>76.963736100000006</v>
      </c>
      <c r="BD517" s="32">
        <v>3285.2958505699999</v>
      </c>
      <c r="BE517" s="32">
        <v>404.51126635999998</v>
      </c>
      <c r="BF517" s="32">
        <v>0</v>
      </c>
      <c r="BG517" s="32">
        <v>4393.9988852500001</v>
      </c>
      <c r="BJ517"/>
    </row>
    <row r="518" spans="1:62" x14ac:dyDescent="0.3">
      <c r="A518" s="9">
        <v>2012</v>
      </c>
      <c r="B518" s="10" t="s">
        <v>134</v>
      </c>
      <c r="C518" s="30">
        <v>2356.6965023901598</v>
      </c>
      <c r="D518" s="30">
        <v>16691.662242906401</v>
      </c>
      <c r="E518" s="30"/>
      <c r="F518" s="30">
        <v>15144.142412319999</v>
      </c>
      <c r="G518" s="30">
        <v>7839.4624123200001</v>
      </c>
      <c r="H518" s="30">
        <v>7304.68</v>
      </c>
      <c r="I518" s="30">
        <v>11615.1066735</v>
      </c>
      <c r="J518" s="30">
        <v>4555.4799999999996</v>
      </c>
      <c r="K518" s="30"/>
      <c r="L518" s="30"/>
      <c r="M518" s="30"/>
      <c r="N518" s="30"/>
      <c r="O518" s="30"/>
      <c r="P518" s="30">
        <v>7059.6266734999999</v>
      </c>
      <c r="Q518" s="30">
        <v>779.83573881999996</v>
      </c>
      <c r="R518" s="30">
        <v>2749.2</v>
      </c>
      <c r="S518" s="30">
        <v>951.21829444224204</v>
      </c>
      <c r="T518" s="32">
        <v>0</v>
      </c>
      <c r="U518" s="30">
        <v>660.31829444224195</v>
      </c>
      <c r="V518" s="30">
        <v>290.89999999999998</v>
      </c>
      <c r="W518" s="30">
        <v>8499.7807067622398</v>
      </c>
      <c r="X518" s="30">
        <v>16095.3607067622</v>
      </c>
      <c r="Y518" s="30">
        <v>14914.8368668481</v>
      </c>
      <c r="Z518" s="30">
        <v>10778.59</v>
      </c>
      <c r="AA518" s="30">
        <v>8990.99</v>
      </c>
      <c r="AB518" s="30">
        <v>197.58112802811101</v>
      </c>
      <c r="AC518" s="30">
        <v>3938.6657388200001</v>
      </c>
      <c r="AD518" s="30">
        <v>1602.52573882</v>
      </c>
      <c r="AE518" s="30">
        <v>2336.14</v>
      </c>
      <c r="AF518" s="32">
        <v>0</v>
      </c>
      <c r="AG518" s="30">
        <v>1813.42829444224</v>
      </c>
      <c r="AH518" s="30">
        <v>1393.2682944422399</v>
      </c>
      <c r="AI518" s="30">
        <v>151.85</v>
      </c>
      <c r="AJ518" s="30">
        <v>0.02</v>
      </c>
      <c r="AK518" s="30">
        <v>151.83000000000001</v>
      </c>
      <c r="AL518" s="30">
        <v>0</v>
      </c>
      <c r="AM518" s="32">
        <v>268.31</v>
      </c>
      <c r="AN518" s="30">
        <v>16728.265161290401</v>
      </c>
      <c r="AO518" s="34">
        <v>89259.8</v>
      </c>
      <c r="AP518" s="30">
        <v>7735.72460132367</v>
      </c>
      <c r="AQ518" s="34">
        <v>1819608</v>
      </c>
      <c r="AR518" s="34">
        <v>876.329701</v>
      </c>
      <c r="AS518" s="34">
        <v>8.8999999999999995E-5</v>
      </c>
      <c r="AT518" s="33">
        <v>7790.5990119999997</v>
      </c>
      <c r="AU518" s="33">
        <v>4.3379000000000001E-2</v>
      </c>
      <c r="AV518" s="33">
        <v>2845.4214259999999</v>
      </c>
      <c r="AW518" s="33">
        <v>11512.482518000001</v>
      </c>
      <c r="AX518" s="33">
        <v>452.40048100000001</v>
      </c>
      <c r="AY518" s="33">
        <v>695.03482199999996</v>
      </c>
      <c r="AZ518" s="33">
        <v>1.9092690000000001</v>
      </c>
      <c r="BA518" s="33">
        <v>1149.344572</v>
      </c>
      <c r="BB518" s="32">
        <v>429.01038607999999</v>
      </c>
      <c r="BC518" s="32">
        <v>512.54219918000001</v>
      </c>
      <c r="BD518" s="32">
        <v>12015.45696086</v>
      </c>
      <c r="BE518" s="32">
        <v>571.11301203999994</v>
      </c>
      <c r="BF518" s="32">
        <v>0.16600000000000001</v>
      </c>
      <c r="BG518" s="32">
        <v>13528.28855816</v>
      </c>
      <c r="BJ518"/>
    </row>
    <row r="519" spans="1:62" x14ac:dyDescent="0.3">
      <c r="A519" s="9">
        <v>2012</v>
      </c>
      <c r="B519" s="10" t="s">
        <v>135</v>
      </c>
      <c r="C519" s="30"/>
      <c r="D519" s="30"/>
      <c r="E519" s="30"/>
      <c r="F519" s="30">
        <v>9203.7440229599997</v>
      </c>
      <c r="G519" s="30">
        <v>6980.26561064</v>
      </c>
      <c r="H519" s="30">
        <v>2223.4784123200002</v>
      </c>
      <c r="I519" s="30">
        <v>7641.8141324799999</v>
      </c>
      <c r="J519" s="30">
        <v>1841.5888962500001</v>
      </c>
      <c r="K519" s="30"/>
      <c r="L519" s="30"/>
      <c r="M519" s="30"/>
      <c r="N519" s="30"/>
      <c r="O519" s="30"/>
      <c r="P519" s="30">
        <v>5800.2252362299996</v>
      </c>
      <c r="Q519" s="30">
        <v>1180.0403744099999</v>
      </c>
      <c r="R519" s="30">
        <v>381.88951607000001</v>
      </c>
      <c r="S519" s="30">
        <v>807.67910816836797</v>
      </c>
      <c r="T519" s="32">
        <v>3.4095375200000002</v>
      </c>
      <c r="U519" s="32">
        <v>683.96317192836796</v>
      </c>
      <c r="V519" s="30">
        <v>120.30639872</v>
      </c>
      <c r="W519" s="30">
        <v>7664.2287825683698</v>
      </c>
      <c r="X519" s="30">
        <v>10783.0313122484</v>
      </c>
      <c r="Y519" s="30">
        <v>7766.1112222921602</v>
      </c>
      <c r="Z519" s="30">
        <v>5053.2283568100002</v>
      </c>
      <c r="AA519" s="30">
        <v>4341.8436338000001</v>
      </c>
      <c r="AB519" s="30">
        <v>12.593143582157399</v>
      </c>
      <c r="AC519" s="30">
        <v>2700.2897219000001</v>
      </c>
      <c r="AD519" s="30">
        <v>1788.3760324499999</v>
      </c>
      <c r="AE519" s="30">
        <v>911.91368944999999</v>
      </c>
      <c r="AF519" s="32">
        <v>0</v>
      </c>
      <c r="AG519" s="30">
        <v>2601.8432360583702</v>
      </c>
      <c r="AH519" s="30">
        <v>2252.1854836583698</v>
      </c>
      <c r="AI519" s="30">
        <v>121.76775240000001</v>
      </c>
      <c r="AJ519" s="30">
        <v>0</v>
      </c>
      <c r="AK519" s="30">
        <v>121.76775240000001</v>
      </c>
      <c r="AL519" s="30">
        <v>0</v>
      </c>
      <c r="AM519" s="32">
        <v>227.89</v>
      </c>
      <c r="AN519" s="30">
        <v>11001.8023640705</v>
      </c>
      <c r="AO519" s="34">
        <v>53876</v>
      </c>
      <c r="AP519" s="30">
        <v>6168.5522881602801</v>
      </c>
      <c r="AQ519" s="34">
        <v>1144189</v>
      </c>
      <c r="AR519" s="34">
        <v>639.78847800000005</v>
      </c>
      <c r="AS519" s="34">
        <v>0</v>
      </c>
      <c r="AT519" s="33">
        <v>2843.8993059999998</v>
      </c>
      <c r="AU519" s="33">
        <v>7.5762999999999997E-2</v>
      </c>
      <c r="AV519" s="33">
        <v>1897.4120559999999</v>
      </c>
      <c r="AW519" s="33">
        <v>5381.1756029999997</v>
      </c>
      <c r="AX519" s="33">
        <v>175.01998800000001</v>
      </c>
      <c r="AY519" s="33">
        <v>785.176647</v>
      </c>
      <c r="AZ519" s="33">
        <v>0.60093600000000003</v>
      </c>
      <c r="BA519" s="33">
        <v>960.79757099999995</v>
      </c>
      <c r="BB519" s="32">
        <v>334.64207832</v>
      </c>
      <c r="BC519" s="32">
        <v>455.10043575999998</v>
      </c>
      <c r="BD519" s="32">
        <v>5892.02751085</v>
      </c>
      <c r="BE519" s="32">
        <v>371.23726956000002</v>
      </c>
      <c r="BF519" s="32">
        <v>0</v>
      </c>
      <c r="BG519" s="32">
        <v>7053.0072944900003</v>
      </c>
      <c r="BJ519"/>
    </row>
    <row r="520" spans="1:62" x14ac:dyDescent="0.3">
      <c r="A520" s="9">
        <v>2012</v>
      </c>
      <c r="B520" s="10" t="s">
        <v>136</v>
      </c>
      <c r="C520" s="30">
        <v>1067.7754103195</v>
      </c>
      <c r="D520" s="30">
        <v>12760.9548380621</v>
      </c>
      <c r="E520" s="30"/>
      <c r="F520" s="30">
        <v>10908.057346666999</v>
      </c>
      <c r="G520" s="30">
        <v>3509.4878311719999</v>
      </c>
      <c r="H520" s="30">
        <v>6629.7802180899998</v>
      </c>
      <c r="I520" s="30">
        <v>5672.336142872</v>
      </c>
      <c r="J520" s="30">
        <v>2596.4086830900001</v>
      </c>
      <c r="K520" s="30"/>
      <c r="L520" s="30"/>
      <c r="M520" s="30"/>
      <c r="N520" s="30"/>
      <c r="O520" s="30"/>
      <c r="P520" s="36">
        <v>3075.9274597819999</v>
      </c>
      <c r="Q520" s="36">
        <v>433.56037139</v>
      </c>
      <c r="R520" s="36">
        <v>4033.3715350000002</v>
      </c>
      <c r="S520" s="36">
        <v>376.78182242268099</v>
      </c>
      <c r="T520" s="37">
        <v>21.608810999999999</v>
      </c>
      <c r="U520" s="36">
        <v>328.255182422681</v>
      </c>
      <c r="V520" s="36">
        <v>26.917829000000001</v>
      </c>
      <c r="W520" s="36">
        <v>3837.7430135946802</v>
      </c>
      <c r="X520" s="36">
        <v>12097.3514236847</v>
      </c>
      <c r="Y520" s="36">
        <v>10211.2487431602</v>
      </c>
      <c r="Z520" s="36">
        <v>8165.9109559999997</v>
      </c>
      <c r="AA520" s="36">
        <v>6599.9172570000001</v>
      </c>
      <c r="AB520" s="36">
        <v>146.95908477020001</v>
      </c>
      <c r="AC520" s="36">
        <v>1898.3787023899999</v>
      </c>
      <c r="AD520" s="36">
        <v>465.88406938999998</v>
      </c>
      <c r="AE520" s="36">
        <v>1432.494633</v>
      </c>
      <c r="AF520" s="37">
        <v>0</v>
      </c>
      <c r="AG520" s="36">
        <v>1159.2610292033801</v>
      </c>
      <c r="AH520" s="36">
        <v>561.68862520337802</v>
      </c>
      <c r="AI520" s="37">
        <v>222.185653</v>
      </c>
      <c r="AJ520" s="37">
        <v>17.948815</v>
      </c>
      <c r="AK520" s="37">
        <v>204.23683800000001</v>
      </c>
      <c r="AL520" s="37">
        <v>0</v>
      </c>
      <c r="AM520" s="37">
        <v>375.386751</v>
      </c>
      <c r="AN520" s="37">
        <v>13084.481865363599</v>
      </c>
      <c r="AO520" s="34">
        <v>56309</v>
      </c>
      <c r="AP520" s="30">
        <v>8972.0074219587805</v>
      </c>
      <c r="AQ520" s="34">
        <v>591422</v>
      </c>
      <c r="AR520" s="34">
        <v>439.94656800000001</v>
      </c>
      <c r="AS520" s="34">
        <v>0</v>
      </c>
      <c r="AT520" s="33">
        <v>1508.2664279999999</v>
      </c>
      <c r="AU520" s="33">
        <v>0.28301199999999999</v>
      </c>
      <c r="AV520" s="33">
        <v>1068.6162959999999</v>
      </c>
      <c r="AW520" s="33">
        <v>3017.1123040000002</v>
      </c>
      <c r="AX520" s="33">
        <v>204.121013</v>
      </c>
      <c r="AY520" s="33">
        <v>429.685182</v>
      </c>
      <c r="AZ520" s="33">
        <v>0.80127899999999996</v>
      </c>
      <c r="BA520" s="33">
        <v>634.60747400000002</v>
      </c>
      <c r="BB520" s="32">
        <v>178.19963673000001</v>
      </c>
      <c r="BC520" s="32">
        <v>392.82343989999998</v>
      </c>
      <c r="BD520" s="32">
        <v>3173.3600316400002</v>
      </c>
      <c r="BE520" s="32">
        <v>378.74650929000001</v>
      </c>
      <c r="BF520" s="32">
        <v>0</v>
      </c>
      <c r="BG520" s="32">
        <v>4123.12961756</v>
      </c>
      <c r="BJ520"/>
    </row>
    <row r="521" spans="1:62" x14ac:dyDescent="0.3">
      <c r="A521" s="9">
        <v>2012</v>
      </c>
      <c r="B521" s="10" t="s">
        <v>137</v>
      </c>
      <c r="C521" s="30"/>
      <c r="D521" s="30"/>
      <c r="E521" s="30"/>
      <c r="F521" s="30">
        <v>7002.0163355900004</v>
      </c>
      <c r="G521" s="30">
        <v>4535.6197492800002</v>
      </c>
      <c r="H521" s="30">
        <v>2466.3965863100002</v>
      </c>
      <c r="I521" s="30">
        <v>5750.30532004</v>
      </c>
      <c r="J521" s="30">
        <v>1468.4197932100001</v>
      </c>
      <c r="K521" s="30"/>
      <c r="L521" s="30"/>
      <c r="M521" s="30"/>
      <c r="N521" s="30"/>
      <c r="O521" s="30"/>
      <c r="P521" s="30">
        <v>4281.8855268300003</v>
      </c>
      <c r="Q521" s="30">
        <v>253.73422245</v>
      </c>
      <c r="R521" s="30">
        <v>997.97679310000001</v>
      </c>
      <c r="S521" s="30">
        <v>522.95830831915498</v>
      </c>
      <c r="T521" s="32">
        <v>0.12727309000000001</v>
      </c>
      <c r="U521" s="30">
        <v>470.65089252915499</v>
      </c>
      <c r="V521" s="30">
        <v>52.180142699999998</v>
      </c>
      <c r="W521" s="30">
        <v>5006.2706418091602</v>
      </c>
      <c r="X521" s="30">
        <v>7524.9746439091596</v>
      </c>
      <c r="Y521" s="30">
        <v>7044.5604761796503</v>
      </c>
      <c r="Z521" s="30">
        <v>5485.7800987700002</v>
      </c>
      <c r="AA521" s="30">
        <v>4804.7266336599996</v>
      </c>
      <c r="AB521" s="30">
        <v>59.544021689645902</v>
      </c>
      <c r="AC521" s="30">
        <v>1499.2363557199999</v>
      </c>
      <c r="AD521" s="30">
        <v>318.87062700000001</v>
      </c>
      <c r="AE521" s="30">
        <v>1174.6258514599999</v>
      </c>
      <c r="AF521" s="32">
        <v>5.7398772600000001</v>
      </c>
      <c r="AG521" s="30">
        <v>682.93057816015505</v>
      </c>
      <c r="AH521" s="30">
        <v>507.83930400015498</v>
      </c>
      <c r="AI521" s="30">
        <v>137.46299142999999</v>
      </c>
      <c r="AJ521" s="30">
        <v>0.28071618999999998</v>
      </c>
      <c r="AK521" s="30">
        <v>67.906562600000001</v>
      </c>
      <c r="AL521" s="30">
        <v>69.275712639999995</v>
      </c>
      <c r="AM521" s="30">
        <v>37.628282730000002</v>
      </c>
      <c r="AN521" s="32">
        <v>7727.4910543398</v>
      </c>
      <c r="AO521" s="34">
        <v>51018</v>
      </c>
      <c r="AP521" s="30">
        <v>7244.3913214039103</v>
      </c>
      <c r="AQ521" s="34">
        <v>668663</v>
      </c>
      <c r="AR521" s="34">
        <v>434.71232800000001</v>
      </c>
      <c r="AS521" s="34">
        <v>0</v>
      </c>
      <c r="AT521" s="33">
        <v>3328.5004319999998</v>
      </c>
      <c r="AU521" s="33">
        <v>4.6757E-2</v>
      </c>
      <c r="AV521" s="33">
        <v>928.610904</v>
      </c>
      <c r="AW521" s="33">
        <v>4691.8704209999996</v>
      </c>
      <c r="AX521" s="33">
        <v>818.20883800000001</v>
      </c>
      <c r="AY521" s="33">
        <v>678.22574299999997</v>
      </c>
      <c r="AZ521" s="33">
        <v>0.40068900000000002</v>
      </c>
      <c r="BA521" s="33">
        <v>1496.83527</v>
      </c>
      <c r="BB521" s="32">
        <v>291.92824854000003</v>
      </c>
      <c r="BC521" s="32">
        <v>147.53861302999999</v>
      </c>
      <c r="BD521" s="32">
        <v>6018.4996175799997</v>
      </c>
      <c r="BE521" s="32">
        <v>968.57663316000003</v>
      </c>
      <c r="BF521" s="32">
        <v>0</v>
      </c>
      <c r="BG521" s="32">
        <v>7426.5431123099997</v>
      </c>
      <c r="BJ521"/>
    </row>
    <row r="522" spans="1:62" x14ac:dyDescent="0.3">
      <c r="A522" s="9">
        <v>2012</v>
      </c>
      <c r="B522" s="10" t="s">
        <v>138</v>
      </c>
      <c r="C522" s="30">
        <v>400.154253988498</v>
      </c>
      <c r="D522" s="30">
        <v>4416.8336359776304</v>
      </c>
      <c r="E522" s="30"/>
      <c r="F522" s="30">
        <v>9521.8308816190001</v>
      </c>
      <c r="G522" s="30">
        <v>7324.3528578690002</v>
      </c>
      <c r="H522" s="30">
        <v>2197.4780237499999</v>
      </c>
      <c r="I522" s="30">
        <v>8332.5960990290005</v>
      </c>
      <c r="J522" s="30">
        <v>1686.3631700000001</v>
      </c>
      <c r="K522" s="30"/>
      <c r="L522" s="30"/>
      <c r="M522" s="30"/>
      <c r="N522" s="30"/>
      <c r="O522" s="30"/>
      <c r="P522" s="30">
        <v>6646.2329290289999</v>
      </c>
      <c r="Q522" s="30">
        <v>678.11992883999994</v>
      </c>
      <c r="R522" s="30">
        <v>511.11485375000001</v>
      </c>
      <c r="S522" s="30">
        <v>628.70473486839205</v>
      </c>
      <c r="T522" s="32">
        <v>16.813269999999999</v>
      </c>
      <c r="U522" s="30">
        <v>550.53187486839204</v>
      </c>
      <c r="V522" s="30">
        <v>61.359589999999997</v>
      </c>
      <c r="W522" s="30">
        <v>7874.8847327373896</v>
      </c>
      <c r="X522" s="30">
        <v>10150.535616487399</v>
      </c>
      <c r="Y522" s="30">
        <v>8828.0363620806202</v>
      </c>
      <c r="Z522" s="30">
        <v>5951.0838000000003</v>
      </c>
      <c r="AA522" s="30">
        <v>5285.4333299999998</v>
      </c>
      <c r="AB522" s="30">
        <v>177.692333240621</v>
      </c>
      <c r="AC522" s="30">
        <v>2699.2602288399999</v>
      </c>
      <c r="AD522" s="30">
        <v>650.14779883999995</v>
      </c>
      <c r="AE522" s="30">
        <v>2049.1124300000001</v>
      </c>
      <c r="AF522" s="32">
        <v>0</v>
      </c>
      <c r="AG522" s="30">
        <v>1281.9961348683901</v>
      </c>
      <c r="AH522" s="30">
        <v>1108.1390648683901</v>
      </c>
      <c r="AI522" s="30">
        <v>173.55707000000001</v>
      </c>
      <c r="AJ522" s="30">
        <v>31.28134</v>
      </c>
      <c r="AK522" s="30">
        <v>142.27573000000001</v>
      </c>
      <c r="AL522" s="30">
        <v>0</v>
      </c>
      <c r="AM522" s="32">
        <v>0.3</v>
      </c>
      <c r="AN522" s="32">
        <v>10110.032496948999</v>
      </c>
      <c r="AO522" s="34">
        <v>62869</v>
      </c>
      <c r="AP522" s="30">
        <v>6466.9677363308601</v>
      </c>
      <c r="AQ522" s="34">
        <v>1277062</v>
      </c>
      <c r="AR522" s="34">
        <v>550.77452100000005</v>
      </c>
      <c r="AS522" s="34">
        <v>0</v>
      </c>
      <c r="AT522" s="33">
        <v>4242.486159</v>
      </c>
      <c r="AU522" s="33">
        <v>0</v>
      </c>
      <c r="AV522" s="33">
        <v>2187.7151359999998</v>
      </c>
      <c r="AW522" s="33">
        <v>6980.9758160000001</v>
      </c>
      <c r="AX522" s="33">
        <v>297.96548100000001</v>
      </c>
      <c r="AY522" s="33">
        <v>644.51177099999995</v>
      </c>
      <c r="AZ522" s="33">
        <v>0</v>
      </c>
      <c r="BA522" s="33">
        <v>942.47725200000002</v>
      </c>
      <c r="BB522" s="32">
        <v>340.03926152999998</v>
      </c>
      <c r="BC522" s="32">
        <v>388.11458243999999</v>
      </c>
      <c r="BD522" s="32">
        <v>7644.0101336300004</v>
      </c>
      <c r="BE522" s="32">
        <v>430.44215527</v>
      </c>
      <c r="BF522" s="32">
        <v>0</v>
      </c>
      <c r="BG522" s="32">
        <v>8802.6061328699998</v>
      </c>
      <c r="BJ522"/>
    </row>
    <row r="523" spans="1:62" x14ac:dyDescent="0.3">
      <c r="A523" s="9">
        <v>2012</v>
      </c>
      <c r="B523" s="10" t="s">
        <v>139</v>
      </c>
      <c r="C523" s="30"/>
      <c r="D523" s="30"/>
      <c r="E523" s="30"/>
      <c r="F523" s="30">
        <v>8071.3774437370002</v>
      </c>
      <c r="G523" s="30">
        <v>5873.3686317370002</v>
      </c>
      <c r="H523" s="30">
        <v>1844.324697</v>
      </c>
      <c r="I523" s="30">
        <v>6763.690621537</v>
      </c>
      <c r="J523" s="30">
        <v>1168.2713000000001</v>
      </c>
      <c r="K523" s="30"/>
      <c r="L523" s="30"/>
      <c r="M523" s="30"/>
      <c r="N523" s="30"/>
      <c r="O523" s="30"/>
      <c r="P523" s="30">
        <v>5595.4193215369996</v>
      </c>
      <c r="Q523" s="30">
        <v>277.94931020000001</v>
      </c>
      <c r="R523" s="30">
        <v>1029.7375119999999</v>
      </c>
      <c r="S523" s="30">
        <v>614.01224804083699</v>
      </c>
      <c r="T523" s="32">
        <v>0.54492300000000005</v>
      </c>
      <c r="U523" s="32">
        <v>539.21761704083701</v>
      </c>
      <c r="V523" s="30">
        <v>74.249707999999998</v>
      </c>
      <c r="W523" s="30">
        <v>6412.5862487778404</v>
      </c>
      <c r="X523" s="30">
        <v>8685.3896917778402</v>
      </c>
      <c r="Y523" s="30">
        <v>5344.9101272301104</v>
      </c>
      <c r="Z523" s="30">
        <v>4116.7245309999998</v>
      </c>
      <c r="AA523" s="30">
        <v>3187.7625330000001</v>
      </c>
      <c r="AB523" s="30">
        <v>10.505359030112899</v>
      </c>
      <c r="AC523" s="30">
        <v>1217.6802372</v>
      </c>
      <c r="AD523" s="30">
        <v>545.9916862</v>
      </c>
      <c r="AE523" s="30">
        <v>671.68855099999996</v>
      </c>
      <c r="AF523" s="32">
        <v>0</v>
      </c>
      <c r="AG523" s="30">
        <v>1655.39978504084</v>
      </c>
      <c r="AH523" s="30">
        <v>1163.6409430408401</v>
      </c>
      <c r="AI523" s="32">
        <v>176.44655299999999</v>
      </c>
      <c r="AJ523" s="32">
        <v>9.1042699999999996</v>
      </c>
      <c r="AK523" s="32">
        <v>167.34228300000001</v>
      </c>
      <c r="AL523" s="32">
        <v>0</v>
      </c>
      <c r="AM523" s="32">
        <v>315.31228900000002</v>
      </c>
      <c r="AN523" s="32">
        <v>7000.30991227095</v>
      </c>
      <c r="AO523" s="34">
        <v>32198</v>
      </c>
      <c r="AP523" s="30">
        <v>7615.3265420212401</v>
      </c>
      <c r="AQ523" s="34">
        <v>713240</v>
      </c>
      <c r="AR523" s="34">
        <v>206.60860299999999</v>
      </c>
      <c r="AS523" s="34">
        <v>3.0000000000000001E-6</v>
      </c>
      <c r="AT523" s="33">
        <v>3216.4545250000001</v>
      </c>
      <c r="AU523" s="33">
        <v>0</v>
      </c>
      <c r="AV523" s="33">
        <v>1460.104018</v>
      </c>
      <c r="AW523" s="33">
        <v>4883.1701460000004</v>
      </c>
      <c r="AX523" s="33">
        <v>205.075378</v>
      </c>
      <c r="AY523" s="33">
        <v>768.08909800000004</v>
      </c>
      <c r="AZ523" s="33">
        <v>0.200345</v>
      </c>
      <c r="BA523" s="33">
        <v>973.36482100000001</v>
      </c>
      <c r="BB523" s="32">
        <v>252.50424634000001</v>
      </c>
      <c r="BC523" s="32">
        <v>126.74216303999999</v>
      </c>
      <c r="BD523" s="32">
        <v>5807.3862561400001</v>
      </c>
      <c r="BE523" s="32">
        <v>302.30548267</v>
      </c>
      <c r="BF523" s="32">
        <v>0</v>
      </c>
      <c r="BG523" s="32">
        <v>6488.93814819</v>
      </c>
      <c r="BJ523"/>
    </row>
    <row r="524" spans="1:62" x14ac:dyDescent="0.3">
      <c r="A524" s="9">
        <v>2012</v>
      </c>
      <c r="B524" s="10" t="s">
        <v>140</v>
      </c>
      <c r="C524" s="30"/>
      <c r="D524" s="30"/>
      <c r="E524" s="30"/>
      <c r="F524" s="30">
        <v>5180.4791703250803</v>
      </c>
      <c r="G524" s="30">
        <v>3998.5924498320001</v>
      </c>
      <c r="H524" s="30">
        <v>1181.88672049308</v>
      </c>
      <c r="I524" s="30">
        <v>4973.6522153919996</v>
      </c>
      <c r="J524" s="30">
        <v>1115.08747644</v>
      </c>
      <c r="K524" s="30"/>
      <c r="L524" s="30"/>
      <c r="M524" s="30"/>
      <c r="N524" s="30"/>
      <c r="O524" s="30"/>
      <c r="P524" s="30">
        <v>3858.564738952</v>
      </c>
      <c r="Q524" s="30">
        <v>140.02771088</v>
      </c>
      <c r="R524" s="30">
        <v>66.799244053080002</v>
      </c>
      <c r="S524" s="30">
        <v>305.446496382009</v>
      </c>
      <c r="T524" s="30">
        <v>1.25156014704</v>
      </c>
      <c r="U524" s="32">
        <v>177.68498016708901</v>
      </c>
      <c r="V524" s="30">
        <v>126.50995606788</v>
      </c>
      <c r="W524" s="30">
        <v>4176.2774299990897</v>
      </c>
      <c r="X524" s="30">
        <v>5485.9256667070904</v>
      </c>
      <c r="Y524" s="30">
        <v>2827.5061263256798</v>
      </c>
      <c r="Z524" s="30">
        <v>2003.0687040739499</v>
      </c>
      <c r="AA524" s="30">
        <v>1633.2514108768901</v>
      </c>
      <c r="AB524" s="30">
        <v>0.26912317670214903</v>
      </c>
      <c r="AC524" s="30">
        <v>824.16829907502404</v>
      </c>
      <c r="AD524" s="30">
        <v>440.47506826390401</v>
      </c>
      <c r="AE524" s="30">
        <v>383.69323081111997</v>
      </c>
      <c r="AF524" s="32">
        <v>0</v>
      </c>
      <c r="AG524" s="30">
        <v>2482.9902896570002</v>
      </c>
      <c r="AH524" s="30">
        <v>1718.1960263137801</v>
      </c>
      <c r="AI524" s="32">
        <v>720.62253982322295</v>
      </c>
      <c r="AJ524" s="32">
        <v>672.16110111209605</v>
      </c>
      <c r="AK524" s="32">
        <v>48.461438711126704</v>
      </c>
      <c r="AL524" s="32">
        <v>0</v>
      </c>
      <c r="AM524" s="32">
        <v>44.17172352</v>
      </c>
      <c r="AN524" s="32">
        <v>5310.4964159826804</v>
      </c>
      <c r="AO524" s="34">
        <v>21009</v>
      </c>
      <c r="AP524" s="30">
        <v>5980.0430250657901</v>
      </c>
      <c r="AQ524" s="34">
        <v>456924</v>
      </c>
      <c r="AR524" s="34">
        <v>166.27061399999999</v>
      </c>
      <c r="AS524" s="34">
        <v>0</v>
      </c>
      <c r="AT524" s="33">
        <v>1756.47768</v>
      </c>
      <c r="AU524" s="33">
        <v>4.6500000000000003E-4</v>
      </c>
      <c r="AV524" s="33">
        <v>810.08623599999999</v>
      </c>
      <c r="AW524" s="33">
        <v>2732.8391799999999</v>
      </c>
      <c r="AX524" s="33">
        <v>21.300927000000001</v>
      </c>
      <c r="AY524" s="33">
        <v>293.24965099999997</v>
      </c>
      <c r="AZ524" s="33">
        <v>0</v>
      </c>
      <c r="BA524" s="33">
        <v>314.55057799999997</v>
      </c>
      <c r="BB524" s="32">
        <v>217.50908945</v>
      </c>
      <c r="BC524" s="32">
        <v>140.77159411</v>
      </c>
      <c r="BD524" s="32">
        <v>2855.3029963700001</v>
      </c>
      <c r="BE524" s="32">
        <v>115.18942265</v>
      </c>
      <c r="BF524" s="32">
        <v>0</v>
      </c>
      <c r="BG524" s="32">
        <v>3328.7731025799999</v>
      </c>
      <c r="BJ524"/>
    </row>
    <row r="525" spans="1:62" x14ac:dyDescent="0.3">
      <c r="A525" s="9">
        <v>2012</v>
      </c>
      <c r="B525" s="10" t="s">
        <v>141</v>
      </c>
      <c r="C525" s="30"/>
      <c r="D525" s="30"/>
      <c r="E525" s="30"/>
      <c r="F525" s="30">
        <v>6746.7925895039998</v>
      </c>
      <c r="G525" s="30">
        <v>2894.0544435040001</v>
      </c>
      <c r="H525" s="30">
        <v>3852.7381460000001</v>
      </c>
      <c r="I525" s="30">
        <v>4068.1478817339998</v>
      </c>
      <c r="J525" s="30">
        <v>1319.787319</v>
      </c>
      <c r="K525" s="30"/>
      <c r="L525" s="30"/>
      <c r="M525" s="30"/>
      <c r="N525" s="30"/>
      <c r="O525" s="30"/>
      <c r="P525" s="30">
        <v>2748.3605627339998</v>
      </c>
      <c r="Q525" s="30">
        <v>145.69388076999999</v>
      </c>
      <c r="R525" s="30">
        <v>2532.9508270000001</v>
      </c>
      <c r="S525" s="30">
        <v>913.22201917774203</v>
      </c>
      <c r="T525" s="32">
        <v>0.55066300000000001</v>
      </c>
      <c r="U525" s="32">
        <v>764.41856717774203</v>
      </c>
      <c r="V525" s="30">
        <v>148.25278900000001</v>
      </c>
      <c r="W525" s="30">
        <v>3658.4730106817401</v>
      </c>
      <c r="X525" s="30">
        <v>8891.3649586817392</v>
      </c>
      <c r="Y525" s="30">
        <v>6500.3126741226497</v>
      </c>
      <c r="Z525" s="30">
        <v>4468.4772109799997</v>
      </c>
      <c r="AA525" s="30">
        <v>4113.2970229800003</v>
      </c>
      <c r="AB525" s="32">
        <v>143.339351372648</v>
      </c>
      <c r="AC525" s="30">
        <v>1888.49611177</v>
      </c>
      <c r="AD525" s="30">
        <v>391.34256176999997</v>
      </c>
      <c r="AE525" s="30">
        <v>1497.15355</v>
      </c>
      <c r="AF525" s="32">
        <v>0</v>
      </c>
      <c r="AG525" s="30">
        <v>876.60103417774201</v>
      </c>
      <c r="AH525" s="30">
        <v>832.973381177742</v>
      </c>
      <c r="AI525" s="32">
        <v>33.533307999999998</v>
      </c>
      <c r="AJ525" s="32">
        <v>2.6349999999999998E-2</v>
      </c>
      <c r="AK525" s="32">
        <v>33.506957999999997</v>
      </c>
      <c r="AL525" s="32">
        <v>0</v>
      </c>
      <c r="AM525" s="32">
        <v>10.094345000000001</v>
      </c>
      <c r="AN525" s="32">
        <v>9590.4761543003897</v>
      </c>
      <c r="AO525" s="34">
        <v>27323</v>
      </c>
      <c r="AP525" s="30">
        <v>11534.359473393801</v>
      </c>
      <c r="AQ525" s="34">
        <v>293407</v>
      </c>
      <c r="AR525" s="34">
        <v>401.41354200000001</v>
      </c>
      <c r="AS525" s="34">
        <v>0</v>
      </c>
      <c r="AT525" s="33">
        <v>622.79909199999997</v>
      </c>
      <c r="AU525" s="33">
        <v>0.28390300000000002</v>
      </c>
      <c r="AV525" s="33">
        <v>1856.496742</v>
      </c>
      <c r="AW525" s="33">
        <v>2880.9932789999998</v>
      </c>
      <c r="AX525" s="33">
        <v>1057.344769</v>
      </c>
      <c r="AY525" s="33">
        <v>933.23524199999997</v>
      </c>
      <c r="AZ525" s="33">
        <v>0.200345</v>
      </c>
      <c r="BA525" s="33">
        <v>1990.780356</v>
      </c>
      <c r="BB525" s="32">
        <v>288.97350509</v>
      </c>
      <c r="BC525" s="32">
        <v>376.21319096000002</v>
      </c>
      <c r="BD525" s="32">
        <v>1669.4284400900001</v>
      </c>
      <c r="BE525" s="32">
        <v>2389.88397158</v>
      </c>
      <c r="BF525" s="32">
        <v>0</v>
      </c>
      <c r="BG525" s="32">
        <v>4724.4991077200002</v>
      </c>
      <c r="BJ525"/>
    </row>
    <row r="526" spans="1:62" x14ac:dyDescent="0.3">
      <c r="A526" s="9">
        <v>2012</v>
      </c>
      <c r="B526" s="10" t="s">
        <v>142</v>
      </c>
      <c r="C526" s="30">
        <v>6837.7051265009804</v>
      </c>
      <c r="D526" s="30">
        <v>35047.297027247201</v>
      </c>
      <c r="E526" s="30"/>
      <c r="F526" s="30">
        <v>25490.133978053</v>
      </c>
      <c r="G526" s="30">
        <v>16876.157268053001</v>
      </c>
      <c r="H526" s="30">
        <v>8613.9767100000008</v>
      </c>
      <c r="I526" s="30">
        <v>23308.903643362999</v>
      </c>
      <c r="J526" s="30">
        <v>8208.7502399999994</v>
      </c>
      <c r="K526" s="30"/>
      <c r="L526" s="30"/>
      <c r="M526" s="30"/>
      <c r="N526" s="30"/>
      <c r="O526" s="30"/>
      <c r="P526" s="30">
        <v>15100.153403363</v>
      </c>
      <c r="Q526" s="30">
        <v>1776.00386469</v>
      </c>
      <c r="R526" s="30">
        <v>405.22647000000001</v>
      </c>
      <c r="S526" s="30">
        <v>803.443003914786</v>
      </c>
      <c r="T526" s="30">
        <v>0.20585000000000001</v>
      </c>
      <c r="U526" s="30">
        <v>717.70083391478602</v>
      </c>
      <c r="V526" s="30">
        <v>85.536320000000003</v>
      </c>
      <c r="W526" s="30">
        <v>17593.858101967799</v>
      </c>
      <c r="X526" s="30">
        <v>31313.155381967801</v>
      </c>
      <c r="Y526" s="30">
        <v>24342.389876568399</v>
      </c>
      <c r="Z526" s="30">
        <v>17535.823049999999</v>
      </c>
      <c r="AA526" s="30">
        <v>15558.35967</v>
      </c>
      <c r="AB526" s="30">
        <v>27.4350818783895</v>
      </c>
      <c r="AC526" s="30">
        <v>6779.1317446900002</v>
      </c>
      <c r="AD526" s="30">
        <v>3640.6614146900001</v>
      </c>
      <c r="AE526" s="30">
        <v>3138.4703300000001</v>
      </c>
      <c r="AF526" s="32">
        <v>0</v>
      </c>
      <c r="AG526" s="30">
        <v>1644.9477871547899</v>
      </c>
      <c r="AH526" s="30">
        <v>1079.52394715479</v>
      </c>
      <c r="AI526" s="32">
        <v>459.58465000000001</v>
      </c>
      <c r="AJ526" s="32">
        <v>23.783989999999999</v>
      </c>
      <c r="AK526" s="32">
        <v>435.80106000000001</v>
      </c>
      <c r="AL526" s="32">
        <v>-3.9999999995643499E-4</v>
      </c>
      <c r="AM526" s="32">
        <v>105.83919</v>
      </c>
      <c r="AN526" s="32">
        <v>31933.0238637232</v>
      </c>
      <c r="AO526" s="34">
        <v>118074</v>
      </c>
      <c r="AP526" s="30">
        <v>10111.4884863599</v>
      </c>
      <c r="AQ526" s="34">
        <v>3313212</v>
      </c>
      <c r="AR526" s="34">
        <v>723.66688499999998</v>
      </c>
      <c r="AS526" s="34">
        <v>0</v>
      </c>
      <c r="AT526" s="33">
        <v>14415.215684999999</v>
      </c>
      <c r="AU526" s="33">
        <v>0</v>
      </c>
      <c r="AV526" s="33">
        <v>6300.3883470000001</v>
      </c>
      <c r="AW526" s="33">
        <v>21439.270917000002</v>
      </c>
      <c r="AX526" s="33">
        <v>656.72827299999994</v>
      </c>
      <c r="AY526" s="33">
        <v>1272.1094439999999</v>
      </c>
      <c r="AZ526" s="33">
        <v>1.2475339999999999</v>
      </c>
      <c r="BA526" s="33">
        <v>1930.085251</v>
      </c>
      <c r="BB526" s="32">
        <v>968.35214990999998</v>
      </c>
      <c r="BC526" s="32">
        <v>360.33582790999998</v>
      </c>
      <c r="BD526" s="32">
        <v>18665.303988470001</v>
      </c>
      <c r="BE526" s="32">
        <v>787.27505770000005</v>
      </c>
      <c r="BF526" s="32">
        <v>0</v>
      </c>
      <c r="BG526" s="32">
        <v>20781.26702399</v>
      </c>
      <c r="BJ526"/>
    </row>
    <row r="527" spans="1:62" x14ac:dyDescent="0.3">
      <c r="A527" s="9">
        <v>2012</v>
      </c>
      <c r="B527" s="10" t="s">
        <v>143</v>
      </c>
      <c r="C527" s="30"/>
      <c r="D527" s="30"/>
      <c r="E527" s="30"/>
      <c r="F527" s="30">
        <v>8397.8944305660007</v>
      </c>
      <c r="G527" s="30">
        <v>7405.1494115559999</v>
      </c>
      <c r="H527" s="30">
        <v>992.74501900999996</v>
      </c>
      <c r="I527" s="30">
        <v>7842.550740316</v>
      </c>
      <c r="J527" s="30">
        <v>854.76101901000004</v>
      </c>
      <c r="K527" s="30"/>
      <c r="L527" s="30"/>
      <c r="M527" s="30"/>
      <c r="N527" s="30"/>
      <c r="O527" s="30"/>
      <c r="P527" s="30">
        <v>6987.7897213059996</v>
      </c>
      <c r="Q527" s="30">
        <v>417.35969025000003</v>
      </c>
      <c r="R527" s="30">
        <v>137.98400000000001</v>
      </c>
      <c r="S527" s="30">
        <v>1003.73423931101</v>
      </c>
      <c r="T527" s="30">
        <v>0.115</v>
      </c>
      <c r="U527" s="30">
        <v>953.41523931100801</v>
      </c>
      <c r="V527" s="30">
        <v>50.204000000000001</v>
      </c>
      <c r="W527" s="30">
        <v>8358.5646508670106</v>
      </c>
      <c r="X527" s="30">
        <v>9401.6286698770109</v>
      </c>
      <c r="Y527" s="30">
        <v>5802.6475130907502</v>
      </c>
      <c r="Z527" s="30">
        <v>3991.2890034799998</v>
      </c>
      <c r="AA527" s="30">
        <v>3170.3180000000002</v>
      </c>
      <c r="AB527" s="30">
        <v>11.9128024507463</v>
      </c>
      <c r="AC527" s="30">
        <v>1799.44570716</v>
      </c>
      <c r="AD527" s="30">
        <v>807.66964415999996</v>
      </c>
      <c r="AE527" s="30">
        <v>991.77606300000002</v>
      </c>
      <c r="AF527" s="32">
        <v>0</v>
      </c>
      <c r="AG527" s="30">
        <v>2996.31425403101</v>
      </c>
      <c r="AH527" s="30">
        <v>2498.7509987210101</v>
      </c>
      <c r="AI527" s="32">
        <v>440.65025530999998</v>
      </c>
      <c r="AJ527" s="32">
        <v>78.349528919999997</v>
      </c>
      <c r="AK527" s="32">
        <v>362.30072639000002</v>
      </c>
      <c r="AL527" s="32">
        <v>0</v>
      </c>
      <c r="AM527" s="32">
        <v>56.912999999999997</v>
      </c>
      <c r="AN527" s="32">
        <v>8798.9617671217493</v>
      </c>
      <c r="AO527" s="34">
        <v>47632</v>
      </c>
      <c r="AP527" s="30">
        <v>5119.8903129118098</v>
      </c>
      <c r="AQ527" s="34">
        <v>898484</v>
      </c>
      <c r="AR527" s="34">
        <v>143.01638800000001</v>
      </c>
      <c r="AS527" s="34">
        <v>0</v>
      </c>
      <c r="AT527" s="33">
        <v>3648.2725949999999</v>
      </c>
      <c r="AU527" s="33">
        <v>2.2363000000000001E-2</v>
      </c>
      <c r="AV527" s="33">
        <v>1518.176772</v>
      </c>
      <c r="AW527" s="33">
        <v>5309.4881180000002</v>
      </c>
      <c r="AX527" s="33">
        <v>96.301849000000004</v>
      </c>
      <c r="AY527" s="33">
        <v>964.04923499999995</v>
      </c>
      <c r="AZ527" s="33">
        <v>0.200345</v>
      </c>
      <c r="BA527" s="33">
        <v>1060.5514290000001</v>
      </c>
      <c r="BB527" s="32">
        <v>383.73317469</v>
      </c>
      <c r="BC527" s="32">
        <v>108.05067387</v>
      </c>
      <c r="BD527" s="32">
        <v>6352.1352192499999</v>
      </c>
      <c r="BE527" s="32">
        <v>829.42869642000005</v>
      </c>
      <c r="BF527" s="32">
        <v>0</v>
      </c>
      <c r="BG527" s="32">
        <v>7673.3477642300004</v>
      </c>
      <c r="BJ527"/>
    </row>
    <row r="528" spans="1:62" x14ac:dyDescent="0.3">
      <c r="A528" s="9">
        <v>2012</v>
      </c>
      <c r="B528" s="10" t="s">
        <v>144</v>
      </c>
      <c r="C528" s="30"/>
      <c r="D528" s="30"/>
      <c r="E528" s="30"/>
      <c r="F528" s="30">
        <v>3894.3997645489999</v>
      </c>
      <c r="G528" s="30">
        <v>2162.0360071690002</v>
      </c>
      <c r="H528" s="30">
        <v>1732.3637573799999</v>
      </c>
      <c r="I528" s="30">
        <v>2856.7196197090002</v>
      </c>
      <c r="J528" s="30">
        <v>744.02122781000003</v>
      </c>
      <c r="K528" s="30"/>
      <c r="L528" s="30"/>
      <c r="M528" s="30"/>
      <c r="N528" s="30"/>
      <c r="O528" s="30"/>
      <c r="P528" s="30">
        <v>2112.6983918989999</v>
      </c>
      <c r="Q528" s="30">
        <v>49.337615270000001</v>
      </c>
      <c r="R528" s="30">
        <v>988.34252957000001</v>
      </c>
      <c r="S528" s="30">
        <v>328.86460121676799</v>
      </c>
      <c r="T528" s="32">
        <v>3.9978442799999998</v>
      </c>
      <c r="U528" s="32">
        <v>272.88705937676798</v>
      </c>
      <c r="V528" s="30">
        <v>51.979697559999998</v>
      </c>
      <c r="W528" s="30">
        <v>2434.9230665457699</v>
      </c>
      <c r="X528" s="30">
        <v>4840.4963543557697</v>
      </c>
      <c r="Y528" s="30">
        <v>4128.4518471376696</v>
      </c>
      <c r="Z528" s="30">
        <v>3098.2718571700002</v>
      </c>
      <c r="AA528" s="30">
        <v>2889.05174833</v>
      </c>
      <c r="AB528" s="30">
        <v>4.7033864476674099</v>
      </c>
      <c r="AC528" s="30">
        <v>1025.47660352</v>
      </c>
      <c r="AD528" s="30">
        <v>183.53529768999999</v>
      </c>
      <c r="AE528" s="30">
        <v>841.94130583000003</v>
      </c>
      <c r="AF528" s="32">
        <v>0</v>
      </c>
      <c r="AG528" s="30">
        <v>354.20054467195303</v>
      </c>
      <c r="AH528" s="30">
        <v>291.61830772676802</v>
      </c>
      <c r="AI528" s="32">
        <v>54.738240505185203</v>
      </c>
      <c r="AJ528" s="32">
        <v>0.91933518999999997</v>
      </c>
      <c r="AK528" s="32">
        <v>53.818905315185198</v>
      </c>
      <c r="AL528" s="32">
        <v>0</v>
      </c>
      <c r="AM528" s="32">
        <v>7.8439964399999997</v>
      </c>
      <c r="AN528" s="32">
        <v>5340.2267012796201</v>
      </c>
      <c r="AO528" s="34">
        <v>17681</v>
      </c>
      <c r="AP528" s="30">
        <v>12492.4153897491</v>
      </c>
      <c r="AQ528" s="34">
        <v>139852</v>
      </c>
      <c r="AR528" s="34">
        <v>200.685059</v>
      </c>
      <c r="AS528" s="34">
        <v>0</v>
      </c>
      <c r="AT528" s="33">
        <v>516.59408099999996</v>
      </c>
      <c r="AU528" s="33">
        <v>0.102661</v>
      </c>
      <c r="AV528" s="33">
        <v>370.19520399999999</v>
      </c>
      <c r="AW528" s="33">
        <v>1087.5770050000001</v>
      </c>
      <c r="AX528" s="33">
        <v>91.488634000000005</v>
      </c>
      <c r="AY528" s="33">
        <v>245.05431799999999</v>
      </c>
      <c r="AZ528" s="33">
        <v>0.40068900000000002</v>
      </c>
      <c r="BA528" s="33">
        <v>336.94364100000001</v>
      </c>
      <c r="BB528" s="32">
        <v>102.70512262</v>
      </c>
      <c r="BC528" s="32">
        <v>171.59116933000001</v>
      </c>
      <c r="BD528" s="32">
        <v>798.97012491999999</v>
      </c>
      <c r="BE528" s="32">
        <v>333.28449293</v>
      </c>
      <c r="BF528" s="32">
        <v>0</v>
      </c>
      <c r="BG528" s="32">
        <v>1406.5509098</v>
      </c>
      <c r="BJ528"/>
    </row>
    <row r="529" spans="1:62" x14ac:dyDescent="0.3">
      <c r="A529" s="9">
        <v>2012</v>
      </c>
      <c r="B529" s="10" t="s">
        <v>145</v>
      </c>
      <c r="C529" s="30">
        <v>1544.2569462951401</v>
      </c>
      <c r="D529" s="30">
        <v>8118.3685848592304</v>
      </c>
      <c r="E529" s="30"/>
      <c r="F529" s="30">
        <v>12780.733234130001</v>
      </c>
      <c r="G529" s="30">
        <v>9273.8879921759999</v>
      </c>
      <c r="H529" s="30">
        <v>3506.8452419539999</v>
      </c>
      <c r="I529" s="30">
        <v>11272.488207918001</v>
      </c>
      <c r="J529" s="30">
        <v>3223.4142419539999</v>
      </c>
      <c r="K529" s="30"/>
      <c r="L529" s="30"/>
      <c r="M529" s="30"/>
      <c r="N529" s="30"/>
      <c r="O529" s="30"/>
      <c r="P529" s="30">
        <v>8049.0739659640003</v>
      </c>
      <c r="Q529" s="30">
        <v>1224.814026212</v>
      </c>
      <c r="R529" s="30">
        <v>283.43099999999998</v>
      </c>
      <c r="S529" s="30">
        <v>1247.37701549035</v>
      </c>
      <c r="T529" s="32">
        <v>0</v>
      </c>
      <c r="U529" s="32">
        <v>1057.0270154903501</v>
      </c>
      <c r="V529" s="30">
        <v>190.35</v>
      </c>
      <c r="W529" s="30">
        <v>10330.915007666399</v>
      </c>
      <c r="X529" s="30">
        <v>14028.1102496204</v>
      </c>
      <c r="Y529" s="30">
        <v>11942.8930998328</v>
      </c>
      <c r="Z529" s="30">
        <v>8432.6280000000006</v>
      </c>
      <c r="AA529" s="30">
        <v>7647.3530000000001</v>
      </c>
      <c r="AB529" s="30">
        <v>22.2003051607591</v>
      </c>
      <c r="AC529" s="30">
        <v>3488.0647946720001</v>
      </c>
      <c r="AD529" s="30">
        <v>1423.299794672</v>
      </c>
      <c r="AE529" s="30">
        <v>2064.7649999999999</v>
      </c>
      <c r="AF529" s="32">
        <v>0</v>
      </c>
      <c r="AG529" s="30">
        <v>1794.2190154903501</v>
      </c>
      <c r="AH529" s="30">
        <v>1126.2500154903501</v>
      </c>
      <c r="AI529" s="32">
        <v>313.14699999999999</v>
      </c>
      <c r="AJ529" s="32">
        <v>50.537999999999997</v>
      </c>
      <c r="AK529" s="32">
        <v>262.60899999999998</v>
      </c>
      <c r="AL529" s="32">
        <v>0</v>
      </c>
      <c r="AM529" s="32">
        <v>354.822</v>
      </c>
      <c r="AN529" s="32">
        <v>13737.1121153231</v>
      </c>
      <c r="AO529" s="34">
        <v>75634</v>
      </c>
      <c r="AP529" s="30">
        <v>7777.6915550800304</v>
      </c>
      <c r="AQ529" s="34">
        <v>1530689</v>
      </c>
      <c r="AR529" s="34">
        <v>346.43744500000003</v>
      </c>
      <c r="AS529" s="34">
        <v>0</v>
      </c>
      <c r="AT529" s="33">
        <v>6620.5027309999996</v>
      </c>
      <c r="AU529" s="33">
        <v>9.9999999999999995E-7</v>
      </c>
      <c r="AV529" s="33">
        <v>3293.4790739999999</v>
      </c>
      <c r="AW529" s="33">
        <v>10260.420249999999</v>
      </c>
      <c r="AX529" s="33">
        <v>229.76429899999999</v>
      </c>
      <c r="AY529" s="33">
        <v>1209.9926190000001</v>
      </c>
      <c r="AZ529" s="33">
        <v>0</v>
      </c>
      <c r="BA529" s="33">
        <v>1439.756918</v>
      </c>
      <c r="BB529" s="32">
        <v>438.96110276000002</v>
      </c>
      <c r="BC529" s="32">
        <v>121.47884467</v>
      </c>
      <c r="BD529" s="32">
        <v>11548.465871509999</v>
      </c>
      <c r="BE529" s="32">
        <v>534.39315365000004</v>
      </c>
      <c r="BF529" s="32">
        <v>0</v>
      </c>
      <c r="BG529" s="32">
        <v>12643.298972590001</v>
      </c>
      <c r="BJ529"/>
    </row>
    <row r="530" spans="1:62" x14ac:dyDescent="0.3">
      <c r="A530" s="9">
        <v>2013</v>
      </c>
      <c r="B530" s="10" t="s">
        <v>120</v>
      </c>
      <c r="C530" s="30">
        <v>44863.813385195601</v>
      </c>
      <c r="D530" s="30">
        <v>180571.70295820499</v>
      </c>
      <c r="E530" s="30">
        <v>162746.406192244</v>
      </c>
      <c r="F530" s="30">
        <v>120454.46481134801</v>
      </c>
      <c r="G530" s="30">
        <v>48779.764811348003</v>
      </c>
      <c r="H530" s="30">
        <v>71674.7</v>
      </c>
      <c r="I530" s="30">
        <v>109980.797380398</v>
      </c>
      <c r="J530" s="30">
        <v>67632.399999999994</v>
      </c>
      <c r="K530" s="30"/>
      <c r="L530" s="30"/>
      <c r="M530" s="30"/>
      <c r="N530" s="30"/>
      <c r="O530" s="30"/>
      <c r="P530" s="32">
        <v>42348.397380397997</v>
      </c>
      <c r="Q530" s="32">
        <v>6431.3674309500002</v>
      </c>
      <c r="R530" s="32">
        <v>4042.3</v>
      </c>
      <c r="S530" s="32">
        <v>3715.0661334299998</v>
      </c>
      <c r="T530" s="32">
        <v>0</v>
      </c>
      <c r="U530" s="32">
        <v>3597.7561334299999</v>
      </c>
      <c r="V530" s="32">
        <v>117.31</v>
      </c>
      <c r="W530" s="32">
        <v>52377.520944778</v>
      </c>
      <c r="X530" s="32">
        <v>150099.23094477801</v>
      </c>
      <c r="Y530" s="32">
        <v>117594.282214741</v>
      </c>
      <c r="Z530" s="32">
        <v>79939.45</v>
      </c>
      <c r="AA530" s="32">
        <v>72908.31</v>
      </c>
      <c r="AB530" s="32">
        <v>4158.1408352509497</v>
      </c>
      <c r="AC530" s="32">
        <v>33496.691379490003</v>
      </c>
      <c r="AD530" s="32">
        <v>8767.7709794900002</v>
      </c>
      <c r="AE530" s="32">
        <v>24485.590400000001</v>
      </c>
      <c r="AF530" s="32">
        <v>243.33</v>
      </c>
      <c r="AG530" s="32">
        <v>5410.5328113799997</v>
      </c>
      <c r="AH530" s="32">
        <v>2717.8128113799999</v>
      </c>
      <c r="AI530" s="32">
        <v>1729</v>
      </c>
      <c r="AJ530" s="10">
        <v>60.1</v>
      </c>
      <c r="AK530" s="10">
        <v>1668.68</v>
      </c>
      <c r="AL530" s="10">
        <v>0.22</v>
      </c>
      <c r="AM530" s="32">
        <v>963.72</v>
      </c>
      <c r="AN530" s="32">
        <v>151781.055026121</v>
      </c>
      <c r="AO530" s="33">
        <v>651272</v>
      </c>
      <c r="AP530" s="32">
        <v>8593.3810474555394</v>
      </c>
      <c r="AQ530" s="33">
        <v>16289599</v>
      </c>
      <c r="AR530" s="33">
        <v>12757.130568</v>
      </c>
      <c r="AS530" s="33">
        <v>0.22733600000000001</v>
      </c>
      <c r="AT530" s="33">
        <v>82999.932803000003</v>
      </c>
      <c r="AU530" s="33">
        <v>1.669165</v>
      </c>
      <c r="AV530" s="33">
        <v>23981.234851000001</v>
      </c>
      <c r="AW530" s="33">
        <v>119740.19472299999</v>
      </c>
      <c r="AX530" s="33">
        <v>2808.940368</v>
      </c>
      <c r="AY530" s="33">
        <v>6765.4773729999997</v>
      </c>
      <c r="AZ530" s="33">
        <v>1.895211</v>
      </c>
      <c r="BA530" s="33">
        <v>9576.3129520000002</v>
      </c>
      <c r="BB530" s="32">
        <v>3852.934049</v>
      </c>
      <c r="BC530" s="32">
        <v>7736.5901459999995</v>
      </c>
      <c r="BD530" s="32">
        <v>132007.733068</v>
      </c>
      <c r="BE530" s="32">
        <v>4424.71</v>
      </c>
      <c r="BF530" s="32">
        <v>0.86199999999999999</v>
      </c>
      <c r="BG530" s="32">
        <v>148022.82926299999</v>
      </c>
      <c r="BJ530"/>
    </row>
    <row r="531" spans="1:62" x14ac:dyDescent="0.3">
      <c r="A531" s="9">
        <v>2013</v>
      </c>
      <c r="B531" s="10" t="s">
        <v>123</v>
      </c>
      <c r="C531" s="30">
        <v>21762.917696923902</v>
      </c>
      <c r="D531" s="30"/>
      <c r="E531" s="30">
        <v>148653.57018489399</v>
      </c>
      <c r="F531" s="30">
        <v>47316.095402263003</v>
      </c>
      <c r="G531" s="30">
        <v>4666.7939812630002</v>
      </c>
      <c r="H531" s="30">
        <v>42649.301420999996</v>
      </c>
      <c r="I531" s="30">
        <v>44752.645976843</v>
      </c>
      <c r="J531" s="30">
        <v>40468.42309615</v>
      </c>
      <c r="K531" s="30"/>
      <c r="L531" s="30"/>
      <c r="M531" s="30"/>
      <c r="N531" s="30"/>
      <c r="O531" s="30"/>
      <c r="P531" s="30">
        <v>4284.2228806929998</v>
      </c>
      <c r="Q531" s="30">
        <v>382.57110057</v>
      </c>
      <c r="R531" s="30">
        <v>2180.8783248499999</v>
      </c>
      <c r="S531" s="30">
        <v>484.68508707000001</v>
      </c>
      <c r="T531" s="30">
        <v>43.7721886</v>
      </c>
      <c r="U531" s="30">
        <v>322.43202021000002</v>
      </c>
      <c r="V531" s="30">
        <v>118.48087826</v>
      </c>
      <c r="W531" s="30">
        <v>4989.226001473</v>
      </c>
      <c r="X531" s="30">
        <v>47800.780489333003</v>
      </c>
      <c r="Y531" s="30">
        <v>40831.4672460578</v>
      </c>
      <c r="Z531" s="30">
        <v>33621.247695890001</v>
      </c>
      <c r="AA531" s="30">
        <v>23215.40964862</v>
      </c>
      <c r="AB531" s="30">
        <v>772.38630886776696</v>
      </c>
      <c r="AC531" s="30">
        <v>6437.8332412999998</v>
      </c>
      <c r="AD531" s="30">
        <v>5207.9022900199998</v>
      </c>
      <c r="AE531" s="30">
        <v>1215.7996603399999</v>
      </c>
      <c r="AF531" s="30">
        <v>14.13129094</v>
      </c>
      <c r="AG531" s="30">
        <v>9980.8695312399996</v>
      </c>
      <c r="AH531" s="30">
        <v>9303.7218542099999</v>
      </c>
      <c r="AI531" s="30">
        <v>582.52963599999998</v>
      </c>
      <c r="AJ531" s="30">
        <v>12.613607</v>
      </c>
      <c r="AK531" s="30">
        <v>569.883959</v>
      </c>
      <c r="AL531" s="30">
        <v>3.2070000000000001E-2</v>
      </c>
      <c r="AM531" s="32">
        <v>94.618041030000001</v>
      </c>
      <c r="AN531" s="32">
        <v>50812.336777297802</v>
      </c>
      <c r="AO531" s="33">
        <v>193468</v>
      </c>
      <c r="AP531" s="32">
        <v>9230.4708902843795</v>
      </c>
      <c r="AQ531" s="33">
        <v>3044076</v>
      </c>
      <c r="AR531" s="33">
        <v>60897.228145000001</v>
      </c>
      <c r="AS531" s="33">
        <v>1.951301</v>
      </c>
      <c r="AT531" s="33">
        <v>41036.084934999999</v>
      </c>
      <c r="AU531" s="33">
        <v>12.313459999999999</v>
      </c>
      <c r="AV531" s="33">
        <v>77565.786510999998</v>
      </c>
      <c r="AW531" s="33">
        <v>179513.364352</v>
      </c>
      <c r="AX531" s="33">
        <v>5936.6543430000002</v>
      </c>
      <c r="AY531" s="33">
        <v>9577.2649290000008</v>
      </c>
      <c r="AZ531" s="33">
        <v>201.49700000000001</v>
      </c>
      <c r="BA531" s="33">
        <v>15715.416272</v>
      </c>
      <c r="BB531" s="32">
        <v>27557.064845000001</v>
      </c>
      <c r="BC531" s="32">
        <v>20532.779795999999</v>
      </c>
      <c r="BD531" s="32">
        <v>107466.088949</v>
      </c>
      <c r="BE531" s="32">
        <v>131691.43771</v>
      </c>
      <c r="BF531" s="32">
        <v>33.737394999999999</v>
      </c>
      <c r="BG531" s="32">
        <v>287281.108695</v>
      </c>
      <c r="BJ531"/>
    </row>
    <row r="532" spans="1:62" x14ac:dyDescent="0.3">
      <c r="A532" s="9">
        <v>2013</v>
      </c>
      <c r="B532" s="10" t="s">
        <v>124</v>
      </c>
      <c r="C532" s="35"/>
      <c r="D532" s="35"/>
      <c r="E532" s="35"/>
      <c r="F532" s="30">
        <v>7632.9416199269999</v>
      </c>
      <c r="G532" s="30">
        <v>6175.3685610169996</v>
      </c>
      <c r="H532" s="30">
        <v>1457.5730589100001</v>
      </c>
      <c r="I532" s="30">
        <v>6593.9919272469997</v>
      </c>
      <c r="J532" s="30">
        <v>707.09414845000003</v>
      </c>
      <c r="K532" s="30"/>
      <c r="L532" s="30"/>
      <c r="M532" s="30"/>
      <c r="N532" s="30"/>
      <c r="O532" s="30"/>
      <c r="P532" s="30">
        <v>5886.8977787969998</v>
      </c>
      <c r="Q532" s="30">
        <v>288.47078221999999</v>
      </c>
      <c r="R532" s="30">
        <v>750.47891045999995</v>
      </c>
      <c r="S532" s="30">
        <v>799.64588956</v>
      </c>
      <c r="T532" s="32">
        <v>0</v>
      </c>
      <c r="U532" s="30">
        <v>694.69907389000002</v>
      </c>
      <c r="V532" s="30">
        <v>104.94681567000001</v>
      </c>
      <c r="W532" s="30">
        <v>6870.067634907</v>
      </c>
      <c r="X532" s="30">
        <v>8432.5875094870007</v>
      </c>
      <c r="Y532" s="30">
        <v>7116.6228028408505</v>
      </c>
      <c r="Z532" s="30">
        <v>5088.8064415733998</v>
      </c>
      <c r="AA532" s="30">
        <v>4451.20492597879</v>
      </c>
      <c r="AB532" s="30">
        <v>22.6512590198192</v>
      </c>
      <c r="AC532" s="30">
        <v>2005.1651022476301</v>
      </c>
      <c r="AD532" s="30">
        <v>785.81799463000004</v>
      </c>
      <c r="AE532" s="30">
        <v>1219.3471076176299</v>
      </c>
      <c r="AF532" s="32">
        <v>0</v>
      </c>
      <c r="AG532" s="30">
        <v>1664.05692850897</v>
      </c>
      <c r="AH532" s="30">
        <v>1228.9140044559699</v>
      </c>
      <c r="AI532" s="30">
        <v>336.03277714299998</v>
      </c>
      <c r="AJ532" s="30">
        <v>115.14706837999999</v>
      </c>
      <c r="AK532" s="30">
        <v>220.885708763</v>
      </c>
      <c r="AL532" s="30">
        <v>0</v>
      </c>
      <c r="AM532" s="32">
        <v>99.110146909999997</v>
      </c>
      <c r="AN532" s="32">
        <v>8780.6797313498191</v>
      </c>
      <c r="AO532" s="34">
        <v>40391</v>
      </c>
      <c r="AP532" s="30">
        <v>8477.1453769761793</v>
      </c>
      <c r="AQ532" s="34">
        <v>389256</v>
      </c>
      <c r="AR532" s="34">
        <v>89.207687000000007</v>
      </c>
      <c r="AS532" s="34">
        <v>0</v>
      </c>
      <c r="AT532" s="34">
        <v>2420.6538569999998</v>
      </c>
      <c r="AU532" s="33">
        <v>0</v>
      </c>
      <c r="AV532" s="33">
        <v>813.90554199999997</v>
      </c>
      <c r="AW532" s="33">
        <v>3323.7670859999998</v>
      </c>
      <c r="AX532" s="33">
        <v>111.757121</v>
      </c>
      <c r="AY532" s="33">
        <v>617.87822900000003</v>
      </c>
      <c r="AZ532" s="33">
        <v>0</v>
      </c>
      <c r="BA532" s="33">
        <v>729.63535000000002</v>
      </c>
      <c r="BB532" s="32">
        <v>271.43382400000002</v>
      </c>
      <c r="BC532" s="32">
        <v>78.948995999999994</v>
      </c>
      <c r="BD532" s="32">
        <v>4065.0678619999999</v>
      </c>
      <c r="BE532" s="32">
        <v>260.30970400000001</v>
      </c>
      <c r="BF532" s="32">
        <v>0</v>
      </c>
      <c r="BG532" s="32">
        <v>4675.7603859999999</v>
      </c>
      <c r="BJ532"/>
    </row>
    <row r="533" spans="1:62" x14ac:dyDescent="0.3">
      <c r="A533" s="9">
        <v>2013</v>
      </c>
      <c r="B533" s="10" t="s">
        <v>125</v>
      </c>
      <c r="C533" s="30"/>
      <c r="D533" s="35"/>
      <c r="E533" s="35"/>
      <c r="F533" s="30">
        <v>14292.000264976999</v>
      </c>
      <c r="G533" s="30">
        <v>12166.199164977001</v>
      </c>
      <c r="H533" s="30">
        <v>2125.8011000000001</v>
      </c>
      <c r="I533" s="30">
        <v>13025.036192267</v>
      </c>
      <c r="J533" s="30">
        <v>1980.65587</v>
      </c>
      <c r="K533" s="30"/>
      <c r="L533" s="30"/>
      <c r="M533" s="30"/>
      <c r="N533" s="30"/>
      <c r="O533" s="30"/>
      <c r="P533" s="30">
        <v>11044.380322266999</v>
      </c>
      <c r="Q533" s="30">
        <v>1121.8188427099999</v>
      </c>
      <c r="R533" s="30">
        <v>145.14523</v>
      </c>
      <c r="S533" s="30">
        <v>2749.6730561099998</v>
      </c>
      <c r="T533" s="32">
        <v>73.912819999999996</v>
      </c>
      <c r="U533" s="30">
        <v>2656.0464261100001</v>
      </c>
      <c r="V533" s="30">
        <v>19.713809999999999</v>
      </c>
      <c r="W533" s="30">
        <v>14822.245591086999</v>
      </c>
      <c r="X533" s="30">
        <v>19411.575491086998</v>
      </c>
      <c r="Y533" s="30">
        <v>13959.4384897533</v>
      </c>
      <c r="Z533" s="30">
        <v>10221.5298</v>
      </c>
      <c r="AA533" s="30">
        <v>8769.8437099999992</v>
      </c>
      <c r="AB533" s="30">
        <v>130.27818704328001</v>
      </c>
      <c r="AC533" s="30">
        <v>3607.6305027100002</v>
      </c>
      <c r="AD533" s="30">
        <v>1480.35247271</v>
      </c>
      <c r="AE533" s="30">
        <v>2127.2780299999999</v>
      </c>
      <c r="AF533" s="32">
        <v>0</v>
      </c>
      <c r="AG533" s="30">
        <v>2723.8709591100001</v>
      </c>
      <c r="AH533" s="30">
        <v>1966.9126991099999</v>
      </c>
      <c r="AI533" s="30">
        <v>372.57539000000003</v>
      </c>
      <c r="AJ533" s="30">
        <v>104.46726</v>
      </c>
      <c r="AK533" s="30">
        <v>268.10813000000002</v>
      </c>
      <c r="AL533" s="30">
        <v>0</v>
      </c>
      <c r="AM533" s="32">
        <v>384.38287000000003</v>
      </c>
      <c r="AN533" s="32">
        <v>19391.1543488633</v>
      </c>
      <c r="AO533" s="34">
        <v>75041</v>
      </c>
      <c r="AP533" s="30">
        <v>8858.1340456960497</v>
      </c>
      <c r="AQ533" s="34">
        <v>1117953</v>
      </c>
      <c r="AR533" s="34">
        <v>479.30840699999999</v>
      </c>
      <c r="AS533" s="34">
        <v>0</v>
      </c>
      <c r="AT533" s="34">
        <v>4350.0669779999998</v>
      </c>
      <c r="AU533" s="33">
        <v>3.3502999999999998E-2</v>
      </c>
      <c r="AV533" s="33">
        <v>1603.3193180000001</v>
      </c>
      <c r="AW533" s="33">
        <v>6432.7282059999998</v>
      </c>
      <c r="AX533" s="33">
        <v>440.773256</v>
      </c>
      <c r="AY533" s="33">
        <v>1784.525695</v>
      </c>
      <c r="AZ533" s="33">
        <v>2.1059000000000001E-2</v>
      </c>
      <c r="BA533" s="33">
        <v>2225.5095409999999</v>
      </c>
      <c r="BB533" s="32">
        <v>565.46216500000003</v>
      </c>
      <c r="BC533" s="32">
        <v>281.98926499999999</v>
      </c>
      <c r="BD533" s="32">
        <v>9588.9674070000001</v>
      </c>
      <c r="BE533" s="32">
        <v>1129.994625</v>
      </c>
      <c r="BF533" s="32">
        <v>0</v>
      </c>
      <c r="BG533" s="32">
        <v>11566.413462</v>
      </c>
      <c r="BJ533"/>
    </row>
    <row r="534" spans="1:62" x14ac:dyDescent="0.3">
      <c r="A534" s="9">
        <v>2013</v>
      </c>
      <c r="B534" s="10" t="s">
        <v>126</v>
      </c>
      <c r="C534" s="30">
        <v>648.65290190053202</v>
      </c>
      <c r="D534" s="30">
        <v>5679.5386180007599</v>
      </c>
      <c r="E534" s="30">
        <v>5669.7319584349398</v>
      </c>
      <c r="F534" s="30">
        <v>9369.5273192679997</v>
      </c>
      <c r="G534" s="30">
        <v>3888.0399252679999</v>
      </c>
      <c r="H534" s="30">
        <v>5481.4873939999998</v>
      </c>
      <c r="I534" s="30">
        <v>5916.2434131580003</v>
      </c>
      <c r="J534" s="30">
        <v>2267.2577900000001</v>
      </c>
      <c r="K534" s="30"/>
      <c r="L534" s="30"/>
      <c r="M534" s="30"/>
      <c r="N534" s="30"/>
      <c r="O534" s="30"/>
      <c r="P534" s="30">
        <v>3648.9856231580002</v>
      </c>
      <c r="Q534" s="30">
        <v>239.05430211000001</v>
      </c>
      <c r="R534" s="30">
        <v>3214.2296040000001</v>
      </c>
      <c r="S534" s="30">
        <v>572.19745885999998</v>
      </c>
      <c r="T534" s="32">
        <v>3.0286019999999998</v>
      </c>
      <c r="U534" s="30">
        <v>470.42955286</v>
      </c>
      <c r="V534" s="30">
        <v>98.739304000000004</v>
      </c>
      <c r="W534" s="30">
        <v>4358.4694781280004</v>
      </c>
      <c r="X534" s="30">
        <v>11772.526574128</v>
      </c>
      <c r="Y534" s="30">
        <v>9911.3928531099991</v>
      </c>
      <c r="Z534" s="30">
        <v>7333.492037</v>
      </c>
      <c r="AA534" s="30">
        <v>6294.6278039999997</v>
      </c>
      <c r="AB534" s="30">
        <v>56.288799076366097</v>
      </c>
      <c r="AC534" s="30">
        <v>989.89938411000003</v>
      </c>
      <c r="AD534" s="30">
        <v>515.95158810999999</v>
      </c>
      <c r="AE534" s="30">
        <v>469.14021600000001</v>
      </c>
      <c r="AF534" s="32">
        <v>4.8075799999999997</v>
      </c>
      <c r="AG534" s="30">
        <v>2054.1948618599999</v>
      </c>
      <c r="AH534" s="30">
        <v>1105.7396708599999</v>
      </c>
      <c r="AI534" s="30">
        <v>860.05593499999998</v>
      </c>
      <c r="AJ534" s="30">
        <v>109.69278799999999</v>
      </c>
      <c r="AK534" s="30">
        <v>750.36314700000003</v>
      </c>
      <c r="AL534" s="30">
        <v>0</v>
      </c>
      <c r="AM534" s="32">
        <v>88.399255999999994</v>
      </c>
      <c r="AN534" s="32">
        <v>12021.8765140464</v>
      </c>
      <c r="AO534" s="34">
        <v>41239</v>
      </c>
      <c r="AP534" s="30">
        <v>11638.110681263301</v>
      </c>
      <c r="AQ534" s="34">
        <v>545656</v>
      </c>
      <c r="AR534" s="34">
        <v>889.65762400000006</v>
      </c>
      <c r="AS534" s="34">
        <v>0</v>
      </c>
      <c r="AT534" s="34">
        <v>2894.6664059999998</v>
      </c>
      <c r="AU534" s="33">
        <v>1.0709999999999999E-3</v>
      </c>
      <c r="AV534" s="33">
        <v>1272.8841640000001</v>
      </c>
      <c r="AW534" s="33">
        <v>5057.315294</v>
      </c>
      <c r="AX534" s="33">
        <v>394.45603499999999</v>
      </c>
      <c r="AY534" s="33">
        <v>467.07809200000003</v>
      </c>
      <c r="AZ534" s="33">
        <v>0.84225799999999995</v>
      </c>
      <c r="BA534" s="33">
        <v>862.37638500000003</v>
      </c>
      <c r="BB534" s="32">
        <v>306.08639499999998</v>
      </c>
      <c r="BC534" s="32">
        <v>638.48474199999998</v>
      </c>
      <c r="BD534" s="32">
        <v>4812.3715510000002</v>
      </c>
      <c r="BE534" s="32">
        <v>753.45276999999999</v>
      </c>
      <c r="BF534" s="32">
        <v>0</v>
      </c>
      <c r="BG534" s="32">
        <v>6510.395458</v>
      </c>
      <c r="BJ534"/>
    </row>
    <row r="535" spans="1:62" x14ac:dyDescent="0.3">
      <c r="A535" s="9">
        <v>2013</v>
      </c>
      <c r="B535" s="10" t="s">
        <v>127</v>
      </c>
      <c r="C535" s="30"/>
      <c r="D535" s="35"/>
      <c r="E535" s="30"/>
      <c r="F535" s="30">
        <v>36961.451512872001</v>
      </c>
      <c r="G535" s="30">
        <v>20984.812512871998</v>
      </c>
      <c r="H535" s="30">
        <v>15976.638999999999</v>
      </c>
      <c r="I535" s="30">
        <v>32095.873003212</v>
      </c>
      <c r="J535" s="30">
        <v>12646.746999999999</v>
      </c>
      <c r="K535" s="30"/>
      <c r="L535" s="30"/>
      <c r="M535" s="30"/>
      <c r="N535" s="30"/>
      <c r="O535" s="30"/>
      <c r="P535" s="30">
        <v>19449.126003212001</v>
      </c>
      <c r="Q535" s="30">
        <v>1535.68650966</v>
      </c>
      <c r="R535" s="30">
        <v>3329.8919999999998</v>
      </c>
      <c r="S535" s="30">
        <v>1196.13748087</v>
      </c>
      <c r="T535" s="32">
        <v>4.8099999999999996</v>
      </c>
      <c r="U535" s="30">
        <v>1079.46548087</v>
      </c>
      <c r="V535" s="30">
        <v>111.86199999999999</v>
      </c>
      <c r="W535" s="30">
        <v>22064.277993741998</v>
      </c>
      <c r="X535" s="30">
        <v>47378.117993742002</v>
      </c>
      <c r="Y535" s="30">
        <v>33004.925786588297</v>
      </c>
      <c r="Z535" s="30">
        <v>22644.647000000001</v>
      </c>
      <c r="AA535" s="30">
        <v>18639.128000000001</v>
      </c>
      <c r="AB535" s="30">
        <v>887.82960144830099</v>
      </c>
      <c r="AC535" s="30">
        <v>9472.4491851399998</v>
      </c>
      <c r="AD535" s="30">
        <v>3304.0938376600002</v>
      </c>
      <c r="AE535" s="30">
        <v>6168.3553474800001</v>
      </c>
      <c r="AF535" s="32">
        <v>0</v>
      </c>
      <c r="AG535" s="30">
        <v>3408.6970055230499</v>
      </c>
      <c r="AH535" s="30">
        <v>2662.11900552305</v>
      </c>
      <c r="AI535" s="30">
        <v>660.44600000000003</v>
      </c>
      <c r="AJ535" s="30">
        <v>160.94200000000001</v>
      </c>
      <c r="AK535" s="30">
        <v>499.50400000000002</v>
      </c>
      <c r="AL535" s="30">
        <v>0</v>
      </c>
      <c r="AM535" s="32">
        <v>86.132000000000005</v>
      </c>
      <c r="AN535" s="32">
        <v>46487.345792111402</v>
      </c>
      <c r="AO535" s="34">
        <v>119155</v>
      </c>
      <c r="AP535" s="30">
        <v>11965.9699873791</v>
      </c>
      <c r="AQ535" s="34">
        <v>3489669</v>
      </c>
      <c r="AR535" s="34">
        <v>2228.5583449999999</v>
      </c>
      <c r="AS535" s="34">
        <v>1.35</v>
      </c>
      <c r="AT535" s="34">
        <v>17486.753983999999</v>
      </c>
      <c r="AU535" s="33">
        <v>1.9443999999999999E-2</v>
      </c>
      <c r="AV535" s="33">
        <v>6604.3576620000003</v>
      </c>
      <c r="AW535" s="33">
        <v>26321.039434999999</v>
      </c>
      <c r="AX535" s="33">
        <v>1075.3189379999999</v>
      </c>
      <c r="AY535" s="33">
        <v>1561.8825850000001</v>
      </c>
      <c r="AZ535" s="33">
        <v>1.0528500000000001</v>
      </c>
      <c r="BA535" s="33">
        <v>2638.2543730000002</v>
      </c>
      <c r="BB535" s="32">
        <v>1087.3660600000001</v>
      </c>
      <c r="BC535" s="32">
        <v>867.60721100000001</v>
      </c>
      <c r="BD535" s="32">
        <v>26948.789679000001</v>
      </c>
      <c r="BE535" s="32">
        <v>1446.2227379999999</v>
      </c>
      <c r="BF535" s="32">
        <v>0</v>
      </c>
      <c r="BG535" s="32">
        <v>30349.985688000001</v>
      </c>
      <c r="BJ535"/>
    </row>
    <row r="536" spans="1:62" x14ac:dyDescent="0.3">
      <c r="A536" s="9">
        <v>2013</v>
      </c>
      <c r="B536" s="10" t="s">
        <v>128</v>
      </c>
      <c r="C536" s="30"/>
      <c r="D536" s="35"/>
      <c r="E536" s="30"/>
      <c r="F536" s="30">
        <v>10420.038193688</v>
      </c>
      <c r="G536" s="30">
        <v>8963.8862936879996</v>
      </c>
      <c r="H536" s="30">
        <v>1456.1519000000001</v>
      </c>
      <c r="I536" s="30">
        <v>9746.7178807979999</v>
      </c>
      <c r="J536" s="30">
        <v>1310.9159999999999</v>
      </c>
      <c r="K536" s="30"/>
      <c r="L536" s="30"/>
      <c r="M536" s="30"/>
      <c r="N536" s="30"/>
      <c r="O536" s="30"/>
      <c r="P536" s="30">
        <v>8435.8018807980006</v>
      </c>
      <c r="Q536" s="30">
        <v>528.08441288999995</v>
      </c>
      <c r="R536" s="30">
        <v>145.23589999999999</v>
      </c>
      <c r="S536" s="30">
        <v>627.90309035999996</v>
      </c>
      <c r="T536" s="32">
        <v>2.2269000000000001</v>
      </c>
      <c r="U536" s="30">
        <v>523.02019036000002</v>
      </c>
      <c r="V536" s="30">
        <v>102.65600000000001</v>
      </c>
      <c r="W536" s="30">
        <v>9486.9064840480005</v>
      </c>
      <c r="X536" s="30">
        <v>13024.868284048</v>
      </c>
      <c r="Y536" s="30">
        <v>9865.6577938159207</v>
      </c>
      <c r="Z536" s="30">
        <v>8093.3351000000002</v>
      </c>
      <c r="AA536" s="30">
        <v>6642.741</v>
      </c>
      <c r="AB536" s="30">
        <v>5.0286809259182901</v>
      </c>
      <c r="AC536" s="30">
        <v>1767.29401289</v>
      </c>
      <c r="AD536" s="30">
        <v>445.75301288999998</v>
      </c>
      <c r="AE536" s="30">
        <v>1321.5409999999999</v>
      </c>
      <c r="AF536" s="32">
        <v>0</v>
      </c>
      <c r="AG536" s="30">
        <v>1364.99659036</v>
      </c>
      <c r="AH536" s="30">
        <v>935.79199036</v>
      </c>
      <c r="AI536" s="30">
        <v>395.1764</v>
      </c>
      <c r="AJ536" s="30">
        <v>31.514800000000001</v>
      </c>
      <c r="AK536" s="30">
        <v>363.66160000000002</v>
      </c>
      <c r="AL536" s="30">
        <v>0</v>
      </c>
      <c r="AM536" s="30">
        <v>34.028199999999998</v>
      </c>
      <c r="AN536" s="30">
        <v>13326.6413841759</v>
      </c>
      <c r="AO536" s="34">
        <v>58656</v>
      </c>
      <c r="AP536" s="30">
        <v>8680.0327332242196</v>
      </c>
      <c r="AQ536" s="34">
        <v>1049325</v>
      </c>
      <c r="AR536" s="34">
        <v>659.76167499999997</v>
      </c>
      <c r="AS536" s="34">
        <v>9.9639000000000005E-2</v>
      </c>
      <c r="AT536" s="34">
        <v>4087.5263839999998</v>
      </c>
      <c r="AU536" s="33">
        <v>1.8273000000000001E-2</v>
      </c>
      <c r="AV536" s="33">
        <v>2102.1527599999999</v>
      </c>
      <c r="AW536" s="33">
        <v>6849.5587310000001</v>
      </c>
      <c r="AX536" s="33">
        <v>321.701888</v>
      </c>
      <c r="AY536" s="33">
        <v>684.65611200000001</v>
      </c>
      <c r="AZ536" s="33">
        <v>2.1059000000000001E-2</v>
      </c>
      <c r="BA536" s="33">
        <v>1006.56859</v>
      </c>
      <c r="BB536" s="32">
        <v>454.315629</v>
      </c>
      <c r="BC536" s="32">
        <v>406.22447399999999</v>
      </c>
      <c r="BD536" s="32">
        <v>7665.4227360000004</v>
      </c>
      <c r="BE536" s="32">
        <v>696.54510300000004</v>
      </c>
      <c r="BF536" s="32">
        <v>0</v>
      </c>
      <c r="BG536" s="32">
        <v>9222.5079420000002</v>
      </c>
      <c r="BJ536"/>
    </row>
    <row r="537" spans="1:62" x14ac:dyDescent="0.3">
      <c r="A537" s="9">
        <v>2013</v>
      </c>
      <c r="B537" s="10" t="s">
        <v>129</v>
      </c>
      <c r="C537" s="30">
        <v>3359.7447986577399</v>
      </c>
      <c r="D537" s="30">
        <v>21915.019449685398</v>
      </c>
      <c r="E537" s="30">
        <v>19137.686589239202</v>
      </c>
      <c r="F537" s="30">
        <v>16080.747791010001</v>
      </c>
      <c r="G537" s="30">
        <v>11628.10179101</v>
      </c>
      <c r="H537" s="30">
        <v>4452.6459999999997</v>
      </c>
      <c r="I537" s="30">
        <v>14664.71884974</v>
      </c>
      <c r="J537" s="30">
        <v>3935.32</v>
      </c>
      <c r="K537" s="30"/>
      <c r="L537" s="30"/>
      <c r="M537" s="30"/>
      <c r="N537" s="30"/>
      <c r="O537" s="30"/>
      <c r="P537" s="30">
        <v>10729.398849740001</v>
      </c>
      <c r="Q537" s="30">
        <v>898.70294127</v>
      </c>
      <c r="R537" s="30">
        <v>517.32600000000002</v>
      </c>
      <c r="S537" s="30">
        <v>1651.5303448300001</v>
      </c>
      <c r="T537" s="30">
        <v>0</v>
      </c>
      <c r="U537" s="30">
        <v>1575.90034483</v>
      </c>
      <c r="V537" s="30">
        <v>75.63</v>
      </c>
      <c r="W537" s="30">
        <v>13204.002135840001</v>
      </c>
      <c r="X537" s="30">
        <v>20701.558135840001</v>
      </c>
      <c r="Y537" s="30">
        <v>14537.7759172116</v>
      </c>
      <c r="Z537" s="30">
        <v>10938.115</v>
      </c>
      <c r="AA537" s="30">
        <v>9666.9840000000004</v>
      </c>
      <c r="AB537" s="30">
        <v>157.155908754634</v>
      </c>
      <c r="AC537" s="30">
        <v>3442.5050084569798</v>
      </c>
      <c r="AD537" s="30">
        <v>1357.84294127</v>
      </c>
      <c r="AE537" s="30">
        <v>2084.66206718698</v>
      </c>
      <c r="AF537" s="32">
        <v>0</v>
      </c>
      <c r="AG537" s="30">
        <v>3038.13034483</v>
      </c>
      <c r="AH537" s="30">
        <v>2737.5203448299999</v>
      </c>
      <c r="AI537" s="30">
        <v>299.26</v>
      </c>
      <c r="AJ537" s="30">
        <v>45.97</v>
      </c>
      <c r="AK537" s="30">
        <v>253.29</v>
      </c>
      <c r="AL537" s="30">
        <v>0</v>
      </c>
      <c r="AM537" s="30">
        <v>1.35</v>
      </c>
      <c r="AN537" s="30">
        <v>21890.286262041602</v>
      </c>
      <c r="AO537" s="34">
        <v>73224</v>
      </c>
      <c r="AP537" s="30">
        <v>10120.246409332</v>
      </c>
      <c r="AQ537" s="34">
        <v>1295121</v>
      </c>
      <c r="AR537" s="34">
        <v>891.17423299999996</v>
      </c>
      <c r="AS537" s="34">
        <v>0</v>
      </c>
      <c r="AT537" s="34">
        <v>6062.2112639999996</v>
      </c>
      <c r="AU537" s="33">
        <v>1.044E-3</v>
      </c>
      <c r="AV537" s="33">
        <v>1789.4558079999999</v>
      </c>
      <c r="AW537" s="33">
        <v>8742.8517449999999</v>
      </c>
      <c r="AX537" s="33">
        <v>502.00582600000001</v>
      </c>
      <c r="AY537" s="33">
        <v>1340.363431</v>
      </c>
      <c r="AZ537" s="33">
        <v>0.63166800000000001</v>
      </c>
      <c r="BA537" s="33">
        <v>1843.0009250000001</v>
      </c>
      <c r="BB537" s="32">
        <v>546.77563199999997</v>
      </c>
      <c r="BC537" s="32">
        <v>627.19451800000002</v>
      </c>
      <c r="BD537" s="32">
        <v>9869.7784800000009</v>
      </c>
      <c r="BE537" s="32">
        <v>1194.4755600000001</v>
      </c>
      <c r="BF537" s="32">
        <v>0</v>
      </c>
      <c r="BG537" s="32">
        <v>12238.224190000001</v>
      </c>
      <c r="BJ537"/>
    </row>
    <row r="538" spans="1:62" x14ac:dyDescent="0.3">
      <c r="A538" s="9">
        <v>2013</v>
      </c>
      <c r="B538" s="10" t="s">
        <v>130</v>
      </c>
      <c r="C538" s="30"/>
      <c r="D538" s="35"/>
      <c r="E538" s="30"/>
      <c r="F538" s="30">
        <v>9172.1254126919994</v>
      </c>
      <c r="G538" s="30">
        <v>8333.7791807220001</v>
      </c>
      <c r="H538" s="30">
        <v>838.34623196999996</v>
      </c>
      <c r="I538" s="30">
        <v>8585.9801103720001</v>
      </c>
      <c r="J538" s="30">
        <v>617.00194779000003</v>
      </c>
      <c r="K538" s="30"/>
      <c r="L538" s="30"/>
      <c r="M538" s="30"/>
      <c r="N538" s="30"/>
      <c r="O538" s="30"/>
      <c r="P538" s="30">
        <v>7968.9781625819996</v>
      </c>
      <c r="Q538" s="30">
        <v>364.80101814</v>
      </c>
      <c r="R538" s="30">
        <v>221.34428417999999</v>
      </c>
      <c r="S538" s="30">
        <v>2291.6950921299999</v>
      </c>
      <c r="T538" s="30">
        <v>4.3065826400000002</v>
      </c>
      <c r="U538" s="30">
        <v>2271.1323075400001</v>
      </c>
      <c r="V538" s="30">
        <v>16.256201950000001</v>
      </c>
      <c r="W538" s="30">
        <v>10604.911488262</v>
      </c>
      <c r="X538" s="30">
        <v>12786.119689312</v>
      </c>
      <c r="Y538" s="30">
        <v>7540.9631894499998</v>
      </c>
      <c r="Z538" s="30">
        <v>6111.24513897</v>
      </c>
      <c r="AA538" s="30">
        <v>4798.0673951899998</v>
      </c>
      <c r="AB538" s="30">
        <v>17.618745629999999</v>
      </c>
      <c r="AC538" s="30">
        <v>1412.09930485</v>
      </c>
      <c r="AD538" s="30">
        <v>556.65731271000004</v>
      </c>
      <c r="AE538" s="30">
        <v>855.44199214000002</v>
      </c>
      <c r="AF538" s="32">
        <v>0</v>
      </c>
      <c r="AG538" s="30">
        <v>3686.1401713770001</v>
      </c>
      <c r="AH538" s="30">
        <v>3142.0341538299999</v>
      </c>
      <c r="AI538" s="30">
        <v>533.03166524999995</v>
      </c>
      <c r="AJ538" s="30">
        <v>25.929417730000001</v>
      </c>
      <c r="AK538" s="30">
        <v>507.10224751999999</v>
      </c>
      <c r="AL538" s="30">
        <v>0</v>
      </c>
      <c r="AM538" s="30">
        <v>11.074352297000001</v>
      </c>
      <c r="AN538" s="30">
        <v>12718.615251237001</v>
      </c>
      <c r="AO538" s="34">
        <v>38191</v>
      </c>
      <c r="AP538" s="30">
        <v>9579.5753222970397</v>
      </c>
      <c r="AQ538" s="34">
        <v>568331</v>
      </c>
      <c r="AR538" s="34">
        <v>344.35313100000002</v>
      </c>
      <c r="AS538" s="34">
        <v>0</v>
      </c>
      <c r="AT538" s="34">
        <v>2127.5595720000001</v>
      </c>
      <c r="AU538" s="33">
        <v>3.2057000000000002E-2</v>
      </c>
      <c r="AV538" s="33">
        <v>925.98532599999999</v>
      </c>
      <c r="AW538" s="33">
        <v>3397.9300859999998</v>
      </c>
      <c r="AX538" s="33">
        <v>306.68957599999999</v>
      </c>
      <c r="AY538" s="33">
        <v>1429.7517130000001</v>
      </c>
      <c r="AZ538" s="33">
        <v>2.1059000000000001E-2</v>
      </c>
      <c r="BA538" s="33">
        <v>1736.651879</v>
      </c>
      <c r="BB538" s="32">
        <v>356.49273199999999</v>
      </c>
      <c r="BC538" s="32">
        <v>310.23588000000001</v>
      </c>
      <c r="BD538" s="32">
        <v>4523.4905950000002</v>
      </c>
      <c r="BE538" s="32">
        <v>1900.395982</v>
      </c>
      <c r="BF538" s="32">
        <v>0</v>
      </c>
      <c r="BG538" s="32">
        <v>7090.6151890000001</v>
      </c>
      <c r="BJ538"/>
    </row>
    <row r="539" spans="1:62" x14ac:dyDescent="0.3">
      <c r="A539" s="9">
        <v>2013</v>
      </c>
      <c r="B539" s="10" t="s">
        <v>131</v>
      </c>
      <c r="C539" s="35"/>
      <c r="D539" s="35"/>
      <c r="E539" s="30"/>
      <c r="F539" s="30">
        <v>8666.9603064879993</v>
      </c>
      <c r="G539" s="30">
        <v>7601.6003064879997</v>
      </c>
      <c r="H539" s="30">
        <v>1065.3599999999999</v>
      </c>
      <c r="I539" s="30">
        <v>7250.4085072179996</v>
      </c>
      <c r="J539" s="30">
        <v>951.14</v>
      </c>
      <c r="K539" s="30"/>
      <c r="L539" s="30"/>
      <c r="M539" s="30"/>
      <c r="N539" s="30"/>
      <c r="O539" s="30"/>
      <c r="P539" s="30">
        <v>6299.2685072180002</v>
      </c>
      <c r="Q539" s="30">
        <v>1302.3317992699999</v>
      </c>
      <c r="R539" s="30">
        <v>114.22</v>
      </c>
      <c r="S539" s="30">
        <v>1160.8140983400001</v>
      </c>
      <c r="T539" s="30">
        <v>37.21</v>
      </c>
      <c r="U539" s="30">
        <v>1121.5940983400001</v>
      </c>
      <c r="V539" s="32">
        <v>2.0099999999999998</v>
      </c>
      <c r="W539" s="30">
        <v>8723.1944048280002</v>
      </c>
      <c r="X539" s="30">
        <v>9827.7744048280001</v>
      </c>
      <c r="Y539" s="30">
        <v>9380.2651800019903</v>
      </c>
      <c r="Z539" s="30">
        <v>6440.98</v>
      </c>
      <c r="AA539" s="30">
        <v>5918.54</v>
      </c>
      <c r="AB539" s="30">
        <v>52.6833807319871</v>
      </c>
      <c r="AC539" s="30">
        <v>2886.6017992699999</v>
      </c>
      <c r="AD539" s="30">
        <v>1204.28179927</v>
      </c>
      <c r="AE539" s="30">
        <v>1682.32</v>
      </c>
      <c r="AF539" s="32">
        <v>0</v>
      </c>
      <c r="AG539" s="30">
        <v>1640.53809834</v>
      </c>
      <c r="AH539" s="30">
        <v>1224.78809834</v>
      </c>
      <c r="AI539" s="30">
        <v>152.6</v>
      </c>
      <c r="AJ539" s="30">
        <v>14.79</v>
      </c>
      <c r="AK539" s="30">
        <v>137.81</v>
      </c>
      <c r="AL539" s="30">
        <v>0</v>
      </c>
      <c r="AM539" s="32">
        <v>263.14999999999998</v>
      </c>
      <c r="AN539" s="30">
        <v>11020.803278342</v>
      </c>
      <c r="AO539" s="34">
        <v>59602</v>
      </c>
      <c r="AP539" s="30">
        <v>7638.5407820594601</v>
      </c>
      <c r="AQ539" s="34">
        <v>710121</v>
      </c>
      <c r="AR539" s="34">
        <v>288.62134900000001</v>
      </c>
      <c r="AS539" s="34">
        <v>0</v>
      </c>
      <c r="AT539" s="34">
        <v>3469.7844960000002</v>
      </c>
      <c r="AU539" s="33">
        <v>1.725E-3</v>
      </c>
      <c r="AV539" s="33">
        <v>1270.2516390000001</v>
      </c>
      <c r="AW539" s="33">
        <v>5028.6592090000004</v>
      </c>
      <c r="AX539" s="33">
        <v>327.25936899999999</v>
      </c>
      <c r="AY539" s="33">
        <v>1004.765761</v>
      </c>
      <c r="AZ539" s="33">
        <v>0</v>
      </c>
      <c r="BA539" s="33">
        <v>1332.02513</v>
      </c>
      <c r="BB539" s="32">
        <v>308.56796700000001</v>
      </c>
      <c r="BC539" s="32">
        <v>213.668487</v>
      </c>
      <c r="BD539" s="32">
        <v>6448.9034000000001</v>
      </c>
      <c r="BE539" s="32">
        <v>297.500472</v>
      </c>
      <c r="BF539" s="32">
        <v>0</v>
      </c>
      <c r="BG539" s="32">
        <v>7268.6403259999997</v>
      </c>
      <c r="BJ539"/>
    </row>
    <row r="540" spans="1:62" x14ac:dyDescent="0.3">
      <c r="A540" s="9">
        <v>2013</v>
      </c>
      <c r="B540" s="10" t="s">
        <v>132</v>
      </c>
      <c r="C540" s="35"/>
      <c r="D540" s="35"/>
      <c r="E540" s="30"/>
      <c r="F540" s="30">
        <v>6626.7749744192197</v>
      </c>
      <c r="G540" s="30">
        <v>4256.1066696050002</v>
      </c>
      <c r="H540" s="30">
        <v>2370.6683048142199</v>
      </c>
      <c r="I540" s="30">
        <v>5384.2646374650003</v>
      </c>
      <c r="J540" s="30">
        <v>1306.989</v>
      </c>
      <c r="K540" s="30"/>
      <c r="L540" s="30"/>
      <c r="M540" s="30"/>
      <c r="N540" s="30"/>
      <c r="O540" s="30"/>
      <c r="P540" s="30">
        <v>4077.2756374649998</v>
      </c>
      <c r="Q540" s="30">
        <v>178.83103213999999</v>
      </c>
      <c r="R540" s="30">
        <v>1063.6793048142199</v>
      </c>
      <c r="S540" s="30">
        <v>771.15004723000004</v>
      </c>
      <c r="T540" s="32">
        <v>1.92579714</v>
      </c>
      <c r="U540" s="30">
        <v>707.81126266000001</v>
      </c>
      <c r="V540" s="30">
        <v>61.412987430000001</v>
      </c>
      <c r="W540" s="30">
        <v>4963.9179322649998</v>
      </c>
      <c r="X540" s="30">
        <v>8107.8572013171297</v>
      </c>
      <c r="Y540" s="30">
        <v>5417.6825529872303</v>
      </c>
      <c r="Z540" s="30">
        <v>3715.52667610874</v>
      </c>
      <c r="AA540" s="30">
        <v>3044.6014435629199</v>
      </c>
      <c r="AB540" s="30">
        <v>6.1351194189979497</v>
      </c>
      <c r="AC540" s="30">
        <v>1696.0207574594899</v>
      </c>
      <c r="AD540" s="30">
        <v>461.03366703133798</v>
      </c>
      <c r="AE540" s="30">
        <v>1234.9870904281499</v>
      </c>
      <c r="AF540" s="32">
        <v>0</v>
      </c>
      <c r="AG540" s="30">
        <v>1905.6886366159999</v>
      </c>
      <c r="AH540" s="30">
        <v>1496.7182197176301</v>
      </c>
      <c r="AI540" s="30">
        <v>324.77703407272401</v>
      </c>
      <c r="AJ540" s="30">
        <v>70.804534184946107</v>
      </c>
      <c r="AK540" s="30">
        <v>253.97249988777699</v>
      </c>
      <c r="AL540" s="30">
        <v>0</v>
      </c>
      <c r="AM540" s="30">
        <v>84.193382825642999</v>
      </c>
      <c r="AN540" s="30">
        <v>7887.4158866269499</v>
      </c>
      <c r="AO540" s="34">
        <v>23029</v>
      </c>
      <c r="AP540" s="30">
        <v>10169.7907439881</v>
      </c>
      <c r="AQ540" s="34">
        <v>336706</v>
      </c>
      <c r="AR540" s="34">
        <v>368.42027999999999</v>
      </c>
      <c r="AS540" s="34">
        <v>0</v>
      </c>
      <c r="AT540" s="34">
        <v>2723.7662019999998</v>
      </c>
      <c r="AU540" s="33">
        <v>3.571E-3</v>
      </c>
      <c r="AV540" s="33">
        <v>855.22201800000005</v>
      </c>
      <c r="AW540" s="33">
        <v>3947.4120710000002</v>
      </c>
      <c r="AX540" s="33">
        <v>103.702561</v>
      </c>
      <c r="AY540" s="33">
        <v>418.77755400000001</v>
      </c>
      <c r="AZ540" s="33">
        <v>0.63166800000000001</v>
      </c>
      <c r="BA540" s="33">
        <v>523.11178299999995</v>
      </c>
      <c r="BB540" s="32">
        <v>248.33076399999999</v>
      </c>
      <c r="BC540" s="32">
        <v>295.52695999999997</v>
      </c>
      <c r="BD540" s="32">
        <v>3946.927068</v>
      </c>
      <c r="BE540" s="32">
        <v>329.70070600000003</v>
      </c>
      <c r="BF540" s="32">
        <v>0</v>
      </c>
      <c r="BG540" s="32">
        <v>4820.485498</v>
      </c>
      <c r="BJ540"/>
    </row>
    <row r="541" spans="1:62" x14ac:dyDescent="0.3">
      <c r="A541" s="9">
        <v>2013</v>
      </c>
      <c r="B541" s="10" t="s">
        <v>133</v>
      </c>
      <c r="C541" s="35"/>
      <c r="D541" s="30"/>
      <c r="E541" s="30"/>
      <c r="F541" s="30">
        <v>5782.7227355980003</v>
      </c>
      <c r="G541" s="30">
        <v>5182.3377355980001</v>
      </c>
      <c r="H541" s="30">
        <v>600.38499999999999</v>
      </c>
      <c r="I541" s="30">
        <v>4895.8818737379997</v>
      </c>
      <c r="J541" s="30">
        <v>408.84500000000003</v>
      </c>
      <c r="K541" s="30"/>
      <c r="L541" s="30"/>
      <c r="M541" s="30"/>
      <c r="N541" s="30"/>
      <c r="O541" s="30"/>
      <c r="P541" s="30">
        <v>4487.0368737380004</v>
      </c>
      <c r="Q541" s="30">
        <v>695.30086186000005</v>
      </c>
      <c r="R541" s="30">
        <v>191.54</v>
      </c>
      <c r="S541" s="30">
        <v>1105.9422653300001</v>
      </c>
      <c r="T541" s="32">
        <v>0</v>
      </c>
      <c r="U541" s="30">
        <v>1007.43226533</v>
      </c>
      <c r="V541" s="30">
        <v>98.51</v>
      </c>
      <c r="W541" s="30">
        <v>6189.7700009279997</v>
      </c>
      <c r="X541" s="30">
        <v>6888.6650009280002</v>
      </c>
      <c r="Y541" s="30">
        <v>5306.5108889902904</v>
      </c>
      <c r="Z541" s="30">
        <v>3692.4175965600002</v>
      </c>
      <c r="AA541" s="30">
        <v>3138.8175965599999</v>
      </c>
      <c r="AB541" s="30">
        <v>71.257527130293795</v>
      </c>
      <c r="AC541" s="30">
        <v>1542.8357653</v>
      </c>
      <c r="AD541" s="30">
        <v>442.3232653</v>
      </c>
      <c r="AE541" s="30">
        <v>1100.5125</v>
      </c>
      <c r="AF541" s="32">
        <v>0</v>
      </c>
      <c r="AG541" s="30">
        <v>1679.2547843299999</v>
      </c>
      <c r="AH541" s="30">
        <v>792.86958432999995</v>
      </c>
      <c r="AI541" s="30">
        <v>416.91520000000003</v>
      </c>
      <c r="AJ541" s="30">
        <v>198.1026</v>
      </c>
      <c r="AK541" s="30">
        <v>218.8126</v>
      </c>
      <c r="AL541" s="30">
        <v>0</v>
      </c>
      <c r="AM541" s="30">
        <v>469.47</v>
      </c>
      <c r="AN541" s="30">
        <v>6985.7656733202903</v>
      </c>
      <c r="AO541" s="34">
        <v>35380</v>
      </c>
      <c r="AP541" s="30">
        <v>6824.40665425925</v>
      </c>
      <c r="AQ541" s="34">
        <v>357516</v>
      </c>
      <c r="AR541" s="34">
        <v>135.58828</v>
      </c>
      <c r="AS541" s="34">
        <v>0</v>
      </c>
      <c r="AT541" s="34">
        <v>2239.7049649999999</v>
      </c>
      <c r="AU541" s="33">
        <v>0</v>
      </c>
      <c r="AV541" s="33">
        <v>976.63537499999995</v>
      </c>
      <c r="AW541" s="33">
        <v>3351.9286200000001</v>
      </c>
      <c r="AX541" s="33">
        <v>274.20509399999997</v>
      </c>
      <c r="AY541" s="33">
        <v>993.67289300000004</v>
      </c>
      <c r="AZ541" s="33">
        <v>0</v>
      </c>
      <c r="BA541" s="33">
        <v>1267.8779870000001</v>
      </c>
      <c r="BB541" s="32">
        <v>927.66889600000002</v>
      </c>
      <c r="BC541" s="32">
        <v>87.625799000000001</v>
      </c>
      <c r="BD541" s="32">
        <v>4056.1989469999999</v>
      </c>
      <c r="BE541" s="32">
        <v>749.27608499999997</v>
      </c>
      <c r="BF541" s="32">
        <v>0</v>
      </c>
      <c r="BG541" s="32">
        <v>5820.7697269999999</v>
      </c>
      <c r="BJ541"/>
    </row>
    <row r="542" spans="1:62" x14ac:dyDescent="0.3">
      <c r="A542" s="9">
        <v>2013</v>
      </c>
      <c r="B542" s="10" t="s">
        <v>134</v>
      </c>
      <c r="C542" s="30">
        <v>2361.3274685208098</v>
      </c>
      <c r="D542" s="30">
        <v>17095.267559882701</v>
      </c>
      <c r="E542" s="30"/>
      <c r="F542" s="30">
        <v>19909.777661827</v>
      </c>
      <c r="G542" s="30">
        <v>10123.017661827</v>
      </c>
      <c r="H542" s="30">
        <v>9786.76</v>
      </c>
      <c r="I542" s="30">
        <v>16157.593984646999</v>
      </c>
      <c r="J542" s="30">
        <v>6957.94</v>
      </c>
      <c r="K542" s="30"/>
      <c r="L542" s="30"/>
      <c r="M542" s="30"/>
      <c r="N542" s="30"/>
      <c r="O542" s="30"/>
      <c r="P542" s="30">
        <v>9199.6539846470005</v>
      </c>
      <c r="Q542" s="30">
        <v>923.36367717999997</v>
      </c>
      <c r="R542" s="30">
        <v>2828.82</v>
      </c>
      <c r="S542" s="30">
        <v>1181.08625676</v>
      </c>
      <c r="T542" s="32">
        <v>0</v>
      </c>
      <c r="U542" s="30">
        <v>884.45325676000004</v>
      </c>
      <c r="V542" s="30">
        <v>296.63299999999998</v>
      </c>
      <c r="W542" s="30">
        <v>11007.470918587</v>
      </c>
      <c r="X542" s="30">
        <v>21090.863918587002</v>
      </c>
      <c r="Y542" s="30">
        <v>20066.3987468335</v>
      </c>
      <c r="Z542" s="30">
        <v>14629.02</v>
      </c>
      <c r="AA542" s="30">
        <v>12137.7</v>
      </c>
      <c r="AB542" s="30">
        <v>317.43506965351702</v>
      </c>
      <c r="AC542" s="30">
        <v>5119.9436771800001</v>
      </c>
      <c r="AD542" s="30">
        <v>1934.8936771799999</v>
      </c>
      <c r="AE542" s="30">
        <v>3185.05</v>
      </c>
      <c r="AF542" s="32">
        <v>0</v>
      </c>
      <c r="AG542" s="30">
        <v>2200.6532567600002</v>
      </c>
      <c r="AH542" s="30">
        <v>1527.13325676</v>
      </c>
      <c r="AI542" s="30">
        <v>264.86</v>
      </c>
      <c r="AJ542" s="30">
        <v>0.15</v>
      </c>
      <c r="AK542" s="30">
        <v>264.70999999999998</v>
      </c>
      <c r="AL542" s="30">
        <v>0</v>
      </c>
      <c r="AM542" s="30">
        <v>408.66</v>
      </c>
      <c r="AN542" s="30">
        <v>22267.052003593501</v>
      </c>
      <c r="AO542" s="34">
        <v>91040</v>
      </c>
      <c r="AP542" s="30">
        <v>10239.573475733399</v>
      </c>
      <c r="AQ542" s="34">
        <v>1841813</v>
      </c>
      <c r="AR542" s="34">
        <v>1106.1846829999999</v>
      </c>
      <c r="AS542" s="34">
        <v>1.6799999999999999E-4</v>
      </c>
      <c r="AT542" s="34">
        <v>10700.789518</v>
      </c>
      <c r="AU542" s="33">
        <v>2.6735999999999999E-2</v>
      </c>
      <c r="AV542" s="33">
        <v>3213.482047</v>
      </c>
      <c r="AW542" s="33">
        <v>15020.650984</v>
      </c>
      <c r="AX542" s="33">
        <v>703.44413699999996</v>
      </c>
      <c r="AY542" s="33">
        <v>965.45049100000006</v>
      </c>
      <c r="AZ542" s="33">
        <v>0.84225799999999995</v>
      </c>
      <c r="BA542" s="33">
        <v>1669.7368859999999</v>
      </c>
      <c r="BB542" s="32">
        <v>591.88043600000003</v>
      </c>
      <c r="BC542" s="32">
        <v>649.44511899999998</v>
      </c>
      <c r="BD542" s="32">
        <v>15931.863319</v>
      </c>
      <c r="BE542" s="32">
        <v>791.16270999999995</v>
      </c>
      <c r="BF542" s="32">
        <v>0.30349199999999998</v>
      </c>
      <c r="BG542" s="32">
        <v>17964.655075999999</v>
      </c>
      <c r="BJ542"/>
    </row>
    <row r="543" spans="1:62" x14ac:dyDescent="0.3">
      <c r="A543" s="9">
        <v>2013</v>
      </c>
      <c r="B543" s="10" t="s">
        <v>135</v>
      </c>
      <c r="C543" s="30"/>
      <c r="D543" s="30"/>
      <c r="E543" s="30"/>
      <c r="F543" s="30">
        <v>11630.405736764</v>
      </c>
      <c r="G543" s="30">
        <v>8810.5420087639995</v>
      </c>
      <c r="H543" s="30">
        <v>2819.8637279999998</v>
      </c>
      <c r="I543" s="30">
        <v>10004.467906614</v>
      </c>
      <c r="J543" s="30">
        <v>2438.5313500000002</v>
      </c>
      <c r="K543" s="30"/>
      <c r="L543" s="30"/>
      <c r="M543" s="30"/>
      <c r="N543" s="30"/>
      <c r="O543" s="30"/>
      <c r="P543" s="30">
        <v>7565.9365566140004</v>
      </c>
      <c r="Q543" s="30">
        <v>1244.60545215</v>
      </c>
      <c r="R543" s="30">
        <v>381.33237800000001</v>
      </c>
      <c r="S543" s="30">
        <v>1798.0960728699999</v>
      </c>
      <c r="T543" s="32">
        <v>3.0497899999999998</v>
      </c>
      <c r="U543" s="30">
        <v>1561.97662287</v>
      </c>
      <c r="V543" s="30">
        <v>233.06966</v>
      </c>
      <c r="W543" s="30">
        <v>10372.518631634</v>
      </c>
      <c r="X543" s="30">
        <v>14453.482919634</v>
      </c>
      <c r="Y543" s="30">
        <v>10649.660367014199</v>
      </c>
      <c r="Z543" s="30">
        <v>7114.8668100000004</v>
      </c>
      <c r="AA543" s="30">
        <v>6044.53395</v>
      </c>
      <c r="AB543" s="30">
        <v>13.5597123942393</v>
      </c>
      <c r="AC543" s="30">
        <v>3521.2338446200001</v>
      </c>
      <c r="AD543" s="30">
        <v>2357.49919215</v>
      </c>
      <c r="AE543" s="30">
        <v>1163.7346524699999</v>
      </c>
      <c r="AF543" s="32">
        <v>0</v>
      </c>
      <c r="AG543" s="30">
        <v>4404.3508189200002</v>
      </c>
      <c r="AH543" s="30">
        <v>3803.1413428699998</v>
      </c>
      <c r="AI543" s="30">
        <v>196.73531604999999</v>
      </c>
      <c r="AJ543" s="30">
        <v>0</v>
      </c>
      <c r="AK543" s="30">
        <v>196.73531604999999</v>
      </c>
      <c r="AL543" s="30">
        <v>0</v>
      </c>
      <c r="AM543" s="30">
        <v>404.47415999999998</v>
      </c>
      <c r="AN543" s="30">
        <v>15925.7787959342</v>
      </c>
      <c r="AO543" s="34">
        <v>55457</v>
      </c>
      <c r="AP543" s="30">
        <v>8344.06857149198</v>
      </c>
      <c r="AQ543" s="34">
        <v>1159445</v>
      </c>
      <c r="AR543" s="34">
        <v>762.80136600000003</v>
      </c>
      <c r="AS543" s="34">
        <v>0</v>
      </c>
      <c r="AT543" s="34">
        <v>4185.4627149999997</v>
      </c>
      <c r="AU543" s="33">
        <v>3.0391000000000001E-2</v>
      </c>
      <c r="AV543" s="33">
        <v>1819.3610120000001</v>
      </c>
      <c r="AW543" s="33">
        <v>6767.6554839999999</v>
      </c>
      <c r="AX543" s="33">
        <v>162.01087799999999</v>
      </c>
      <c r="AY543" s="33">
        <v>1273.618279</v>
      </c>
      <c r="AZ543" s="33">
        <v>0.63166800000000001</v>
      </c>
      <c r="BA543" s="33">
        <v>1436.2608250000001</v>
      </c>
      <c r="BB543" s="32">
        <v>485.55131999999998</v>
      </c>
      <c r="BC543" s="32">
        <v>510.886078</v>
      </c>
      <c r="BD543" s="32">
        <v>8442.6341150000007</v>
      </c>
      <c r="BE543" s="32">
        <v>819.56433100000004</v>
      </c>
      <c r="BF543" s="32">
        <v>0</v>
      </c>
      <c r="BG543" s="32">
        <v>10258.635844</v>
      </c>
      <c r="BJ543"/>
    </row>
    <row r="544" spans="1:62" x14ac:dyDescent="0.3">
      <c r="A544" s="9">
        <v>2013</v>
      </c>
      <c r="B544" s="10" t="s">
        <v>136</v>
      </c>
      <c r="C544" s="30">
        <v>1089.8436752119601</v>
      </c>
      <c r="D544" s="30">
        <v>12982.567676730499</v>
      </c>
      <c r="E544" s="30"/>
      <c r="F544" s="30">
        <v>13875.023532867999</v>
      </c>
      <c r="G544" s="30">
        <v>4481.7695160040003</v>
      </c>
      <c r="H544" s="30">
        <v>8443.4033082099995</v>
      </c>
      <c r="I544" s="30">
        <v>7859.413557674</v>
      </c>
      <c r="J544" s="30">
        <v>3854.05401901</v>
      </c>
      <c r="K544" s="30"/>
      <c r="L544" s="30"/>
      <c r="M544" s="30"/>
      <c r="N544" s="30"/>
      <c r="O544" s="30"/>
      <c r="P544" s="36">
        <v>4005.359538664</v>
      </c>
      <c r="Q544" s="36">
        <v>476.40997734000001</v>
      </c>
      <c r="R544" s="36">
        <v>4589.3492892000004</v>
      </c>
      <c r="S544" s="36">
        <v>552.57950719999997</v>
      </c>
      <c r="T544" s="37">
        <v>27.965354000000001</v>
      </c>
      <c r="U544" s="36">
        <v>490.0724472</v>
      </c>
      <c r="V544" s="36">
        <v>34.541705999999998</v>
      </c>
      <c r="W544" s="36">
        <v>4971.8419632040004</v>
      </c>
      <c r="X544" s="36">
        <v>15485.961310414001</v>
      </c>
      <c r="Y544" s="36">
        <v>12552.384196441601</v>
      </c>
      <c r="Z544" s="36">
        <v>9952.3482569999996</v>
      </c>
      <c r="AA544" s="36">
        <v>7996.2252699999999</v>
      </c>
      <c r="AB544" s="36">
        <v>222.06907910161399</v>
      </c>
      <c r="AC544" s="36">
        <v>2377.96686034</v>
      </c>
      <c r="AD544" s="36">
        <v>555.41850534000002</v>
      </c>
      <c r="AE544" s="36">
        <v>1822.5483549999999</v>
      </c>
      <c r="AF544" s="37">
        <v>0</v>
      </c>
      <c r="AG544" s="36">
        <v>1543.7602962000001</v>
      </c>
      <c r="AH544" s="36">
        <v>709.76738320000004</v>
      </c>
      <c r="AI544" s="36">
        <v>282.61818899999997</v>
      </c>
      <c r="AJ544" s="36">
        <v>26.56213</v>
      </c>
      <c r="AK544" s="36">
        <v>256.056059</v>
      </c>
      <c r="AL544" s="36">
        <v>0</v>
      </c>
      <c r="AM544" s="36">
        <v>551.37472400000001</v>
      </c>
      <c r="AN544" s="36">
        <v>16289.579580641601</v>
      </c>
      <c r="AO544" s="34">
        <v>56254</v>
      </c>
      <c r="AP544" s="30">
        <v>10886.0490604429</v>
      </c>
      <c r="AQ544" s="34">
        <v>601003</v>
      </c>
      <c r="AR544" s="34">
        <v>555.47825499999999</v>
      </c>
      <c r="AS544" s="34">
        <v>0</v>
      </c>
      <c r="AT544" s="34">
        <v>2532.5016449999998</v>
      </c>
      <c r="AU544" s="33">
        <v>7.8517000000000003E-2</v>
      </c>
      <c r="AV544" s="33">
        <v>1165.956837</v>
      </c>
      <c r="AW544" s="33">
        <v>4254.0152539999999</v>
      </c>
      <c r="AX544" s="33">
        <v>273.839067</v>
      </c>
      <c r="AY544" s="33">
        <v>456.11078400000002</v>
      </c>
      <c r="AZ544" s="33">
        <v>0.84225799999999995</v>
      </c>
      <c r="BA544" s="33">
        <v>730.79210899999998</v>
      </c>
      <c r="BB544" s="32">
        <v>245.87725499999999</v>
      </c>
      <c r="BC544" s="32">
        <v>476.53847500000001</v>
      </c>
      <c r="BD544" s="32">
        <v>4318.4458249999998</v>
      </c>
      <c r="BE544" s="32">
        <v>630.59324400000003</v>
      </c>
      <c r="BF544" s="32">
        <v>0</v>
      </c>
      <c r="BG544" s="32">
        <v>5671.4547990000001</v>
      </c>
      <c r="BJ544"/>
    </row>
    <row r="545" spans="1:62" x14ac:dyDescent="0.3">
      <c r="A545" s="9">
        <v>2013</v>
      </c>
      <c r="B545" s="10" t="s">
        <v>137</v>
      </c>
      <c r="C545" s="30"/>
      <c r="D545" s="30"/>
      <c r="E545" s="30"/>
      <c r="F545" s="30">
        <v>9238.8743407660004</v>
      </c>
      <c r="G545" s="30">
        <v>5745.8993785760003</v>
      </c>
      <c r="H545" s="30">
        <v>3492.97496219</v>
      </c>
      <c r="I545" s="30">
        <v>7736.5351469560001</v>
      </c>
      <c r="J545" s="30">
        <v>2154.7252846699998</v>
      </c>
      <c r="K545" s="30"/>
      <c r="L545" s="30"/>
      <c r="M545" s="30"/>
      <c r="N545" s="30"/>
      <c r="O545" s="30"/>
      <c r="P545" s="30">
        <v>5581.8098622859998</v>
      </c>
      <c r="Q545" s="30">
        <v>164.08951629000001</v>
      </c>
      <c r="R545" s="30">
        <v>1338.24967752</v>
      </c>
      <c r="S545" s="30">
        <v>586.55556836999995</v>
      </c>
      <c r="T545" s="32">
        <v>0.57563728999999997</v>
      </c>
      <c r="U545" s="30">
        <v>510.88701750000001</v>
      </c>
      <c r="V545" s="30">
        <v>75.092913580000001</v>
      </c>
      <c r="W545" s="30">
        <v>6256.7863960759996</v>
      </c>
      <c r="X545" s="30">
        <v>9825.4299091360008</v>
      </c>
      <c r="Y545" s="30">
        <v>9611.2771360386196</v>
      </c>
      <c r="Z545" s="30">
        <v>7472.2678260299999</v>
      </c>
      <c r="AA545" s="30">
        <v>6566.0562085199999</v>
      </c>
      <c r="AB545" s="30">
        <v>74.464861618618201</v>
      </c>
      <c r="AC545" s="30">
        <v>2064.5444483900001</v>
      </c>
      <c r="AD545" s="30">
        <v>447.86496732000001</v>
      </c>
      <c r="AE545" s="30">
        <v>1613.9070413300001</v>
      </c>
      <c r="AF545" s="32">
        <v>2.7724397399999998</v>
      </c>
      <c r="AG545" s="30">
        <v>957.84617890000004</v>
      </c>
      <c r="AH545" s="30">
        <v>794.95941952999999</v>
      </c>
      <c r="AI545" s="30">
        <v>118.51417841</v>
      </c>
      <c r="AJ545" s="30">
        <v>1.00124736</v>
      </c>
      <c r="AK545" s="30">
        <v>86.630325360000001</v>
      </c>
      <c r="AL545" s="30">
        <v>30.882605689999998</v>
      </c>
      <c r="AM545" s="32">
        <v>44.372580960000001</v>
      </c>
      <c r="AN545" s="32">
        <v>10569.123314938601</v>
      </c>
      <c r="AO545" s="34">
        <v>52331</v>
      </c>
      <c r="AP545" s="30">
        <v>9651.6643444465208</v>
      </c>
      <c r="AQ545" s="34">
        <v>678797</v>
      </c>
      <c r="AR545" s="34">
        <v>592.06455000000005</v>
      </c>
      <c r="AS545" s="34">
        <v>0</v>
      </c>
      <c r="AT545" s="34">
        <v>5387.7044189999997</v>
      </c>
      <c r="AU545" s="33">
        <v>2.9E-5</v>
      </c>
      <c r="AV545" s="33">
        <v>1033.3464059999999</v>
      </c>
      <c r="AW545" s="33">
        <v>7013.1443749999999</v>
      </c>
      <c r="AX545" s="33">
        <v>1316.131783</v>
      </c>
      <c r="AY545" s="33">
        <v>599.96402399999999</v>
      </c>
      <c r="AZ545" s="33">
        <v>0.42118100000000003</v>
      </c>
      <c r="BA545" s="33">
        <v>1916.5169880000001</v>
      </c>
      <c r="BB545" s="32">
        <v>407.240768</v>
      </c>
      <c r="BC545" s="32">
        <v>197.329081</v>
      </c>
      <c r="BD545" s="32">
        <v>7999.594325</v>
      </c>
      <c r="BE545" s="32">
        <v>1367.4017019999999</v>
      </c>
      <c r="BF545" s="32">
        <v>0</v>
      </c>
      <c r="BG545" s="32">
        <v>9971.5658760000006</v>
      </c>
      <c r="BJ545"/>
    </row>
    <row r="546" spans="1:62" x14ac:dyDescent="0.3">
      <c r="A546" s="9">
        <v>2013</v>
      </c>
      <c r="B546" s="10" t="s">
        <v>138</v>
      </c>
      <c r="C546" s="30"/>
      <c r="D546" s="30"/>
      <c r="E546" s="30"/>
      <c r="F546" s="30">
        <v>12369.933561659</v>
      </c>
      <c r="G546" s="30">
        <v>9491.7628416589996</v>
      </c>
      <c r="H546" s="30">
        <v>2878.1707200000001</v>
      </c>
      <c r="I546" s="30">
        <v>10915.725643169</v>
      </c>
      <c r="J546" s="30">
        <v>2241.0047399999999</v>
      </c>
      <c r="K546" s="30"/>
      <c r="L546" s="30"/>
      <c r="M546" s="30"/>
      <c r="N546" s="30"/>
      <c r="O546" s="30"/>
      <c r="P546" s="30">
        <v>8674.7209031689999</v>
      </c>
      <c r="Q546" s="30">
        <v>817.04193849000001</v>
      </c>
      <c r="R546" s="30">
        <v>637.16597999999999</v>
      </c>
      <c r="S546" s="30">
        <v>941.10865618000003</v>
      </c>
      <c r="T546" s="32">
        <v>2.5623100000000001</v>
      </c>
      <c r="U546" s="30">
        <v>874.52249617999996</v>
      </c>
      <c r="V546" s="30">
        <v>64.023849999999996</v>
      </c>
      <c r="W546" s="30">
        <v>10366.285337838999</v>
      </c>
      <c r="X546" s="30">
        <v>13311.042217839</v>
      </c>
      <c r="Y546" s="30">
        <v>11475.1200527455</v>
      </c>
      <c r="Z546" s="30">
        <v>7776.6065799999997</v>
      </c>
      <c r="AA546" s="30">
        <v>6811.0292900000004</v>
      </c>
      <c r="AB546" s="30">
        <v>222.466884255461</v>
      </c>
      <c r="AC546" s="30">
        <v>3476.04658849</v>
      </c>
      <c r="AD546" s="30">
        <v>873.09804849</v>
      </c>
      <c r="AE546" s="30">
        <v>2602.9485399999999</v>
      </c>
      <c r="AF546" s="32">
        <v>0</v>
      </c>
      <c r="AG546" s="30">
        <v>1824.4098661800001</v>
      </c>
      <c r="AH546" s="30">
        <v>1544.88605618</v>
      </c>
      <c r="AI546" s="32">
        <v>277.85581000000002</v>
      </c>
      <c r="AJ546" s="32">
        <v>46.72381</v>
      </c>
      <c r="AK546" s="32">
        <v>231.13200000000001</v>
      </c>
      <c r="AL546" s="32">
        <v>0</v>
      </c>
      <c r="AM546" s="32">
        <v>1.6679999999999999</v>
      </c>
      <c r="AN546" s="32">
        <v>13299.5299189255</v>
      </c>
      <c r="AO546" s="34">
        <v>64298</v>
      </c>
      <c r="AP546" s="30">
        <v>8148.3923294659198</v>
      </c>
      <c r="AQ546" s="34">
        <v>1295944</v>
      </c>
      <c r="AR546" s="34">
        <v>722.27128100000004</v>
      </c>
      <c r="AS546" s="34">
        <v>0</v>
      </c>
      <c r="AT546" s="33">
        <v>5950.2118419999997</v>
      </c>
      <c r="AU546" s="33">
        <v>2.2390000000000001E-3</v>
      </c>
      <c r="AV546" s="33">
        <v>2156.6664900000001</v>
      </c>
      <c r="AW546" s="33">
        <v>8829.1518520000009</v>
      </c>
      <c r="AX546" s="33">
        <v>524.05390999999997</v>
      </c>
      <c r="AY546" s="33">
        <v>685.52197799999999</v>
      </c>
      <c r="AZ546" s="33">
        <v>0</v>
      </c>
      <c r="BA546" s="33">
        <v>1209.5758880000001</v>
      </c>
      <c r="BB546" s="32">
        <v>474.91169600000001</v>
      </c>
      <c r="BC546" s="32">
        <v>532.84784200000001</v>
      </c>
      <c r="BD546" s="32">
        <v>10264.049158</v>
      </c>
      <c r="BE546" s="32">
        <v>539.76812199999995</v>
      </c>
      <c r="BF546" s="32">
        <v>0</v>
      </c>
      <c r="BG546" s="32">
        <v>11811.576818</v>
      </c>
      <c r="BJ546"/>
    </row>
    <row r="547" spans="1:62" x14ac:dyDescent="0.3">
      <c r="A547" s="9">
        <v>2013</v>
      </c>
      <c r="B547" s="10" t="s">
        <v>139</v>
      </c>
      <c r="C547" s="30"/>
      <c r="D547" s="30"/>
      <c r="E547" s="30"/>
      <c r="F547" s="30">
        <v>10701.743723342001</v>
      </c>
      <c r="G547" s="30">
        <v>7584.5599493420004</v>
      </c>
      <c r="H547" s="30">
        <v>2293.8771740000002</v>
      </c>
      <c r="I547" s="30">
        <v>8946.0079045820003</v>
      </c>
      <c r="J547" s="30">
        <v>1650.2381519999999</v>
      </c>
      <c r="K547" s="30"/>
      <c r="L547" s="30"/>
      <c r="M547" s="30"/>
      <c r="N547" s="30"/>
      <c r="O547" s="30"/>
      <c r="P547" s="30">
        <v>7295.7697525820004</v>
      </c>
      <c r="Q547" s="30">
        <v>288.79019676000001</v>
      </c>
      <c r="R547" s="30">
        <v>1466.945622</v>
      </c>
      <c r="S547" s="30">
        <v>805.81087951999996</v>
      </c>
      <c r="T547" s="32">
        <v>0.36959999999999998</v>
      </c>
      <c r="U547" s="32">
        <v>719.38897952000002</v>
      </c>
      <c r="V547" s="30">
        <v>86.052300000000002</v>
      </c>
      <c r="W547" s="30">
        <v>8303.9489288620007</v>
      </c>
      <c r="X547" s="30">
        <v>11507.554602861999</v>
      </c>
      <c r="Y547" s="30">
        <v>7068.3763719171002</v>
      </c>
      <c r="Z547" s="30">
        <v>5404.2070999999996</v>
      </c>
      <c r="AA547" s="30">
        <v>4250.8227999999999</v>
      </c>
      <c r="AB547" s="30">
        <v>19.789213157097699</v>
      </c>
      <c r="AC547" s="30">
        <v>1644.3800587600001</v>
      </c>
      <c r="AD547" s="30">
        <v>749.91969675999997</v>
      </c>
      <c r="AE547" s="30">
        <v>894.21232799999996</v>
      </c>
      <c r="AF547" s="32">
        <v>0.248034</v>
      </c>
      <c r="AG547" s="30">
        <v>2895.3070395200002</v>
      </c>
      <c r="AH547" s="30">
        <v>1650.25147952</v>
      </c>
      <c r="AI547" s="32">
        <v>215.36055999999999</v>
      </c>
      <c r="AJ547" s="32">
        <v>0.4466</v>
      </c>
      <c r="AK547" s="32">
        <v>214.82416000000001</v>
      </c>
      <c r="AL547" s="32">
        <v>8.9800000000000005E-2</v>
      </c>
      <c r="AM547" s="32">
        <v>1029.6949999999999</v>
      </c>
      <c r="AN547" s="32">
        <v>9963.6834114370995</v>
      </c>
      <c r="AO547" s="34">
        <v>36547</v>
      </c>
      <c r="AP547" s="30">
        <v>8946.4880838372501</v>
      </c>
      <c r="AQ547" s="34">
        <v>721830</v>
      </c>
      <c r="AR547" s="34">
        <v>259.63483400000001</v>
      </c>
      <c r="AS547" s="34">
        <v>5.0000000000000004E-6</v>
      </c>
      <c r="AT547" s="33">
        <v>4466.2030130000003</v>
      </c>
      <c r="AU547" s="33">
        <v>0</v>
      </c>
      <c r="AV547" s="33">
        <v>1636.0075899999999</v>
      </c>
      <c r="AW547" s="33">
        <v>6361.8504370000001</v>
      </c>
      <c r="AX547" s="33">
        <v>198.870947</v>
      </c>
      <c r="AY547" s="33">
        <v>792.27851299999998</v>
      </c>
      <c r="AZ547" s="33">
        <v>2.1059000000000001E-2</v>
      </c>
      <c r="BA547" s="33">
        <v>991.36005</v>
      </c>
      <c r="BB547" s="32">
        <v>346.86961500000001</v>
      </c>
      <c r="BC547" s="32">
        <v>152.800704</v>
      </c>
      <c r="BD547" s="32">
        <v>7312.552138</v>
      </c>
      <c r="BE547" s="32">
        <v>310.95645100000002</v>
      </c>
      <c r="BF547" s="32">
        <v>0</v>
      </c>
      <c r="BG547" s="32">
        <v>8123.1789079999999</v>
      </c>
      <c r="BJ547"/>
    </row>
    <row r="548" spans="1:62" x14ac:dyDescent="0.3">
      <c r="A548" s="9">
        <v>2013</v>
      </c>
      <c r="B548" s="10" t="s">
        <v>140</v>
      </c>
      <c r="C548" s="30"/>
      <c r="D548" s="30"/>
      <c r="E548" s="30"/>
      <c r="F548" s="30">
        <v>6754.3053808293998</v>
      </c>
      <c r="G548" s="30">
        <v>5159.0412748059998</v>
      </c>
      <c r="H548" s="30">
        <v>1595.2641060234</v>
      </c>
      <c r="I548" s="30">
        <v>6528.1020030400005</v>
      </c>
      <c r="J548" s="30">
        <v>1523.356513164</v>
      </c>
      <c r="K548" s="30"/>
      <c r="L548" s="30"/>
      <c r="M548" s="30"/>
      <c r="N548" s="30"/>
      <c r="O548" s="30"/>
      <c r="P548" s="30">
        <v>5004.7454898759997</v>
      </c>
      <c r="Q548" s="30">
        <v>154.29578493</v>
      </c>
      <c r="R548" s="30">
        <v>71.907592859396303</v>
      </c>
      <c r="S548" s="32">
        <v>368.90388259000002</v>
      </c>
      <c r="T548" s="32">
        <v>2</v>
      </c>
      <c r="U548" s="32">
        <v>222.18162158999999</v>
      </c>
      <c r="V548" s="32">
        <v>144.722261</v>
      </c>
      <c r="W548" s="30">
        <v>5381.2228963959997</v>
      </c>
      <c r="X548" s="30">
        <v>7123.2092634193996</v>
      </c>
      <c r="Y548" s="30">
        <v>3494.7964835900898</v>
      </c>
      <c r="Z548" s="30">
        <v>2423.8581163989002</v>
      </c>
      <c r="AA548" s="30">
        <v>1973.0508359916901</v>
      </c>
      <c r="AB548" s="30">
        <v>0.20375915625722901</v>
      </c>
      <c r="AC548" s="30">
        <v>1070.73460803493</v>
      </c>
      <c r="AD548" s="30">
        <v>560.46648692161102</v>
      </c>
      <c r="AE548" s="30">
        <v>510.26812111332202</v>
      </c>
      <c r="AF548" s="32">
        <v>0</v>
      </c>
      <c r="AG548" s="30">
        <v>3030.3746126251199</v>
      </c>
      <c r="AH548" s="30">
        <v>2093.3673393576</v>
      </c>
      <c r="AI548" s="32">
        <v>883.16194229664495</v>
      </c>
      <c r="AJ548" s="32">
        <v>819.36438225564495</v>
      </c>
      <c r="AK548" s="32">
        <v>63.797560040999997</v>
      </c>
      <c r="AL548" s="32">
        <v>0</v>
      </c>
      <c r="AM548" s="32">
        <v>53.845330970879999</v>
      </c>
      <c r="AN548" s="32">
        <v>6525.1710962152201</v>
      </c>
      <c r="AO548" s="34">
        <v>23248</v>
      </c>
      <c r="AP548" s="30">
        <v>6528.4386282747</v>
      </c>
      <c r="AQ548" s="34">
        <v>463411</v>
      </c>
      <c r="AR548" s="34">
        <v>214.58168699999999</v>
      </c>
      <c r="AS548" s="34">
        <v>0</v>
      </c>
      <c r="AT548" s="33">
        <v>2558.8038419999998</v>
      </c>
      <c r="AU548" s="33">
        <v>4.5739999999999999E-3</v>
      </c>
      <c r="AV548" s="33">
        <v>935.44817599999999</v>
      </c>
      <c r="AW548" s="33">
        <v>3708.8382790000001</v>
      </c>
      <c r="AX548" s="33">
        <v>44.251058999999998</v>
      </c>
      <c r="AY548" s="33">
        <v>322.30174399999999</v>
      </c>
      <c r="AZ548" s="33">
        <v>0</v>
      </c>
      <c r="BA548" s="33">
        <v>366.55280299999998</v>
      </c>
      <c r="BB548" s="32">
        <v>273.54201899999998</v>
      </c>
      <c r="BC548" s="32">
        <v>181.18751700000001</v>
      </c>
      <c r="BD548" s="32">
        <v>3859.6079960000002</v>
      </c>
      <c r="BE548" s="32">
        <v>213.83263099999999</v>
      </c>
      <c r="BF548" s="32">
        <v>0</v>
      </c>
      <c r="BG548" s="32">
        <v>4528.1701629999998</v>
      </c>
      <c r="BJ548"/>
    </row>
    <row r="549" spans="1:62" x14ac:dyDescent="0.3">
      <c r="A549" s="9">
        <v>2013</v>
      </c>
      <c r="B549" s="10" t="s">
        <v>141</v>
      </c>
      <c r="C549" s="30"/>
      <c r="D549" s="30"/>
      <c r="E549" s="30"/>
      <c r="F549" s="30">
        <v>9423.9826288620006</v>
      </c>
      <c r="G549" s="30">
        <v>3978.916643862</v>
      </c>
      <c r="H549" s="30">
        <v>5445.0659850000002</v>
      </c>
      <c r="I549" s="30">
        <v>5527.6350567420004</v>
      </c>
      <c r="J549" s="30">
        <v>1963.533827</v>
      </c>
      <c r="K549" s="30"/>
      <c r="L549" s="30"/>
      <c r="M549" s="30"/>
      <c r="N549" s="30"/>
      <c r="O549" s="30"/>
      <c r="P549" s="30">
        <v>3564.1012297420002</v>
      </c>
      <c r="Q549" s="30">
        <v>414.81541412000001</v>
      </c>
      <c r="R549" s="30">
        <v>3481.532158</v>
      </c>
      <c r="S549" s="30">
        <v>986.25107508999997</v>
      </c>
      <c r="T549" s="32">
        <v>0.90762500000000002</v>
      </c>
      <c r="U549" s="30">
        <v>915.92277108999997</v>
      </c>
      <c r="V549" s="32">
        <v>69.420679000000007</v>
      </c>
      <c r="W549" s="30">
        <v>4894.839414952</v>
      </c>
      <c r="X549" s="30">
        <v>11715.395436952</v>
      </c>
      <c r="Y549" s="30">
        <v>8124.2588549161901</v>
      </c>
      <c r="Z549" s="30">
        <v>5715.903206</v>
      </c>
      <c r="AA549" s="30">
        <v>5264.8540439999997</v>
      </c>
      <c r="AB549" s="30">
        <v>174.464736129523</v>
      </c>
      <c r="AC549" s="30">
        <v>2233.89091278667</v>
      </c>
      <c r="AD549" s="30">
        <v>485.92194178666699</v>
      </c>
      <c r="AE549" s="30">
        <v>1747.968971</v>
      </c>
      <c r="AF549" s="32">
        <v>0</v>
      </c>
      <c r="AG549" s="30">
        <v>1037.45185309</v>
      </c>
      <c r="AH549" s="30">
        <v>969.98607308999999</v>
      </c>
      <c r="AI549" s="32">
        <v>49.977245000000003</v>
      </c>
      <c r="AJ549" s="32">
        <v>2.1786020000000001</v>
      </c>
      <c r="AK549" s="32">
        <v>47.798642999999998</v>
      </c>
      <c r="AL549" s="32">
        <v>0</v>
      </c>
      <c r="AM549" s="32">
        <v>17.488534999999999</v>
      </c>
      <c r="AN549" s="32">
        <v>11954.868165006201</v>
      </c>
      <c r="AO549" s="34">
        <v>31698</v>
      </c>
      <c r="AP549" s="30">
        <v>12720.42150439</v>
      </c>
      <c r="AQ549" s="34">
        <v>302420</v>
      </c>
      <c r="AR549" s="34">
        <v>533.96501000000001</v>
      </c>
      <c r="AS549" s="34">
        <v>0</v>
      </c>
      <c r="AT549" s="33">
        <v>967.01379299999996</v>
      </c>
      <c r="AU549" s="33">
        <v>0.15395400000000001</v>
      </c>
      <c r="AV549" s="33">
        <v>2040.9225200000001</v>
      </c>
      <c r="AW549" s="33">
        <v>3542.0552769999999</v>
      </c>
      <c r="AX549" s="33">
        <v>684.06604200000004</v>
      </c>
      <c r="AY549" s="33">
        <v>1414.297227</v>
      </c>
      <c r="AZ549" s="33">
        <v>2.1059000000000001E-2</v>
      </c>
      <c r="BA549" s="33">
        <v>2098.5738590000001</v>
      </c>
      <c r="BB549" s="32">
        <v>819.54814199999998</v>
      </c>
      <c r="BC549" s="32">
        <v>466.07838299999997</v>
      </c>
      <c r="BD549" s="32">
        <v>2300.1964549999998</v>
      </c>
      <c r="BE549" s="32">
        <v>4477.7130420000003</v>
      </c>
      <c r="BF549" s="32">
        <v>0</v>
      </c>
      <c r="BG549" s="32">
        <v>8063.5360220000002</v>
      </c>
      <c r="BJ549"/>
    </row>
    <row r="550" spans="1:62" x14ac:dyDescent="0.3">
      <c r="A550" s="9">
        <v>2013</v>
      </c>
      <c r="B550" s="10" t="s">
        <v>142</v>
      </c>
      <c r="C550" s="30">
        <v>7088.0779362781996</v>
      </c>
      <c r="D550" s="30">
        <v>36779.570428893698</v>
      </c>
      <c r="E550" s="30"/>
      <c r="F550" s="30">
        <v>33728.625341722996</v>
      </c>
      <c r="G550" s="30">
        <v>21601.490421723</v>
      </c>
      <c r="H550" s="30">
        <v>12127.13492</v>
      </c>
      <c r="I550" s="30">
        <v>31256.475180182999</v>
      </c>
      <c r="J550" s="30">
        <v>11545.97422</v>
      </c>
      <c r="K550" s="30"/>
      <c r="L550" s="30"/>
      <c r="M550" s="30"/>
      <c r="N550" s="30"/>
      <c r="O550" s="30"/>
      <c r="P550" s="30">
        <v>19710.500960182999</v>
      </c>
      <c r="Q550" s="30">
        <v>1890.9894615400001</v>
      </c>
      <c r="R550" s="30">
        <v>581.16070000000002</v>
      </c>
      <c r="S550" s="30">
        <v>1004.62351677908</v>
      </c>
      <c r="T550" s="32">
        <v>9.7409999999999997E-2</v>
      </c>
      <c r="U550" s="30">
        <v>906.88635677908098</v>
      </c>
      <c r="V550" s="30">
        <v>97.639750000000006</v>
      </c>
      <c r="W550" s="30">
        <v>22508.376778502101</v>
      </c>
      <c r="X550" s="30">
        <v>41122.180438502102</v>
      </c>
      <c r="Y550" s="30">
        <v>31559.865711930801</v>
      </c>
      <c r="Z550" s="30">
        <v>22813.43059</v>
      </c>
      <c r="AA550" s="30">
        <v>19845.90508</v>
      </c>
      <c r="AB550" s="32">
        <v>21.578880390805999</v>
      </c>
      <c r="AC550" s="30">
        <v>8724.8562415399992</v>
      </c>
      <c r="AD550" s="30">
        <v>4442.65971154</v>
      </c>
      <c r="AE550" s="30">
        <v>4282.1789600000002</v>
      </c>
      <c r="AF550" s="32">
        <v>1.7569999999999999E-2</v>
      </c>
      <c r="AG550" s="30">
        <v>2610.2096467790798</v>
      </c>
      <c r="AH550" s="30">
        <v>1807.3077867790801</v>
      </c>
      <c r="AI550" s="32">
        <v>707.56943999999999</v>
      </c>
      <c r="AJ550" s="32">
        <v>73.071860000000001</v>
      </c>
      <c r="AK550" s="32">
        <v>634.49757999999997</v>
      </c>
      <c r="AL550" s="32">
        <v>0</v>
      </c>
      <c r="AM550" s="32">
        <v>95.332419999999999</v>
      </c>
      <c r="AN550" s="32">
        <v>41853.784818709901</v>
      </c>
      <c r="AO550" s="34">
        <v>123685</v>
      </c>
      <c r="AP550" s="32">
        <v>12316.1419362462</v>
      </c>
      <c r="AQ550" s="34">
        <v>3341228</v>
      </c>
      <c r="AR550" s="34">
        <v>922.899047</v>
      </c>
      <c r="AS550" s="34">
        <v>0</v>
      </c>
      <c r="AT550" s="33">
        <v>17677.906777</v>
      </c>
      <c r="AU550" s="33">
        <v>3.2400000000000001E-4</v>
      </c>
      <c r="AV550" s="33">
        <v>6400.8140919999996</v>
      </c>
      <c r="AW550" s="33">
        <v>25001.623156000001</v>
      </c>
      <c r="AX550" s="33">
        <v>677.85983199999998</v>
      </c>
      <c r="AY550" s="33">
        <v>1411.4728580000001</v>
      </c>
      <c r="AZ550" s="33">
        <v>0.84225799999999995</v>
      </c>
      <c r="BA550" s="33">
        <v>2090.1749479999999</v>
      </c>
      <c r="BB550" s="32">
        <v>1217.5553649999999</v>
      </c>
      <c r="BC550" s="32">
        <v>469.40487999999999</v>
      </c>
      <c r="BD550" s="32">
        <v>25883.047849999999</v>
      </c>
      <c r="BE550" s="32">
        <v>1034.4458979999999</v>
      </c>
      <c r="BF550" s="32">
        <v>0</v>
      </c>
      <c r="BG550" s="32">
        <v>28604.453992999999</v>
      </c>
      <c r="BJ550"/>
    </row>
    <row r="551" spans="1:62" x14ac:dyDescent="0.3">
      <c r="A551" s="9">
        <v>2013</v>
      </c>
      <c r="B551" s="10" t="s">
        <v>143</v>
      </c>
      <c r="C551" s="30"/>
      <c r="D551" s="30"/>
      <c r="E551" s="30"/>
      <c r="F551" s="30">
        <v>11039.899122985</v>
      </c>
      <c r="G551" s="30">
        <v>9629.5562659250008</v>
      </c>
      <c r="H551" s="30">
        <v>1410.3428570599999</v>
      </c>
      <c r="I551" s="30">
        <v>10251.505546644999</v>
      </c>
      <c r="J551" s="30">
        <v>1137.0868570600001</v>
      </c>
      <c r="K551" s="30"/>
      <c r="L551" s="30"/>
      <c r="M551" s="30"/>
      <c r="N551" s="30"/>
      <c r="O551" s="30"/>
      <c r="P551" s="30">
        <v>9114.4186895849998</v>
      </c>
      <c r="Q551" s="30">
        <v>515.13757634000001</v>
      </c>
      <c r="R551" s="30">
        <v>273.25599999999997</v>
      </c>
      <c r="S551" s="30">
        <v>1984.4870779400001</v>
      </c>
      <c r="T551" s="32">
        <v>7.1999999999999995E-2</v>
      </c>
      <c r="U551" s="30">
        <v>1921.03007794</v>
      </c>
      <c r="V551" s="30">
        <v>63.384999999999998</v>
      </c>
      <c r="W551" s="30">
        <v>11550.586343864999</v>
      </c>
      <c r="X551" s="30">
        <v>13024.386200925001</v>
      </c>
      <c r="Y551" s="30">
        <v>7705.3172268426297</v>
      </c>
      <c r="Z551" s="30">
        <v>5184.5755508700004</v>
      </c>
      <c r="AA551" s="30">
        <v>4000.0279999999998</v>
      </c>
      <c r="AB551" s="30">
        <v>23.243053222634199</v>
      </c>
      <c r="AC551" s="30">
        <v>2497.4986227499999</v>
      </c>
      <c r="AD551" s="30">
        <v>1078.01634367</v>
      </c>
      <c r="AE551" s="30">
        <v>1419.4822790799999</v>
      </c>
      <c r="AF551" s="32">
        <v>0</v>
      </c>
      <c r="AG551" s="30">
        <v>5122.5168336500001</v>
      </c>
      <c r="AH551" s="30">
        <v>4244.6916241299996</v>
      </c>
      <c r="AI551" s="32">
        <v>823.72120952</v>
      </c>
      <c r="AJ551" s="32">
        <v>242.51639582000001</v>
      </c>
      <c r="AK551" s="32">
        <v>581.20481370000005</v>
      </c>
      <c r="AL551" s="32">
        <v>0</v>
      </c>
      <c r="AM551" s="32">
        <v>54.103999999999999</v>
      </c>
      <c r="AN551" s="32">
        <v>12827.8340604926</v>
      </c>
      <c r="AO551" s="34">
        <v>49936</v>
      </c>
      <c r="AP551" s="30">
        <v>6161.7763044389103</v>
      </c>
      <c r="AQ551" s="34">
        <v>908268</v>
      </c>
      <c r="AR551" s="34">
        <v>232.05676399999999</v>
      </c>
      <c r="AS551" s="34">
        <v>0</v>
      </c>
      <c r="AT551" s="33">
        <v>4882.4620770000001</v>
      </c>
      <c r="AU551" s="33">
        <v>5.6400000000000005E-4</v>
      </c>
      <c r="AV551" s="33">
        <v>1608.0938679999999</v>
      </c>
      <c r="AW551" s="33">
        <v>6722.6183490000003</v>
      </c>
      <c r="AX551" s="33">
        <v>119.535892</v>
      </c>
      <c r="AY551" s="33">
        <v>1232.5078120000001</v>
      </c>
      <c r="AZ551" s="33">
        <v>0.210591</v>
      </c>
      <c r="BA551" s="33">
        <v>1352.254295</v>
      </c>
      <c r="BB551" s="32">
        <v>484.01482099999998</v>
      </c>
      <c r="BC551" s="32">
        <v>154.76658499999999</v>
      </c>
      <c r="BD551" s="32">
        <v>8115.4733130000004</v>
      </c>
      <c r="BE551" s="32">
        <v>1356.5998420000001</v>
      </c>
      <c r="BF551" s="32">
        <v>0</v>
      </c>
      <c r="BG551" s="32">
        <v>10110.854561</v>
      </c>
      <c r="BJ551"/>
    </row>
    <row r="552" spans="1:62" x14ac:dyDescent="0.3">
      <c r="A552" s="9">
        <v>2013</v>
      </c>
      <c r="B552" s="10" t="s">
        <v>144</v>
      </c>
      <c r="C552" s="30"/>
      <c r="D552" s="30"/>
      <c r="E552" s="30"/>
      <c r="F552" s="30">
        <v>5278.2426038849999</v>
      </c>
      <c r="G552" s="30">
        <v>2801.5776124449999</v>
      </c>
      <c r="H552" s="30">
        <v>2476.66499144</v>
      </c>
      <c r="I552" s="30">
        <v>4057.1382599550002</v>
      </c>
      <c r="J552" s="30">
        <v>1316.66545756</v>
      </c>
      <c r="K552" s="30"/>
      <c r="L552" s="30"/>
      <c r="M552" s="30"/>
      <c r="N552" s="30"/>
      <c r="O552" s="30"/>
      <c r="P552" s="30">
        <v>2740.4728023950001</v>
      </c>
      <c r="Q552" s="30">
        <v>61.104810049999998</v>
      </c>
      <c r="R552" s="30">
        <v>1159.9995338799999</v>
      </c>
      <c r="S552" s="30">
        <v>416.79689739999998</v>
      </c>
      <c r="T552" s="32">
        <v>7.0559577200000003</v>
      </c>
      <c r="U552" s="32">
        <v>356.33188758</v>
      </c>
      <c r="V552" s="30">
        <v>53.409052099999997</v>
      </c>
      <c r="W552" s="30">
        <v>3157.9095000249999</v>
      </c>
      <c r="X552" s="30">
        <v>6544.8396467550001</v>
      </c>
      <c r="Y552" s="30">
        <v>5354.1775531421699</v>
      </c>
      <c r="Z552" s="30">
        <v>4076.63414053</v>
      </c>
      <c r="AA552" s="30">
        <v>3831.61334988</v>
      </c>
      <c r="AB552" s="30">
        <v>4.5196520021676099</v>
      </c>
      <c r="AC552" s="30">
        <v>1273.02376061</v>
      </c>
      <c r="AD552" s="30">
        <v>234.27362142000001</v>
      </c>
      <c r="AE552" s="30">
        <v>1038.75013919</v>
      </c>
      <c r="AF552" s="32">
        <v>0</v>
      </c>
      <c r="AG552" s="30">
        <v>420.70963331000002</v>
      </c>
      <c r="AH552" s="30">
        <v>326.01330574999997</v>
      </c>
      <c r="AI552" s="32">
        <v>76.726512679999999</v>
      </c>
      <c r="AJ552" s="32">
        <v>9.8501200000000004E-3</v>
      </c>
      <c r="AK552" s="32">
        <v>76.716662560000003</v>
      </c>
      <c r="AL552" s="32">
        <v>0</v>
      </c>
      <c r="AM552" s="32">
        <v>17.969814880000001</v>
      </c>
      <c r="AN552" s="32">
        <v>6951.6815423821699</v>
      </c>
      <c r="AO552" s="34">
        <v>17563</v>
      </c>
      <c r="AP552" s="30">
        <v>16688.077445197301</v>
      </c>
      <c r="AQ552" s="34">
        <v>143987</v>
      </c>
      <c r="AR552" s="34">
        <v>217.28264799999999</v>
      </c>
      <c r="AS552" s="34">
        <v>0</v>
      </c>
      <c r="AT552" s="33">
        <v>566.56814399999996</v>
      </c>
      <c r="AU552" s="33">
        <v>2.875E-3</v>
      </c>
      <c r="AV552" s="33">
        <v>439.35570899999999</v>
      </c>
      <c r="AW552" s="33">
        <v>1223.2352510000001</v>
      </c>
      <c r="AX552" s="33">
        <v>81.388578999999993</v>
      </c>
      <c r="AY552" s="33">
        <v>305.615613</v>
      </c>
      <c r="AZ552" s="33">
        <v>0.42118100000000003</v>
      </c>
      <c r="BA552" s="33">
        <v>387.42537299999998</v>
      </c>
      <c r="BB552" s="32">
        <v>137.704195</v>
      </c>
      <c r="BC552" s="32">
        <v>222.20442299999999</v>
      </c>
      <c r="BD552" s="32">
        <v>1217.956516</v>
      </c>
      <c r="BE552" s="32">
        <v>291.52484500000003</v>
      </c>
      <c r="BF552" s="32">
        <v>0</v>
      </c>
      <c r="BG552" s="32">
        <v>1869.389979</v>
      </c>
      <c r="BJ552"/>
    </row>
    <row r="553" spans="1:62" x14ac:dyDescent="0.3">
      <c r="A553" s="9">
        <v>2013</v>
      </c>
      <c r="B553" s="10" t="s">
        <v>145</v>
      </c>
      <c r="C553" s="30">
        <v>1535.64502287807</v>
      </c>
      <c r="D553" s="30">
        <v>8281.8141006320093</v>
      </c>
      <c r="E553" s="30"/>
      <c r="F553" s="30">
        <v>16507.590892193999</v>
      </c>
      <c r="G553" s="30">
        <v>11569.120570143999</v>
      </c>
      <c r="H553" s="30">
        <v>4938.4703220499996</v>
      </c>
      <c r="I553" s="30">
        <v>14955.157483104</v>
      </c>
      <c r="J553" s="30">
        <v>4451.9783220500003</v>
      </c>
      <c r="K553" s="30"/>
      <c r="L553" s="30"/>
      <c r="M553" s="30"/>
      <c r="N553" s="30"/>
      <c r="O553" s="30"/>
      <c r="P553" s="30">
        <v>10503.179161054</v>
      </c>
      <c r="Q553" s="30">
        <v>1065.94140909</v>
      </c>
      <c r="R553" s="30">
        <v>486.49200000000002</v>
      </c>
      <c r="S553" s="30">
        <v>1949.70863517</v>
      </c>
      <c r="T553" s="32">
        <v>0</v>
      </c>
      <c r="U553" s="30">
        <v>1671.2326351700001</v>
      </c>
      <c r="V553" s="30">
        <v>278.476</v>
      </c>
      <c r="W553" s="30">
        <v>13240.353205314001</v>
      </c>
      <c r="X553" s="30">
        <v>18457.299527364001</v>
      </c>
      <c r="Y553" s="30">
        <v>15748.364364393999</v>
      </c>
      <c r="Z553" s="30">
        <v>11129.044</v>
      </c>
      <c r="AA553" s="30">
        <v>10120.41</v>
      </c>
      <c r="AB553" s="30">
        <v>32.938347474013099</v>
      </c>
      <c r="AC553" s="30">
        <v>4586.3820169199998</v>
      </c>
      <c r="AD553" s="30">
        <v>1707.41201692</v>
      </c>
      <c r="AE553" s="30">
        <v>2878.97</v>
      </c>
      <c r="AF553" s="32">
        <v>0</v>
      </c>
      <c r="AG553" s="30">
        <v>2454.7036351699999</v>
      </c>
      <c r="AH553" s="30">
        <v>1588.4316351699999</v>
      </c>
      <c r="AI553" s="30">
        <v>516.62699999999995</v>
      </c>
      <c r="AJ553" s="30">
        <v>41.021000000000001</v>
      </c>
      <c r="AK553" s="30">
        <v>475.60599999999999</v>
      </c>
      <c r="AL553" s="30">
        <v>0</v>
      </c>
      <c r="AM553" s="32">
        <v>349.64499999999998</v>
      </c>
      <c r="AN553" s="32">
        <v>18203.067999563998</v>
      </c>
      <c r="AO553" s="34">
        <v>77422</v>
      </c>
      <c r="AP553" s="30">
        <v>10055.1920245289</v>
      </c>
      <c r="AQ553" s="34">
        <v>1551460</v>
      </c>
      <c r="AR553" s="34">
        <v>453.028189</v>
      </c>
      <c r="AS553" s="34">
        <v>0</v>
      </c>
      <c r="AT553" s="33">
        <v>9166.0229940000008</v>
      </c>
      <c r="AU553" s="33">
        <v>1.0000000000000001E-5</v>
      </c>
      <c r="AV553" s="33">
        <v>3367.3206030000001</v>
      </c>
      <c r="AW553" s="33">
        <v>12986.381786</v>
      </c>
      <c r="AX553" s="33">
        <v>296.87958099999997</v>
      </c>
      <c r="AY553" s="33">
        <v>1348.9177709999999</v>
      </c>
      <c r="AZ553" s="33">
        <v>0</v>
      </c>
      <c r="BA553" s="33">
        <v>1645.797352</v>
      </c>
      <c r="BB553" s="32">
        <v>656.33066299999996</v>
      </c>
      <c r="BC553" s="32">
        <v>163.00320300000001</v>
      </c>
      <c r="BD553" s="32">
        <v>15468.432266</v>
      </c>
      <c r="BE553" s="32">
        <v>641.80820500000004</v>
      </c>
      <c r="BF553" s="32">
        <v>0</v>
      </c>
      <c r="BG553" s="32">
        <v>16929.574336999998</v>
      </c>
      <c r="BJ553"/>
    </row>
    <row r="554" spans="1:62" x14ac:dyDescent="0.3">
      <c r="A554" s="9">
        <v>2014</v>
      </c>
      <c r="B554" s="10" t="s">
        <v>120</v>
      </c>
      <c r="C554" s="30"/>
      <c r="D554" s="30"/>
      <c r="E554" s="30"/>
      <c r="F554" s="30">
        <v>165183.58421397599</v>
      </c>
      <c r="G554" s="30">
        <v>70226.914213975993</v>
      </c>
      <c r="H554" s="30">
        <v>94956.67</v>
      </c>
      <c r="I554" s="30">
        <v>146896.97896453601</v>
      </c>
      <c r="J554" s="30">
        <v>89532.01</v>
      </c>
      <c r="K554" s="30"/>
      <c r="L554" s="30"/>
      <c r="M554" s="30"/>
      <c r="N554" s="30"/>
      <c r="O554" s="30"/>
      <c r="P554" s="32">
        <v>57364.968964535998</v>
      </c>
      <c r="Q554" s="32">
        <v>12861.945249439999</v>
      </c>
      <c r="R554" s="32">
        <v>5424.66</v>
      </c>
      <c r="S554" s="32">
        <v>5720.6134061235298</v>
      </c>
      <c r="T554" s="32">
        <v>0</v>
      </c>
      <c r="U554" s="32">
        <v>5565.0134061235303</v>
      </c>
      <c r="V554" s="32">
        <v>155.6</v>
      </c>
      <c r="W554" s="32">
        <v>75791.927620099494</v>
      </c>
      <c r="X554" s="32">
        <v>203691.5776201</v>
      </c>
      <c r="Y554" s="32">
        <v>159666.140739447</v>
      </c>
      <c r="Z554" s="32">
        <v>108610.94899999999</v>
      </c>
      <c r="AA554" s="32">
        <v>98236.243000000002</v>
      </c>
      <c r="AB554" s="32">
        <v>6438.4859700071602</v>
      </c>
      <c r="AC554" s="32">
        <v>44616.705769439999</v>
      </c>
      <c r="AD554" s="32">
        <v>11786.35824944</v>
      </c>
      <c r="AE554" s="32">
        <v>32704.177520000001</v>
      </c>
      <c r="AF554" s="32">
        <v>126.17</v>
      </c>
      <c r="AG554" s="32">
        <v>9083.6834630699996</v>
      </c>
      <c r="AH554" s="32">
        <v>5419.3874630700002</v>
      </c>
      <c r="AI554" s="32">
        <v>2586.6959999999999</v>
      </c>
      <c r="AJ554" s="10">
        <v>110.06</v>
      </c>
      <c r="AK554" s="10">
        <v>2476.4160000000002</v>
      </c>
      <c r="AL554" s="10">
        <v>0.22</v>
      </c>
      <c r="AM554" s="32">
        <v>1077.5999999999999</v>
      </c>
      <c r="AN554" s="32">
        <v>203920.924202517</v>
      </c>
      <c r="AO554" s="33">
        <v>646214</v>
      </c>
      <c r="AP554" s="32">
        <v>11672.701779429601</v>
      </c>
      <c r="AQ554" s="33">
        <v>16476149</v>
      </c>
      <c r="AR554" s="33">
        <v>16640.195089000001</v>
      </c>
      <c r="AS554" s="33">
        <v>6.5321259999999999</v>
      </c>
      <c r="AT554" s="33">
        <v>115097.062706</v>
      </c>
      <c r="AU554" s="33">
        <v>0.93717600000000001</v>
      </c>
      <c r="AV554" s="33">
        <v>31908.627783</v>
      </c>
      <c r="AW554" s="33">
        <v>163653.35488</v>
      </c>
      <c r="AX554" s="33">
        <v>3280.9045860000001</v>
      </c>
      <c r="AY554" s="33">
        <v>7603.9100570000001</v>
      </c>
      <c r="AZ554" s="33">
        <v>3.6179450000000002</v>
      </c>
      <c r="BA554" s="33">
        <v>10888.432588</v>
      </c>
      <c r="BB554" s="32">
        <v>5268.1378779999995</v>
      </c>
      <c r="BC554" s="32">
        <v>10662.321105000001</v>
      </c>
      <c r="BD554" s="32">
        <v>169180.78499499999</v>
      </c>
      <c r="BE554" s="32">
        <v>5689.9827059999998</v>
      </c>
      <c r="BF554" s="32">
        <v>0</v>
      </c>
      <c r="BG554" s="32">
        <v>190801.22668399999</v>
      </c>
      <c r="BJ554"/>
    </row>
    <row r="555" spans="1:62" x14ac:dyDescent="0.3">
      <c r="A555" s="9">
        <v>2014</v>
      </c>
      <c r="B555" s="10" t="s">
        <v>123</v>
      </c>
      <c r="C555" s="30">
        <v>21242.145916292498</v>
      </c>
      <c r="D555" s="30"/>
      <c r="E555" s="30">
        <v>146379.898711519</v>
      </c>
      <c r="F555" s="30">
        <v>63395.372192800998</v>
      </c>
      <c r="G555" s="30">
        <v>6270.3713760410001</v>
      </c>
      <c r="H555" s="30">
        <v>57125.000816760003</v>
      </c>
      <c r="I555" s="30">
        <v>60288.505314661001</v>
      </c>
      <c r="J555" s="30">
        <v>54441.59887971</v>
      </c>
      <c r="K555" s="30"/>
      <c r="L555" s="30"/>
      <c r="M555" s="30"/>
      <c r="N555" s="30"/>
      <c r="O555" s="30"/>
      <c r="P555" s="30">
        <v>5846.9064349509999</v>
      </c>
      <c r="Q555" s="30">
        <v>423.46494109000002</v>
      </c>
      <c r="R555" s="30">
        <v>2683.40193705</v>
      </c>
      <c r="S555" s="30">
        <v>695.681116846598</v>
      </c>
      <c r="T555" s="30">
        <v>95.822988379999998</v>
      </c>
      <c r="U555" s="30">
        <v>455.871071416598</v>
      </c>
      <c r="V555" s="30">
        <v>143.98705705</v>
      </c>
      <c r="W555" s="30">
        <v>6726.2424474576001</v>
      </c>
      <c r="X555" s="30">
        <v>64091.053309647599</v>
      </c>
      <c r="Y555" s="30">
        <v>53554.688498880401</v>
      </c>
      <c r="Z555" s="30">
        <v>43995.67104868</v>
      </c>
      <c r="AA555" s="30">
        <v>29651.37326081</v>
      </c>
      <c r="AB555" s="30">
        <v>1307.6674662504199</v>
      </c>
      <c r="AC555" s="30">
        <v>8251.34998395</v>
      </c>
      <c r="AD555" s="30">
        <v>6651.53513122</v>
      </c>
      <c r="AE555" s="30">
        <v>1580.6074767499999</v>
      </c>
      <c r="AF555" s="30">
        <v>19.207375979999998</v>
      </c>
      <c r="AG555" s="30">
        <v>11264.274116328799</v>
      </c>
      <c r="AH555" s="30">
        <v>9751.3357502888102</v>
      </c>
      <c r="AI555" s="30">
        <v>1403.0241999499999</v>
      </c>
      <c r="AJ555" s="30">
        <v>7.3671586900000001</v>
      </c>
      <c r="AK555" s="30">
        <v>1391.7604020000001</v>
      </c>
      <c r="AL555" s="30">
        <v>3.8966392600000002</v>
      </c>
      <c r="AM555" s="30">
        <v>109.91416608999999</v>
      </c>
      <c r="AN555" s="30">
        <v>64818.962615209202</v>
      </c>
      <c r="AO555" s="34">
        <v>194670</v>
      </c>
      <c r="AP555" s="30">
        <v>11716.6223157968</v>
      </c>
      <c r="AQ555" s="34">
        <v>3049229</v>
      </c>
      <c r="AR555" s="34">
        <v>78081.083283</v>
      </c>
      <c r="AS555" s="34">
        <v>3.2233230000000002</v>
      </c>
      <c r="AT555" s="34">
        <v>55504.935175999999</v>
      </c>
      <c r="AU555" s="34">
        <v>42.796773000000002</v>
      </c>
      <c r="AV555" s="34">
        <v>112947.56568499999</v>
      </c>
      <c r="AW555" s="34">
        <v>246579.60423999999</v>
      </c>
      <c r="AX555" s="34">
        <v>7595.994506</v>
      </c>
      <c r="AY555" s="34">
        <v>7995.6889600000004</v>
      </c>
      <c r="AZ555" s="34">
        <v>286.430499</v>
      </c>
      <c r="BA555" s="34">
        <v>15878.113965</v>
      </c>
      <c r="BB555" s="30">
        <v>34595.779911999998</v>
      </c>
      <c r="BC555" s="30">
        <v>31749.182734000002</v>
      </c>
      <c r="BD555" s="30">
        <v>159127.058059</v>
      </c>
      <c r="BE555" s="30">
        <v>176783.63261500001</v>
      </c>
      <c r="BF555" s="30">
        <v>48.083508000000002</v>
      </c>
      <c r="BG555" s="30">
        <v>402303.73682799999</v>
      </c>
      <c r="BJ555"/>
    </row>
    <row r="556" spans="1:62" x14ac:dyDescent="0.3">
      <c r="A556" s="9">
        <v>2014</v>
      </c>
      <c r="B556" s="10" t="s">
        <v>124</v>
      </c>
      <c r="C556" s="35"/>
      <c r="D556" s="35"/>
      <c r="E556" s="35"/>
      <c r="F556" s="30">
        <v>10532.346157497001</v>
      </c>
      <c r="G556" s="30">
        <v>8588.5374469269991</v>
      </c>
      <c r="H556" s="30">
        <v>1943.8087105699999</v>
      </c>
      <c r="I556" s="30">
        <v>9129.3403634370006</v>
      </c>
      <c r="J556" s="30">
        <v>1039.1635695699999</v>
      </c>
      <c r="K556" s="30"/>
      <c r="L556" s="30"/>
      <c r="M556" s="30"/>
      <c r="N556" s="30"/>
      <c r="O556" s="30"/>
      <c r="P556" s="30">
        <v>8090.176793867</v>
      </c>
      <c r="Q556" s="30">
        <v>498.36065306</v>
      </c>
      <c r="R556" s="30">
        <v>904.64514099999997</v>
      </c>
      <c r="S556" s="30">
        <v>1145.3686028659699</v>
      </c>
      <c r="T556" s="32">
        <v>0</v>
      </c>
      <c r="U556" s="30">
        <v>1010.29278886597</v>
      </c>
      <c r="V556" s="32">
        <v>135.07581400000001</v>
      </c>
      <c r="W556" s="30">
        <v>9598.8302357929697</v>
      </c>
      <c r="X556" s="30">
        <v>11677.714760363</v>
      </c>
      <c r="Y556" s="30">
        <v>9750.9464439211897</v>
      </c>
      <c r="Z556" s="30">
        <v>6656.3192615915996</v>
      </c>
      <c r="AA556" s="30">
        <v>5849.4961318340002</v>
      </c>
      <c r="AB556" s="30">
        <v>68.222774067193896</v>
      </c>
      <c r="AC556" s="30">
        <v>3026.4044082624</v>
      </c>
      <c r="AD556" s="30">
        <v>1028.6277010599999</v>
      </c>
      <c r="AE556" s="30">
        <v>1997.7767072024001</v>
      </c>
      <c r="AF556" s="32">
        <v>0</v>
      </c>
      <c r="AG556" s="30">
        <v>1825.2575047529699</v>
      </c>
      <c r="AH556" s="30">
        <v>1341.2738267529701</v>
      </c>
      <c r="AI556" s="30">
        <v>381.39834100000002</v>
      </c>
      <c r="AJ556" s="30">
        <v>132.89278899999999</v>
      </c>
      <c r="AK556" s="30">
        <v>248.50555199999999</v>
      </c>
      <c r="AL556" s="30">
        <v>0</v>
      </c>
      <c r="AM556" s="32">
        <v>102.585337</v>
      </c>
      <c r="AN556" s="32">
        <v>11576.2039486742</v>
      </c>
      <c r="AO556" s="34">
        <v>40163</v>
      </c>
      <c r="AP556" s="30">
        <v>11203.377260421499</v>
      </c>
      <c r="AQ556" s="34">
        <v>393088</v>
      </c>
      <c r="AR556" s="34">
        <v>127.39018299999999</v>
      </c>
      <c r="AS556" s="34">
        <v>0</v>
      </c>
      <c r="AT556" s="33">
        <v>3015.0254030000001</v>
      </c>
      <c r="AU556" s="33">
        <v>0</v>
      </c>
      <c r="AV556" s="33">
        <v>1123.52154</v>
      </c>
      <c r="AW556" s="33">
        <v>4265.9371259999998</v>
      </c>
      <c r="AX556" s="33">
        <v>297.45669099999998</v>
      </c>
      <c r="AY556" s="33">
        <v>1422.707279</v>
      </c>
      <c r="AZ556" s="33">
        <v>0</v>
      </c>
      <c r="BA556" s="33">
        <v>1720.1639700000001</v>
      </c>
      <c r="BB556" s="32">
        <v>404.44204200000001</v>
      </c>
      <c r="BC556" s="32">
        <v>452.91463800000002</v>
      </c>
      <c r="BD556" s="32">
        <v>5834.2559689999998</v>
      </c>
      <c r="BE556" s="32">
        <v>408.34767699999998</v>
      </c>
      <c r="BF556" s="32">
        <v>0</v>
      </c>
      <c r="BG556" s="32">
        <v>7099.9603260000004</v>
      </c>
      <c r="BJ556"/>
    </row>
    <row r="557" spans="1:62" x14ac:dyDescent="0.3">
      <c r="A557" s="9">
        <v>2014</v>
      </c>
      <c r="B557" s="10" t="s">
        <v>125</v>
      </c>
      <c r="C557" s="30"/>
      <c r="D557" s="35"/>
      <c r="E557" s="35"/>
      <c r="F557" s="30">
        <v>20410.073561511999</v>
      </c>
      <c r="G557" s="30">
        <v>17346.182282681999</v>
      </c>
      <c r="H557" s="30">
        <v>3063.8912788299999</v>
      </c>
      <c r="I557" s="30">
        <v>18099.714945831998</v>
      </c>
      <c r="J557" s="30">
        <v>2872.3588841699998</v>
      </c>
      <c r="K557" s="30"/>
      <c r="L557" s="30"/>
      <c r="M557" s="30"/>
      <c r="N557" s="30"/>
      <c r="O557" s="30"/>
      <c r="P557" s="30">
        <v>15227.356061662</v>
      </c>
      <c r="Q557" s="30">
        <v>2118.82622102</v>
      </c>
      <c r="R557" s="30">
        <v>191.53239465999999</v>
      </c>
      <c r="S557" s="30">
        <v>4466.9735849070103</v>
      </c>
      <c r="T557" s="30">
        <v>86.676039040000006</v>
      </c>
      <c r="U557" s="30">
        <v>4371.15501197701</v>
      </c>
      <c r="V557" s="30">
        <v>9.1425338899999993</v>
      </c>
      <c r="W557" s="30">
        <v>21717.337294658999</v>
      </c>
      <c r="X557" s="30">
        <v>28071.326846419001</v>
      </c>
      <c r="Y557" s="30">
        <v>17923.021989314198</v>
      </c>
      <c r="Z557" s="30">
        <v>13313.295425480001</v>
      </c>
      <c r="AA557" s="30">
        <v>11494.526744295301</v>
      </c>
      <c r="AB557" s="30">
        <v>150.676354022211</v>
      </c>
      <c r="AC557" s="30">
        <v>4459.0502098119996</v>
      </c>
      <c r="AD557" s="30">
        <v>1617.393329432</v>
      </c>
      <c r="AE557" s="30">
        <v>2841.6568803800001</v>
      </c>
      <c r="AF557" s="32">
        <v>0</v>
      </c>
      <c r="AG557" s="30">
        <v>5800.7129515670104</v>
      </c>
      <c r="AH557" s="30">
        <v>4580.1563027170096</v>
      </c>
      <c r="AI557" s="30">
        <v>1011.2347025399999</v>
      </c>
      <c r="AJ557" s="30">
        <v>177.09227942999999</v>
      </c>
      <c r="AK557" s="30">
        <v>834.14242310999998</v>
      </c>
      <c r="AL557" s="30">
        <v>0</v>
      </c>
      <c r="AM557" s="32">
        <v>209.32194630999999</v>
      </c>
      <c r="AN557" s="32">
        <v>27828.877630881201</v>
      </c>
      <c r="AO557" s="34">
        <v>77525</v>
      </c>
      <c r="AP557" s="30">
        <v>11247.424188247</v>
      </c>
      <c r="AQ557" s="34">
        <v>1130608</v>
      </c>
      <c r="AR557" s="34">
        <v>641.490049</v>
      </c>
      <c r="AS557" s="34">
        <v>0</v>
      </c>
      <c r="AT557" s="33">
        <v>6193.2857999999997</v>
      </c>
      <c r="AU557" s="33">
        <v>1.3376000000000001E-2</v>
      </c>
      <c r="AV557" s="33">
        <v>1950.185661</v>
      </c>
      <c r="AW557" s="33">
        <v>8784.974886</v>
      </c>
      <c r="AX557" s="33">
        <v>715.24874</v>
      </c>
      <c r="AY557" s="33">
        <v>2735.4479529999999</v>
      </c>
      <c r="AZ557" s="33">
        <v>0.40201599999999998</v>
      </c>
      <c r="BA557" s="33">
        <v>3451.0987089999999</v>
      </c>
      <c r="BB557" s="32">
        <v>821.57921899999997</v>
      </c>
      <c r="BC557" s="32">
        <v>545.26416099999994</v>
      </c>
      <c r="BD557" s="32">
        <v>14015.146803</v>
      </c>
      <c r="BE557" s="32">
        <v>1872.224062</v>
      </c>
      <c r="BF557" s="32">
        <v>0</v>
      </c>
      <c r="BG557" s="32">
        <v>17254.214244999999</v>
      </c>
      <c r="BJ557"/>
    </row>
    <row r="558" spans="1:62" x14ac:dyDescent="0.3">
      <c r="A558" s="9">
        <v>2014</v>
      </c>
      <c r="B558" s="10" t="s">
        <v>126</v>
      </c>
      <c r="C558" s="30">
        <v>662.25063192526602</v>
      </c>
      <c r="D558" s="30">
        <v>5717.9050369155302</v>
      </c>
      <c r="E558" s="30">
        <v>5708.03213140363</v>
      </c>
      <c r="F558" s="30">
        <v>14500.573575248</v>
      </c>
      <c r="G558" s="30">
        <v>5362.4467142479998</v>
      </c>
      <c r="H558" s="30">
        <v>9138.1268610000006</v>
      </c>
      <c r="I558" s="30">
        <v>8479.4356663380004</v>
      </c>
      <c r="J558" s="30">
        <v>3478.8686659999998</v>
      </c>
      <c r="K558" s="30"/>
      <c r="L558" s="30"/>
      <c r="M558" s="30"/>
      <c r="N558" s="30"/>
      <c r="O558" s="30"/>
      <c r="P558" s="30">
        <v>5000.5670003380001</v>
      </c>
      <c r="Q558" s="30">
        <v>361.87971391000002</v>
      </c>
      <c r="R558" s="30">
        <v>5659.2581950000003</v>
      </c>
      <c r="S558" s="30">
        <v>674.33102673789404</v>
      </c>
      <c r="T558" s="30">
        <v>1.763577</v>
      </c>
      <c r="U558" s="30">
        <v>568.28646873789398</v>
      </c>
      <c r="V558" s="30">
        <v>104.280981</v>
      </c>
      <c r="W558" s="30">
        <v>5930.7331829859004</v>
      </c>
      <c r="X558" s="30">
        <v>17845.378876985898</v>
      </c>
      <c r="Y558" s="30">
        <v>14962.18981591</v>
      </c>
      <c r="Z558" s="30">
        <v>10892.591547</v>
      </c>
      <c r="AA558" s="30">
        <v>9505.1010910000005</v>
      </c>
      <c r="AB558" s="30">
        <v>106.877775817293</v>
      </c>
      <c r="AC558" s="30">
        <v>1510.6900739099999</v>
      </c>
      <c r="AD558" s="30">
        <v>873.80645890999995</v>
      </c>
      <c r="AE558" s="30">
        <v>636.88361499999996</v>
      </c>
      <c r="AF558" s="32">
        <v>0</v>
      </c>
      <c r="AG558" s="30">
        <v>3790.7972677378898</v>
      </c>
      <c r="AH558" s="30">
        <v>1521.1905117378899</v>
      </c>
      <c r="AI558" s="30">
        <v>2159.1144509999999</v>
      </c>
      <c r="AJ558" s="30">
        <v>356.22329300000001</v>
      </c>
      <c r="AK558" s="30">
        <v>1802.8911579999999</v>
      </c>
      <c r="AL558" s="30">
        <v>0</v>
      </c>
      <c r="AM558" s="32">
        <v>110.492305</v>
      </c>
      <c r="AN558" s="32">
        <v>18859.8648594652</v>
      </c>
      <c r="AO558" s="34">
        <v>42942</v>
      </c>
      <c r="AP558" s="30">
        <v>16879.9149425164</v>
      </c>
      <c r="AQ558" s="34">
        <v>556319</v>
      </c>
      <c r="AR558" s="34">
        <v>1283.2152840000001</v>
      </c>
      <c r="AS558" s="34">
        <v>0</v>
      </c>
      <c r="AT558" s="33">
        <v>4043.3119790000001</v>
      </c>
      <c r="AU558" s="33">
        <v>0.116567</v>
      </c>
      <c r="AV558" s="33">
        <v>1708.1825229999999</v>
      </c>
      <c r="AW558" s="33">
        <v>7034.8263530000004</v>
      </c>
      <c r="AX558" s="33">
        <v>752.44543499999997</v>
      </c>
      <c r="AY558" s="33">
        <v>696.67858200000001</v>
      </c>
      <c r="AZ558" s="33">
        <v>1.607866</v>
      </c>
      <c r="BA558" s="33">
        <v>1450.7318829999999</v>
      </c>
      <c r="BB558" s="32">
        <v>440.30462199999999</v>
      </c>
      <c r="BC558" s="32">
        <v>918.12793499999998</v>
      </c>
      <c r="BD558" s="32">
        <v>6790.4789270000001</v>
      </c>
      <c r="BE558" s="32">
        <v>632.67504599999995</v>
      </c>
      <c r="BF558" s="32">
        <v>0</v>
      </c>
      <c r="BG558" s="32">
        <v>8781.5865300000005</v>
      </c>
      <c r="BJ558"/>
    </row>
    <row r="559" spans="1:62" x14ac:dyDescent="0.3">
      <c r="A559" s="9">
        <v>2014</v>
      </c>
      <c r="B559" s="10" t="s">
        <v>127</v>
      </c>
      <c r="C559" s="30"/>
      <c r="D559" s="35"/>
      <c r="E559" s="30"/>
      <c r="F559" s="30">
        <v>51024.789951924002</v>
      </c>
      <c r="G559" s="30">
        <v>28732.799761924001</v>
      </c>
      <c r="H559" s="30">
        <v>22291.99019</v>
      </c>
      <c r="I559" s="30">
        <v>44643.889715844001</v>
      </c>
      <c r="J559" s="30">
        <v>17887.070189999999</v>
      </c>
      <c r="K559" s="30"/>
      <c r="L559" s="30"/>
      <c r="M559" s="30"/>
      <c r="N559" s="30"/>
      <c r="O559" s="30"/>
      <c r="P559" s="30">
        <v>26756.819525843999</v>
      </c>
      <c r="Q559" s="30">
        <v>1975.9802360799999</v>
      </c>
      <c r="R559" s="30">
        <v>4404.92</v>
      </c>
      <c r="S559" s="30">
        <v>1560.73260072521</v>
      </c>
      <c r="T559" s="32">
        <v>1.1319999999999999</v>
      </c>
      <c r="U559" s="30">
        <v>1410.6486007252099</v>
      </c>
      <c r="V559" s="30">
        <v>148.952</v>
      </c>
      <c r="W559" s="30">
        <v>30143.4483626492</v>
      </c>
      <c r="X559" s="30">
        <v>65239.797552649201</v>
      </c>
      <c r="Y559" s="30">
        <v>46107.419282082199</v>
      </c>
      <c r="Z559" s="30">
        <v>31394.492999999999</v>
      </c>
      <c r="AA559" s="30">
        <v>26169.313999999998</v>
      </c>
      <c r="AB559" s="30">
        <v>1424.0920883522199</v>
      </c>
      <c r="AC559" s="30">
        <v>13288.834193729999</v>
      </c>
      <c r="AD559" s="30">
        <v>4700.0850700800002</v>
      </c>
      <c r="AE559" s="30">
        <v>8588.7491236499991</v>
      </c>
      <c r="AF559" s="32">
        <v>0</v>
      </c>
      <c r="AG559" s="30">
        <v>4748.5416007252097</v>
      </c>
      <c r="AH559" s="30">
        <v>3631.1866007252102</v>
      </c>
      <c r="AI559" s="32">
        <v>1062.9760000000001</v>
      </c>
      <c r="AJ559" s="32">
        <v>157.768</v>
      </c>
      <c r="AK559" s="32">
        <v>905.20799999999997</v>
      </c>
      <c r="AL559" s="32">
        <v>0</v>
      </c>
      <c r="AM559" s="32">
        <v>54.378999999999998</v>
      </c>
      <c r="AN559" s="32">
        <v>64281.422882807397</v>
      </c>
      <c r="AO559" s="34">
        <v>121910</v>
      </c>
      <c r="AP559" s="30">
        <v>16427.2300499107</v>
      </c>
      <c r="AQ559" s="34">
        <v>3528687</v>
      </c>
      <c r="AR559" s="34">
        <v>3668.8155000000002</v>
      </c>
      <c r="AS559" s="34">
        <v>1.5</v>
      </c>
      <c r="AT559" s="33">
        <v>23309.139625</v>
      </c>
      <c r="AU559" s="33">
        <v>2.7720000000000002E-3</v>
      </c>
      <c r="AV559" s="33">
        <v>7602.7681510000002</v>
      </c>
      <c r="AW559" s="33">
        <v>34582.250996000002</v>
      </c>
      <c r="AX559" s="33">
        <v>821.30668500000002</v>
      </c>
      <c r="AY559" s="33">
        <v>1871.233309</v>
      </c>
      <c r="AZ559" s="33">
        <v>2.0098820000000002</v>
      </c>
      <c r="BA559" s="33">
        <v>2694.549876</v>
      </c>
      <c r="BB559" s="32">
        <v>1544.2579900000001</v>
      </c>
      <c r="BC559" s="32">
        <v>1308.8152540000001</v>
      </c>
      <c r="BD559" s="32">
        <v>36516.866950000003</v>
      </c>
      <c r="BE559" s="32">
        <v>1685.1080400000001</v>
      </c>
      <c r="BF559" s="32">
        <v>0</v>
      </c>
      <c r="BG559" s="32">
        <v>41055.048234000002</v>
      </c>
      <c r="BJ559"/>
    </row>
    <row r="560" spans="1:62" x14ac:dyDescent="0.3">
      <c r="A560" s="9">
        <v>2014</v>
      </c>
      <c r="B560" s="10" t="s">
        <v>128</v>
      </c>
      <c r="C560" s="30"/>
      <c r="D560" s="35"/>
      <c r="E560" s="30"/>
      <c r="F560" s="30">
        <v>15432.122059179001</v>
      </c>
      <c r="G560" s="30">
        <v>12578.538459179001</v>
      </c>
      <c r="H560" s="30">
        <v>2853.5835999999999</v>
      </c>
      <c r="I560" s="30">
        <v>13597.903734318999</v>
      </c>
      <c r="J560" s="30">
        <v>1973.0508</v>
      </c>
      <c r="K560" s="30"/>
      <c r="L560" s="30"/>
      <c r="M560" s="30"/>
      <c r="N560" s="30"/>
      <c r="O560" s="30"/>
      <c r="P560" s="30">
        <v>11624.852934319</v>
      </c>
      <c r="Q560" s="30">
        <v>953.68552485999999</v>
      </c>
      <c r="R560" s="30">
        <v>880.53279999999995</v>
      </c>
      <c r="S560" s="30">
        <v>902.76111987655702</v>
      </c>
      <c r="T560" s="32">
        <v>60.256</v>
      </c>
      <c r="U560" s="30">
        <v>695.92511987655701</v>
      </c>
      <c r="V560" s="30">
        <v>146.58000000000001</v>
      </c>
      <c r="W560" s="30">
        <v>13274.4635790556</v>
      </c>
      <c r="X560" s="30">
        <v>19044.933179055599</v>
      </c>
      <c r="Y560" s="30">
        <v>13254.278786667101</v>
      </c>
      <c r="Z560" s="30">
        <v>10747.005999999999</v>
      </c>
      <c r="AA560" s="30">
        <v>8943.18</v>
      </c>
      <c r="AB560" s="30">
        <v>5.5122618071124299</v>
      </c>
      <c r="AC560" s="30">
        <v>2501.7605248599998</v>
      </c>
      <c r="AD560" s="30">
        <v>579.65252485999997</v>
      </c>
      <c r="AE560" s="30">
        <v>1922.1079999999999</v>
      </c>
      <c r="AF560" s="32">
        <v>0</v>
      </c>
      <c r="AG560" s="30">
        <v>1706.77511987656</v>
      </c>
      <c r="AH560" s="30">
        <v>1074.47511987656</v>
      </c>
      <c r="AI560" s="30">
        <v>575.35</v>
      </c>
      <c r="AJ560" s="30">
        <v>50.62</v>
      </c>
      <c r="AK560" s="30">
        <v>524.73</v>
      </c>
      <c r="AL560" s="30">
        <v>0</v>
      </c>
      <c r="AM560" s="32">
        <v>56.95</v>
      </c>
      <c r="AN560" s="30">
        <v>17852.9639065437</v>
      </c>
      <c r="AO560" s="34">
        <v>59307</v>
      </c>
      <c r="AP560" s="30">
        <v>11559.6291007288</v>
      </c>
      <c r="AQ560" s="34">
        <v>1059836</v>
      </c>
      <c r="AR560" s="34">
        <v>911.27870299999995</v>
      </c>
      <c r="AS560" s="34">
        <v>1.106E-3</v>
      </c>
      <c r="AT560" s="33">
        <v>5770.1338299999998</v>
      </c>
      <c r="AU560" s="33">
        <v>7.7999999999999999E-5</v>
      </c>
      <c r="AV560" s="33">
        <v>2599.2181949999999</v>
      </c>
      <c r="AW560" s="33">
        <v>9280.7491279999995</v>
      </c>
      <c r="AX560" s="33">
        <v>262.31455699999998</v>
      </c>
      <c r="AY560" s="33">
        <v>898.74735199999998</v>
      </c>
      <c r="AZ560" s="33">
        <v>0.40201599999999998</v>
      </c>
      <c r="BA560" s="33">
        <v>1161.463925</v>
      </c>
      <c r="BB560" s="32">
        <v>659.28610000000003</v>
      </c>
      <c r="BC560" s="32">
        <v>1017.000478</v>
      </c>
      <c r="BD560" s="32">
        <v>10429.363902999999</v>
      </c>
      <c r="BE560" s="32">
        <v>684.69363399999997</v>
      </c>
      <c r="BF560" s="32">
        <v>0</v>
      </c>
      <c r="BG560" s="32">
        <v>12790.344115</v>
      </c>
      <c r="BJ560"/>
    </row>
    <row r="561" spans="1:62" x14ac:dyDescent="0.3">
      <c r="A561" s="9">
        <v>2014</v>
      </c>
      <c r="B561" s="10" t="s">
        <v>129</v>
      </c>
      <c r="C561" s="30">
        <v>3499.9418303959801</v>
      </c>
      <c r="D561" s="30">
        <v>22605.144971231501</v>
      </c>
      <c r="E561" s="30">
        <v>19735.8303526983</v>
      </c>
      <c r="F561" s="30">
        <v>23134.936327479001</v>
      </c>
      <c r="G561" s="30">
        <v>16163.786327479</v>
      </c>
      <c r="H561" s="30">
        <v>6971.15</v>
      </c>
      <c r="I561" s="30">
        <v>21015.186921239001</v>
      </c>
      <c r="J561" s="30">
        <v>6258.85</v>
      </c>
      <c r="K561" s="30"/>
      <c r="L561" s="30"/>
      <c r="M561" s="30"/>
      <c r="N561" s="30"/>
      <c r="O561" s="30"/>
      <c r="P561" s="30">
        <v>14756.336921239001</v>
      </c>
      <c r="Q561" s="30">
        <v>1407.4494062399999</v>
      </c>
      <c r="R561" s="30">
        <v>712.3</v>
      </c>
      <c r="S561" s="30">
        <v>2262.6280881269599</v>
      </c>
      <c r="T561" s="30">
        <v>0</v>
      </c>
      <c r="U561" s="30">
        <v>2081.54808812696</v>
      </c>
      <c r="V561" s="30">
        <v>181.08</v>
      </c>
      <c r="W561" s="30">
        <v>18245.334415606001</v>
      </c>
      <c r="X561" s="30">
        <v>29535.034415605998</v>
      </c>
      <c r="Y561" s="30">
        <v>20721.8936224682</v>
      </c>
      <c r="Z561" s="30">
        <v>15766.8</v>
      </c>
      <c r="AA561" s="30">
        <v>13906.67</v>
      </c>
      <c r="AB561" s="30">
        <v>228.734216228181</v>
      </c>
      <c r="AC561" s="30">
        <v>4726.3594062399998</v>
      </c>
      <c r="AD561" s="30">
        <v>1877.7294062399999</v>
      </c>
      <c r="AE561" s="30">
        <v>2848.63</v>
      </c>
      <c r="AF561" s="32">
        <v>0</v>
      </c>
      <c r="AG561" s="30">
        <v>4289.6480881269599</v>
      </c>
      <c r="AH561" s="30">
        <v>3697.25808812696</v>
      </c>
      <c r="AI561" s="30">
        <v>446.55</v>
      </c>
      <c r="AJ561" s="30">
        <v>67.02</v>
      </c>
      <c r="AK561" s="30">
        <v>379.53</v>
      </c>
      <c r="AL561" s="30">
        <v>0</v>
      </c>
      <c r="AM561" s="32">
        <v>145.84</v>
      </c>
      <c r="AN561" s="30">
        <v>31060.311710595099</v>
      </c>
      <c r="AO561" s="34">
        <v>76184</v>
      </c>
      <c r="AP561" s="30">
        <v>13993.8125509899</v>
      </c>
      <c r="AQ561" s="34">
        <v>1308290</v>
      </c>
      <c r="AR561" s="34">
        <v>1077.1540930000001</v>
      </c>
      <c r="AS561" s="34">
        <v>0</v>
      </c>
      <c r="AT561" s="33">
        <v>7996.4323979999999</v>
      </c>
      <c r="AU561" s="33">
        <v>4.5901999999999998E-2</v>
      </c>
      <c r="AV561" s="33">
        <v>2197.8209609999999</v>
      </c>
      <c r="AW561" s="33">
        <v>11271.453353999999</v>
      </c>
      <c r="AX561" s="33">
        <v>572.81746299999998</v>
      </c>
      <c r="AY561" s="33">
        <v>2019.9118539999999</v>
      </c>
      <c r="AZ561" s="33">
        <v>1.2058500000000001</v>
      </c>
      <c r="BA561" s="33">
        <v>2593.9351670000001</v>
      </c>
      <c r="BB561" s="32">
        <v>834.56882499999995</v>
      </c>
      <c r="BC561" s="32">
        <v>819.26577199999997</v>
      </c>
      <c r="BD561" s="32">
        <v>13088.675422</v>
      </c>
      <c r="BE561" s="32">
        <v>1514.8090159999999</v>
      </c>
      <c r="BF561" s="32">
        <v>0</v>
      </c>
      <c r="BG561" s="32">
        <v>16257.319035</v>
      </c>
      <c r="BJ561"/>
    </row>
    <row r="562" spans="1:62" x14ac:dyDescent="0.3">
      <c r="A562" s="9">
        <v>2014</v>
      </c>
      <c r="B562" s="10" t="s">
        <v>130</v>
      </c>
      <c r="C562" s="30"/>
      <c r="D562" s="35"/>
      <c r="E562" s="30"/>
      <c r="F562" s="30">
        <v>12840.696615584</v>
      </c>
      <c r="G562" s="30">
        <v>11548.249654163999</v>
      </c>
      <c r="H562" s="30">
        <v>1292.44696142</v>
      </c>
      <c r="I562" s="30">
        <v>11832.901313974</v>
      </c>
      <c r="J562" s="30">
        <v>868.35449206999999</v>
      </c>
      <c r="K562" s="30"/>
      <c r="L562" s="30"/>
      <c r="M562" s="30"/>
      <c r="N562" s="30"/>
      <c r="O562" s="30"/>
      <c r="P562" s="30">
        <v>10964.546821903999</v>
      </c>
      <c r="Q562" s="30">
        <v>583.70283226000004</v>
      </c>
      <c r="R562" s="30">
        <v>424.09246934999999</v>
      </c>
      <c r="S562" s="30">
        <v>2560.4862615672</v>
      </c>
      <c r="T562" s="30">
        <v>4.1979573099999996</v>
      </c>
      <c r="U562" s="30">
        <v>2536.8838177672001</v>
      </c>
      <c r="V562" s="32">
        <v>19.40448649</v>
      </c>
      <c r="W562" s="30">
        <v>14085.1334719312</v>
      </c>
      <c r="X562" s="30">
        <v>17164.130163071201</v>
      </c>
      <c r="Y562" s="30">
        <v>10439.483051683501</v>
      </c>
      <c r="Z562" s="30">
        <v>8253.4219027300005</v>
      </c>
      <c r="AA562" s="30">
        <v>6409.81555837</v>
      </c>
      <c r="AB562" s="30">
        <v>23.066949013467099</v>
      </c>
      <c r="AC562" s="30">
        <v>2162.9941999399998</v>
      </c>
      <c r="AD562" s="30">
        <v>817.18426113999999</v>
      </c>
      <c r="AE562" s="30">
        <v>1345.8099388000001</v>
      </c>
      <c r="AF562" s="32">
        <v>0</v>
      </c>
      <c r="AG562" s="30">
        <v>4655.6924603671996</v>
      </c>
      <c r="AH562" s="30">
        <v>3370.9190843172</v>
      </c>
      <c r="AI562" s="32">
        <v>1032.59337605</v>
      </c>
      <c r="AJ562" s="32">
        <v>27.381142579999999</v>
      </c>
      <c r="AK562" s="32">
        <v>1005.21223347</v>
      </c>
      <c r="AL562" s="32">
        <v>0</v>
      </c>
      <c r="AM562" s="32">
        <v>252.18</v>
      </c>
      <c r="AN562" s="32">
        <v>17095.6368542007</v>
      </c>
      <c r="AO562" s="34">
        <v>38889</v>
      </c>
      <c r="AP562" s="30">
        <v>12574.197755188799</v>
      </c>
      <c r="AQ562" s="34">
        <v>573823</v>
      </c>
      <c r="AR562" s="34">
        <v>495.53882800000002</v>
      </c>
      <c r="AS562" s="34">
        <v>0</v>
      </c>
      <c r="AT562" s="33">
        <v>3139.9167590000002</v>
      </c>
      <c r="AU562" s="33">
        <v>2.016E-3</v>
      </c>
      <c r="AV562" s="33">
        <v>1196.631574</v>
      </c>
      <c r="AW562" s="33">
        <v>4832.1073210000004</v>
      </c>
      <c r="AX562" s="33">
        <v>775.61986000000002</v>
      </c>
      <c r="AY562" s="33">
        <v>2112.803042</v>
      </c>
      <c r="AZ562" s="33">
        <v>0.40201599999999998</v>
      </c>
      <c r="BA562" s="33">
        <v>2888.8249179999998</v>
      </c>
      <c r="BB562" s="32">
        <v>546.67759000000001</v>
      </c>
      <c r="BC562" s="32">
        <v>512.87144999999998</v>
      </c>
      <c r="BD562" s="32">
        <v>5922.5045120000004</v>
      </c>
      <c r="BE562" s="32">
        <v>2174.923233</v>
      </c>
      <c r="BF562" s="32">
        <v>0</v>
      </c>
      <c r="BG562" s="32">
        <v>9156.9767850000007</v>
      </c>
      <c r="BJ562"/>
    </row>
    <row r="563" spans="1:62" x14ac:dyDescent="0.3">
      <c r="A563" s="9">
        <v>2014</v>
      </c>
      <c r="B563" s="10" t="s">
        <v>131</v>
      </c>
      <c r="C563" s="35"/>
      <c r="D563" s="35"/>
      <c r="E563" s="30"/>
      <c r="F563" s="30">
        <v>12547.798955046001</v>
      </c>
      <c r="G563" s="30">
        <v>11017.560005046</v>
      </c>
      <c r="H563" s="30">
        <v>1530.2389499999999</v>
      </c>
      <c r="I563" s="30">
        <v>10023.679829356</v>
      </c>
      <c r="J563" s="30">
        <v>1358.67</v>
      </c>
      <c r="K563" s="30"/>
      <c r="L563" s="30"/>
      <c r="M563" s="30"/>
      <c r="N563" s="30"/>
      <c r="O563" s="30"/>
      <c r="P563" s="30">
        <v>8665.0098293560004</v>
      </c>
      <c r="Q563" s="30">
        <v>2352.5501756899998</v>
      </c>
      <c r="R563" s="30">
        <v>171.56895</v>
      </c>
      <c r="S563" s="30">
        <v>1754.7479523780501</v>
      </c>
      <c r="T563" s="32">
        <v>33.92</v>
      </c>
      <c r="U563" s="32">
        <v>1720.33795237805</v>
      </c>
      <c r="V563" s="30">
        <v>0.49</v>
      </c>
      <c r="W563" s="30">
        <v>12737.8979574241</v>
      </c>
      <c r="X563" s="30">
        <v>14302.546907424001</v>
      </c>
      <c r="Y563" s="30">
        <v>12875.394711700799</v>
      </c>
      <c r="Z563" s="30">
        <v>9064.3055100000001</v>
      </c>
      <c r="AA563" s="30">
        <v>8334.48</v>
      </c>
      <c r="AB563" s="30">
        <v>7.38653991084644</v>
      </c>
      <c r="AC563" s="30">
        <v>3803.7026617900001</v>
      </c>
      <c r="AD563" s="30">
        <v>1501.2226617900001</v>
      </c>
      <c r="AE563" s="30">
        <v>2302.48</v>
      </c>
      <c r="AF563" s="32">
        <v>0</v>
      </c>
      <c r="AG563" s="30">
        <v>2559.43494237805</v>
      </c>
      <c r="AH563" s="30">
        <v>1850.57309237805</v>
      </c>
      <c r="AI563" s="32">
        <v>264.76184999999998</v>
      </c>
      <c r="AJ563" s="32">
        <v>13.32</v>
      </c>
      <c r="AK563" s="32">
        <v>251.44184999999999</v>
      </c>
      <c r="AL563" s="32">
        <v>0</v>
      </c>
      <c r="AM563" s="32">
        <v>444.1</v>
      </c>
      <c r="AN563" s="32">
        <v>15434.8296540789</v>
      </c>
      <c r="AO563" s="34">
        <v>61457</v>
      </c>
      <c r="AP563" s="30">
        <v>10431.909239856301</v>
      </c>
      <c r="AQ563" s="34">
        <v>718971</v>
      </c>
      <c r="AR563" s="34">
        <v>374.04192</v>
      </c>
      <c r="AS563" s="34">
        <v>0</v>
      </c>
      <c r="AT563" s="33">
        <v>4519.9741370000002</v>
      </c>
      <c r="AU563" s="33">
        <v>0</v>
      </c>
      <c r="AV563" s="33">
        <v>1636.3807389999999</v>
      </c>
      <c r="AW563" s="33">
        <v>6530.396796</v>
      </c>
      <c r="AX563" s="33">
        <v>264.09856000000002</v>
      </c>
      <c r="AY563" s="33">
        <v>1480.9283350000001</v>
      </c>
      <c r="AZ563" s="33">
        <v>0</v>
      </c>
      <c r="BA563" s="33">
        <v>1745.026895</v>
      </c>
      <c r="BB563" s="32">
        <v>509.92220300000002</v>
      </c>
      <c r="BC563" s="32">
        <v>247.95098100000001</v>
      </c>
      <c r="BD563" s="32">
        <v>8765.7911380000005</v>
      </c>
      <c r="BE563" s="32">
        <v>663.48657500000002</v>
      </c>
      <c r="BF563" s="32">
        <v>0</v>
      </c>
      <c r="BG563" s="32">
        <v>10187.150897</v>
      </c>
      <c r="BJ563"/>
    </row>
    <row r="564" spans="1:62" x14ac:dyDescent="0.3">
      <c r="A564" s="9">
        <v>2014</v>
      </c>
      <c r="B564" s="10" t="s">
        <v>132</v>
      </c>
      <c r="C564" s="35"/>
      <c r="D564" s="35"/>
      <c r="E564" s="30"/>
      <c r="F564" s="30">
        <v>9315.8986073348296</v>
      </c>
      <c r="G564" s="30">
        <v>5787.461784442</v>
      </c>
      <c r="H564" s="30">
        <v>3528.4368228928302</v>
      </c>
      <c r="I564" s="30">
        <v>7365.6470350119998</v>
      </c>
      <c r="J564" s="30">
        <v>1771.0715700000001</v>
      </c>
      <c r="K564" s="30"/>
      <c r="L564" s="30"/>
      <c r="M564" s="30"/>
      <c r="N564" s="30"/>
      <c r="O564" s="30"/>
      <c r="P564" s="30">
        <v>5594.5754650119998</v>
      </c>
      <c r="Q564" s="30">
        <v>192.88631942999999</v>
      </c>
      <c r="R564" s="30">
        <v>1757.3652528928301</v>
      </c>
      <c r="S564" s="30">
        <v>717.039373710007</v>
      </c>
      <c r="T564" s="32">
        <v>2.28399540804</v>
      </c>
      <c r="U564" s="32">
        <v>641.91957520998699</v>
      </c>
      <c r="V564" s="30">
        <v>72.835803091979997</v>
      </c>
      <c r="W564" s="30">
        <v>6429.3813596519904</v>
      </c>
      <c r="X564" s="30">
        <v>11297.8379810448</v>
      </c>
      <c r="Y564" s="30">
        <v>7395.9229072180497</v>
      </c>
      <c r="Z564" s="30">
        <v>5596.2741749999996</v>
      </c>
      <c r="AA564" s="30">
        <v>4729.4053389999999</v>
      </c>
      <c r="AB564" s="30">
        <v>6.1288840636792798</v>
      </c>
      <c r="AC564" s="30">
        <v>1793.51984815437</v>
      </c>
      <c r="AD564" s="30">
        <v>476.61749800000001</v>
      </c>
      <c r="AE564" s="30">
        <v>1316.90235015437</v>
      </c>
      <c r="AF564" s="32">
        <v>0</v>
      </c>
      <c r="AG564" s="30">
        <v>2309.5628195724998</v>
      </c>
      <c r="AH564" s="30">
        <v>1802.3987235725001</v>
      </c>
      <c r="AI564" s="32">
        <v>303.35877499999998</v>
      </c>
      <c r="AJ564" s="32">
        <v>83.979275000000001</v>
      </c>
      <c r="AK564" s="32">
        <v>219.37950000000001</v>
      </c>
      <c r="AL564" s="32">
        <v>0</v>
      </c>
      <c r="AM564" s="32">
        <v>203.80532099999999</v>
      </c>
      <c r="AN564" s="32">
        <v>11441.2777887661</v>
      </c>
      <c r="AO564" s="34">
        <v>23397</v>
      </c>
      <c r="AP564" s="30">
        <v>15472.8822531488</v>
      </c>
      <c r="AQ564" s="34">
        <v>339895</v>
      </c>
      <c r="AR564" s="34">
        <v>472.71571699999998</v>
      </c>
      <c r="AS564" s="34">
        <v>0</v>
      </c>
      <c r="AT564" s="33">
        <v>3363.234359</v>
      </c>
      <c r="AU564" s="33">
        <v>2.6899999999999998E-4</v>
      </c>
      <c r="AV564" s="33">
        <v>1048.170993</v>
      </c>
      <c r="AW564" s="33">
        <v>4884.1237590000001</v>
      </c>
      <c r="AX564" s="33">
        <v>185.940876</v>
      </c>
      <c r="AY564" s="33">
        <v>840.91788499999996</v>
      </c>
      <c r="AZ564" s="33">
        <v>1.2058500000000001</v>
      </c>
      <c r="BA564" s="33">
        <v>1028.064611</v>
      </c>
      <c r="BB564" s="32">
        <v>332.169962</v>
      </c>
      <c r="BC564" s="32">
        <v>411.02545099999998</v>
      </c>
      <c r="BD564" s="32">
        <v>4925.6877370000002</v>
      </c>
      <c r="BE564" s="32">
        <v>368.96654899999999</v>
      </c>
      <c r="BF564" s="32">
        <v>0</v>
      </c>
      <c r="BG564" s="32">
        <v>6037.8496990000003</v>
      </c>
      <c r="BJ564"/>
    </row>
    <row r="565" spans="1:62" x14ac:dyDescent="0.3">
      <c r="A565" s="9">
        <v>2014</v>
      </c>
      <c r="B565" s="10" t="s">
        <v>133</v>
      </c>
      <c r="C565" s="30"/>
      <c r="D565" s="30"/>
      <c r="E565" s="30"/>
      <c r="F565" s="30">
        <v>7752.9321083860004</v>
      </c>
      <c r="G565" s="30">
        <v>6932.0721083859999</v>
      </c>
      <c r="H565" s="30">
        <v>820.86</v>
      </c>
      <c r="I565" s="30">
        <v>6763.080374266</v>
      </c>
      <c r="J565" s="30">
        <v>602.05999999999995</v>
      </c>
      <c r="K565" s="30"/>
      <c r="L565" s="30"/>
      <c r="M565" s="30"/>
      <c r="N565" s="30"/>
      <c r="O565" s="30"/>
      <c r="P565" s="30">
        <v>6161.0203742659996</v>
      </c>
      <c r="Q565" s="30">
        <v>771.05173411999999</v>
      </c>
      <c r="R565" s="30">
        <v>218.8</v>
      </c>
      <c r="S565" s="30">
        <v>1908.3314375496</v>
      </c>
      <c r="T565" s="32">
        <v>8.6300000000000008</v>
      </c>
      <c r="U565" s="32">
        <v>1843.3014375496</v>
      </c>
      <c r="V565" s="32">
        <v>56.4</v>
      </c>
      <c r="W565" s="30">
        <v>8775.3735459355994</v>
      </c>
      <c r="X565" s="30">
        <v>9661.2635459356006</v>
      </c>
      <c r="Y565" s="30">
        <v>7323.0641244203998</v>
      </c>
      <c r="Z565" s="30">
        <v>5008.8358804</v>
      </c>
      <c r="AA565" s="30">
        <v>4264.7458803999998</v>
      </c>
      <c r="AB565" s="30">
        <v>105.56650990040301</v>
      </c>
      <c r="AC565" s="30">
        <v>2208.6617341199999</v>
      </c>
      <c r="AD565" s="30">
        <v>771.16173412000001</v>
      </c>
      <c r="AE565" s="30">
        <v>1437.5</v>
      </c>
      <c r="AF565" s="32">
        <v>0</v>
      </c>
      <c r="AG565" s="30">
        <v>2238.4283655496001</v>
      </c>
      <c r="AH565" s="30">
        <v>1257.1083655496</v>
      </c>
      <c r="AI565" s="30">
        <v>434.63</v>
      </c>
      <c r="AJ565" s="30">
        <v>131.85</v>
      </c>
      <c r="AK565" s="30">
        <v>302.77999999999997</v>
      </c>
      <c r="AL565" s="30">
        <v>0</v>
      </c>
      <c r="AM565" s="30">
        <v>546.69000000000005</v>
      </c>
      <c r="AN565" s="32">
        <v>9561.49248997</v>
      </c>
      <c r="AO565" s="34">
        <v>36222</v>
      </c>
      <c r="AP565" s="30">
        <v>9056.8542713098304</v>
      </c>
      <c r="AQ565" s="34">
        <v>362605</v>
      </c>
      <c r="AR565" s="34">
        <v>188.537487</v>
      </c>
      <c r="AS565" s="34">
        <v>0</v>
      </c>
      <c r="AT565" s="33">
        <v>2858.4280450000001</v>
      </c>
      <c r="AU565" s="33">
        <v>0</v>
      </c>
      <c r="AV565" s="33">
        <v>1262.5899669999999</v>
      </c>
      <c r="AW565" s="33">
        <v>4309.5554990000001</v>
      </c>
      <c r="AX565" s="33">
        <v>467.22833100000003</v>
      </c>
      <c r="AY565" s="33">
        <v>1481.0289049999999</v>
      </c>
      <c r="AZ565" s="33">
        <v>0</v>
      </c>
      <c r="BA565" s="33">
        <v>1948.2572359999999</v>
      </c>
      <c r="BB565" s="32">
        <v>968.457763</v>
      </c>
      <c r="BC565" s="32">
        <v>115.437083</v>
      </c>
      <c r="BD565" s="32">
        <v>6036.0757910000002</v>
      </c>
      <c r="BE565" s="32">
        <v>928.66603799999996</v>
      </c>
      <c r="BF565" s="32">
        <v>0</v>
      </c>
      <c r="BG565" s="32">
        <v>8048.6366749999997</v>
      </c>
      <c r="BJ565"/>
    </row>
    <row r="566" spans="1:62" x14ac:dyDescent="0.3">
      <c r="A566" s="9">
        <v>2014</v>
      </c>
      <c r="B566" s="10" t="s">
        <v>134</v>
      </c>
      <c r="C566" s="30"/>
      <c r="D566" s="30"/>
      <c r="E566" s="30"/>
      <c r="F566" s="30">
        <v>27915.331306405002</v>
      </c>
      <c r="G566" s="30">
        <v>14226.957306405</v>
      </c>
      <c r="H566" s="30">
        <v>13688.374</v>
      </c>
      <c r="I566" s="30">
        <v>22434.819502754999</v>
      </c>
      <c r="J566" s="30">
        <v>9763.42</v>
      </c>
      <c r="K566" s="30"/>
      <c r="L566" s="30"/>
      <c r="M566" s="30"/>
      <c r="N566" s="30"/>
      <c r="O566" s="30"/>
      <c r="P566" s="30">
        <v>12671.399502755001</v>
      </c>
      <c r="Q566" s="30">
        <v>1555.5578036500001</v>
      </c>
      <c r="R566" s="30">
        <v>3924.9540000000002</v>
      </c>
      <c r="S566" s="30">
        <v>1760.2048609198901</v>
      </c>
      <c r="T566" s="32">
        <v>0.26</v>
      </c>
      <c r="U566" s="32">
        <v>1365.6095609198901</v>
      </c>
      <c r="V566" s="30">
        <v>394.33530000000002</v>
      </c>
      <c r="W566" s="30">
        <v>15592.5668673249</v>
      </c>
      <c r="X566" s="30">
        <v>29675.536167324899</v>
      </c>
      <c r="Y566" s="30">
        <v>27187.5746983465</v>
      </c>
      <c r="Z566" s="30">
        <v>19529.038100000002</v>
      </c>
      <c r="AA566" s="30">
        <v>16407.996599999999</v>
      </c>
      <c r="AB566" s="30">
        <v>612.73557461654605</v>
      </c>
      <c r="AC566" s="30">
        <v>7045.8010237300005</v>
      </c>
      <c r="AD566" s="30">
        <v>2604.2586237300002</v>
      </c>
      <c r="AE566" s="30">
        <v>4441.5424000000003</v>
      </c>
      <c r="AF566" s="32">
        <v>0</v>
      </c>
      <c r="AG566" s="30">
        <v>2708.3857214898899</v>
      </c>
      <c r="AH566" s="30">
        <v>2004.8919009798899</v>
      </c>
      <c r="AI566" s="30">
        <v>336.65</v>
      </c>
      <c r="AJ566" s="30">
        <v>0</v>
      </c>
      <c r="AK566" s="30">
        <v>336.65</v>
      </c>
      <c r="AL566" s="30">
        <v>0</v>
      </c>
      <c r="AM566" s="30">
        <v>366.84382051</v>
      </c>
      <c r="AN566" s="32">
        <v>29895.9604198364</v>
      </c>
      <c r="AO566" s="34">
        <v>91599.884994499997</v>
      </c>
      <c r="AP566" s="30">
        <v>13755.954455941799</v>
      </c>
      <c r="AQ566" s="34">
        <v>1863809</v>
      </c>
      <c r="AR566" s="34">
        <v>1516.007803</v>
      </c>
      <c r="AS566" s="34">
        <v>0.25350099999999998</v>
      </c>
      <c r="AT566" s="33">
        <v>14430.714749000001</v>
      </c>
      <c r="AU566" s="33">
        <v>2.8019999999999998E-3</v>
      </c>
      <c r="AV566" s="33">
        <v>4235.2855659999996</v>
      </c>
      <c r="AW566" s="33">
        <v>20182.289638999999</v>
      </c>
      <c r="AX566" s="33">
        <v>1099.223925</v>
      </c>
      <c r="AY566" s="33">
        <v>1145.9040829999999</v>
      </c>
      <c r="AZ566" s="33">
        <v>1.607866</v>
      </c>
      <c r="BA566" s="33">
        <v>2246.735874</v>
      </c>
      <c r="BB566" s="32">
        <v>846.64796100000001</v>
      </c>
      <c r="BC566" s="32">
        <v>878.17661999999996</v>
      </c>
      <c r="BD566" s="32">
        <v>21101.811731999998</v>
      </c>
      <c r="BE566" s="32">
        <v>1314.248587</v>
      </c>
      <c r="BF566" s="32">
        <v>1.6603190000000001</v>
      </c>
      <c r="BG566" s="32">
        <v>24142.545219</v>
      </c>
      <c r="BJ566"/>
    </row>
    <row r="567" spans="1:62" x14ac:dyDescent="0.3">
      <c r="A567" s="9">
        <v>2014</v>
      </c>
      <c r="B567" s="10" t="s">
        <v>135</v>
      </c>
      <c r="C567" s="30"/>
      <c r="D567" s="30"/>
      <c r="E567" s="30"/>
      <c r="F567" s="30">
        <v>17627.536944035</v>
      </c>
      <c r="G567" s="30">
        <v>12653.087044035001</v>
      </c>
      <c r="H567" s="30">
        <v>4974.4498999999996</v>
      </c>
      <c r="I567" s="30">
        <v>14916.707783334999</v>
      </c>
      <c r="J567" s="30">
        <v>4494.0357999999997</v>
      </c>
      <c r="K567" s="30"/>
      <c r="L567" s="30"/>
      <c r="M567" s="30"/>
      <c r="N567" s="30"/>
      <c r="O567" s="30"/>
      <c r="P567" s="30">
        <v>10422.671983335</v>
      </c>
      <c r="Q567" s="30">
        <v>2230.4150607000001</v>
      </c>
      <c r="R567" s="30">
        <v>480.41410000000002</v>
      </c>
      <c r="S567" s="30">
        <v>2517.6158956566401</v>
      </c>
      <c r="T567" s="32">
        <v>5.4202000000000004</v>
      </c>
      <c r="U567" s="30">
        <v>2320.50279565664</v>
      </c>
      <c r="V567" s="32">
        <v>191.69290000000001</v>
      </c>
      <c r="W567" s="30">
        <v>14973.5898396916</v>
      </c>
      <c r="X567" s="30">
        <v>21604.498139691601</v>
      </c>
      <c r="Y567" s="30">
        <v>15239.0324987287</v>
      </c>
      <c r="Z567" s="30">
        <v>10231.350700000001</v>
      </c>
      <c r="AA567" s="30">
        <v>8557.0436000000009</v>
      </c>
      <c r="AB567" s="30">
        <v>10.6436350787456</v>
      </c>
      <c r="AC567" s="30">
        <v>4997.0381636499997</v>
      </c>
      <c r="AD567" s="30">
        <v>3349.9292607000002</v>
      </c>
      <c r="AE567" s="30">
        <v>1647.1089029499999</v>
      </c>
      <c r="AF567" s="32">
        <v>0</v>
      </c>
      <c r="AG567" s="30">
        <v>5432.3514396566397</v>
      </c>
      <c r="AH567" s="30">
        <v>4878.8104956566403</v>
      </c>
      <c r="AI567" s="32">
        <v>301.750944</v>
      </c>
      <c r="AJ567" s="32">
        <v>0</v>
      </c>
      <c r="AK567" s="32">
        <v>301.750944</v>
      </c>
      <c r="AL567" s="32">
        <v>0</v>
      </c>
      <c r="AM567" s="32">
        <v>251.79</v>
      </c>
      <c r="AN567" s="32">
        <v>21975.328438385401</v>
      </c>
      <c r="AO567" s="34">
        <v>56474</v>
      </c>
      <c r="AP567" s="30">
        <v>11604.1229319959</v>
      </c>
      <c r="AQ567" s="34">
        <v>1174542</v>
      </c>
      <c r="AR567" s="34">
        <v>1032.3636739999999</v>
      </c>
      <c r="AS567" s="34">
        <v>0</v>
      </c>
      <c r="AT567" s="33">
        <v>5926.6474230000003</v>
      </c>
      <c r="AU567" s="33">
        <v>5.7300999999999998E-2</v>
      </c>
      <c r="AV567" s="33">
        <v>2375.3576790000002</v>
      </c>
      <c r="AW567" s="33">
        <v>9334.4260770000001</v>
      </c>
      <c r="AX567" s="33">
        <v>162.86589699999999</v>
      </c>
      <c r="AY567" s="33">
        <v>1567.283825</v>
      </c>
      <c r="AZ567" s="33">
        <v>1.2058500000000001</v>
      </c>
      <c r="BA567" s="33">
        <v>1731.3555719999999</v>
      </c>
      <c r="BB567" s="32">
        <v>721.06290799999999</v>
      </c>
      <c r="BC567" s="32">
        <v>937.02399500000001</v>
      </c>
      <c r="BD567" s="32">
        <v>11621.488325</v>
      </c>
      <c r="BE567" s="32">
        <v>846.37354200000004</v>
      </c>
      <c r="BF567" s="32">
        <v>0</v>
      </c>
      <c r="BG567" s="32">
        <v>14125.948770000001</v>
      </c>
      <c r="BJ567"/>
    </row>
    <row r="568" spans="1:62" x14ac:dyDescent="0.3">
      <c r="A568" s="9">
        <v>2014</v>
      </c>
      <c r="B568" s="10" t="s">
        <v>136</v>
      </c>
      <c r="C568" s="30">
        <v>1113.24281645169</v>
      </c>
      <c r="D568" s="30">
        <v>13632.838171825601</v>
      </c>
      <c r="E568" s="30"/>
      <c r="F568" s="30">
        <v>21930.869772504</v>
      </c>
      <c r="G568" s="30">
        <v>6282.610826012</v>
      </c>
      <c r="H568" s="30">
        <v>14375.1693521</v>
      </c>
      <c r="I568" s="30">
        <v>11445.673940772</v>
      </c>
      <c r="J568" s="30">
        <v>5943.0685240000003</v>
      </c>
      <c r="K568" s="30"/>
      <c r="L568" s="30"/>
      <c r="M568" s="30"/>
      <c r="N568" s="30"/>
      <c r="O568" s="30"/>
      <c r="P568" s="36">
        <v>5502.6054167720004</v>
      </c>
      <c r="Q568" s="36">
        <v>780.00540923999995</v>
      </c>
      <c r="R568" s="36">
        <v>8432.1008280999995</v>
      </c>
      <c r="S568" s="36">
        <v>930.61217404156503</v>
      </c>
      <c r="T568" s="37">
        <v>42.793979</v>
      </c>
      <c r="U568" s="36">
        <v>837.41136104156499</v>
      </c>
      <c r="V568" s="37">
        <v>50.406834000000003</v>
      </c>
      <c r="W568" s="36">
        <v>7120.0221870535697</v>
      </c>
      <c r="X568" s="36">
        <v>24334.8196181536</v>
      </c>
      <c r="Y568" s="36">
        <v>18693.673318279401</v>
      </c>
      <c r="Z568" s="36">
        <v>14785.724442000001</v>
      </c>
      <c r="AA568" s="36">
        <v>12003.817316999999</v>
      </c>
      <c r="AB568" s="36">
        <v>369.25995703942198</v>
      </c>
      <c r="AC568" s="36">
        <v>3538.6889192399999</v>
      </c>
      <c r="AD568" s="36">
        <v>779.99650724000003</v>
      </c>
      <c r="AE568" s="36">
        <v>2758.6924119999999</v>
      </c>
      <c r="AF568" s="37">
        <v>0</v>
      </c>
      <c r="AG568" s="36">
        <v>2658.38469104156</v>
      </c>
      <c r="AH568" s="36">
        <v>1225.1219750415601</v>
      </c>
      <c r="AI568" s="36">
        <v>562.22009000000003</v>
      </c>
      <c r="AJ568" s="36">
        <v>46.424900999999998</v>
      </c>
      <c r="AK568" s="36">
        <v>515.79518900000005</v>
      </c>
      <c r="AL568" s="36">
        <v>0</v>
      </c>
      <c r="AM568" s="37">
        <v>871.04262600000004</v>
      </c>
      <c r="AN568" s="37">
        <v>24773.852941321002</v>
      </c>
      <c r="AO568" s="34">
        <v>59164</v>
      </c>
      <c r="AP568" s="30">
        <v>15540.439851677</v>
      </c>
      <c r="AQ568" s="34">
        <v>610449</v>
      </c>
      <c r="AR568" s="34">
        <v>895.366939</v>
      </c>
      <c r="AS568" s="34">
        <v>0</v>
      </c>
      <c r="AT568" s="33">
        <v>3583.193471</v>
      </c>
      <c r="AU568" s="33">
        <v>9.9400000000000009E-4</v>
      </c>
      <c r="AV568" s="33">
        <v>1541.939349</v>
      </c>
      <c r="AW568" s="33">
        <v>6020.5991590000003</v>
      </c>
      <c r="AX568" s="33">
        <v>427.67063300000001</v>
      </c>
      <c r="AY568" s="33">
        <v>613.97670900000003</v>
      </c>
      <c r="AZ568" s="33">
        <v>1.607866</v>
      </c>
      <c r="BA568" s="33">
        <v>1043.255208</v>
      </c>
      <c r="BB568" s="32">
        <v>365.17324000000002</v>
      </c>
      <c r="BC568" s="32">
        <v>808.59745199999998</v>
      </c>
      <c r="BD568" s="32">
        <v>5947.4035759999997</v>
      </c>
      <c r="BE568" s="32">
        <v>875.43620399999998</v>
      </c>
      <c r="BF568" s="32">
        <v>0</v>
      </c>
      <c r="BG568" s="32">
        <v>7996.6104720000003</v>
      </c>
      <c r="BJ568"/>
    </row>
    <row r="569" spans="1:62" x14ac:dyDescent="0.3">
      <c r="A569" s="9">
        <v>2014</v>
      </c>
      <c r="B569" s="10" t="s">
        <v>137</v>
      </c>
      <c r="C569" s="30"/>
      <c r="D569" s="30"/>
      <c r="E569" s="30"/>
      <c r="F569" s="30">
        <v>13665.552843326001</v>
      </c>
      <c r="G569" s="30">
        <v>8466.2810995960008</v>
      </c>
      <c r="H569" s="30">
        <v>5199.2717437299998</v>
      </c>
      <c r="I569" s="30">
        <v>10974.793093606</v>
      </c>
      <c r="J569" s="30">
        <v>3297.64384333</v>
      </c>
      <c r="K569" s="30"/>
      <c r="L569" s="30"/>
      <c r="M569" s="30"/>
      <c r="N569" s="30"/>
      <c r="O569" s="30"/>
      <c r="P569" s="30">
        <v>7677.1492502760002</v>
      </c>
      <c r="Q569" s="30">
        <v>789.13184932000001</v>
      </c>
      <c r="R569" s="30">
        <v>1901.6279004</v>
      </c>
      <c r="S569" s="30">
        <v>792.76743865293702</v>
      </c>
      <c r="T569" s="32">
        <v>0.25428972999999999</v>
      </c>
      <c r="U569" s="30">
        <v>712.81198605293798</v>
      </c>
      <c r="V569" s="32">
        <v>79.701162870000005</v>
      </c>
      <c r="W569" s="30">
        <v>9179.0930856489395</v>
      </c>
      <c r="X569" s="30">
        <v>14458.3202819789</v>
      </c>
      <c r="Y569" s="30">
        <v>12842.607133539999</v>
      </c>
      <c r="Z569" s="30">
        <v>9832.5328010699996</v>
      </c>
      <c r="AA569" s="30">
        <v>8832.7289110900001</v>
      </c>
      <c r="AB569" s="32">
        <v>124.925909249952</v>
      </c>
      <c r="AC569" s="30">
        <v>2885.14842322</v>
      </c>
      <c r="AD569" s="30">
        <v>703.02146845000004</v>
      </c>
      <c r="AE569" s="30">
        <v>2179.4467475599999</v>
      </c>
      <c r="AF569" s="32">
        <v>2.6802072099999998</v>
      </c>
      <c r="AG569" s="30">
        <v>931.76478062293802</v>
      </c>
      <c r="AH569" s="30">
        <v>717.44960255293802</v>
      </c>
      <c r="AI569" s="32">
        <v>207.79976128999999</v>
      </c>
      <c r="AJ569" s="32">
        <v>1.5633604699999999</v>
      </c>
      <c r="AK569" s="32">
        <v>188.55396322000001</v>
      </c>
      <c r="AL569" s="32">
        <v>17.6824376</v>
      </c>
      <c r="AM569" s="32">
        <v>6.5154167799999998</v>
      </c>
      <c r="AN569" s="32">
        <v>13774.371914162901</v>
      </c>
      <c r="AO569" s="34">
        <v>53363</v>
      </c>
      <c r="AP569" s="32">
        <v>12732.430438102499</v>
      </c>
      <c r="AQ569" s="34">
        <v>688873</v>
      </c>
      <c r="AR569" s="34">
        <v>745.49125500000002</v>
      </c>
      <c r="AS569" s="34">
        <v>0</v>
      </c>
      <c r="AT569" s="33">
        <v>7329.8870029999998</v>
      </c>
      <c r="AU569" s="33">
        <v>3.4E-5</v>
      </c>
      <c r="AV569" s="33">
        <v>1363.2946870000001</v>
      </c>
      <c r="AW569" s="33">
        <v>9438.7069449999999</v>
      </c>
      <c r="AX569" s="33">
        <v>2150.2662180000002</v>
      </c>
      <c r="AY569" s="33">
        <v>770.93303700000001</v>
      </c>
      <c r="AZ569" s="33">
        <v>0.80403199999999997</v>
      </c>
      <c r="BA569" s="33">
        <v>2922.003287</v>
      </c>
      <c r="BB569" s="32">
        <v>561.95894999999996</v>
      </c>
      <c r="BC569" s="32">
        <v>368.04148099999998</v>
      </c>
      <c r="BD569" s="32">
        <v>11498.291611000001</v>
      </c>
      <c r="BE569" s="32">
        <v>1738.360496</v>
      </c>
      <c r="BF569" s="32">
        <v>0</v>
      </c>
      <c r="BG569" s="32">
        <v>14166.652538</v>
      </c>
      <c r="BJ569"/>
    </row>
    <row r="570" spans="1:62" x14ac:dyDescent="0.3">
      <c r="A570" s="9">
        <v>2014</v>
      </c>
      <c r="B570" s="10" t="s">
        <v>138</v>
      </c>
      <c r="C570" s="30"/>
      <c r="D570" s="30"/>
      <c r="E570" s="30"/>
      <c r="F570" s="30">
        <v>17231.535262712001</v>
      </c>
      <c r="G570" s="30">
        <v>13175.175262712</v>
      </c>
      <c r="H570" s="30">
        <v>4056.36</v>
      </c>
      <c r="I570" s="30">
        <v>15171.261301442</v>
      </c>
      <c r="J570" s="30">
        <v>3210.76</v>
      </c>
      <c r="K570" s="30"/>
      <c r="L570" s="30"/>
      <c r="M570" s="30"/>
      <c r="N570" s="30"/>
      <c r="O570" s="30"/>
      <c r="P570" s="30">
        <v>11960.501301442</v>
      </c>
      <c r="Q570" s="30">
        <v>1214.6739612700001</v>
      </c>
      <c r="R570" s="30">
        <v>845.6</v>
      </c>
      <c r="S570" s="32">
        <v>1224.72909521681</v>
      </c>
      <c r="T570" s="32">
        <v>3.31</v>
      </c>
      <c r="U570" s="32">
        <v>1151.8590952168099</v>
      </c>
      <c r="V570" s="32">
        <v>69.56</v>
      </c>
      <c r="W570" s="30">
        <v>14327.0343579288</v>
      </c>
      <c r="X570" s="30">
        <v>18456.264357928801</v>
      </c>
      <c r="Y570" s="30">
        <v>16044.9889206548</v>
      </c>
      <c r="Z570" s="30">
        <v>11049.87394761</v>
      </c>
      <c r="AA570" s="30">
        <v>9844.9816060400008</v>
      </c>
      <c r="AB570" s="32">
        <v>332.64656277479099</v>
      </c>
      <c r="AC570" s="30">
        <v>4662.4684102700003</v>
      </c>
      <c r="AD570" s="30">
        <v>1216.0984102699999</v>
      </c>
      <c r="AE570" s="30">
        <v>3446.37</v>
      </c>
      <c r="AF570" s="32">
        <v>0</v>
      </c>
      <c r="AG570" s="30">
        <v>2046.51792183681</v>
      </c>
      <c r="AH570" s="30">
        <v>1630.61792183681</v>
      </c>
      <c r="AI570" s="32">
        <v>413.49</v>
      </c>
      <c r="AJ570" s="32">
        <v>24.91</v>
      </c>
      <c r="AK570" s="32">
        <v>388.58</v>
      </c>
      <c r="AL570" s="32">
        <v>0</v>
      </c>
      <c r="AM570" s="32">
        <v>2.41</v>
      </c>
      <c r="AN570" s="32">
        <v>18091.506842491599</v>
      </c>
      <c r="AO570" s="34">
        <v>67653</v>
      </c>
      <c r="AP570" s="32">
        <v>11193.979237989301</v>
      </c>
      <c r="AQ570" s="34">
        <v>1314726</v>
      </c>
      <c r="AR570" s="34">
        <v>1147.8040980000001</v>
      </c>
      <c r="AS570" s="34">
        <v>0</v>
      </c>
      <c r="AT570" s="33">
        <v>8356.8671329999997</v>
      </c>
      <c r="AU570" s="33">
        <v>2.1810000000000002E-3</v>
      </c>
      <c r="AV570" s="33">
        <v>2795.9615910000002</v>
      </c>
      <c r="AW570" s="33">
        <v>12300.635002999999</v>
      </c>
      <c r="AX570" s="33">
        <v>625.985861</v>
      </c>
      <c r="AY570" s="33">
        <v>1041.2665979999999</v>
      </c>
      <c r="AZ570" s="33">
        <v>0</v>
      </c>
      <c r="BA570" s="33">
        <v>1667.252459</v>
      </c>
      <c r="BB570" s="32">
        <v>709.77548899999999</v>
      </c>
      <c r="BC570" s="32">
        <v>720.97917299999995</v>
      </c>
      <c r="BD570" s="32">
        <v>13907.438959999999</v>
      </c>
      <c r="BE570" s="32">
        <v>821.64782400000001</v>
      </c>
      <c r="BF570" s="32">
        <v>0</v>
      </c>
      <c r="BG570" s="32">
        <v>16159.841446</v>
      </c>
      <c r="BJ570"/>
    </row>
    <row r="571" spans="1:62" x14ac:dyDescent="0.3">
      <c r="A571" s="9">
        <v>2014</v>
      </c>
      <c r="B571" s="10" t="s">
        <v>139</v>
      </c>
      <c r="C571" s="30"/>
      <c r="D571" s="30"/>
      <c r="E571" s="30"/>
      <c r="F571" s="30">
        <v>14817.985943894</v>
      </c>
      <c r="G571" s="30">
        <v>10683.424743894</v>
      </c>
      <c r="H571" s="30">
        <v>2930.8858</v>
      </c>
      <c r="I571" s="30">
        <v>12094.808904444</v>
      </c>
      <c r="J571" s="30">
        <v>2050.6745000000001</v>
      </c>
      <c r="K571" s="30"/>
      <c r="L571" s="30"/>
      <c r="M571" s="30"/>
      <c r="N571" s="30"/>
      <c r="O571" s="30"/>
      <c r="P571" s="30">
        <v>10044.134404443999</v>
      </c>
      <c r="Q571" s="30">
        <v>639.29033945000003</v>
      </c>
      <c r="R571" s="30">
        <v>2083.8867</v>
      </c>
      <c r="S571" s="32">
        <v>1211.78759237347</v>
      </c>
      <c r="T571" s="32">
        <v>0</v>
      </c>
      <c r="U571" s="32">
        <v>1074.2598923734699</v>
      </c>
      <c r="V571" s="32">
        <v>137.52770000000001</v>
      </c>
      <c r="W571" s="30">
        <v>11757.684636267501</v>
      </c>
      <c r="X571" s="30">
        <v>16029.773536267499</v>
      </c>
      <c r="Y571" s="30">
        <v>10496.450961275001</v>
      </c>
      <c r="Z571" s="30">
        <v>7816.5178999999998</v>
      </c>
      <c r="AA571" s="30">
        <v>6161.5119999999997</v>
      </c>
      <c r="AB571" s="32">
        <v>33.011921825000002</v>
      </c>
      <c r="AC571" s="30">
        <v>2646.9211394499998</v>
      </c>
      <c r="AD571" s="30">
        <v>1391.0787394500001</v>
      </c>
      <c r="AE571" s="30">
        <v>1236.6376</v>
      </c>
      <c r="AF571" s="32">
        <v>19.204799999999999</v>
      </c>
      <c r="AG571" s="30">
        <v>3305.5107923734699</v>
      </c>
      <c r="AH571" s="30">
        <v>2611.36939237347</v>
      </c>
      <c r="AI571" s="32">
        <v>332.98180000000002</v>
      </c>
      <c r="AJ571" s="32">
        <v>4.0422000000000002</v>
      </c>
      <c r="AK571" s="32">
        <v>328.9348</v>
      </c>
      <c r="AL571" s="32">
        <v>4.7999999999999996E-3</v>
      </c>
      <c r="AM571" s="32">
        <v>361.15960000000001</v>
      </c>
      <c r="AN571" s="32">
        <v>13801.9617536485</v>
      </c>
      <c r="AO571" s="34">
        <v>37460</v>
      </c>
      <c r="AP571" s="32">
        <v>12651.8555176804</v>
      </c>
      <c r="AQ571" s="34">
        <v>730408</v>
      </c>
      <c r="AR571" s="34">
        <v>483.81735600000002</v>
      </c>
      <c r="AS571" s="34">
        <v>5.0000000000000004E-6</v>
      </c>
      <c r="AT571" s="33">
        <v>5753.8329320000003</v>
      </c>
      <c r="AU571" s="33">
        <v>0</v>
      </c>
      <c r="AV571" s="33">
        <v>2198.6556489999998</v>
      </c>
      <c r="AW571" s="33">
        <v>8436.3109370000002</v>
      </c>
      <c r="AX571" s="33">
        <v>377.49955399999999</v>
      </c>
      <c r="AY571" s="33">
        <v>1132.483759</v>
      </c>
      <c r="AZ571" s="33">
        <v>0.40201599999999998</v>
      </c>
      <c r="BA571" s="33">
        <v>1510.385329</v>
      </c>
      <c r="BB571" s="32">
        <v>509.97033099999999</v>
      </c>
      <c r="BC571" s="32">
        <v>345.42299400000002</v>
      </c>
      <c r="BD571" s="32">
        <v>10181.203949000001</v>
      </c>
      <c r="BE571" s="32">
        <v>595.030621</v>
      </c>
      <c r="BF571" s="32">
        <v>0</v>
      </c>
      <c r="BG571" s="32">
        <v>11631.627895</v>
      </c>
      <c r="BJ571"/>
    </row>
    <row r="572" spans="1:62" x14ac:dyDescent="0.3">
      <c r="A572" s="9">
        <v>2014</v>
      </c>
      <c r="B572" s="10" t="s">
        <v>140</v>
      </c>
      <c r="C572" s="30"/>
      <c r="D572" s="30"/>
      <c r="E572" s="30"/>
      <c r="F572" s="30">
        <v>9191.6925803689992</v>
      </c>
      <c r="G572" s="30">
        <v>7022.092744392</v>
      </c>
      <c r="H572" s="30">
        <v>2169.5998359770001</v>
      </c>
      <c r="I572" s="30">
        <v>8932.9381374919994</v>
      </c>
      <c r="J572" s="30">
        <v>2078.6789391399998</v>
      </c>
      <c r="K572" s="30"/>
      <c r="L572" s="30"/>
      <c r="M572" s="30"/>
      <c r="N572" s="30"/>
      <c r="O572" s="30"/>
      <c r="P572" s="30">
        <v>6854.2591983519997</v>
      </c>
      <c r="Q572" s="30">
        <v>167.83354603999999</v>
      </c>
      <c r="R572" s="30">
        <v>90.920896837000001</v>
      </c>
      <c r="S572" s="30">
        <v>578.68326851318398</v>
      </c>
      <c r="T572" s="32">
        <v>2.3719999999999999</v>
      </c>
      <c r="U572" s="30">
        <v>404.67066696718399</v>
      </c>
      <c r="V572" s="32">
        <v>171.640601546</v>
      </c>
      <c r="W572" s="30">
        <v>7426.7634113591803</v>
      </c>
      <c r="X572" s="30">
        <v>9770.3758488821804</v>
      </c>
      <c r="Y572" s="30">
        <v>5177.1371903214804</v>
      </c>
      <c r="Z572" s="30">
        <v>3781.5391638086899</v>
      </c>
      <c r="AA572" s="30">
        <v>3195.4896992793101</v>
      </c>
      <c r="AB572" s="30">
        <v>1.7542035271505899E-2</v>
      </c>
      <c r="AC572" s="30">
        <v>1395.58048447752</v>
      </c>
      <c r="AD572" s="30">
        <v>696.25103939273401</v>
      </c>
      <c r="AE572" s="30">
        <v>699.32944508478795</v>
      </c>
      <c r="AF572" s="32">
        <v>0</v>
      </c>
      <c r="AG572" s="30">
        <v>4054.6283268204402</v>
      </c>
      <c r="AH572" s="30">
        <v>2822.1857612058002</v>
      </c>
      <c r="AI572" s="32">
        <v>1162.44363535249</v>
      </c>
      <c r="AJ572" s="32">
        <v>1065.1736969323399</v>
      </c>
      <c r="AK572" s="32">
        <v>97.269938420155199</v>
      </c>
      <c r="AL572" s="32">
        <v>0</v>
      </c>
      <c r="AM572" s="32">
        <v>69.998930262144</v>
      </c>
      <c r="AN572" s="32">
        <v>9231.7655171419192</v>
      </c>
      <c r="AO572" s="34">
        <v>23561</v>
      </c>
      <c r="AP572" s="32">
        <v>10432.7872307866</v>
      </c>
      <c r="AQ572" s="34">
        <v>469889</v>
      </c>
      <c r="AR572" s="34">
        <v>255.143764</v>
      </c>
      <c r="AS572" s="34">
        <v>0</v>
      </c>
      <c r="AT572" s="33">
        <v>3457.3263440000001</v>
      </c>
      <c r="AU572" s="33">
        <v>0.164884</v>
      </c>
      <c r="AV572" s="33">
        <v>1291.0833540000001</v>
      </c>
      <c r="AW572" s="33">
        <v>5003.7183459999997</v>
      </c>
      <c r="AX572" s="33">
        <v>189.54325900000001</v>
      </c>
      <c r="AY572" s="33">
        <v>584.578349</v>
      </c>
      <c r="AZ572" s="33">
        <v>0</v>
      </c>
      <c r="BA572" s="33">
        <v>774.12160800000004</v>
      </c>
      <c r="BB572" s="32">
        <v>382.00755700000002</v>
      </c>
      <c r="BC572" s="32">
        <v>211.01944499999999</v>
      </c>
      <c r="BD572" s="32">
        <v>5291.0562499999996</v>
      </c>
      <c r="BE572" s="32">
        <v>361.322024</v>
      </c>
      <c r="BF572" s="32">
        <v>0</v>
      </c>
      <c r="BG572" s="32">
        <v>6245.4052760000004</v>
      </c>
      <c r="BJ572"/>
    </row>
    <row r="573" spans="1:62" x14ac:dyDescent="0.3">
      <c r="A573" s="9">
        <v>2014</v>
      </c>
      <c r="B573" s="10" t="s">
        <v>141</v>
      </c>
      <c r="C573" s="30"/>
      <c r="D573" s="30"/>
      <c r="E573" s="30"/>
      <c r="F573" s="30">
        <v>12897.0596059</v>
      </c>
      <c r="G573" s="30">
        <v>5101.7027988999998</v>
      </c>
      <c r="H573" s="30">
        <v>7795.3568070000001</v>
      </c>
      <c r="I573" s="30">
        <v>7919.0974344599999</v>
      </c>
      <c r="J573" s="30">
        <v>3043.2161590000001</v>
      </c>
      <c r="K573" s="30"/>
      <c r="L573" s="30"/>
      <c r="M573" s="30"/>
      <c r="N573" s="30"/>
      <c r="O573" s="30"/>
      <c r="P573" s="30">
        <v>4875.8812754600003</v>
      </c>
      <c r="Q573" s="30">
        <v>225.82152343999999</v>
      </c>
      <c r="R573" s="30">
        <v>4752.1406479999996</v>
      </c>
      <c r="S573" s="30">
        <v>1074.94631711789</v>
      </c>
      <c r="T573" s="32">
        <v>0.75599799999999995</v>
      </c>
      <c r="U573" s="30">
        <v>1031.1972731178901</v>
      </c>
      <c r="V573" s="30">
        <v>42.993046</v>
      </c>
      <c r="W573" s="30">
        <v>6132.9000720179001</v>
      </c>
      <c r="X573" s="30">
        <v>16062.964410017899</v>
      </c>
      <c r="Y573" s="30">
        <v>12758.2639978431</v>
      </c>
      <c r="Z573" s="30">
        <v>9086.8888910000005</v>
      </c>
      <c r="AA573" s="30">
        <v>8548.6828929999992</v>
      </c>
      <c r="AB573" s="32">
        <v>163.045410403087</v>
      </c>
      <c r="AC573" s="30">
        <v>3508.3296964400001</v>
      </c>
      <c r="AD573" s="30">
        <v>789.49619243999996</v>
      </c>
      <c r="AE573" s="30">
        <v>2718.8335040000002</v>
      </c>
      <c r="AF573" s="32">
        <v>0</v>
      </c>
      <c r="AG573" s="30">
        <v>1203.4880491178899</v>
      </c>
      <c r="AH573" s="30">
        <v>1079.77082211789</v>
      </c>
      <c r="AI573" s="32">
        <v>77.996970000000005</v>
      </c>
      <c r="AJ573" s="32">
        <v>4.3417700000000004</v>
      </c>
      <c r="AK573" s="32">
        <v>73.655199999999994</v>
      </c>
      <c r="AL573" s="32">
        <v>0</v>
      </c>
      <c r="AM573" s="32">
        <v>45.720256999999997</v>
      </c>
      <c r="AN573" s="32">
        <v>18263.313225960999</v>
      </c>
      <c r="AO573" s="34">
        <v>33436</v>
      </c>
      <c r="AP573" s="30">
        <v>19573.961441836102</v>
      </c>
      <c r="AQ573" s="34">
        <v>311444</v>
      </c>
      <c r="AR573" s="34">
        <v>815.97547399999996</v>
      </c>
      <c r="AS573" s="34">
        <v>0</v>
      </c>
      <c r="AT573" s="33">
        <v>1404.128375</v>
      </c>
      <c r="AU573" s="33">
        <v>0.17604600000000001</v>
      </c>
      <c r="AV573" s="33">
        <v>2639.4706759999999</v>
      </c>
      <c r="AW573" s="33">
        <v>4859.7505709999996</v>
      </c>
      <c r="AX573" s="33">
        <v>1109.9605059999999</v>
      </c>
      <c r="AY573" s="33">
        <v>1689.54043</v>
      </c>
      <c r="AZ573" s="33">
        <v>0.40201599999999998</v>
      </c>
      <c r="BA573" s="33">
        <v>2799.9029519999999</v>
      </c>
      <c r="BB573" s="32">
        <v>912.26934400000005</v>
      </c>
      <c r="BC573" s="32">
        <v>622.32910900000002</v>
      </c>
      <c r="BD573" s="32">
        <v>3673.9058540000001</v>
      </c>
      <c r="BE573" s="32">
        <v>5632.6512320000002</v>
      </c>
      <c r="BF573" s="32">
        <v>0</v>
      </c>
      <c r="BG573" s="32">
        <v>10841.155538999999</v>
      </c>
      <c r="BJ573"/>
    </row>
    <row r="574" spans="1:62" x14ac:dyDescent="0.3">
      <c r="A574" s="9">
        <v>2014</v>
      </c>
      <c r="B574" s="10" t="s">
        <v>142</v>
      </c>
      <c r="C574" s="30">
        <v>7518.0751835336396</v>
      </c>
      <c r="D574" s="30">
        <v>37978.815038761102</v>
      </c>
      <c r="E574" s="30"/>
      <c r="F574" s="30">
        <v>46276.095806008998</v>
      </c>
      <c r="G574" s="30">
        <v>29679.043996009001</v>
      </c>
      <c r="H574" s="30">
        <v>16597.051810000001</v>
      </c>
      <c r="I574" s="30">
        <v>42852.605249628999</v>
      </c>
      <c r="J574" s="30">
        <v>15755.406360000001</v>
      </c>
      <c r="K574" s="30"/>
      <c r="L574" s="30"/>
      <c r="M574" s="30"/>
      <c r="N574" s="30"/>
      <c r="O574" s="30"/>
      <c r="P574" s="30">
        <v>27097.198889628999</v>
      </c>
      <c r="Q574" s="30">
        <v>2581.8451063799998</v>
      </c>
      <c r="R574" s="30">
        <v>841.64544999999998</v>
      </c>
      <c r="S574" s="30">
        <v>1581.4780782140699</v>
      </c>
      <c r="T574" s="32">
        <v>1.05084</v>
      </c>
      <c r="U574" s="30">
        <v>1459.48622821407</v>
      </c>
      <c r="V574" s="30">
        <v>120.94101000000001</v>
      </c>
      <c r="W574" s="30">
        <v>31138.530224223101</v>
      </c>
      <c r="X574" s="30">
        <v>56478.066794223101</v>
      </c>
      <c r="Y574" s="30">
        <v>43319.686711990202</v>
      </c>
      <c r="Z574" s="30">
        <v>31276.108209999999</v>
      </c>
      <c r="AA574" s="30">
        <v>27134.358489999999</v>
      </c>
      <c r="AB574" s="30">
        <v>24.7011456102408</v>
      </c>
      <c r="AC574" s="30">
        <v>12018.87735638</v>
      </c>
      <c r="AD574" s="30">
        <v>6098.5579163800003</v>
      </c>
      <c r="AE574" s="30">
        <v>5920.3194400000002</v>
      </c>
      <c r="AF574" s="32">
        <v>0</v>
      </c>
      <c r="AG574" s="30">
        <v>4255.9049482140699</v>
      </c>
      <c r="AH574" s="30">
        <v>2584.6532582140699</v>
      </c>
      <c r="AI574" s="32">
        <v>1552.67533</v>
      </c>
      <c r="AJ574" s="32">
        <v>114.32384999999999</v>
      </c>
      <c r="AK574" s="32">
        <v>1438.35148</v>
      </c>
      <c r="AL574" s="32">
        <v>0</v>
      </c>
      <c r="AM574" s="32">
        <v>118.57635999999999</v>
      </c>
      <c r="AN574" s="32">
        <v>58260.1305402043</v>
      </c>
      <c r="AO574" s="34">
        <v>127479</v>
      </c>
      <c r="AP574" s="32">
        <v>16339.452422631301</v>
      </c>
      <c r="AQ574" s="34">
        <v>3369365</v>
      </c>
      <c r="AR574" s="34">
        <v>1163.584703</v>
      </c>
      <c r="AS574" s="34">
        <v>0</v>
      </c>
      <c r="AT574" s="33">
        <v>23766.502700000001</v>
      </c>
      <c r="AU574" s="33">
        <v>5.9400000000000002E-4</v>
      </c>
      <c r="AV574" s="33">
        <v>7615.5856439999998</v>
      </c>
      <c r="AW574" s="33">
        <v>32545.678986999999</v>
      </c>
      <c r="AX574" s="33">
        <v>811.11576100000002</v>
      </c>
      <c r="AY574" s="33">
        <v>1764.1976079999999</v>
      </c>
      <c r="AZ574" s="33">
        <v>1.607866</v>
      </c>
      <c r="BA574" s="33">
        <v>2576.9212349999998</v>
      </c>
      <c r="BB574" s="32">
        <v>1749.0056939999999</v>
      </c>
      <c r="BC574" s="32">
        <v>514.00331000000006</v>
      </c>
      <c r="BD574" s="32">
        <v>34008.536140999997</v>
      </c>
      <c r="BE574" s="32">
        <v>1254.675379</v>
      </c>
      <c r="BF574" s="32">
        <v>0</v>
      </c>
      <c r="BG574" s="32">
        <v>37526.220523999997</v>
      </c>
      <c r="BJ574"/>
    </row>
    <row r="575" spans="1:62" x14ac:dyDescent="0.3">
      <c r="A575" s="9">
        <v>2014</v>
      </c>
      <c r="B575" s="10" t="s">
        <v>143</v>
      </c>
      <c r="C575" s="30"/>
      <c r="D575" s="30"/>
      <c r="E575" s="30"/>
      <c r="F575" s="30">
        <v>15119.851198204</v>
      </c>
      <c r="G575" s="30">
        <v>13263.068293974</v>
      </c>
      <c r="H575" s="30">
        <v>1856.78290423</v>
      </c>
      <c r="I575" s="30">
        <v>14101.247019794</v>
      </c>
      <c r="J575" s="30">
        <v>1529.6519042299999</v>
      </c>
      <c r="K575" s="30"/>
      <c r="L575" s="30"/>
      <c r="M575" s="30"/>
      <c r="N575" s="30"/>
      <c r="O575" s="30"/>
      <c r="P575" s="30">
        <v>12571.595115564</v>
      </c>
      <c r="Q575" s="30">
        <v>691.47317840999995</v>
      </c>
      <c r="R575" s="30">
        <v>327.13099999999997</v>
      </c>
      <c r="S575" s="30">
        <v>2689.6818186964801</v>
      </c>
      <c r="T575" s="32">
        <v>5.8000000000000003E-2</v>
      </c>
      <c r="U575" s="30">
        <v>2601.7778186964802</v>
      </c>
      <c r="V575" s="30">
        <v>87.846000000000004</v>
      </c>
      <c r="W575" s="30">
        <v>15864.846112670501</v>
      </c>
      <c r="X575" s="30">
        <v>17809.533016900499</v>
      </c>
      <c r="Y575" s="30">
        <v>10292.977022568601</v>
      </c>
      <c r="Z575" s="30">
        <v>6929.4146361000003</v>
      </c>
      <c r="AA575" s="30">
        <v>5322.5429999999997</v>
      </c>
      <c r="AB575" s="30">
        <v>21.360391728646899</v>
      </c>
      <c r="AC575" s="30">
        <v>3342.2019947399999</v>
      </c>
      <c r="AD575" s="30">
        <v>1541.8702245699999</v>
      </c>
      <c r="AE575" s="30">
        <v>1800.33177017</v>
      </c>
      <c r="AF575" s="32">
        <v>0</v>
      </c>
      <c r="AG575" s="30">
        <v>7130.6380645660702</v>
      </c>
      <c r="AH575" s="30">
        <v>5962.0385304860702</v>
      </c>
      <c r="AI575" s="32">
        <v>1048.25353408</v>
      </c>
      <c r="AJ575" s="32">
        <v>280.09261451999998</v>
      </c>
      <c r="AK575" s="32">
        <v>768.16091956000002</v>
      </c>
      <c r="AL575" s="32">
        <v>0</v>
      </c>
      <c r="AM575" s="32">
        <v>120.346</v>
      </c>
      <c r="AN575" s="32">
        <v>17423.615087134702</v>
      </c>
      <c r="AO575" s="34">
        <v>53510</v>
      </c>
      <c r="AP575" s="30">
        <v>7651.3994508574997</v>
      </c>
      <c r="AQ575" s="34">
        <v>918147</v>
      </c>
      <c r="AR575" s="34">
        <v>476.43507199999999</v>
      </c>
      <c r="AS575" s="34">
        <v>0</v>
      </c>
      <c r="AT575" s="33">
        <v>6810.854507</v>
      </c>
      <c r="AU575" s="33">
        <v>9.6000000000000002E-5</v>
      </c>
      <c r="AV575" s="33">
        <v>1886.8806669999999</v>
      </c>
      <c r="AW575" s="33">
        <v>9174.1798460000009</v>
      </c>
      <c r="AX575" s="33">
        <v>251.594064</v>
      </c>
      <c r="AY575" s="33">
        <v>1384.484168</v>
      </c>
      <c r="AZ575" s="33">
        <v>0.40201599999999998</v>
      </c>
      <c r="BA575" s="33">
        <v>1636.4802480000001</v>
      </c>
      <c r="BB575" s="32">
        <v>708.34806300000002</v>
      </c>
      <c r="BC575" s="32">
        <v>270.05116400000003</v>
      </c>
      <c r="BD575" s="32">
        <v>11269.355292</v>
      </c>
      <c r="BE575" s="32">
        <v>1733.209382</v>
      </c>
      <c r="BF575" s="32">
        <v>0</v>
      </c>
      <c r="BG575" s="32">
        <v>13980.963900999999</v>
      </c>
      <c r="BJ575"/>
    </row>
    <row r="576" spans="1:62" x14ac:dyDescent="0.3">
      <c r="A576" s="9">
        <v>2014</v>
      </c>
      <c r="B576" s="10" t="s">
        <v>144</v>
      </c>
      <c r="C576" s="30"/>
      <c r="D576" s="30"/>
      <c r="E576" s="30"/>
      <c r="F576" s="30">
        <v>7524.393186667</v>
      </c>
      <c r="G576" s="30">
        <v>3894.7434056669999</v>
      </c>
      <c r="H576" s="30">
        <v>3629.6497810000001</v>
      </c>
      <c r="I576" s="30">
        <v>5637.403067837</v>
      </c>
      <c r="J576" s="30">
        <v>1883.66113</v>
      </c>
      <c r="K576" s="30"/>
      <c r="L576" s="30"/>
      <c r="M576" s="30"/>
      <c r="N576" s="30"/>
      <c r="O576" s="30"/>
      <c r="P576" s="30">
        <v>3753.741937837</v>
      </c>
      <c r="Q576" s="30">
        <v>141.00146783</v>
      </c>
      <c r="R576" s="30">
        <v>1745.9886509999999</v>
      </c>
      <c r="S576" s="30">
        <v>621.14289628703705</v>
      </c>
      <c r="T576" s="32">
        <v>7.5584614999999999</v>
      </c>
      <c r="U576" s="30">
        <v>551.580977787037</v>
      </c>
      <c r="V576" s="32">
        <v>62.003456999999997</v>
      </c>
      <c r="W576" s="30">
        <v>4446.3243834540399</v>
      </c>
      <c r="X576" s="30">
        <v>9451.2424549540392</v>
      </c>
      <c r="Y576" s="30">
        <v>7559.5419772344803</v>
      </c>
      <c r="Z576" s="30">
        <v>5678.1502628899998</v>
      </c>
      <c r="AA576" s="30">
        <v>5327.500951</v>
      </c>
      <c r="AB576" s="30">
        <v>9.3446176144841004</v>
      </c>
      <c r="AC576" s="30">
        <v>1872.04709673</v>
      </c>
      <c r="AD576" s="30">
        <v>392.43390872999998</v>
      </c>
      <c r="AE576" s="30">
        <v>1479.1943630000001</v>
      </c>
      <c r="AF576" s="32">
        <v>0.418825</v>
      </c>
      <c r="AG576" s="30">
        <v>682.29046539944898</v>
      </c>
      <c r="AH576" s="30">
        <v>536.77400521944901</v>
      </c>
      <c r="AI576" s="30">
        <v>104.64266017999999</v>
      </c>
      <c r="AJ576" s="30">
        <v>0.31054700000000002</v>
      </c>
      <c r="AK576" s="30">
        <v>104.33211317999999</v>
      </c>
      <c r="AL576" s="30">
        <v>0</v>
      </c>
      <c r="AM576" s="32">
        <v>40.873800000000003</v>
      </c>
      <c r="AN576" s="32">
        <v>9964.2002336339301</v>
      </c>
      <c r="AO576" s="34">
        <v>18277</v>
      </c>
      <c r="AP576" s="30">
        <v>22286.327805859401</v>
      </c>
      <c r="AQ576" s="34">
        <v>148143</v>
      </c>
      <c r="AR576" s="34">
        <v>326.20005200000003</v>
      </c>
      <c r="AS576" s="34">
        <v>0</v>
      </c>
      <c r="AT576" s="33">
        <v>805.26529800000003</v>
      </c>
      <c r="AU576" s="33">
        <v>4.1599999999999997E-4</v>
      </c>
      <c r="AV576" s="33">
        <v>544.95280400000001</v>
      </c>
      <c r="AW576" s="33">
        <v>1676.459754</v>
      </c>
      <c r="AX576" s="33">
        <v>174.43135899999999</v>
      </c>
      <c r="AY576" s="33">
        <v>406.83738099999999</v>
      </c>
      <c r="AZ576" s="33">
        <v>0.80403199999999997</v>
      </c>
      <c r="BA576" s="33">
        <v>582.07277199999999</v>
      </c>
      <c r="BB576" s="32">
        <v>208.98981499999999</v>
      </c>
      <c r="BC576" s="32">
        <v>286.75670700000001</v>
      </c>
      <c r="BD576" s="32">
        <v>1752.6383800000001</v>
      </c>
      <c r="BE576" s="32">
        <v>506.73073199999999</v>
      </c>
      <c r="BF576" s="32">
        <v>0</v>
      </c>
      <c r="BG576" s="32">
        <v>2755.1156339999998</v>
      </c>
      <c r="BJ576"/>
    </row>
    <row r="577" spans="1:62" x14ac:dyDescent="0.3">
      <c r="A577" s="9">
        <v>2014</v>
      </c>
      <c r="B577" s="10" t="s">
        <v>145</v>
      </c>
      <c r="C577" s="30">
        <v>1592.6067162576701</v>
      </c>
      <c r="D577" s="30">
        <v>8243.3862524683409</v>
      </c>
      <c r="E577" s="30"/>
      <c r="F577" s="30">
        <v>22802.012219665001</v>
      </c>
      <c r="G577" s="30">
        <v>16198.713219665</v>
      </c>
      <c r="H577" s="30">
        <v>6603.299</v>
      </c>
      <c r="I577" s="30">
        <v>20409.180666464999</v>
      </c>
      <c r="J577" s="30">
        <v>5942.2709999999997</v>
      </c>
      <c r="K577" s="30"/>
      <c r="L577" s="30"/>
      <c r="M577" s="30"/>
      <c r="N577" s="30"/>
      <c r="O577" s="30"/>
      <c r="P577" s="30">
        <v>14466.909666465001</v>
      </c>
      <c r="Q577" s="30">
        <v>1731.8035531999999</v>
      </c>
      <c r="R577" s="30">
        <v>661.02800000000002</v>
      </c>
      <c r="S577" s="30">
        <v>2966.3501273614602</v>
      </c>
      <c r="T577" s="32">
        <v>0</v>
      </c>
      <c r="U577" s="30">
        <v>2606.0561273614599</v>
      </c>
      <c r="V577" s="30">
        <v>360.29399999999998</v>
      </c>
      <c r="W577" s="30">
        <v>18804.7693470265</v>
      </c>
      <c r="X577" s="30">
        <v>25768.362347026501</v>
      </c>
      <c r="Y577" s="30">
        <v>21264.548347338099</v>
      </c>
      <c r="Z577" s="30">
        <v>15344.761</v>
      </c>
      <c r="AA577" s="30">
        <v>13880.768</v>
      </c>
      <c r="AB577" s="30">
        <v>16.217523028057801</v>
      </c>
      <c r="AC577" s="30">
        <v>5903.5698243099996</v>
      </c>
      <c r="AD577" s="30">
        <v>2238.1628243099999</v>
      </c>
      <c r="AE577" s="30">
        <v>3665.4070000000002</v>
      </c>
      <c r="AF577" s="32">
        <v>0</v>
      </c>
      <c r="AG577" s="30">
        <v>3850.5041273614602</v>
      </c>
      <c r="AH577" s="30">
        <v>2437.4591273614601</v>
      </c>
      <c r="AI577" s="30">
        <v>779.08900000000006</v>
      </c>
      <c r="AJ577" s="30">
        <v>37.179000000000002</v>
      </c>
      <c r="AK577" s="30">
        <v>741.91</v>
      </c>
      <c r="AL577" s="30">
        <v>0</v>
      </c>
      <c r="AM577" s="32">
        <v>633.95600000000002</v>
      </c>
      <c r="AN577" s="32">
        <v>25115.0524746995</v>
      </c>
      <c r="AO577" s="34">
        <v>79322</v>
      </c>
      <c r="AP577" s="30">
        <v>13460.974062875201</v>
      </c>
      <c r="AQ577" s="34">
        <v>1572205</v>
      </c>
      <c r="AR577" s="34">
        <v>579.22982999999999</v>
      </c>
      <c r="AS577" s="34">
        <v>0</v>
      </c>
      <c r="AT577" s="33">
        <v>11831.313912</v>
      </c>
      <c r="AU577" s="33">
        <v>1.2999999999999999E-5</v>
      </c>
      <c r="AV577" s="33">
        <v>4308.1308580000004</v>
      </c>
      <c r="AW577" s="33">
        <v>16718.687600000001</v>
      </c>
      <c r="AX577" s="33">
        <v>445.11116500000003</v>
      </c>
      <c r="AY577" s="33">
        <v>2174.2118820000001</v>
      </c>
      <c r="AZ577" s="33">
        <v>0</v>
      </c>
      <c r="BA577" s="33">
        <v>2619.3230469999999</v>
      </c>
      <c r="BB577" s="32">
        <v>876.42314699999997</v>
      </c>
      <c r="BC577" s="32">
        <v>221.443431</v>
      </c>
      <c r="BD577" s="32">
        <v>20725.835698999999</v>
      </c>
      <c r="BE577" s="32">
        <v>828.08187599999997</v>
      </c>
      <c r="BF577" s="32">
        <v>0</v>
      </c>
      <c r="BG577" s="32">
        <v>22651.784153000001</v>
      </c>
      <c r="BJ577"/>
    </row>
    <row r="578" spans="1:62" x14ac:dyDescent="0.3">
      <c r="A578" s="9">
        <v>2015</v>
      </c>
      <c r="B578" s="10" t="s">
        <v>120</v>
      </c>
      <c r="C578" s="66"/>
      <c r="D578" s="66"/>
      <c r="E578" s="66"/>
      <c r="F578" s="66">
        <v>165183.58421397599</v>
      </c>
      <c r="G578" s="66">
        <v>70226.914213975993</v>
      </c>
      <c r="H578" s="66">
        <v>94956.67</v>
      </c>
      <c r="I578" s="66">
        <v>146896.97896453601</v>
      </c>
      <c r="J578" s="66">
        <v>89532.01</v>
      </c>
      <c r="K578" s="66"/>
      <c r="L578" s="66"/>
      <c r="M578" s="66"/>
      <c r="N578" s="66"/>
      <c r="O578" s="66"/>
      <c r="P578" s="40">
        <v>57364.968964535998</v>
      </c>
      <c r="Q578" s="40">
        <v>12861.945249439999</v>
      </c>
      <c r="R578" s="40">
        <v>5424.66</v>
      </c>
      <c r="S578" s="40">
        <v>5720.6134061235298</v>
      </c>
      <c r="T578" s="40">
        <v>0</v>
      </c>
      <c r="U578" s="40">
        <v>5565.0134061235303</v>
      </c>
      <c r="V578" s="40">
        <v>155.6</v>
      </c>
      <c r="W578" s="40">
        <v>75791.927620099494</v>
      </c>
      <c r="X578" s="40">
        <v>203691.5776201</v>
      </c>
      <c r="Y578" s="40">
        <v>159666.140739447</v>
      </c>
      <c r="Z578" s="40">
        <v>108610.94899999999</v>
      </c>
      <c r="AA578" s="40">
        <v>98236.243000000002</v>
      </c>
      <c r="AB578" s="40">
        <v>6438.4859700071602</v>
      </c>
      <c r="AC578" s="40">
        <v>44616.705769439999</v>
      </c>
      <c r="AD578" s="40">
        <v>11786.35824944</v>
      </c>
      <c r="AE578" s="40">
        <v>32704.177520000001</v>
      </c>
      <c r="AF578" s="40">
        <v>126.17</v>
      </c>
      <c r="AG578" s="40">
        <v>9083.6834630699996</v>
      </c>
      <c r="AH578" s="40">
        <v>5419.3874630700002</v>
      </c>
      <c r="AI578" s="40">
        <v>2586.6959999999999</v>
      </c>
      <c r="AJ578" s="41">
        <v>110.06</v>
      </c>
      <c r="AK578" s="41">
        <v>2476.4160000000002</v>
      </c>
      <c r="AL578" s="41">
        <v>0.22</v>
      </c>
      <c r="AM578" s="40">
        <v>1077.5999999999999</v>
      </c>
      <c r="AN578" s="40">
        <v>203920.924202517</v>
      </c>
      <c r="AO578" s="42">
        <v>646214</v>
      </c>
      <c r="AP578" s="40">
        <v>11672.701779429601</v>
      </c>
      <c r="AQ578" s="42">
        <v>16476149</v>
      </c>
      <c r="AR578" s="34">
        <v>18834.858875999998</v>
      </c>
      <c r="AS578" s="34">
        <v>6.6872410000000002</v>
      </c>
      <c r="AT578" s="34">
        <v>155144.384227</v>
      </c>
      <c r="AU578" s="33">
        <v>2.1521340000000002</v>
      </c>
      <c r="AV578" s="33">
        <v>46086.579573000003</v>
      </c>
      <c r="AW578" s="33">
        <v>220074.66205099999</v>
      </c>
      <c r="AX578" s="33">
        <v>4548.7647290000004</v>
      </c>
      <c r="AY578" s="33">
        <v>12505.082635000001</v>
      </c>
      <c r="AZ578" s="33">
        <v>3.3018000000000001</v>
      </c>
      <c r="BA578" s="33">
        <v>17057.149163999999</v>
      </c>
      <c r="BB578" s="40">
        <v>5268.1378779999995</v>
      </c>
      <c r="BC578" s="40">
        <v>10662.321105000001</v>
      </c>
      <c r="BD578" s="40">
        <v>169180.78499499999</v>
      </c>
      <c r="BE578" s="40">
        <v>5689.9827059999998</v>
      </c>
      <c r="BF578" s="40">
        <v>0</v>
      </c>
      <c r="BG578" s="40">
        <v>190801.22668399999</v>
      </c>
      <c r="BJ578" s="43"/>
    </row>
    <row r="579" spans="1:62" x14ac:dyDescent="0.3">
      <c r="A579" s="9">
        <v>2015</v>
      </c>
      <c r="B579" s="10" t="s">
        <v>123</v>
      </c>
      <c r="C579" s="66">
        <v>21242.145916292498</v>
      </c>
      <c r="D579" s="66"/>
      <c r="E579" s="66">
        <v>146379.898711519</v>
      </c>
      <c r="F579" s="66">
        <v>63395.372192800998</v>
      </c>
      <c r="G579" s="66">
        <v>6270.3713760410001</v>
      </c>
      <c r="H579" s="66">
        <v>57125.000816760003</v>
      </c>
      <c r="I579" s="66">
        <v>60288.505314661001</v>
      </c>
      <c r="J579" s="66">
        <v>54441.59887971</v>
      </c>
      <c r="K579" s="66"/>
      <c r="L579" s="66"/>
      <c r="M579" s="66"/>
      <c r="N579" s="66"/>
      <c r="O579" s="66"/>
      <c r="P579" s="44">
        <v>5846.9064349509999</v>
      </c>
      <c r="Q579" s="44">
        <v>423.46494109000002</v>
      </c>
      <c r="R579" s="44">
        <v>2683.40193705</v>
      </c>
      <c r="S579" s="44">
        <v>695.681116846598</v>
      </c>
      <c r="T579" s="44">
        <v>95.822988379999998</v>
      </c>
      <c r="U579" s="44">
        <v>455.871071416598</v>
      </c>
      <c r="V579" s="44">
        <v>143.98705705</v>
      </c>
      <c r="W579" s="44">
        <v>6726.2424474576001</v>
      </c>
      <c r="X579" s="44">
        <v>64091.053309647599</v>
      </c>
      <c r="Y579" s="44">
        <v>53554.688498880401</v>
      </c>
      <c r="Z579" s="44">
        <v>43995.67104868</v>
      </c>
      <c r="AA579" s="44">
        <v>29651.37326081</v>
      </c>
      <c r="AB579" s="44">
        <v>1307.6674662504199</v>
      </c>
      <c r="AC579" s="44">
        <v>8251.34998395</v>
      </c>
      <c r="AD579" s="44">
        <v>6651.53513122</v>
      </c>
      <c r="AE579" s="44">
        <v>1580.6074767499999</v>
      </c>
      <c r="AF579" s="44">
        <v>19.207375979999998</v>
      </c>
      <c r="AG579" s="44">
        <v>11264.274116328799</v>
      </c>
      <c r="AH579" s="44">
        <v>9751.3357502888102</v>
      </c>
      <c r="AI579" s="44">
        <v>1403.0241999499999</v>
      </c>
      <c r="AJ579" s="44">
        <v>7.3671586900000001</v>
      </c>
      <c r="AK579" s="44">
        <v>1391.7604020000001</v>
      </c>
      <c r="AL579" s="44">
        <v>3.8966392600000002</v>
      </c>
      <c r="AM579" s="44">
        <v>109.91416608999999</v>
      </c>
      <c r="AN579" s="44">
        <v>64818.962615209202</v>
      </c>
      <c r="AO579" s="45">
        <v>194670</v>
      </c>
      <c r="AP579" s="44">
        <v>11716.6223157968</v>
      </c>
      <c r="AQ579" s="45">
        <v>3049229</v>
      </c>
      <c r="AR579" s="34">
        <v>117961.25015399999</v>
      </c>
      <c r="AS579" s="34">
        <v>9.2871109999999994</v>
      </c>
      <c r="AT579" s="34">
        <v>76171.368896999993</v>
      </c>
      <c r="AU579" s="33">
        <v>43.323450999999999</v>
      </c>
      <c r="AV579" s="33">
        <v>80109.260599999994</v>
      </c>
      <c r="AW579" s="33">
        <v>274294.49021299998</v>
      </c>
      <c r="AX579" s="33">
        <v>13245.59971</v>
      </c>
      <c r="AY579" s="33">
        <v>10013.377581000001</v>
      </c>
      <c r="AZ579" s="33">
        <v>362.625</v>
      </c>
      <c r="BA579" s="33">
        <v>23621.602290999999</v>
      </c>
      <c r="BB579" s="44">
        <v>34595.779911999998</v>
      </c>
      <c r="BC579" s="44">
        <v>31749.182734000002</v>
      </c>
      <c r="BD579" s="44">
        <v>159127.058059</v>
      </c>
      <c r="BE579" s="44">
        <v>176783.63261500001</v>
      </c>
      <c r="BF579" s="44">
        <v>48.083508000000002</v>
      </c>
      <c r="BG579" s="44">
        <v>402303.73682799999</v>
      </c>
      <c r="BJ579" s="43"/>
    </row>
    <row r="580" spans="1:62" x14ac:dyDescent="0.3">
      <c r="A580" s="9">
        <v>2015</v>
      </c>
      <c r="B580" s="10" t="s">
        <v>124</v>
      </c>
      <c r="C580" s="67"/>
      <c r="D580" s="67"/>
      <c r="E580" s="67"/>
      <c r="F580" s="66">
        <v>10532.346157497001</v>
      </c>
      <c r="G580" s="66">
        <v>8588.5374469269991</v>
      </c>
      <c r="H580" s="66">
        <v>1943.8087105699999</v>
      </c>
      <c r="I580" s="66">
        <v>9129.3403634370006</v>
      </c>
      <c r="J580" s="66">
        <v>1039.1635695699999</v>
      </c>
      <c r="K580" s="66"/>
      <c r="L580" s="66"/>
      <c r="M580" s="66"/>
      <c r="N580" s="66"/>
      <c r="O580" s="66"/>
      <c r="P580" s="44">
        <v>8090.176793867</v>
      </c>
      <c r="Q580" s="44">
        <v>498.36065306</v>
      </c>
      <c r="R580" s="44">
        <v>904.64514099999997</v>
      </c>
      <c r="S580" s="44">
        <v>1145.3686028659699</v>
      </c>
      <c r="T580" s="40">
        <v>0</v>
      </c>
      <c r="U580" s="44">
        <v>1010.29278886597</v>
      </c>
      <c r="V580" s="40">
        <v>135.07581400000001</v>
      </c>
      <c r="W580" s="44">
        <v>9598.8302357929697</v>
      </c>
      <c r="X580" s="44">
        <v>11677.714760363</v>
      </c>
      <c r="Y580" s="44">
        <v>9750.9464439211897</v>
      </c>
      <c r="Z580" s="44">
        <v>6656.3192615915996</v>
      </c>
      <c r="AA580" s="44">
        <v>5849.4961318340002</v>
      </c>
      <c r="AB580" s="44">
        <v>68.222774067193896</v>
      </c>
      <c r="AC580" s="44">
        <v>3026.4044082624</v>
      </c>
      <c r="AD580" s="44">
        <v>1028.6277010599999</v>
      </c>
      <c r="AE580" s="44">
        <v>1997.7767072024001</v>
      </c>
      <c r="AF580" s="40">
        <v>0</v>
      </c>
      <c r="AG580" s="44">
        <v>1825.2575047529699</v>
      </c>
      <c r="AH580" s="44">
        <v>1341.2738267529701</v>
      </c>
      <c r="AI580" s="44">
        <v>381.39834100000002</v>
      </c>
      <c r="AJ580" s="44">
        <v>132.89278899999999</v>
      </c>
      <c r="AK580" s="44">
        <v>248.50555199999999</v>
      </c>
      <c r="AL580" s="44">
        <v>0</v>
      </c>
      <c r="AM580" s="40">
        <v>102.585337</v>
      </c>
      <c r="AN580" s="40">
        <v>11576.2039486742</v>
      </c>
      <c r="AO580" s="45">
        <v>40163</v>
      </c>
      <c r="AP580" s="44">
        <v>11203.377260421499</v>
      </c>
      <c r="AQ580" s="45">
        <v>393088</v>
      </c>
      <c r="AR580" s="34">
        <v>217.543972</v>
      </c>
      <c r="AS580" s="34">
        <v>0</v>
      </c>
      <c r="AT580" s="34">
        <v>4081.864419</v>
      </c>
      <c r="AU580" s="33">
        <v>0</v>
      </c>
      <c r="AV580" s="33">
        <v>1565.3659500000001</v>
      </c>
      <c r="AW580" s="33">
        <v>5864.7743410000003</v>
      </c>
      <c r="AX580" s="33">
        <v>231.79305199999999</v>
      </c>
      <c r="AY580" s="33">
        <v>2427.1151289999998</v>
      </c>
      <c r="AZ580" s="33">
        <v>0</v>
      </c>
      <c r="BA580" s="33">
        <v>2658.9081809999998</v>
      </c>
      <c r="BB580" s="40">
        <v>404.44204200000001</v>
      </c>
      <c r="BC580" s="40">
        <v>452.91463800000002</v>
      </c>
      <c r="BD580" s="40">
        <v>5834.2559689999998</v>
      </c>
      <c r="BE580" s="40">
        <v>408.34767699999998</v>
      </c>
      <c r="BF580" s="40">
        <v>0</v>
      </c>
      <c r="BG580" s="40">
        <v>7099.9603260000004</v>
      </c>
      <c r="BJ580" s="43"/>
    </row>
    <row r="581" spans="1:62" x14ac:dyDescent="0.3">
      <c r="A581" s="9">
        <v>2015</v>
      </c>
      <c r="B581" s="10" t="s">
        <v>125</v>
      </c>
      <c r="C581" s="66"/>
      <c r="D581" s="67"/>
      <c r="E581" s="67"/>
      <c r="F581" s="66">
        <v>20410.073561511999</v>
      </c>
      <c r="G581" s="66">
        <v>17346.182282681999</v>
      </c>
      <c r="H581" s="66">
        <v>3063.8912788299999</v>
      </c>
      <c r="I581" s="66">
        <v>18099.714945831998</v>
      </c>
      <c r="J581" s="66">
        <v>2872.3588841699998</v>
      </c>
      <c r="K581" s="66"/>
      <c r="L581" s="66"/>
      <c r="M581" s="66"/>
      <c r="N581" s="66"/>
      <c r="O581" s="66"/>
      <c r="P581" s="44">
        <v>15227.356061662</v>
      </c>
      <c r="Q581" s="44">
        <v>2118.82622102</v>
      </c>
      <c r="R581" s="44">
        <v>191.53239465999999</v>
      </c>
      <c r="S581" s="44">
        <v>4466.9735849070103</v>
      </c>
      <c r="T581" s="44">
        <v>86.676039040000006</v>
      </c>
      <c r="U581" s="44">
        <v>4371.15501197701</v>
      </c>
      <c r="V581" s="44">
        <v>9.1425338899999993</v>
      </c>
      <c r="W581" s="44">
        <v>21717.337294658999</v>
      </c>
      <c r="X581" s="44">
        <v>28071.326846419001</v>
      </c>
      <c r="Y581" s="44">
        <v>17923.021989314198</v>
      </c>
      <c r="Z581" s="44">
        <v>13313.295425480001</v>
      </c>
      <c r="AA581" s="44">
        <v>11494.526744295301</v>
      </c>
      <c r="AB581" s="44">
        <v>150.676354022211</v>
      </c>
      <c r="AC581" s="44">
        <v>4459.0502098119996</v>
      </c>
      <c r="AD581" s="44">
        <v>1617.393329432</v>
      </c>
      <c r="AE581" s="44">
        <v>2841.6568803800001</v>
      </c>
      <c r="AF581" s="40">
        <v>0</v>
      </c>
      <c r="AG581" s="44">
        <v>5800.7129515670104</v>
      </c>
      <c r="AH581" s="44">
        <v>4580.1563027170096</v>
      </c>
      <c r="AI581" s="44">
        <v>1011.2347025399999</v>
      </c>
      <c r="AJ581" s="44">
        <v>177.09227942999999</v>
      </c>
      <c r="AK581" s="44">
        <v>834.14242310999998</v>
      </c>
      <c r="AL581" s="44">
        <v>0</v>
      </c>
      <c r="AM581" s="40">
        <v>209.32194630999999</v>
      </c>
      <c r="AN581" s="40">
        <v>27828.877630881201</v>
      </c>
      <c r="AO581" s="45">
        <v>77525</v>
      </c>
      <c r="AP581" s="44">
        <v>11247.424188247</v>
      </c>
      <c r="AQ581" s="45">
        <v>1130608</v>
      </c>
      <c r="AR581" s="34">
        <v>912.14254200000005</v>
      </c>
      <c r="AS581" s="34">
        <v>0</v>
      </c>
      <c r="AT581" s="34">
        <v>8185.3138419999996</v>
      </c>
      <c r="AU581" s="33">
        <v>2.5795999999999999E-2</v>
      </c>
      <c r="AV581" s="33">
        <v>2741.4471899999999</v>
      </c>
      <c r="AW581" s="33">
        <v>11838.92937</v>
      </c>
      <c r="AX581" s="33">
        <v>877.66990299999998</v>
      </c>
      <c r="AY581" s="33">
        <v>4674.2672169999996</v>
      </c>
      <c r="AZ581" s="33">
        <v>0</v>
      </c>
      <c r="BA581" s="33">
        <v>5551.9371199999996</v>
      </c>
      <c r="BB581" s="40">
        <v>821.57921899999997</v>
      </c>
      <c r="BC581" s="40">
        <v>545.26416099999994</v>
      </c>
      <c r="BD581" s="40">
        <v>14015.146803</v>
      </c>
      <c r="BE581" s="40">
        <v>1872.224062</v>
      </c>
      <c r="BF581" s="40">
        <v>0</v>
      </c>
      <c r="BG581" s="40">
        <v>17254.214244999999</v>
      </c>
      <c r="BJ581" s="43"/>
    </row>
    <row r="582" spans="1:62" x14ac:dyDescent="0.3">
      <c r="A582" s="9">
        <v>2015</v>
      </c>
      <c r="B582" s="10" t="s">
        <v>126</v>
      </c>
      <c r="C582" s="66">
        <v>662.25063192526602</v>
      </c>
      <c r="D582" s="66">
        <v>5717.9050369155302</v>
      </c>
      <c r="E582" s="66">
        <v>5708.03213140363</v>
      </c>
      <c r="F582" s="66">
        <v>14500.573575248</v>
      </c>
      <c r="G582" s="66">
        <v>5362.4467142479998</v>
      </c>
      <c r="H582" s="66">
        <v>9138.1268610000006</v>
      </c>
      <c r="I582" s="66">
        <v>8479.4356663380004</v>
      </c>
      <c r="J582" s="66">
        <v>3478.8686659999998</v>
      </c>
      <c r="K582" s="66"/>
      <c r="L582" s="66"/>
      <c r="M582" s="66"/>
      <c r="N582" s="66"/>
      <c r="O582" s="66"/>
      <c r="P582" s="44">
        <v>5000.5670003380001</v>
      </c>
      <c r="Q582" s="44">
        <v>361.87971391000002</v>
      </c>
      <c r="R582" s="44">
        <v>5659.2581950000003</v>
      </c>
      <c r="S582" s="44">
        <v>674.33102673789404</v>
      </c>
      <c r="T582" s="44">
        <v>1.763577</v>
      </c>
      <c r="U582" s="44">
        <v>568.28646873789398</v>
      </c>
      <c r="V582" s="44">
        <v>104.280981</v>
      </c>
      <c r="W582" s="44">
        <v>5930.7331829859004</v>
      </c>
      <c r="X582" s="44">
        <v>17845.378876985898</v>
      </c>
      <c r="Y582" s="44">
        <v>14962.18981591</v>
      </c>
      <c r="Z582" s="44">
        <v>10892.591547</v>
      </c>
      <c r="AA582" s="44">
        <v>9505.1010910000005</v>
      </c>
      <c r="AB582" s="44">
        <v>106.877775817293</v>
      </c>
      <c r="AC582" s="44">
        <v>1510.6900739099999</v>
      </c>
      <c r="AD582" s="44">
        <v>873.80645890999995</v>
      </c>
      <c r="AE582" s="44">
        <v>636.88361499999996</v>
      </c>
      <c r="AF582" s="40">
        <v>0</v>
      </c>
      <c r="AG582" s="44">
        <v>3790.7972677378898</v>
      </c>
      <c r="AH582" s="44">
        <v>1521.1905117378899</v>
      </c>
      <c r="AI582" s="44">
        <v>2159.1144509999999</v>
      </c>
      <c r="AJ582" s="44">
        <v>356.22329300000001</v>
      </c>
      <c r="AK582" s="44">
        <v>1802.8911579999999</v>
      </c>
      <c r="AL582" s="44">
        <v>0</v>
      </c>
      <c r="AM582" s="40">
        <v>110.492305</v>
      </c>
      <c r="AN582" s="40">
        <v>18859.8648594652</v>
      </c>
      <c r="AO582" s="45">
        <v>42942</v>
      </c>
      <c r="AP582" s="44">
        <v>16879.9149425164</v>
      </c>
      <c r="AQ582" s="45">
        <v>556319</v>
      </c>
      <c r="AR582" s="34">
        <v>1602.3942489999999</v>
      </c>
      <c r="AS582" s="34">
        <v>0</v>
      </c>
      <c r="AT582" s="34">
        <v>5734.3371200000001</v>
      </c>
      <c r="AU582" s="33">
        <v>0.30041000000000001</v>
      </c>
      <c r="AV582" s="33">
        <v>2398.3026439999999</v>
      </c>
      <c r="AW582" s="33">
        <v>9735.3344230000002</v>
      </c>
      <c r="AX582" s="33">
        <v>828.93364599999995</v>
      </c>
      <c r="AY582" s="33">
        <v>1360.7445520000001</v>
      </c>
      <c r="AZ582" s="33">
        <v>0</v>
      </c>
      <c r="BA582" s="33">
        <v>2189.6781980000001</v>
      </c>
      <c r="BB582" s="40">
        <v>440.30462199999999</v>
      </c>
      <c r="BC582" s="40">
        <v>918.12793499999998</v>
      </c>
      <c r="BD582" s="40">
        <v>6790.4789270000001</v>
      </c>
      <c r="BE582" s="40">
        <v>632.67504599999995</v>
      </c>
      <c r="BF582" s="40">
        <v>0</v>
      </c>
      <c r="BG582" s="40">
        <v>8781.5865300000005</v>
      </c>
      <c r="BJ582" s="43"/>
    </row>
    <row r="583" spans="1:62" x14ac:dyDescent="0.3">
      <c r="A583" s="9">
        <v>2015</v>
      </c>
      <c r="B583" s="10" t="s">
        <v>127</v>
      </c>
      <c r="C583" s="66"/>
      <c r="D583" s="67"/>
      <c r="E583" s="66"/>
      <c r="F583" s="66">
        <v>51024.789951924002</v>
      </c>
      <c r="G583" s="66">
        <v>28732.799761924001</v>
      </c>
      <c r="H583" s="66">
        <v>22291.99019</v>
      </c>
      <c r="I583" s="66">
        <v>44643.889715844001</v>
      </c>
      <c r="J583" s="66">
        <v>17887.070189999999</v>
      </c>
      <c r="K583" s="66"/>
      <c r="L583" s="66"/>
      <c r="M583" s="66"/>
      <c r="N583" s="66"/>
      <c r="O583" s="66"/>
      <c r="P583" s="44">
        <v>26756.819525843999</v>
      </c>
      <c r="Q583" s="44">
        <v>1975.9802360799999</v>
      </c>
      <c r="R583" s="44">
        <v>4404.92</v>
      </c>
      <c r="S583" s="44">
        <v>1560.73260072521</v>
      </c>
      <c r="T583" s="40">
        <v>1.1319999999999999</v>
      </c>
      <c r="U583" s="44">
        <v>1410.6486007252099</v>
      </c>
      <c r="V583" s="44">
        <v>148.952</v>
      </c>
      <c r="W583" s="44">
        <v>30143.4483626492</v>
      </c>
      <c r="X583" s="44">
        <v>65239.797552649201</v>
      </c>
      <c r="Y583" s="44">
        <v>46107.419282082199</v>
      </c>
      <c r="Z583" s="44">
        <v>31394.492999999999</v>
      </c>
      <c r="AA583" s="44">
        <v>26169.313999999998</v>
      </c>
      <c r="AB583" s="44">
        <v>1424.0920883522199</v>
      </c>
      <c r="AC583" s="44">
        <v>13288.834193729999</v>
      </c>
      <c r="AD583" s="44">
        <v>4700.0850700800002</v>
      </c>
      <c r="AE583" s="44">
        <v>8588.7491236499991</v>
      </c>
      <c r="AF583" s="40">
        <v>0</v>
      </c>
      <c r="AG583" s="44">
        <v>4748.5416007252097</v>
      </c>
      <c r="AH583" s="44">
        <v>3631.1866007252102</v>
      </c>
      <c r="AI583" s="40">
        <v>1062.9760000000001</v>
      </c>
      <c r="AJ583" s="40">
        <v>157.768</v>
      </c>
      <c r="AK583" s="40">
        <v>905.20799999999997</v>
      </c>
      <c r="AL583" s="40">
        <v>0</v>
      </c>
      <c r="AM583" s="40">
        <v>54.378999999999998</v>
      </c>
      <c r="AN583" s="40">
        <v>64281.422882807397</v>
      </c>
      <c r="AO583" s="45">
        <v>121910</v>
      </c>
      <c r="AP583" s="44">
        <v>16427.2300499107</v>
      </c>
      <c r="AQ583" s="45">
        <v>3528687</v>
      </c>
      <c r="AR583" s="34">
        <v>5109.8986070000001</v>
      </c>
      <c r="AS583" s="34">
        <v>1.5</v>
      </c>
      <c r="AT583" s="34">
        <v>30891.043096000001</v>
      </c>
      <c r="AU583" s="33">
        <v>5.5199999999999999E-2</v>
      </c>
      <c r="AV583" s="33">
        <v>10349.120015</v>
      </c>
      <c r="AW583" s="33">
        <v>46351.616918</v>
      </c>
      <c r="AX583" s="33">
        <v>1215.0895849999999</v>
      </c>
      <c r="AY583" s="33">
        <v>3633.6922290000002</v>
      </c>
      <c r="AZ583" s="33">
        <v>3.3018000000000001</v>
      </c>
      <c r="BA583" s="33">
        <v>4852.0836140000001</v>
      </c>
      <c r="BB583" s="40">
        <v>1544.2579900000001</v>
      </c>
      <c r="BC583" s="40">
        <v>1308.8152540000001</v>
      </c>
      <c r="BD583" s="40">
        <v>36516.866950000003</v>
      </c>
      <c r="BE583" s="40">
        <v>1685.1080400000001</v>
      </c>
      <c r="BF583" s="40">
        <v>0</v>
      </c>
      <c r="BG583" s="40">
        <v>41055.048234000002</v>
      </c>
      <c r="BJ583" s="43"/>
    </row>
    <row r="584" spans="1:62" x14ac:dyDescent="0.3">
      <c r="A584" s="9">
        <v>2015</v>
      </c>
      <c r="B584" s="10" t="s">
        <v>128</v>
      </c>
      <c r="C584" s="66"/>
      <c r="D584" s="67"/>
      <c r="E584" s="66"/>
      <c r="F584" s="66">
        <v>15432.122059179001</v>
      </c>
      <c r="G584" s="66">
        <v>12578.538459179001</v>
      </c>
      <c r="H584" s="66">
        <v>2853.5835999999999</v>
      </c>
      <c r="I584" s="66">
        <v>13597.903734318999</v>
      </c>
      <c r="J584" s="66">
        <v>1973.0508</v>
      </c>
      <c r="K584" s="66"/>
      <c r="L584" s="66"/>
      <c r="M584" s="66"/>
      <c r="N584" s="66"/>
      <c r="O584" s="66"/>
      <c r="P584" s="44">
        <v>11624.852934319</v>
      </c>
      <c r="Q584" s="44">
        <v>953.68552485999999</v>
      </c>
      <c r="R584" s="44">
        <v>880.53279999999995</v>
      </c>
      <c r="S584" s="44">
        <v>902.76111987655702</v>
      </c>
      <c r="T584" s="40">
        <v>60.256</v>
      </c>
      <c r="U584" s="44">
        <v>695.92511987655701</v>
      </c>
      <c r="V584" s="44">
        <v>146.58000000000001</v>
      </c>
      <c r="W584" s="44">
        <v>13274.4635790556</v>
      </c>
      <c r="X584" s="44">
        <v>19044.933179055599</v>
      </c>
      <c r="Y584" s="44">
        <v>13254.278786667101</v>
      </c>
      <c r="Z584" s="44">
        <v>10747.005999999999</v>
      </c>
      <c r="AA584" s="44">
        <v>8943.18</v>
      </c>
      <c r="AB584" s="44">
        <v>5.5122618071124299</v>
      </c>
      <c r="AC584" s="44">
        <v>2501.7605248599998</v>
      </c>
      <c r="AD584" s="44">
        <v>579.65252485999997</v>
      </c>
      <c r="AE584" s="44">
        <v>1922.1079999999999</v>
      </c>
      <c r="AF584" s="40">
        <v>0</v>
      </c>
      <c r="AG584" s="44">
        <v>1706.77511987656</v>
      </c>
      <c r="AH584" s="44">
        <v>1074.47511987656</v>
      </c>
      <c r="AI584" s="44">
        <v>575.35</v>
      </c>
      <c r="AJ584" s="44">
        <v>50.62</v>
      </c>
      <c r="AK584" s="44">
        <v>524.73</v>
      </c>
      <c r="AL584" s="44">
        <v>0</v>
      </c>
      <c r="AM584" s="40">
        <v>56.95</v>
      </c>
      <c r="AN584" s="44">
        <v>17852.9639065437</v>
      </c>
      <c r="AO584" s="45">
        <v>59307</v>
      </c>
      <c r="AP584" s="44">
        <v>11559.6291007288</v>
      </c>
      <c r="AQ584" s="45">
        <v>1059836</v>
      </c>
      <c r="AR584" s="34">
        <v>1587.65346</v>
      </c>
      <c r="AS584" s="34">
        <v>0</v>
      </c>
      <c r="AT584" s="34">
        <v>7611.7431660000002</v>
      </c>
      <c r="AU584" s="33">
        <v>3.2564000000000003E-2</v>
      </c>
      <c r="AV584" s="33">
        <v>3805.7224219999998</v>
      </c>
      <c r="AW584" s="33">
        <v>13005.151612</v>
      </c>
      <c r="AX584" s="33">
        <v>336.75175899999999</v>
      </c>
      <c r="AY584" s="33">
        <v>1473.00252</v>
      </c>
      <c r="AZ584" s="33">
        <v>0</v>
      </c>
      <c r="BA584" s="33">
        <v>1809.754279</v>
      </c>
      <c r="BB584" s="40">
        <v>659.28610000000003</v>
      </c>
      <c r="BC584" s="40">
        <v>1017.000478</v>
      </c>
      <c r="BD584" s="40">
        <v>10429.363902999999</v>
      </c>
      <c r="BE584" s="40">
        <v>684.69363399999997</v>
      </c>
      <c r="BF584" s="40">
        <v>0</v>
      </c>
      <c r="BG584" s="40">
        <v>12790.344115</v>
      </c>
      <c r="BJ584" s="43"/>
    </row>
    <row r="585" spans="1:62" x14ac:dyDescent="0.3">
      <c r="A585" s="9">
        <v>2015</v>
      </c>
      <c r="B585" s="10" t="s">
        <v>129</v>
      </c>
      <c r="C585" s="66">
        <v>3499.9418303959801</v>
      </c>
      <c r="D585" s="66">
        <v>22605.144971231501</v>
      </c>
      <c r="E585" s="66">
        <v>19735.8303526983</v>
      </c>
      <c r="F585" s="66">
        <v>23134.936327479001</v>
      </c>
      <c r="G585" s="66">
        <v>16163.786327479</v>
      </c>
      <c r="H585" s="66">
        <v>6971.15</v>
      </c>
      <c r="I585" s="66">
        <v>21015.186921239001</v>
      </c>
      <c r="J585" s="66">
        <v>6258.85</v>
      </c>
      <c r="K585" s="66"/>
      <c r="L585" s="66"/>
      <c r="M585" s="66"/>
      <c r="N585" s="66"/>
      <c r="O585" s="66"/>
      <c r="P585" s="44">
        <v>14756.336921239001</v>
      </c>
      <c r="Q585" s="44">
        <v>1407.4494062399999</v>
      </c>
      <c r="R585" s="44">
        <v>712.3</v>
      </c>
      <c r="S585" s="44">
        <v>2262.6280881269599</v>
      </c>
      <c r="T585" s="44">
        <v>0</v>
      </c>
      <c r="U585" s="44">
        <v>2081.54808812696</v>
      </c>
      <c r="V585" s="44">
        <v>181.08</v>
      </c>
      <c r="W585" s="44">
        <v>18245.334415606001</v>
      </c>
      <c r="X585" s="44">
        <v>29535.034415605998</v>
      </c>
      <c r="Y585" s="44">
        <v>20721.8936224682</v>
      </c>
      <c r="Z585" s="44">
        <v>15766.8</v>
      </c>
      <c r="AA585" s="44">
        <v>13906.67</v>
      </c>
      <c r="AB585" s="44">
        <v>228.734216228181</v>
      </c>
      <c r="AC585" s="44">
        <v>4726.3594062399998</v>
      </c>
      <c r="AD585" s="44">
        <v>1877.7294062399999</v>
      </c>
      <c r="AE585" s="44">
        <v>2848.63</v>
      </c>
      <c r="AF585" s="40">
        <v>0</v>
      </c>
      <c r="AG585" s="44">
        <v>4289.6480881269599</v>
      </c>
      <c r="AH585" s="44">
        <v>3697.25808812696</v>
      </c>
      <c r="AI585" s="44">
        <v>446.55</v>
      </c>
      <c r="AJ585" s="44">
        <v>67.02</v>
      </c>
      <c r="AK585" s="44">
        <v>379.53</v>
      </c>
      <c r="AL585" s="44">
        <v>0</v>
      </c>
      <c r="AM585" s="40">
        <v>145.84</v>
      </c>
      <c r="AN585" s="44">
        <v>31060.311710595099</v>
      </c>
      <c r="AO585" s="45">
        <v>76184</v>
      </c>
      <c r="AP585" s="44">
        <v>13993.8125509899</v>
      </c>
      <c r="AQ585" s="45">
        <v>1308290</v>
      </c>
      <c r="AR585" s="34">
        <v>1847.958073</v>
      </c>
      <c r="AS585" s="34">
        <v>0</v>
      </c>
      <c r="AT585" s="34">
        <v>10661.022829</v>
      </c>
      <c r="AU585" s="33">
        <v>2.2539E-2</v>
      </c>
      <c r="AV585" s="33">
        <v>3108.9906150000002</v>
      </c>
      <c r="AW585" s="33">
        <v>15617.994056</v>
      </c>
      <c r="AX585" s="33">
        <v>1082.131556</v>
      </c>
      <c r="AY585" s="33">
        <v>3022.2771309999998</v>
      </c>
      <c r="AZ585" s="33">
        <v>0</v>
      </c>
      <c r="BA585" s="33">
        <v>4104.4086870000001</v>
      </c>
      <c r="BB585" s="40">
        <v>834.56882499999995</v>
      </c>
      <c r="BC585" s="40">
        <v>819.26577199999997</v>
      </c>
      <c r="BD585" s="40">
        <v>13088.675422</v>
      </c>
      <c r="BE585" s="40">
        <v>1514.8090159999999</v>
      </c>
      <c r="BF585" s="40">
        <v>0</v>
      </c>
      <c r="BG585" s="40">
        <v>16257.319035</v>
      </c>
      <c r="BJ585" s="43"/>
    </row>
    <row r="586" spans="1:62" x14ac:dyDescent="0.3">
      <c r="A586" s="9">
        <v>2015</v>
      </c>
      <c r="B586" s="10" t="s">
        <v>130</v>
      </c>
      <c r="C586" s="66"/>
      <c r="D586" s="67"/>
      <c r="E586" s="66"/>
      <c r="F586" s="66">
        <v>12840.696615584</v>
      </c>
      <c r="G586" s="66">
        <v>11548.249654163999</v>
      </c>
      <c r="H586" s="66">
        <v>1292.44696142</v>
      </c>
      <c r="I586" s="66">
        <v>11832.901313974</v>
      </c>
      <c r="J586" s="66">
        <v>868.35449206999999</v>
      </c>
      <c r="K586" s="66"/>
      <c r="L586" s="66"/>
      <c r="M586" s="66"/>
      <c r="N586" s="66"/>
      <c r="O586" s="66"/>
      <c r="P586" s="44">
        <v>10964.546821903999</v>
      </c>
      <c r="Q586" s="44">
        <v>583.70283226000004</v>
      </c>
      <c r="R586" s="44">
        <v>424.09246934999999</v>
      </c>
      <c r="S586" s="44">
        <v>2560.4862615672</v>
      </c>
      <c r="T586" s="44">
        <v>4.1979573099999996</v>
      </c>
      <c r="U586" s="44">
        <v>2536.8838177672001</v>
      </c>
      <c r="V586" s="40">
        <v>19.40448649</v>
      </c>
      <c r="W586" s="44">
        <v>14085.1334719312</v>
      </c>
      <c r="X586" s="44">
        <v>17164.130163071201</v>
      </c>
      <c r="Y586" s="44">
        <v>10439.483051683501</v>
      </c>
      <c r="Z586" s="44">
        <v>8253.4219027300005</v>
      </c>
      <c r="AA586" s="44">
        <v>6409.81555837</v>
      </c>
      <c r="AB586" s="44">
        <v>23.066949013467099</v>
      </c>
      <c r="AC586" s="44">
        <v>2162.9941999399998</v>
      </c>
      <c r="AD586" s="44">
        <v>817.18426113999999</v>
      </c>
      <c r="AE586" s="44">
        <v>1345.8099388000001</v>
      </c>
      <c r="AF586" s="40">
        <v>0</v>
      </c>
      <c r="AG586" s="44">
        <v>4655.6924603671996</v>
      </c>
      <c r="AH586" s="44">
        <v>3370.9190843172</v>
      </c>
      <c r="AI586" s="40">
        <v>1032.59337605</v>
      </c>
      <c r="AJ586" s="40">
        <v>27.381142579999999</v>
      </c>
      <c r="AK586" s="40">
        <v>1005.21223347</v>
      </c>
      <c r="AL586" s="40">
        <v>0</v>
      </c>
      <c r="AM586" s="40">
        <v>252.18</v>
      </c>
      <c r="AN586" s="40">
        <v>17095.6368542007</v>
      </c>
      <c r="AO586" s="45">
        <v>38889</v>
      </c>
      <c r="AP586" s="44">
        <v>12574.197755188799</v>
      </c>
      <c r="AQ586" s="45">
        <v>573823</v>
      </c>
      <c r="AR586" s="34">
        <v>839.93458999999996</v>
      </c>
      <c r="AS586" s="34">
        <v>9.8999999999999999E-4</v>
      </c>
      <c r="AT586" s="34">
        <v>4158.3523740000001</v>
      </c>
      <c r="AU586" s="33">
        <v>2.1156000000000001E-2</v>
      </c>
      <c r="AV586" s="33">
        <v>1877.5172640000001</v>
      </c>
      <c r="AW586" s="33">
        <v>6875.8263740000002</v>
      </c>
      <c r="AX586" s="33">
        <v>364.43200300000001</v>
      </c>
      <c r="AY586" s="33">
        <v>3563.3814980000002</v>
      </c>
      <c r="AZ586" s="33">
        <v>0</v>
      </c>
      <c r="BA586" s="33">
        <v>3927.8135010000001</v>
      </c>
      <c r="BB586" s="40">
        <v>546.67759000000001</v>
      </c>
      <c r="BC586" s="40">
        <v>512.87144999999998</v>
      </c>
      <c r="BD586" s="40">
        <v>5922.5045120000004</v>
      </c>
      <c r="BE586" s="40">
        <v>2174.923233</v>
      </c>
      <c r="BF586" s="40">
        <v>0</v>
      </c>
      <c r="BG586" s="40">
        <v>9156.9767850000007</v>
      </c>
      <c r="BJ586" s="43"/>
    </row>
    <row r="587" spans="1:62" x14ac:dyDescent="0.3">
      <c r="A587" s="9">
        <v>2015</v>
      </c>
      <c r="B587" s="10" t="s">
        <v>131</v>
      </c>
      <c r="C587" s="67"/>
      <c r="D587" s="67"/>
      <c r="E587" s="66"/>
      <c r="F587" s="66">
        <v>12547.798955046001</v>
      </c>
      <c r="G587" s="66">
        <v>11017.560005046</v>
      </c>
      <c r="H587" s="66">
        <v>1530.2389499999999</v>
      </c>
      <c r="I587" s="66">
        <v>10023.679829356</v>
      </c>
      <c r="J587" s="66">
        <v>1358.67</v>
      </c>
      <c r="K587" s="66"/>
      <c r="L587" s="66"/>
      <c r="M587" s="66"/>
      <c r="N587" s="66"/>
      <c r="O587" s="66"/>
      <c r="P587" s="44">
        <v>8665.0098293560004</v>
      </c>
      <c r="Q587" s="44">
        <v>2352.5501756899998</v>
      </c>
      <c r="R587" s="44">
        <v>171.56895</v>
      </c>
      <c r="S587" s="44">
        <v>1754.7479523780501</v>
      </c>
      <c r="T587" s="40">
        <v>33.92</v>
      </c>
      <c r="U587" s="40">
        <v>1720.33795237805</v>
      </c>
      <c r="V587" s="44">
        <v>0.49</v>
      </c>
      <c r="W587" s="44">
        <v>12737.8979574241</v>
      </c>
      <c r="X587" s="44">
        <v>14302.546907424001</v>
      </c>
      <c r="Y587" s="44">
        <v>12875.394711700799</v>
      </c>
      <c r="Z587" s="44">
        <v>9064.3055100000001</v>
      </c>
      <c r="AA587" s="44">
        <v>8334.48</v>
      </c>
      <c r="AB587" s="44">
        <v>7.38653991084644</v>
      </c>
      <c r="AC587" s="44">
        <v>3803.7026617900001</v>
      </c>
      <c r="AD587" s="44">
        <v>1501.2226617900001</v>
      </c>
      <c r="AE587" s="44">
        <v>2302.48</v>
      </c>
      <c r="AF587" s="40">
        <v>0</v>
      </c>
      <c r="AG587" s="44">
        <v>2559.43494237805</v>
      </c>
      <c r="AH587" s="44">
        <v>1850.57309237805</v>
      </c>
      <c r="AI587" s="40">
        <v>264.76184999999998</v>
      </c>
      <c r="AJ587" s="40">
        <v>13.32</v>
      </c>
      <c r="AK587" s="40">
        <v>251.44184999999999</v>
      </c>
      <c r="AL587" s="40">
        <v>0</v>
      </c>
      <c r="AM587" s="40">
        <v>444.1</v>
      </c>
      <c r="AN587" s="40">
        <v>15434.8296540789</v>
      </c>
      <c r="AO587" s="45">
        <v>61457</v>
      </c>
      <c r="AP587" s="44">
        <v>10431.909239856301</v>
      </c>
      <c r="AQ587" s="45">
        <v>718971</v>
      </c>
      <c r="AR587" s="34">
        <v>650.251126</v>
      </c>
      <c r="AS587" s="34">
        <v>0</v>
      </c>
      <c r="AT587" s="34">
        <v>6103.628968</v>
      </c>
      <c r="AU587" s="33">
        <v>3.5999999999999999E-3</v>
      </c>
      <c r="AV587" s="33">
        <v>2467.608041</v>
      </c>
      <c r="AW587" s="33">
        <v>9221.4917349999996</v>
      </c>
      <c r="AX587" s="33">
        <v>340.43591800000002</v>
      </c>
      <c r="AY587" s="33">
        <v>1441.8804419999999</v>
      </c>
      <c r="AZ587" s="33">
        <v>0</v>
      </c>
      <c r="BA587" s="33">
        <v>1782.31636</v>
      </c>
      <c r="BB587" s="40">
        <v>509.92220300000002</v>
      </c>
      <c r="BC587" s="40">
        <v>247.95098100000001</v>
      </c>
      <c r="BD587" s="40">
        <v>8765.7911380000005</v>
      </c>
      <c r="BE587" s="40">
        <v>663.48657500000002</v>
      </c>
      <c r="BF587" s="40">
        <v>0</v>
      </c>
      <c r="BG587" s="40">
        <v>10187.150897</v>
      </c>
      <c r="BJ587" s="43"/>
    </row>
    <row r="588" spans="1:62" x14ac:dyDescent="0.3">
      <c r="A588" s="9">
        <v>2015</v>
      </c>
      <c r="B588" s="10" t="s">
        <v>132</v>
      </c>
      <c r="C588" s="67"/>
      <c r="D588" s="67"/>
      <c r="E588" s="66"/>
      <c r="F588" s="66">
        <v>9315.8986073348296</v>
      </c>
      <c r="G588" s="66">
        <v>5787.461784442</v>
      </c>
      <c r="H588" s="66">
        <v>3528.4368228928302</v>
      </c>
      <c r="I588" s="66">
        <v>7365.6470350119998</v>
      </c>
      <c r="J588" s="66">
        <v>1771.0715700000001</v>
      </c>
      <c r="K588" s="66"/>
      <c r="L588" s="66"/>
      <c r="M588" s="66"/>
      <c r="N588" s="66"/>
      <c r="O588" s="66"/>
      <c r="P588" s="44">
        <v>5594.5754650119998</v>
      </c>
      <c r="Q588" s="44">
        <v>192.88631942999999</v>
      </c>
      <c r="R588" s="44">
        <v>1757.3652528928301</v>
      </c>
      <c r="S588" s="44">
        <v>717.039373710007</v>
      </c>
      <c r="T588" s="40">
        <v>2.28399540804</v>
      </c>
      <c r="U588" s="40">
        <v>641.91957520998699</v>
      </c>
      <c r="V588" s="44">
        <v>72.835803091979997</v>
      </c>
      <c r="W588" s="44">
        <v>6429.3813596519904</v>
      </c>
      <c r="X588" s="44">
        <v>11297.8379810448</v>
      </c>
      <c r="Y588" s="44">
        <v>7395.9229072180497</v>
      </c>
      <c r="Z588" s="44">
        <v>5596.2741749999996</v>
      </c>
      <c r="AA588" s="44">
        <v>4729.4053389999999</v>
      </c>
      <c r="AB588" s="44">
        <v>6.1288840636792798</v>
      </c>
      <c r="AC588" s="44">
        <v>1793.51984815437</v>
      </c>
      <c r="AD588" s="44">
        <v>476.61749800000001</v>
      </c>
      <c r="AE588" s="44">
        <v>1316.90235015437</v>
      </c>
      <c r="AF588" s="40">
        <v>0</v>
      </c>
      <c r="AG588" s="44">
        <v>2309.5628195724998</v>
      </c>
      <c r="AH588" s="44">
        <v>1802.3987235725001</v>
      </c>
      <c r="AI588" s="40">
        <v>303.35877499999998</v>
      </c>
      <c r="AJ588" s="40">
        <v>83.979275000000001</v>
      </c>
      <c r="AK588" s="40">
        <v>219.37950000000001</v>
      </c>
      <c r="AL588" s="40">
        <v>0</v>
      </c>
      <c r="AM588" s="40">
        <v>203.80532099999999</v>
      </c>
      <c r="AN588" s="40">
        <v>11441.2777887661</v>
      </c>
      <c r="AO588" s="45">
        <v>23397</v>
      </c>
      <c r="AP588" s="44">
        <v>15472.8822531488</v>
      </c>
      <c r="AQ588" s="45">
        <v>339895</v>
      </c>
      <c r="AR588" s="34">
        <v>717.258467</v>
      </c>
      <c r="AS588" s="34">
        <v>0</v>
      </c>
      <c r="AT588" s="34">
        <v>4481.8479440000001</v>
      </c>
      <c r="AU588" s="33">
        <v>1.2607999999999999E-2</v>
      </c>
      <c r="AV588" s="33">
        <v>1517.957163</v>
      </c>
      <c r="AW588" s="33">
        <v>6717.0761819999998</v>
      </c>
      <c r="AX588" s="33">
        <v>73.194446999999997</v>
      </c>
      <c r="AY588" s="33">
        <v>1047.1542099999999</v>
      </c>
      <c r="AZ588" s="33">
        <v>0</v>
      </c>
      <c r="BA588" s="33">
        <v>1120.348657</v>
      </c>
      <c r="BB588" s="40">
        <v>332.169962</v>
      </c>
      <c r="BC588" s="40">
        <v>411.02545099999998</v>
      </c>
      <c r="BD588" s="40">
        <v>4925.6877370000002</v>
      </c>
      <c r="BE588" s="40">
        <v>368.96654899999999</v>
      </c>
      <c r="BF588" s="40">
        <v>0</v>
      </c>
      <c r="BG588" s="40">
        <v>6037.8496990000003</v>
      </c>
      <c r="BJ588" s="43"/>
    </row>
    <row r="589" spans="1:62" x14ac:dyDescent="0.3">
      <c r="A589" s="9">
        <v>2015</v>
      </c>
      <c r="B589" s="10" t="s">
        <v>133</v>
      </c>
      <c r="C589" s="66"/>
      <c r="D589" s="66"/>
      <c r="E589" s="66"/>
      <c r="F589" s="66">
        <v>7752.9321083860004</v>
      </c>
      <c r="G589" s="66">
        <v>6932.0721083859999</v>
      </c>
      <c r="H589" s="66">
        <v>820.86</v>
      </c>
      <c r="I589" s="66">
        <v>6763.080374266</v>
      </c>
      <c r="J589" s="66">
        <v>602.05999999999995</v>
      </c>
      <c r="K589" s="66"/>
      <c r="L589" s="66"/>
      <c r="M589" s="66"/>
      <c r="N589" s="66"/>
      <c r="O589" s="66"/>
      <c r="P589" s="44">
        <v>6161.0203742659996</v>
      </c>
      <c r="Q589" s="44">
        <v>771.05173411999999</v>
      </c>
      <c r="R589" s="44">
        <v>218.8</v>
      </c>
      <c r="S589" s="44">
        <v>1908.3314375496</v>
      </c>
      <c r="T589" s="40">
        <v>8.6300000000000008</v>
      </c>
      <c r="U589" s="40">
        <v>1843.3014375496</v>
      </c>
      <c r="V589" s="40">
        <v>56.4</v>
      </c>
      <c r="W589" s="44">
        <v>8775.3735459355994</v>
      </c>
      <c r="X589" s="44">
        <v>9661.2635459356006</v>
      </c>
      <c r="Y589" s="44">
        <v>7323.0641244203998</v>
      </c>
      <c r="Z589" s="44">
        <v>5008.8358804</v>
      </c>
      <c r="AA589" s="44">
        <v>4264.7458803999998</v>
      </c>
      <c r="AB589" s="44">
        <v>105.56650990040301</v>
      </c>
      <c r="AC589" s="44">
        <v>2208.6617341199999</v>
      </c>
      <c r="AD589" s="44">
        <v>771.16173412000001</v>
      </c>
      <c r="AE589" s="44">
        <v>1437.5</v>
      </c>
      <c r="AF589" s="40">
        <v>0</v>
      </c>
      <c r="AG589" s="44">
        <v>2238.4283655496001</v>
      </c>
      <c r="AH589" s="44">
        <v>1257.1083655496</v>
      </c>
      <c r="AI589" s="44">
        <v>434.63</v>
      </c>
      <c r="AJ589" s="44">
        <v>131.85</v>
      </c>
      <c r="AK589" s="44">
        <v>302.77999999999997</v>
      </c>
      <c r="AL589" s="44">
        <v>0</v>
      </c>
      <c r="AM589" s="44">
        <v>546.69000000000005</v>
      </c>
      <c r="AN589" s="40">
        <v>9561.49248997</v>
      </c>
      <c r="AO589" s="45">
        <v>36222</v>
      </c>
      <c r="AP589" s="44">
        <v>9056.8542713098304</v>
      </c>
      <c r="AQ589" s="45">
        <v>362605</v>
      </c>
      <c r="AR589" s="34">
        <v>296.74396300000001</v>
      </c>
      <c r="AS589" s="34">
        <v>0</v>
      </c>
      <c r="AT589" s="34">
        <v>3819.309784</v>
      </c>
      <c r="AU589" s="33">
        <v>0</v>
      </c>
      <c r="AV589" s="33">
        <v>2100.528198</v>
      </c>
      <c r="AW589" s="33">
        <v>6216.5819449999999</v>
      </c>
      <c r="AX589" s="33">
        <v>1009.190254</v>
      </c>
      <c r="AY589" s="33">
        <v>1917.523762</v>
      </c>
      <c r="AZ589" s="33">
        <v>0</v>
      </c>
      <c r="BA589" s="33">
        <v>2926.7140159999999</v>
      </c>
      <c r="BB589" s="40">
        <v>968.457763</v>
      </c>
      <c r="BC589" s="40">
        <v>115.437083</v>
      </c>
      <c r="BD589" s="40">
        <v>6036.0757910000002</v>
      </c>
      <c r="BE589" s="40">
        <v>928.66603799999996</v>
      </c>
      <c r="BF589" s="40">
        <v>0</v>
      </c>
      <c r="BG589" s="40">
        <v>8048.6366749999997</v>
      </c>
      <c r="BJ589" s="43"/>
    </row>
    <row r="590" spans="1:62" x14ac:dyDescent="0.3">
      <c r="A590" s="9">
        <v>2015</v>
      </c>
      <c r="B590" s="10" t="s">
        <v>134</v>
      </c>
      <c r="C590" s="66"/>
      <c r="D590" s="66"/>
      <c r="E590" s="66"/>
      <c r="F590" s="66">
        <v>27915.331306405002</v>
      </c>
      <c r="G590" s="66">
        <v>14226.957306405</v>
      </c>
      <c r="H590" s="66">
        <v>13688.374</v>
      </c>
      <c r="I590" s="66">
        <v>22434.819502754999</v>
      </c>
      <c r="J590" s="66">
        <v>9763.42</v>
      </c>
      <c r="K590" s="66"/>
      <c r="L590" s="66"/>
      <c r="M590" s="66"/>
      <c r="N590" s="66"/>
      <c r="O590" s="66"/>
      <c r="P590" s="44">
        <v>12671.399502755001</v>
      </c>
      <c r="Q590" s="44">
        <v>1555.5578036500001</v>
      </c>
      <c r="R590" s="44">
        <v>3924.9540000000002</v>
      </c>
      <c r="S590" s="44">
        <v>1760.2048609198901</v>
      </c>
      <c r="T590" s="40">
        <v>0.26</v>
      </c>
      <c r="U590" s="40">
        <v>1365.6095609198901</v>
      </c>
      <c r="V590" s="44">
        <v>394.33530000000002</v>
      </c>
      <c r="W590" s="44">
        <v>15592.5668673249</v>
      </c>
      <c r="X590" s="44">
        <v>29675.536167324899</v>
      </c>
      <c r="Y590" s="44">
        <v>27187.5746983465</v>
      </c>
      <c r="Z590" s="44">
        <v>19529.038100000002</v>
      </c>
      <c r="AA590" s="44">
        <v>16407.996599999999</v>
      </c>
      <c r="AB590" s="44">
        <v>612.73557461654605</v>
      </c>
      <c r="AC590" s="44">
        <v>7045.8010237300005</v>
      </c>
      <c r="AD590" s="44">
        <v>2604.2586237300002</v>
      </c>
      <c r="AE590" s="44">
        <v>4441.5424000000003</v>
      </c>
      <c r="AF590" s="40">
        <v>0</v>
      </c>
      <c r="AG590" s="44">
        <v>2708.3857214898899</v>
      </c>
      <c r="AH590" s="44">
        <v>2004.8919009798899</v>
      </c>
      <c r="AI590" s="44">
        <v>336.65</v>
      </c>
      <c r="AJ590" s="44">
        <v>0</v>
      </c>
      <c r="AK590" s="44">
        <v>336.65</v>
      </c>
      <c r="AL590" s="44">
        <v>0</v>
      </c>
      <c r="AM590" s="44">
        <v>366.84382051</v>
      </c>
      <c r="AN590" s="40">
        <v>29895.9604198364</v>
      </c>
      <c r="AO590" s="45">
        <v>91599.884994499997</v>
      </c>
      <c r="AP590" s="44">
        <v>13755.954455941799</v>
      </c>
      <c r="AQ590" s="45">
        <v>1863809</v>
      </c>
      <c r="AR590" s="34">
        <v>2400.221767</v>
      </c>
      <c r="AS590" s="34">
        <v>0.77099700000000004</v>
      </c>
      <c r="AT590" s="34">
        <v>19431.098402</v>
      </c>
      <c r="AU590" s="33">
        <v>0.108876</v>
      </c>
      <c r="AV590" s="33">
        <v>5910.2495840000001</v>
      </c>
      <c r="AW590" s="33">
        <v>27742.449626000001</v>
      </c>
      <c r="AX590" s="33">
        <v>1058.680249</v>
      </c>
      <c r="AY590" s="33">
        <v>3416.9340539999998</v>
      </c>
      <c r="AZ590" s="33">
        <v>0</v>
      </c>
      <c r="BA590" s="33">
        <v>4475.6143030000003</v>
      </c>
      <c r="BB590" s="40">
        <v>846.64796100000001</v>
      </c>
      <c r="BC590" s="40">
        <v>878.17661999999996</v>
      </c>
      <c r="BD590" s="40">
        <v>21101.811731999998</v>
      </c>
      <c r="BE590" s="40">
        <v>1314.248587</v>
      </c>
      <c r="BF590" s="40">
        <v>1.6603190000000001</v>
      </c>
      <c r="BG590" s="40">
        <v>24142.545219</v>
      </c>
      <c r="BJ590" s="43"/>
    </row>
    <row r="591" spans="1:62" x14ac:dyDescent="0.3">
      <c r="A591" s="9">
        <v>2015</v>
      </c>
      <c r="B591" s="10" t="s">
        <v>135</v>
      </c>
      <c r="C591" s="66"/>
      <c r="D591" s="66"/>
      <c r="E591" s="66"/>
      <c r="F591" s="66">
        <v>17627.536944035</v>
      </c>
      <c r="G591" s="66">
        <v>12653.087044035001</v>
      </c>
      <c r="H591" s="66">
        <v>4974.4498999999996</v>
      </c>
      <c r="I591" s="66">
        <v>14916.707783334999</v>
      </c>
      <c r="J591" s="66">
        <v>4494.0357999999997</v>
      </c>
      <c r="K591" s="66"/>
      <c r="L591" s="66"/>
      <c r="M591" s="66"/>
      <c r="N591" s="66"/>
      <c r="O591" s="66"/>
      <c r="P591" s="44">
        <v>10422.671983335</v>
      </c>
      <c r="Q591" s="44">
        <v>2230.4150607000001</v>
      </c>
      <c r="R591" s="44">
        <v>480.41410000000002</v>
      </c>
      <c r="S591" s="44">
        <v>2517.6158956566401</v>
      </c>
      <c r="T591" s="40">
        <v>5.4202000000000004</v>
      </c>
      <c r="U591" s="44">
        <v>2320.50279565664</v>
      </c>
      <c r="V591" s="40">
        <v>191.69290000000001</v>
      </c>
      <c r="W591" s="44">
        <v>14973.5898396916</v>
      </c>
      <c r="X591" s="44">
        <v>21604.498139691601</v>
      </c>
      <c r="Y591" s="44">
        <v>15239.0324987287</v>
      </c>
      <c r="Z591" s="44">
        <v>10231.350700000001</v>
      </c>
      <c r="AA591" s="44">
        <v>8557.0436000000009</v>
      </c>
      <c r="AB591" s="44">
        <v>10.6436350787456</v>
      </c>
      <c r="AC591" s="44">
        <v>4997.0381636499997</v>
      </c>
      <c r="AD591" s="44">
        <v>3349.9292607000002</v>
      </c>
      <c r="AE591" s="44">
        <v>1647.1089029499999</v>
      </c>
      <c r="AF591" s="40">
        <v>0</v>
      </c>
      <c r="AG591" s="44">
        <v>5432.3514396566397</v>
      </c>
      <c r="AH591" s="44">
        <v>4878.8104956566403</v>
      </c>
      <c r="AI591" s="40">
        <v>301.750944</v>
      </c>
      <c r="AJ591" s="40">
        <v>0</v>
      </c>
      <c r="AK591" s="40">
        <v>301.750944</v>
      </c>
      <c r="AL591" s="40">
        <v>0</v>
      </c>
      <c r="AM591" s="40">
        <v>251.79</v>
      </c>
      <c r="AN591" s="40">
        <v>21975.328438385401</v>
      </c>
      <c r="AO591" s="45">
        <v>56474</v>
      </c>
      <c r="AP591" s="44">
        <v>11604.1229319959</v>
      </c>
      <c r="AQ591" s="45">
        <v>1174542</v>
      </c>
      <c r="AR591" s="34">
        <v>1640.875513</v>
      </c>
      <c r="AS591" s="34">
        <v>0</v>
      </c>
      <c r="AT591" s="34">
        <v>7982.1952030000002</v>
      </c>
      <c r="AU591" s="33">
        <v>0.17191999999999999</v>
      </c>
      <c r="AV591" s="33">
        <v>3737.688705</v>
      </c>
      <c r="AW591" s="33">
        <v>13360.931341</v>
      </c>
      <c r="AX591" s="33">
        <v>374.499279</v>
      </c>
      <c r="AY591" s="33">
        <v>1810.740779</v>
      </c>
      <c r="AZ591" s="33">
        <v>0</v>
      </c>
      <c r="BA591" s="33">
        <v>2185.2400579999999</v>
      </c>
      <c r="BB591" s="40">
        <v>721.06290799999999</v>
      </c>
      <c r="BC591" s="40">
        <v>937.02399500000001</v>
      </c>
      <c r="BD591" s="40">
        <v>11621.488325</v>
      </c>
      <c r="BE591" s="40">
        <v>846.37354200000004</v>
      </c>
      <c r="BF591" s="40">
        <v>0</v>
      </c>
      <c r="BG591" s="40">
        <v>14125.948770000001</v>
      </c>
      <c r="BJ591" s="43"/>
    </row>
    <row r="592" spans="1:62" x14ac:dyDescent="0.3">
      <c r="A592" s="9">
        <v>2015</v>
      </c>
      <c r="B592" s="10" t="s">
        <v>136</v>
      </c>
      <c r="C592" s="66">
        <v>1113.24281645169</v>
      </c>
      <c r="D592" s="66">
        <v>13632.838171825601</v>
      </c>
      <c r="E592" s="66"/>
      <c r="F592" s="66">
        <v>21930.869772504</v>
      </c>
      <c r="G592" s="66">
        <v>6282.610826012</v>
      </c>
      <c r="H592" s="66">
        <v>14375.1693521</v>
      </c>
      <c r="I592" s="66">
        <v>11445.673940772</v>
      </c>
      <c r="J592" s="66">
        <v>5943.0685240000003</v>
      </c>
      <c r="K592" s="66"/>
      <c r="L592" s="66"/>
      <c r="M592" s="66"/>
      <c r="N592" s="66"/>
      <c r="O592" s="66"/>
      <c r="P592" s="46">
        <v>5502.6054167720004</v>
      </c>
      <c r="Q592" s="46">
        <v>780.00540923999995</v>
      </c>
      <c r="R592" s="46">
        <v>8432.1008280999995</v>
      </c>
      <c r="S592" s="46">
        <v>930.61217404156503</v>
      </c>
      <c r="T592" s="47">
        <v>42.793979</v>
      </c>
      <c r="U592" s="46">
        <v>837.41136104156499</v>
      </c>
      <c r="V592" s="47">
        <v>50.406834000000003</v>
      </c>
      <c r="W592" s="46">
        <v>7120.0221870535697</v>
      </c>
      <c r="X592" s="46">
        <v>24334.8196181536</v>
      </c>
      <c r="Y592" s="46">
        <v>18693.673318279401</v>
      </c>
      <c r="Z592" s="46">
        <v>14785.724442000001</v>
      </c>
      <c r="AA592" s="46">
        <v>12003.817316999999</v>
      </c>
      <c r="AB592" s="46">
        <v>369.25995703942198</v>
      </c>
      <c r="AC592" s="46">
        <v>3538.6889192399999</v>
      </c>
      <c r="AD592" s="46">
        <v>779.99650724000003</v>
      </c>
      <c r="AE592" s="46">
        <v>2758.6924119999999</v>
      </c>
      <c r="AF592" s="47">
        <v>0</v>
      </c>
      <c r="AG592" s="46">
        <v>2658.38469104156</v>
      </c>
      <c r="AH592" s="46">
        <v>1225.1219750415601</v>
      </c>
      <c r="AI592" s="46">
        <v>562.22009000000003</v>
      </c>
      <c r="AJ592" s="46">
        <v>46.424900999999998</v>
      </c>
      <c r="AK592" s="46">
        <v>515.79518900000005</v>
      </c>
      <c r="AL592" s="46">
        <v>0</v>
      </c>
      <c r="AM592" s="47">
        <v>871.04262600000004</v>
      </c>
      <c r="AN592" s="47">
        <v>24773.852941321002</v>
      </c>
      <c r="AO592" s="45">
        <v>59164</v>
      </c>
      <c r="AP592" s="44">
        <v>15540.439851677</v>
      </c>
      <c r="AQ592" s="45">
        <v>610449</v>
      </c>
      <c r="AR592" s="34">
        <v>1283.574155</v>
      </c>
      <c r="AS592" s="34">
        <v>0</v>
      </c>
      <c r="AT592" s="34">
        <v>4927.0356579999998</v>
      </c>
      <c r="AU592" s="33">
        <v>0.31998399999999999</v>
      </c>
      <c r="AV592" s="33">
        <v>2236.851874</v>
      </c>
      <c r="AW592" s="33">
        <v>8447.7816710000006</v>
      </c>
      <c r="AX592" s="33">
        <v>273.84106200000002</v>
      </c>
      <c r="AY592" s="33">
        <v>2072.3637629999998</v>
      </c>
      <c r="AZ592" s="33">
        <v>2.2012</v>
      </c>
      <c r="BA592" s="33">
        <v>2348.4060250000002</v>
      </c>
      <c r="BB592" s="40">
        <v>365.17324000000002</v>
      </c>
      <c r="BC592" s="40">
        <v>808.59745199999998</v>
      </c>
      <c r="BD592" s="40">
        <v>5947.4035759999997</v>
      </c>
      <c r="BE592" s="40">
        <v>875.43620399999998</v>
      </c>
      <c r="BF592" s="40">
        <v>0</v>
      </c>
      <c r="BG592" s="40">
        <v>7996.6104720000003</v>
      </c>
      <c r="BJ592" s="43"/>
    </row>
    <row r="593" spans="1:62" x14ac:dyDescent="0.3">
      <c r="A593" s="9">
        <v>2015</v>
      </c>
      <c r="B593" s="10" t="s">
        <v>137</v>
      </c>
      <c r="C593" s="66"/>
      <c r="D593" s="66"/>
      <c r="E593" s="66"/>
      <c r="F593" s="66">
        <v>13665.552843326001</v>
      </c>
      <c r="G593" s="66">
        <v>8466.2810995960008</v>
      </c>
      <c r="H593" s="66">
        <v>5199.2717437299998</v>
      </c>
      <c r="I593" s="66">
        <v>10974.793093606</v>
      </c>
      <c r="J593" s="66">
        <v>3297.64384333</v>
      </c>
      <c r="K593" s="66"/>
      <c r="L593" s="66"/>
      <c r="M593" s="66"/>
      <c r="N593" s="66"/>
      <c r="O593" s="66"/>
      <c r="P593" s="44">
        <v>7677.1492502760002</v>
      </c>
      <c r="Q593" s="44">
        <v>789.13184932000001</v>
      </c>
      <c r="R593" s="44">
        <v>1901.6279004</v>
      </c>
      <c r="S593" s="44">
        <v>792.76743865293702</v>
      </c>
      <c r="T593" s="40">
        <v>0.25428972999999999</v>
      </c>
      <c r="U593" s="44">
        <v>712.81198605293798</v>
      </c>
      <c r="V593" s="40">
        <v>79.701162870000005</v>
      </c>
      <c r="W593" s="44">
        <v>9179.0930856489395</v>
      </c>
      <c r="X593" s="44">
        <v>14458.3202819789</v>
      </c>
      <c r="Y593" s="44">
        <v>12842.607133539999</v>
      </c>
      <c r="Z593" s="44">
        <v>9832.5328010699996</v>
      </c>
      <c r="AA593" s="44">
        <v>8832.7289110900001</v>
      </c>
      <c r="AB593" s="40">
        <v>124.925909249952</v>
      </c>
      <c r="AC593" s="44">
        <v>2885.14842322</v>
      </c>
      <c r="AD593" s="44">
        <v>703.02146845000004</v>
      </c>
      <c r="AE593" s="44">
        <v>2179.4467475599999</v>
      </c>
      <c r="AF593" s="40">
        <v>2.6802072099999998</v>
      </c>
      <c r="AG593" s="44">
        <v>931.76478062293802</v>
      </c>
      <c r="AH593" s="44">
        <v>717.44960255293802</v>
      </c>
      <c r="AI593" s="40">
        <v>207.79976128999999</v>
      </c>
      <c r="AJ593" s="40">
        <v>1.5633604699999999</v>
      </c>
      <c r="AK593" s="40">
        <v>188.55396322000001</v>
      </c>
      <c r="AL593" s="40">
        <v>17.6824376</v>
      </c>
      <c r="AM593" s="40">
        <v>6.5154167799999998</v>
      </c>
      <c r="AN593" s="40">
        <v>13774.371914162901</v>
      </c>
      <c r="AO593" s="45">
        <v>53363</v>
      </c>
      <c r="AP593" s="40">
        <v>12732.430438102499</v>
      </c>
      <c r="AQ593" s="45">
        <v>688873</v>
      </c>
      <c r="AR593" s="34">
        <v>1205.4834390000001</v>
      </c>
      <c r="AS593" s="34">
        <v>0</v>
      </c>
      <c r="AT593" s="34">
        <v>10106.607271999999</v>
      </c>
      <c r="AU593" s="33">
        <v>0.25970700000000002</v>
      </c>
      <c r="AV593" s="33">
        <v>2005.178944</v>
      </c>
      <c r="AW593" s="33">
        <v>13317.529361999999</v>
      </c>
      <c r="AX593" s="33">
        <v>2598.160214</v>
      </c>
      <c r="AY593" s="33">
        <v>1601.960693</v>
      </c>
      <c r="AZ593" s="33">
        <v>0</v>
      </c>
      <c r="BA593" s="33">
        <v>4200.1209070000004</v>
      </c>
      <c r="BB593" s="40">
        <v>561.95894999999996</v>
      </c>
      <c r="BC593" s="40">
        <v>368.04148099999998</v>
      </c>
      <c r="BD593" s="40">
        <v>11498.291611000001</v>
      </c>
      <c r="BE593" s="40">
        <v>1738.360496</v>
      </c>
      <c r="BF593" s="40">
        <v>0</v>
      </c>
      <c r="BG593" s="40">
        <v>14166.652538</v>
      </c>
      <c r="BJ593" s="43"/>
    </row>
    <row r="594" spans="1:62" x14ac:dyDescent="0.3">
      <c r="A594" s="9">
        <v>2015</v>
      </c>
      <c r="B594" s="10" t="s">
        <v>138</v>
      </c>
      <c r="C594" s="66"/>
      <c r="D594" s="66"/>
      <c r="E594" s="66"/>
      <c r="F594" s="66">
        <v>17231.535262712001</v>
      </c>
      <c r="G594" s="66">
        <v>13175.175262712</v>
      </c>
      <c r="H594" s="66">
        <v>4056.36</v>
      </c>
      <c r="I594" s="66">
        <v>15171.261301442</v>
      </c>
      <c r="J594" s="66">
        <v>3210.76</v>
      </c>
      <c r="K594" s="66"/>
      <c r="L594" s="66"/>
      <c r="M594" s="66"/>
      <c r="N594" s="66"/>
      <c r="O594" s="66"/>
      <c r="P594" s="44">
        <v>11960.501301442</v>
      </c>
      <c r="Q594" s="44">
        <v>1214.6739612700001</v>
      </c>
      <c r="R594" s="44">
        <v>845.6</v>
      </c>
      <c r="S594" s="40">
        <v>1224.72909521681</v>
      </c>
      <c r="T594" s="40">
        <v>3.31</v>
      </c>
      <c r="U594" s="40">
        <v>1151.8590952168099</v>
      </c>
      <c r="V594" s="40">
        <v>69.56</v>
      </c>
      <c r="W594" s="44">
        <v>14327.0343579288</v>
      </c>
      <c r="X594" s="44">
        <v>18456.264357928801</v>
      </c>
      <c r="Y594" s="44">
        <v>16044.9889206548</v>
      </c>
      <c r="Z594" s="44">
        <v>11049.87394761</v>
      </c>
      <c r="AA594" s="44">
        <v>9844.9816060400008</v>
      </c>
      <c r="AB594" s="40">
        <v>332.64656277479099</v>
      </c>
      <c r="AC594" s="44">
        <v>4662.4684102700003</v>
      </c>
      <c r="AD594" s="44">
        <v>1216.0984102699999</v>
      </c>
      <c r="AE594" s="44">
        <v>3446.37</v>
      </c>
      <c r="AF594" s="40">
        <v>0</v>
      </c>
      <c r="AG594" s="44">
        <v>2046.51792183681</v>
      </c>
      <c r="AH594" s="44">
        <v>1630.61792183681</v>
      </c>
      <c r="AI594" s="40">
        <v>413.49</v>
      </c>
      <c r="AJ594" s="40">
        <v>24.91</v>
      </c>
      <c r="AK594" s="40">
        <v>388.58</v>
      </c>
      <c r="AL594" s="40">
        <v>0</v>
      </c>
      <c r="AM594" s="40">
        <v>2.41</v>
      </c>
      <c r="AN594" s="40">
        <v>18091.506842491599</v>
      </c>
      <c r="AO594" s="45">
        <v>67653</v>
      </c>
      <c r="AP594" s="40">
        <v>11193.979237989301</v>
      </c>
      <c r="AQ594" s="45">
        <v>1314726</v>
      </c>
      <c r="AR594" s="34">
        <v>1662.826683</v>
      </c>
      <c r="AS594" s="34">
        <v>0.06</v>
      </c>
      <c r="AT594" s="34">
        <v>11253.034879000001</v>
      </c>
      <c r="AU594" s="33">
        <v>2.1419999999999998E-3</v>
      </c>
      <c r="AV594" s="33">
        <v>4290.0612629999996</v>
      </c>
      <c r="AW594" s="33">
        <v>17205.984967</v>
      </c>
      <c r="AX594" s="33">
        <v>464.04382800000002</v>
      </c>
      <c r="AY594" s="33">
        <v>1542.7645689999999</v>
      </c>
      <c r="AZ594" s="33">
        <v>0</v>
      </c>
      <c r="BA594" s="33">
        <v>2006.808397</v>
      </c>
      <c r="BB594" s="40">
        <v>709.77548899999999</v>
      </c>
      <c r="BC594" s="40">
        <v>720.97917299999995</v>
      </c>
      <c r="BD594" s="40">
        <v>13907.438959999999</v>
      </c>
      <c r="BE594" s="40">
        <v>821.64782400000001</v>
      </c>
      <c r="BF594" s="40">
        <v>0</v>
      </c>
      <c r="BG594" s="40">
        <v>16159.841446</v>
      </c>
      <c r="BJ594" s="43"/>
    </row>
    <row r="595" spans="1:62" x14ac:dyDescent="0.3">
      <c r="A595" s="9">
        <v>2015</v>
      </c>
      <c r="B595" s="10" t="s">
        <v>139</v>
      </c>
      <c r="C595" s="66"/>
      <c r="D595" s="66"/>
      <c r="E595" s="66"/>
      <c r="F595" s="66">
        <v>14817.985943894</v>
      </c>
      <c r="G595" s="66">
        <v>10683.424743894</v>
      </c>
      <c r="H595" s="66">
        <v>2930.8858</v>
      </c>
      <c r="I595" s="66">
        <v>12094.808904444</v>
      </c>
      <c r="J595" s="66">
        <v>2050.6745000000001</v>
      </c>
      <c r="K595" s="66"/>
      <c r="L595" s="66"/>
      <c r="M595" s="66"/>
      <c r="N595" s="66"/>
      <c r="O595" s="66"/>
      <c r="P595" s="44">
        <v>10044.134404443999</v>
      </c>
      <c r="Q595" s="44">
        <v>639.29033945000003</v>
      </c>
      <c r="R595" s="44">
        <v>2083.8867</v>
      </c>
      <c r="S595" s="40">
        <v>1211.78759237347</v>
      </c>
      <c r="T595" s="40">
        <v>0</v>
      </c>
      <c r="U595" s="40">
        <v>1074.2598923734699</v>
      </c>
      <c r="V595" s="40">
        <v>137.52770000000001</v>
      </c>
      <c r="W595" s="44">
        <v>11757.684636267501</v>
      </c>
      <c r="X595" s="44">
        <v>16029.773536267499</v>
      </c>
      <c r="Y595" s="44">
        <v>10496.450961275001</v>
      </c>
      <c r="Z595" s="44">
        <v>7816.5178999999998</v>
      </c>
      <c r="AA595" s="44">
        <v>6161.5119999999997</v>
      </c>
      <c r="AB595" s="40">
        <v>33.011921825000002</v>
      </c>
      <c r="AC595" s="44">
        <v>2646.9211394499998</v>
      </c>
      <c r="AD595" s="44">
        <v>1391.0787394500001</v>
      </c>
      <c r="AE595" s="44">
        <v>1236.6376</v>
      </c>
      <c r="AF595" s="40">
        <v>19.204799999999999</v>
      </c>
      <c r="AG595" s="44">
        <v>3305.5107923734699</v>
      </c>
      <c r="AH595" s="44">
        <v>2611.36939237347</v>
      </c>
      <c r="AI595" s="40">
        <v>332.98180000000002</v>
      </c>
      <c r="AJ595" s="40">
        <v>4.0422000000000002</v>
      </c>
      <c r="AK595" s="40">
        <v>328.9348</v>
      </c>
      <c r="AL595" s="40">
        <v>4.7999999999999996E-3</v>
      </c>
      <c r="AM595" s="40">
        <v>361.15960000000001</v>
      </c>
      <c r="AN595" s="40">
        <v>13801.9617536485</v>
      </c>
      <c r="AO595" s="45">
        <v>37460</v>
      </c>
      <c r="AP595" s="40">
        <v>12651.8555176804</v>
      </c>
      <c r="AQ595" s="45">
        <v>730408</v>
      </c>
      <c r="AR595" s="34">
        <v>720.88903900000003</v>
      </c>
      <c r="AS595" s="34">
        <v>5.0000000000000001E-3</v>
      </c>
      <c r="AT595" s="34">
        <v>7745.9733630000001</v>
      </c>
      <c r="AU595" s="33">
        <v>0</v>
      </c>
      <c r="AV595" s="33">
        <v>3274.676078</v>
      </c>
      <c r="AW595" s="33">
        <v>11741.54348</v>
      </c>
      <c r="AX595" s="33">
        <v>364.807841</v>
      </c>
      <c r="AY595" s="33">
        <v>1904.254111</v>
      </c>
      <c r="AZ595" s="33">
        <v>0</v>
      </c>
      <c r="BA595" s="33">
        <v>2269.061952</v>
      </c>
      <c r="BB595" s="40">
        <v>509.97033099999999</v>
      </c>
      <c r="BC595" s="40">
        <v>345.42299400000002</v>
      </c>
      <c r="BD595" s="40">
        <v>10181.203949000001</v>
      </c>
      <c r="BE595" s="40">
        <v>595.030621</v>
      </c>
      <c r="BF595" s="40">
        <v>0</v>
      </c>
      <c r="BG595" s="40">
        <v>11631.627895</v>
      </c>
      <c r="BJ595" s="43"/>
    </row>
    <row r="596" spans="1:62" x14ac:dyDescent="0.3">
      <c r="A596" s="9">
        <v>2015</v>
      </c>
      <c r="B596" s="10" t="s">
        <v>140</v>
      </c>
      <c r="C596" s="66"/>
      <c r="D596" s="66"/>
      <c r="E596" s="66"/>
      <c r="F596" s="66">
        <v>9191.6925803689992</v>
      </c>
      <c r="G596" s="66">
        <v>7022.092744392</v>
      </c>
      <c r="H596" s="66">
        <v>2169.5998359770001</v>
      </c>
      <c r="I596" s="66">
        <v>8932.9381374919994</v>
      </c>
      <c r="J596" s="66">
        <v>2078.6789391399998</v>
      </c>
      <c r="K596" s="66"/>
      <c r="L596" s="66"/>
      <c r="M596" s="66"/>
      <c r="N596" s="66"/>
      <c r="O596" s="66"/>
      <c r="P596" s="44">
        <v>6854.2591983519997</v>
      </c>
      <c r="Q596" s="44">
        <v>167.83354603999999</v>
      </c>
      <c r="R596" s="44">
        <v>90.920896837000001</v>
      </c>
      <c r="S596" s="44">
        <v>578.68326851318398</v>
      </c>
      <c r="T596" s="40">
        <v>2.3719999999999999</v>
      </c>
      <c r="U596" s="44">
        <v>404.67066696718399</v>
      </c>
      <c r="V596" s="40">
        <v>171.640601546</v>
      </c>
      <c r="W596" s="44">
        <v>7426.7634113591803</v>
      </c>
      <c r="X596" s="44">
        <v>9770.3758488821804</v>
      </c>
      <c r="Y596" s="44">
        <v>5177.1371903214804</v>
      </c>
      <c r="Z596" s="44">
        <v>3781.5391638086899</v>
      </c>
      <c r="AA596" s="44">
        <v>3195.4896992793101</v>
      </c>
      <c r="AB596" s="44">
        <v>1.7542035271505899E-2</v>
      </c>
      <c r="AC596" s="44">
        <v>1395.58048447752</v>
      </c>
      <c r="AD596" s="44">
        <v>696.25103939273401</v>
      </c>
      <c r="AE596" s="44">
        <v>699.32944508478795</v>
      </c>
      <c r="AF596" s="40">
        <v>0</v>
      </c>
      <c r="AG596" s="44">
        <v>4054.6283268204402</v>
      </c>
      <c r="AH596" s="44">
        <v>2822.1857612058002</v>
      </c>
      <c r="AI596" s="40">
        <v>1162.44363535249</v>
      </c>
      <c r="AJ596" s="40">
        <v>1065.1736969323399</v>
      </c>
      <c r="AK596" s="40">
        <v>97.269938420155199</v>
      </c>
      <c r="AL596" s="40">
        <v>0</v>
      </c>
      <c r="AM596" s="40">
        <v>69.998930262144</v>
      </c>
      <c r="AN596" s="40">
        <v>9231.7655171419192</v>
      </c>
      <c r="AO596" s="45">
        <v>23561</v>
      </c>
      <c r="AP596" s="40">
        <v>10432.7872307866</v>
      </c>
      <c r="AQ596" s="45">
        <v>469889</v>
      </c>
      <c r="AR596" s="34">
        <v>405.35897399999999</v>
      </c>
      <c r="AS596" s="34">
        <v>0</v>
      </c>
      <c r="AT596" s="34">
        <v>4757.0719310000004</v>
      </c>
      <c r="AU596" s="33">
        <v>0.19736300000000001</v>
      </c>
      <c r="AV596" s="33">
        <v>1781.875417</v>
      </c>
      <c r="AW596" s="33">
        <v>6944.5036849999997</v>
      </c>
      <c r="AX596" s="33">
        <v>244.218569</v>
      </c>
      <c r="AY596" s="33">
        <v>658.08369300000004</v>
      </c>
      <c r="AZ596" s="33">
        <v>0</v>
      </c>
      <c r="BA596" s="33">
        <v>902.30226200000004</v>
      </c>
      <c r="BB596" s="40">
        <v>382.00755700000002</v>
      </c>
      <c r="BC596" s="40">
        <v>211.01944499999999</v>
      </c>
      <c r="BD596" s="40">
        <v>5291.0562499999996</v>
      </c>
      <c r="BE596" s="40">
        <v>361.322024</v>
      </c>
      <c r="BF596" s="40">
        <v>0</v>
      </c>
      <c r="BG596" s="40">
        <v>6245.4052760000004</v>
      </c>
      <c r="BJ596" s="43"/>
    </row>
    <row r="597" spans="1:62" x14ac:dyDescent="0.3">
      <c r="A597" s="9">
        <v>2015</v>
      </c>
      <c r="B597" s="10" t="s">
        <v>141</v>
      </c>
      <c r="C597" s="66"/>
      <c r="D597" s="66"/>
      <c r="E597" s="66"/>
      <c r="F597" s="66">
        <v>12897.0596059</v>
      </c>
      <c r="G597" s="66">
        <v>5101.7027988999998</v>
      </c>
      <c r="H597" s="66">
        <v>7795.3568070000001</v>
      </c>
      <c r="I597" s="66">
        <v>7919.0974344599999</v>
      </c>
      <c r="J597" s="66">
        <v>3043.2161590000001</v>
      </c>
      <c r="K597" s="66"/>
      <c r="L597" s="66"/>
      <c r="M597" s="66"/>
      <c r="N597" s="66"/>
      <c r="O597" s="66"/>
      <c r="P597" s="44">
        <v>4875.8812754600003</v>
      </c>
      <c r="Q597" s="44">
        <v>225.82152343999999</v>
      </c>
      <c r="R597" s="44">
        <v>4752.1406479999996</v>
      </c>
      <c r="S597" s="44">
        <v>1074.94631711789</v>
      </c>
      <c r="T597" s="40">
        <v>0.75599799999999995</v>
      </c>
      <c r="U597" s="44">
        <v>1031.1972731178901</v>
      </c>
      <c r="V597" s="44">
        <v>42.993046</v>
      </c>
      <c r="W597" s="44">
        <v>6132.9000720179001</v>
      </c>
      <c r="X597" s="44">
        <v>16062.964410017899</v>
      </c>
      <c r="Y597" s="44">
        <v>12758.2639978431</v>
      </c>
      <c r="Z597" s="44">
        <v>9086.8888910000005</v>
      </c>
      <c r="AA597" s="44">
        <v>8548.6828929999992</v>
      </c>
      <c r="AB597" s="40">
        <v>163.045410403087</v>
      </c>
      <c r="AC597" s="44">
        <v>3508.3296964400001</v>
      </c>
      <c r="AD597" s="44">
        <v>789.49619243999996</v>
      </c>
      <c r="AE597" s="44">
        <v>2718.8335040000002</v>
      </c>
      <c r="AF597" s="40">
        <v>0</v>
      </c>
      <c r="AG597" s="44">
        <v>1203.4880491178899</v>
      </c>
      <c r="AH597" s="44">
        <v>1079.77082211789</v>
      </c>
      <c r="AI597" s="40">
        <v>77.996970000000005</v>
      </c>
      <c r="AJ597" s="40">
        <v>4.3417700000000004</v>
      </c>
      <c r="AK597" s="40">
        <v>73.655199999999994</v>
      </c>
      <c r="AL597" s="40">
        <v>0</v>
      </c>
      <c r="AM597" s="40">
        <v>45.720256999999997</v>
      </c>
      <c r="AN597" s="40">
        <v>18263.313225960999</v>
      </c>
      <c r="AO597" s="45">
        <v>33436</v>
      </c>
      <c r="AP597" s="44">
        <v>19573.961441836102</v>
      </c>
      <c r="AQ597" s="45">
        <v>311444</v>
      </c>
      <c r="AR597" s="34">
        <v>931.95126100000004</v>
      </c>
      <c r="AS597" s="34">
        <v>0</v>
      </c>
      <c r="AT597" s="34">
        <v>2073.2894959999999</v>
      </c>
      <c r="AU597" s="33">
        <v>0.122059</v>
      </c>
      <c r="AV597" s="33">
        <v>3402.3618019999999</v>
      </c>
      <c r="AW597" s="33">
        <v>6407.7246180000002</v>
      </c>
      <c r="AX597" s="33">
        <v>2067.2029940000002</v>
      </c>
      <c r="AY597" s="33">
        <v>2337.107692</v>
      </c>
      <c r="AZ597" s="33">
        <v>0</v>
      </c>
      <c r="BA597" s="33">
        <v>4404.3106859999998</v>
      </c>
      <c r="BB597" s="40">
        <v>912.26934400000005</v>
      </c>
      <c r="BC597" s="40">
        <v>622.32910900000002</v>
      </c>
      <c r="BD597" s="40">
        <v>3673.9058540000001</v>
      </c>
      <c r="BE597" s="40">
        <v>5632.6512320000002</v>
      </c>
      <c r="BF597" s="40">
        <v>0</v>
      </c>
      <c r="BG597" s="40">
        <v>10841.155538999999</v>
      </c>
      <c r="BJ597" s="43"/>
    </row>
    <row r="598" spans="1:62" x14ac:dyDescent="0.3">
      <c r="A598" s="9">
        <v>2015</v>
      </c>
      <c r="B598" s="10" t="s">
        <v>142</v>
      </c>
      <c r="C598" s="66">
        <v>7518.0751835336396</v>
      </c>
      <c r="D598" s="66">
        <v>37978.815038761102</v>
      </c>
      <c r="E598" s="66"/>
      <c r="F598" s="66">
        <v>46276.095806008998</v>
      </c>
      <c r="G598" s="66">
        <v>29679.043996009001</v>
      </c>
      <c r="H598" s="66">
        <v>16597.051810000001</v>
      </c>
      <c r="I598" s="66">
        <v>42852.605249628999</v>
      </c>
      <c r="J598" s="66">
        <v>15755.406360000001</v>
      </c>
      <c r="K598" s="66"/>
      <c r="L598" s="66"/>
      <c r="M598" s="66"/>
      <c r="N598" s="66"/>
      <c r="O598" s="66"/>
      <c r="P598" s="44">
        <v>27097.198889628999</v>
      </c>
      <c r="Q598" s="44">
        <v>2581.8451063799998</v>
      </c>
      <c r="R598" s="44">
        <v>841.64544999999998</v>
      </c>
      <c r="S598" s="44">
        <v>1581.4780782140699</v>
      </c>
      <c r="T598" s="40">
        <v>1.05084</v>
      </c>
      <c r="U598" s="44">
        <v>1459.48622821407</v>
      </c>
      <c r="V598" s="44">
        <v>120.94101000000001</v>
      </c>
      <c r="W598" s="44">
        <v>31138.530224223101</v>
      </c>
      <c r="X598" s="44">
        <v>56478.066794223101</v>
      </c>
      <c r="Y598" s="44">
        <v>43319.686711990202</v>
      </c>
      <c r="Z598" s="44">
        <v>31276.108209999999</v>
      </c>
      <c r="AA598" s="44">
        <v>27134.358489999999</v>
      </c>
      <c r="AB598" s="44">
        <v>24.7011456102408</v>
      </c>
      <c r="AC598" s="44">
        <v>12018.87735638</v>
      </c>
      <c r="AD598" s="44">
        <v>6098.5579163800003</v>
      </c>
      <c r="AE598" s="44">
        <v>5920.3194400000002</v>
      </c>
      <c r="AF598" s="40">
        <v>0</v>
      </c>
      <c r="AG598" s="44">
        <v>4255.9049482140699</v>
      </c>
      <c r="AH598" s="44">
        <v>2584.6532582140699</v>
      </c>
      <c r="AI598" s="40">
        <v>1552.67533</v>
      </c>
      <c r="AJ598" s="40">
        <v>114.32384999999999</v>
      </c>
      <c r="AK598" s="40">
        <v>1438.35148</v>
      </c>
      <c r="AL598" s="40">
        <v>0</v>
      </c>
      <c r="AM598" s="40">
        <v>118.57635999999999</v>
      </c>
      <c r="AN598" s="40">
        <v>58260.1305402043</v>
      </c>
      <c r="AO598" s="45">
        <v>127479</v>
      </c>
      <c r="AP598" s="40">
        <v>16339.452422631301</v>
      </c>
      <c r="AQ598" s="45">
        <v>3369365</v>
      </c>
      <c r="AR598" s="34">
        <v>1793.6641139999999</v>
      </c>
      <c r="AS598" s="34">
        <v>0</v>
      </c>
      <c r="AT598" s="34">
        <v>31198.479944999999</v>
      </c>
      <c r="AU598" s="33">
        <v>1.7110000000000001E-3</v>
      </c>
      <c r="AV598" s="33">
        <v>9535.8882090000006</v>
      </c>
      <c r="AW598" s="33">
        <v>42528.033979</v>
      </c>
      <c r="AX598" s="33">
        <v>1117.204954</v>
      </c>
      <c r="AY598" s="33">
        <v>3188.2054090000001</v>
      </c>
      <c r="AZ598" s="33">
        <v>2.2012</v>
      </c>
      <c r="BA598" s="33">
        <v>4307.6115630000004</v>
      </c>
      <c r="BB598" s="40">
        <v>1749.0056939999999</v>
      </c>
      <c r="BC598" s="40">
        <v>514.00331000000006</v>
      </c>
      <c r="BD598" s="40">
        <v>34008.536140999997</v>
      </c>
      <c r="BE598" s="40">
        <v>1254.675379</v>
      </c>
      <c r="BF598" s="40">
        <v>0</v>
      </c>
      <c r="BG598" s="40">
        <v>37526.220523999997</v>
      </c>
      <c r="BJ598" s="43"/>
    </row>
    <row r="599" spans="1:62" x14ac:dyDescent="0.3">
      <c r="A599" s="9">
        <v>2015</v>
      </c>
      <c r="B599" s="10" t="s">
        <v>143</v>
      </c>
      <c r="C599" s="66"/>
      <c r="D599" s="66"/>
      <c r="E599" s="66"/>
      <c r="F599" s="66">
        <v>15119.851198204</v>
      </c>
      <c r="G599" s="66">
        <v>13263.068293974</v>
      </c>
      <c r="H599" s="66">
        <v>1856.78290423</v>
      </c>
      <c r="I599" s="66">
        <v>14101.247019794</v>
      </c>
      <c r="J599" s="66">
        <v>1529.6519042299999</v>
      </c>
      <c r="K599" s="66"/>
      <c r="L599" s="66"/>
      <c r="M599" s="66"/>
      <c r="N599" s="66"/>
      <c r="O599" s="66"/>
      <c r="P599" s="44">
        <v>12571.595115564</v>
      </c>
      <c r="Q599" s="44">
        <v>691.47317840999995</v>
      </c>
      <c r="R599" s="44">
        <v>327.13099999999997</v>
      </c>
      <c r="S599" s="44">
        <v>2689.6818186964801</v>
      </c>
      <c r="T599" s="40">
        <v>5.8000000000000003E-2</v>
      </c>
      <c r="U599" s="44">
        <v>2601.7778186964802</v>
      </c>
      <c r="V599" s="44">
        <v>87.846000000000004</v>
      </c>
      <c r="W599" s="44">
        <v>15864.846112670501</v>
      </c>
      <c r="X599" s="44">
        <v>17809.533016900499</v>
      </c>
      <c r="Y599" s="44">
        <v>10292.977022568601</v>
      </c>
      <c r="Z599" s="44">
        <v>6929.4146361000003</v>
      </c>
      <c r="AA599" s="44">
        <v>5322.5429999999997</v>
      </c>
      <c r="AB599" s="44">
        <v>21.360391728646899</v>
      </c>
      <c r="AC599" s="44">
        <v>3342.2019947399999</v>
      </c>
      <c r="AD599" s="44">
        <v>1541.8702245699999</v>
      </c>
      <c r="AE599" s="44">
        <v>1800.33177017</v>
      </c>
      <c r="AF599" s="40">
        <v>0</v>
      </c>
      <c r="AG599" s="44">
        <v>7130.6380645660702</v>
      </c>
      <c r="AH599" s="44">
        <v>5962.0385304860702</v>
      </c>
      <c r="AI599" s="40">
        <v>1048.25353408</v>
      </c>
      <c r="AJ599" s="40">
        <v>280.09261451999998</v>
      </c>
      <c r="AK599" s="40">
        <v>768.16091956000002</v>
      </c>
      <c r="AL599" s="40">
        <v>0</v>
      </c>
      <c r="AM599" s="40">
        <v>120.346</v>
      </c>
      <c r="AN599" s="40">
        <v>17423.615087134702</v>
      </c>
      <c r="AO599" s="45">
        <v>53510</v>
      </c>
      <c r="AP599" s="44">
        <v>7651.3994508574997</v>
      </c>
      <c r="AQ599" s="45">
        <v>918147</v>
      </c>
      <c r="AR599" s="34">
        <v>480.71769399999999</v>
      </c>
      <c r="AS599" s="34">
        <v>1.3396999999999999E-2</v>
      </c>
      <c r="AT599" s="34">
        <v>9171.0889829999996</v>
      </c>
      <c r="AU599" s="33">
        <v>1.6199999999999999E-2</v>
      </c>
      <c r="AV599" s="33">
        <v>2714.2083400000001</v>
      </c>
      <c r="AW599" s="33">
        <v>12366.044614</v>
      </c>
      <c r="AX599" s="33">
        <v>152.18595400000001</v>
      </c>
      <c r="AY599" s="33">
        <v>3079.065173</v>
      </c>
      <c r="AZ599" s="33">
        <v>0</v>
      </c>
      <c r="BA599" s="33">
        <v>3231.251127</v>
      </c>
      <c r="BB599" s="40">
        <v>708.34806300000002</v>
      </c>
      <c r="BC599" s="40">
        <v>270.05116400000003</v>
      </c>
      <c r="BD599" s="40">
        <v>11269.355292</v>
      </c>
      <c r="BE599" s="40">
        <v>1733.209382</v>
      </c>
      <c r="BF599" s="40">
        <v>0</v>
      </c>
      <c r="BG599" s="40">
        <v>13980.963900999999</v>
      </c>
      <c r="BJ599" s="43"/>
    </row>
    <row r="600" spans="1:62" x14ac:dyDescent="0.3">
      <c r="A600" s="9">
        <v>2015</v>
      </c>
      <c r="B600" s="10" t="s">
        <v>144</v>
      </c>
      <c r="C600" s="66"/>
      <c r="D600" s="66"/>
      <c r="E600" s="66"/>
      <c r="F600" s="66">
        <v>7524.393186667</v>
      </c>
      <c r="G600" s="66">
        <v>3894.7434056669999</v>
      </c>
      <c r="H600" s="66">
        <v>3629.6497810000001</v>
      </c>
      <c r="I600" s="66">
        <v>5637.403067837</v>
      </c>
      <c r="J600" s="66">
        <v>1883.66113</v>
      </c>
      <c r="K600" s="66"/>
      <c r="L600" s="66"/>
      <c r="M600" s="66"/>
      <c r="N600" s="66"/>
      <c r="O600" s="66"/>
      <c r="P600" s="44">
        <v>3753.741937837</v>
      </c>
      <c r="Q600" s="44">
        <v>141.00146783</v>
      </c>
      <c r="R600" s="44">
        <v>1745.9886509999999</v>
      </c>
      <c r="S600" s="44">
        <v>621.14289628703705</v>
      </c>
      <c r="T600" s="40">
        <v>7.5584614999999999</v>
      </c>
      <c r="U600" s="44">
        <v>551.580977787037</v>
      </c>
      <c r="V600" s="40">
        <v>62.003456999999997</v>
      </c>
      <c r="W600" s="44">
        <v>4446.3243834540399</v>
      </c>
      <c r="X600" s="44">
        <v>9451.2424549540392</v>
      </c>
      <c r="Y600" s="44">
        <v>7559.5419772344803</v>
      </c>
      <c r="Z600" s="44">
        <v>5678.1502628899998</v>
      </c>
      <c r="AA600" s="44">
        <v>5327.500951</v>
      </c>
      <c r="AB600" s="44">
        <v>9.3446176144841004</v>
      </c>
      <c r="AC600" s="44">
        <v>1872.04709673</v>
      </c>
      <c r="AD600" s="44">
        <v>392.43390872999998</v>
      </c>
      <c r="AE600" s="44">
        <v>1479.1943630000001</v>
      </c>
      <c r="AF600" s="40">
        <v>0.418825</v>
      </c>
      <c r="AG600" s="44">
        <v>682.29046539944898</v>
      </c>
      <c r="AH600" s="44">
        <v>536.77400521944901</v>
      </c>
      <c r="AI600" s="44">
        <v>104.64266017999999</v>
      </c>
      <c r="AJ600" s="44">
        <v>0.31054700000000002</v>
      </c>
      <c r="AK600" s="44">
        <v>104.33211317999999</v>
      </c>
      <c r="AL600" s="44">
        <v>0</v>
      </c>
      <c r="AM600" s="40">
        <v>40.873800000000003</v>
      </c>
      <c r="AN600" s="40">
        <v>9964.2002336339301</v>
      </c>
      <c r="AO600" s="45">
        <v>18277</v>
      </c>
      <c r="AP600" s="44">
        <v>22286.327805859401</v>
      </c>
      <c r="AQ600" s="45">
        <v>148143</v>
      </c>
      <c r="AR600" s="34">
        <v>231.147617</v>
      </c>
      <c r="AS600" s="34">
        <v>0</v>
      </c>
      <c r="AT600" s="34">
        <v>1197.0736810000001</v>
      </c>
      <c r="AU600" s="33">
        <v>0.12103</v>
      </c>
      <c r="AV600" s="33">
        <v>938.43335100000002</v>
      </c>
      <c r="AW600" s="33">
        <v>2366.7756789999999</v>
      </c>
      <c r="AX600" s="33">
        <v>250.30876599999999</v>
      </c>
      <c r="AY600" s="33">
        <v>869.74488799999995</v>
      </c>
      <c r="AZ600" s="33">
        <v>0</v>
      </c>
      <c r="BA600" s="33">
        <v>1120.0536540000001</v>
      </c>
      <c r="BB600" s="40">
        <v>208.98981499999999</v>
      </c>
      <c r="BC600" s="40">
        <v>286.75670700000001</v>
      </c>
      <c r="BD600" s="40">
        <v>1752.6383800000001</v>
      </c>
      <c r="BE600" s="40">
        <v>506.73073199999999</v>
      </c>
      <c r="BF600" s="40">
        <v>0</v>
      </c>
      <c r="BG600" s="40">
        <v>2755.1156339999998</v>
      </c>
      <c r="BJ600" s="43"/>
    </row>
    <row r="601" spans="1:62" x14ac:dyDescent="0.3">
      <c r="A601" s="9">
        <v>2015</v>
      </c>
      <c r="B601" s="10" t="s">
        <v>145</v>
      </c>
      <c r="C601" s="66">
        <v>1592.6067162576701</v>
      </c>
      <c r="D601" s="66">
        <v>8243.3862524683409</v>
      </c>
      <c r="E601" s="66"/>
      <c r="F601" s="66">
        <v>22802.012219665001</v>
      </c>
      <c r="G601" s="66">
        <v>16198.713219665</v>
      </c>
      <c r="H601" s="66">
        <v>6603.299</v>
      </c>
      <c r="I601" s="66">
        <v>20409.180666464999</v>
      </c>
      <c r="J601" s="66">
        <v>5942.2709999999997</v>
      </c>
      <c r="K601" s="66"/>
      <c r="L601" s="66"/>
      <c r="M601" s="66"/>
      <c r="N601" s="66"/>
      <c r="O601" s="66"/>
      <c r="P601" s="44">
        <v>14466.909666465001</v>
      </c>
      <c r="Q601" s="44">
        <v>1731.8035531999999</v>
      </c>
      <c r="R601" s="44">
        <v>661.02800000000002</v>
      </c>
      <c r="S601" s="44">
        <v>2966.3501273614602</v>
      </c>
      <c r="T601" s="40">
        <v>0</v>
      </c>
      <c r="U601" s="44">
        <v>2606.0561273614599</v>
      </c>
      <c r="V601" s="44">
        <v>360.29399999999998</v>
      </c>
      <c r="W601" s="44">
        <v>18804.7693470265</v>
      </c>
      <c r="X601" s="44">
        <v>25768.362347026501</v>
      </c>
      <c r="Y601" s="44">
        <v>21264.548347338099</v>
      </c>
      <c r="Z601" s="44">
        <v>15344.761</v>
      </c>
      <c r="AA601" s="44">
        <v>13880.768</v>
      </c>
      <c r="AB601" s="44">
        <v>16.217523028057801</v>
      </c>
      <c r="AC601" s="44">
        <v>5903.5698243099996</v>
      </c>
      <c r="AD601" s="44">
        <v>2238.1628243099999</v>
      </c>
      <c r="AE601" s="44">
        <v>3665.4070000000002</v>
      </c>
      <c r="AF601" s="40">
        <v>0</v>
      </c>
      <c r="AG601" s="44">
        <v>3850.5041273614602</v>
      </c>
      <c r="AH601" s="44">
        <v>2437.4591273614601</v>
      </c>
      <c r="AI601" s="44">
        <v>779.08900000000006</v>
      </c>
      <c r="AJ601" s="44">
        <v>37.179000000000002</v>
      </c>
      <c r="AK601" s="44">
        <v>741.91</v>
      </c>
      <c r="AL601" s="44">
        <v>0</v>
      </c>
      <c r="AM601" s="40">
        <v>633.95600000000002</v>
      </c>
      <c r="AN601" s="40">
        <v>25115.0524746995</v>
      </c>
      <c r="AO601" s="45">
        <v>79322</v>
      </c>
      <c r="AP601" s="44">
        <v>13460.974062875201</v>
      </c>
      <c r="AQ601" s="45">
        <v>1572205</v>
      </c>
      <c r="AR601" s="34">
        <v>937.13784699999997</v>
      </c>
      <c r="AS601" s="34">
        <v>0</v>
      </c>
      <c r="AT601" s="34">
        <v>15612.546225</v>
      </c>
      <c r="AU601" s="33">
        <v>2.1999999999999999E-2</v>
      </c>
      <c r="AV601" s="33">
        <v>5939.7729710000003</v>
      </c>
      <c r="AW601" s="33">
        <v>22489.479042999999</v>
      </c>
      <c r="AX601" s="33">
        <v>397.618763</v>
      </c>
      <c r="AY601" s="33">
        <v>2427.6039580000001</v>
      </c>
      <c r="AZ601" s="33">
        <v>0</v>
      </c>
      <c r="BA601" s="33">
        <v>2825.2227210000001</v>
      </c>
      <c r="BB601" s="40">
        <v>876.42314699999997</v>
      </c>
      <c r="BC601" s="40">
        <v>221.443431</v>
      </c>
      <c r="BD601" s="40">
        <v>20725.835698999999</v>
      </c>
      <c r="BE601" s="40">
        <v>828.08187599999997</v>
      </c>
      <c r="BF601" s="40">
        <v>0</v>
      </c>
      <c r="BG601" s="40">
        <v>22651.784153000001</v>
      </c>
      <c r="BJ601" s="43"/>
    </row>
  </sheetData>
  <autoFilter ref="A1:BG577"/>
  <pageMargins left="0.78749999999999998" right="0.78749999999999998" top="1.0249999999999999" bottom="1.0249999999999999" header="0.78749999999999998" footer="0.78749999999999998"/>
  <pageSetup paperSize="9" firstPageNumber="0" orientation="portrait" horizontalDpi="4294967295" verticalDpi="4294967295" r:id="rId1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indowProtection="1" topLeftCell="D1" zoomScaleNormal="100" workbookViewId="0">
      <pane xSplit="5" ySplit="1" topLeftCell="I20" activePane="bottomRight" state="frozen"/>
      <selection activeCell="D1" sqref="D1"/>
      <selection pane="topRight" activeCell="I1" sqref="I1"/>
      <selection pane="bottomLeft" activeCell="D20" sqref="D20"/>
      <selection pane="bottomRight" activeCell="H26" sqref="H26"/>
    </sheetView>
  </sheetViews>
  <sheetFormatPr baseColWidth="10" defaultColWidth="9.109375" defaultRowHeight="14.4" x14ac:dyDescent="0.3"/>
  <cols>
    <col min="1" max="1" width="110.5546875"/>
    <col min="2" max="2" width="12.88671875"/>
    <col min="3" max="3" width="10.88671875"/>
    <col min="4" max="6" width="0" hidden="1"/>
    <col min="7" max="7" width="22"/>
    <col min="8" max="1025" width="10.88671875"/>
  </cols>
  <sheetData>
    <row r="1" spans="1:19" x14ac:dyDescent="0.3">
      <c r="H1" s="48"/>
      <c r="I1" s="48">
        <v>2005</v>
      </c>
      <c r="J1" s="48">
        <v>2006</v>
      </c>
      <c r="K1" s="48">
        <v>2007</v>
      </c>
      <c r="L1" s="48">
        <v>2008</v>
      </c>
      <c r="M1" s="48">
        <v>2009</v>
      </c>
      <c r="N1" s="48">
        <v>2010</v>
      </c>
      <c r="O1" s="48">
        <v>2011</v>
      </c>
      <c r="P1" s="48">
        <v>2012</v>
      </c>
      <c r="Q1" s="48">
        <v>2013</v>
      </c>
      <c r="R1" s="48">
        <v>2014</v>
      </c>
    </row>
    <row r="2" spans="1:19" ht="30" x14ac:dyDescent="0.5">
      <c r="A2" s="49" t="s">
        <v>10</v>
      </c>
      <c r="B2" s="2" t="e">
        <f>+B3+#REF!+B9+B10+B11+#REF!</f>
        <v>#REF!</v>
      </c>
      <c r="C2" s="2" t="e">
        <f>+C3+#REF!+C9+C10+C11+#REF!</f>
        <v>#REF!</v>
      </c>
      <c r="D2" s="10" t="s">
        <v>10</v>
      </c>
      <c r="E2" s="11">
        <v>18268826.552650001</v>
      </c>
      <c r="F2" s="9">
        <v>1</v>
      </c>
      <c r="G2" t="s">
        <v>225</v>
      </c>
      <c r="H2" s="9" t="s">
        <v>226</v>
      </c>
      <c r="I2" s="32">
        <f>+[1]Tucuman!C$11-[1]Tucuman!C$19</f>
        <v>2254.0625473300001</v>
      </c>
      <c r="J2" s="32">
        <f>+[1]Tucuman!D$11-[1]Tucuman!D$19</f>
        <v>2758.1552714499999</v>
      </c>
      <c r="K2" s="32">
        <f>+[1]Tucuman!E$11-[1]Tucuman!E$19</f>
        <v>3715.3076483899999</v>
      </c>
      <c r="L2" s="32">
        <f>+[1]Tucuman!F$11-[1]Tucuman!F$19</f>
        <v>4696.7930969099998</v>
      </c>
      <c r="M2" s="32">
        <f>+[1]Tucuman!G$11-[1]Tucuman!G$19</f>
        <v>5313.9482693299997</v>
      </c>
      <c r="N2" s="32">
        <f>+[1]Tucuman!H$11-[1]Tucuman!H$19</f>
        <v>7708.2335830510701</v>
      </c>
      <c r="O2" s="32">
        <f>+[1]Tucuman!I$11-[1]Tucuman!I$19</f>
        <v>9838.4390774189997</v>
      </c>
      <c r="P2" s="32">
        <f>+[1]Tucuman!J$11-[1]Tucuman!J$19</f>
        <v>12780.733234130001</v>
      </c>
      <c r="Q2" s="32">
        <f>+[1]Tucuman!K$11-[1]Tucuman!K$19</f>
        <v>16507.590892193999</v>
      </c>
      <c r="R2" s="32">
        <f>+[1]Tucuman!L$11-[1]Tucuman!L$19</f>
        <v>22802.012219665001</v>
      </c>
      <c r="S2" s="32"/>
    </row>
    <row r="3" spans="1:19" ht="30" x14ac:dyDescent="0.5">
      <c r="A3" s="50" t="s">
        <v>227</v>
      </c>
      <c r="B3" s="51" t="e">
        <f>+B4+B5</f>
        <v>#REF!</v>
      </c>
      <c r="C3" s="51" t="e">
        <f>+C4+C5</f>
        <v>#REF!</v>
      </c>
      <c r="D3" s="10" t="s">
        <v>14</v>
      </c>
      <c r="E3" s="11">
        <v>15798110</v>
      </c>
      <c r="F3" s="9">
        <v>2</v>
      </c>
      <c r="G3" s="10" t="s">
        <v>12</v>
      </c>
      <c r="H3" s="9" t="s">
        <v>13</v>
      </c>
      <c r="I3" s="32">
        <f>+[1]Tucuman!C$14+[1]Tucuman!C$25</f>
        <v>1673.68933573</v>
      </c>
      <c r="J3" s="32">
        <f>+[1]Tucuman!D$14+[1]Tucuman!D$25</f>
        <v>2084.4316354500002</v>
      </c>
      <c r="K3" s="32">
        <f>+[1]Tucuman!E$14+[1]Tucuman!E$25</f>
        <v>2800.9586483900002</v>
      </c>
      <c r="L3" s="32">
        <f>+[1]Tucuman!F$14+[1]Tucuman!F$25</f>
        <v>3506.92835728</v>
      </c>
      <c r="M3" s="32">
        <f>+[1]Tucuman!G$14+[1]Tucuman!G$25</f>
        <v>3852.5142693300004</v>
      </c>
      <c r="N3" s="32">
        <f>+[1]Tucuman!H$14+[1]Tucuman!H$25</f>
        <v>5855.1245927610698</v>
      </c>
      <c r="O3" s="32">
        <f>+[1]Tucuman!I$14+[1]Tucuman!I$25</f>
        <v>7296.633239109</v>
      </c>
      <c r="P3" s="32">
        <f>+[1]Tucuman!J$14+[1]Tucuman!J$25</f>
        <v>9273.8879921759999</v>
      </c>
      <c r="Q3" s="32">
        <f>+[1]Tucuman!K$14+[1]Tucuman!K$25</f>
        <v>11569.120570144001</v>
      </c>
      <c r="R3" s="32">
        <f>+[1]Tucuman!L$14+[1]Tucuman!L$25</f>
        <v>16198.713219665</v>
      </c>
      <c r="S3" s="32"/>
    </row>
    <row r="4" spans="1:19" ht="30" x14ac:dyDescent="0.5">
      <c r="A4" s="50" t="s">
        <v>18</v>
      </c>
      <c r="B4" s="52">
        <v>1469.9769231</v>
      </c>
      <c r="C4" s="52">
        <v>1848.8810430000001</v>
      </c>
      <c r="D4" s="10" t="s">
        <v>18</v>
      </c>
      <c r="E4" s="11">
        <v>8591570</v>
      </c>
      <c r="F4" s="9">
        <v>3</v>
      </c>
      <c r="G4" s="10" t="s">
        <v>16</v>
      </c>
      <c r="H4" s="9" t="s">
        <v>17</v>
      </c>
      <c r="I4" s="32">
        <f>+[1]Tucuman!C$13+[1]Tucuman!C$20+[1]Tucuman!C$23+[1]Tucuman!C$24</f>
        <v>580.3732116000001</v>
      </c>
      <c r="J4" s="32">
        <f>+[1]Tucuman!D$13+[1]Tucuman!D$20+[1]Tucuman!D$23+[1]Tucuman!D$24</f>
        <v>673.72363600000006</v>
      </c>
      <c r="K4" s="32">
        <f>+[1]Tucuman!E$13+[1]Tucuman!E$20+[1]Tucuman!E$23+[1]Tucuman!E$24</f>
        <v>914.34900000000005</v>
      </c>
      <c r="L4" s="32">
        <f>+[1]Tucuman!F$13+[1]Tucuman!F$20+[1]Tucuman!F$23+[1]Tucuman!F$24</f>
        <v>1189.86473963</v>
      </c>
      <c r="M4" s="32">
        <f>+[1]Tucuman!G$13+[1]Tucuman!G$20+[1]Tucuman!G$23+[1]Tucuman!G$24</f>
        <v>1461.434</v>
      </c>
      <c r="N4" s="32">
        <f>+[1]Tucuman!H$13+[1]Tucuman!H$20+[1]Tucuman!H$23+[1]Tucuman!H$24</f>
        <v>1853.1089902900001</v>
      </c>
      <c r="O4" s="32">
        <f>+[1]Tucuman!I$13+[1]Tucuman!I$20+[1]Tucuman!I$23+[1]Tucuman!I$24</f>
        <v>2541.8058383100001</v>
      </c>
      <c r="P4" s="32">
        <f>+[1]Tucuman!J$13+[1]Tucuman!J$20+[1]Tucuman!J$23+[1]Tucuman!J$24</f>
        <v>3506.8452419539999</v>
      </c>
      <c r="Q4" s="32">
        <f>+[1]Tucuman!K$13+[1]Tucuman!K$20+[1]Tucuman!K$23+[1]Tucuman!K$24</f>
        <v>4938.4703220500005</v>
      </c>
      <c r="R4" s="32">
        <f>+[1]Tucuman!L$13+[1]Tucuman!L$20+[1]Tucuman!L$23+[1]Tucuman!L$24</f>
        <v>6603.299</v>
      </c>
      <c r="S4" s="32"/>
    </row>
    <row r="5" spans="1:19" ht="30" x14ac:dyDescent="0.5">
      <c r="A5" s="50" t="s">
        <v>21</v>
      </c>
      <c r="B5" s="53" t="e">
        <f>#REF!+#REF!</f>
        <v>#REF!</v>
      </c>
      <c r="C5" s="53" t="e">
        <f>#REF!+#REF!</f>
        <v>#REF!</v>
      </c>
      <c r="D5" s="10" t="s">
        <v>21</v>
      </c>
      <c r="E5" s="11">
        <v>7206540</v>
      </c>
      <c r="F5" s="9">
        <v>4</v>
      </c>
      <c r="G5" s="10" t="s">
        <v>20</v>
      </c>
      <c r="H5" s="9">
        <v>2</v>
      </c>
      <c r="I5" s="32">
        <v>2103.4761235999999</v>
      </c>
      <c r="J5" s="32">
        <v>2560.69251235</v>
      </c>
      <c r="K5" s="32">
        <v>3411.6190732999999</v>
      </c>
      <c r="L5" s="32">
        <v>4302.5154627499996</v>
      </c>
      <c r="M5" s="32">
        <v>4861.20468953</v>
      </c>
      <c r="N5" s="32">
        <v>6452.6012721910001</v>
      </c>
      <c r="O5" s="32">
        <v>8625.8494038789995</v>
      </c>
      <c r="P5" s="32">
        <v>11272.488207918001</v>
      </c>
      <c r="Q5" s="32">
        <v>14955.157483104</v>
      </c>
      <c r="R5" s="32">
        <v>20409.180666464999</v>
      </c>
      <c r="S5" s="32"/>
    </row>
    <row r="6" spans="1:19" ht="30" x14ac:dyDescent="0.5">
      <c r="A6" s="54" t="s">
        <v>25</v>
      </c>
      <c r="B6" s="55">
        <v>2183.4600999999998</v>
      </c>
      <c r="C6" s="55">
        <v>2670.6601000000001</v>
      </c>
      <c r="D6" s="10" t="s">
        <v>24</v>
      </c>
      <c r="E6" s="11">
        <v>5400034.2999999998</v>
      </c>
      <c r="F6" s="9">
        <v>5</v>
      </c>
      <c r="G6" s="10" t="s">
        <v>23</v>
      </c>
      <c r="H6" s="9">
        <v>3</v>
      </c>
      <c r="I6" s="32">
        <v>514.72702360000005</v>
      </c>
      <c r="J6" s="32">
        <v>602.06563600000004</v>
      </c>
      <c r="K6" s="32">
        <v>837.7</v>
      </c>
      <c r="L6" s="32">
        <v>1062.7424902499999</v>
      </c>
      <c r="M6" s="32">
        <v>1329.077</v>
      </c>
      <c r="N6" s="32">
        <v>1693.4159902900001</v>
      </c>
      <c r="O6" s="32">
        <v>2300.44783831</v>
      </c>
      <c r="P6" s="32">
        <v>3223.4142419539999</v>
      </c>
      <c r="Q6" s="32">
        <v>4451.9783220500003</v>
      </c>
      <c r="R6" s="32">
        <v>5942.2709999999997</v>
      </c>
      <c r="S6" s="32"/>
    </row>
    <row r="7" spans="1:19" ht="30" x14ac:dyDescent="0.5">
      <c r="A7" s="56" t="s">
        <v>36</v>
      </c>
      <c r="B7" s="57">
        <v>0</v>
      </c>
      <c r="C7" s="57">
        <v>0</v>
      </c>
      <c r="D7" s="10" t="s">
        <v>46</v>
      </c>
      <c r="E7" s="11">
        <v>27830</v>
      </c>
      <c r="F7" s="9">
        <v>11</v>
      </c>
      <c r="G7" s="10" t="s">
        <v>45</v>
      </c>
      <c r="H7" s="9">
        <v>4</v>
      </c>
      <c r="I7" s="32">
        <v>1588.7491</v>
      </c>
      <c r="J7" s="32">
        <v>1958.62687635</v>
      </c>
      <c r="K7" s="32">
        <v>2573.9190733</v>
      </c>
      <c r="L7" s="32">
        <v>3239.7729724999999</v>
      </c>
      <c r="M7" s="32">
        <v>3532.1276895300002</v>
      </c>
      <c r="N7" s="32">
        <v>4759.1852819010001</v>
      </c>
      <c r="O7" s="32">
        <v>6325.401565569</v>
      </c>
      <c r="P7" s="32">
        <v>8049.0739659640003</v>
      </c>
      <c r="Q7" s="32">
        <v>10503.179161054</v>
      </c>
      <c r="R7" s="32">
        <v>14466.909666465001</v>
      </c>
      <c r="S7" s="32"/>
    </row>
    <row r="8" spans="1:19" ht="30" x14ac:dyDescent="0.5">
      <c r="A8" s="56" t="s">
        <v>39</v>
      </c>
      <c r="B8" s="55">
        <v>204.84425999999999</v>
      </c>
      <c r="C8" s="55">
        <v>296.02210700000001</v>
      </c>
      <c r="D8" s="10" t="s">
        <v>49</v>
      </c>
      <c r="E8" s="11">
        <v>2068436.55265</v>
      </c>
      <c r="F8" s="9">
        <v>12</v>
      </c>
      <c r="G8" s="10" t="s">
        <v>48</v>
      </c>
      <c r="H8" s="9">
        <v>12</v>
      </c>
      <c r="I8" s="32">
        <v>84.940235729999998</v>
      </c>
      <c r="J8" s="32">
        <v>125.8047591</v>
      </c>
      <c r="K8" s="32">
        <v>227.03957509</v>
      </c>
      <c r="L8" s="32">
        <v>267.15538478000002</v>
      </c>
      <c r="M8" s="32">
        <v>320.38657979999999</v>
      </c>
      <c r="N8" s="32">
        <v>1095.93931086007</v>
      </c>
      <c r="O8" s="32">
        <v>971.23167353999997</v>
      </c>
      <c r="P8" s="32">
        <v>1224.814026212</v>
      </c>
      <c r="Q8" s="32">
        <v>1065.94140909</v>
      </c>
      <c r="R8" s="32">
        <v>1731.8035531999999</v>
      </c>
      <c r="S8" s="32"/>
    </row>
    <row r="9" spans="1:19" ht="30" x14ac:dyDescent="0.5">
      <c r="A9" s="50" t="s">
        <v>228</v>
      </c>
      <c r="B9" s="52">
        <v>13.934086000000001</v>
      </c>
      <c r="C9" s="52">
        <v>20.068144</v>
      </c>
      <c r="D9" s="10" t="s">
        <v>53</v>
      </c>
      <c r="E9" s="11">
        <v>17887125.893656299</v>
      </c>
      <c r="F9" s="9">
        <v>13</v>
      </c>
      <c r="G9" s="10" t="s">
        <v>51</v>
      </c>
      <c r="H9" s="9" t="s">
        <v>52</v>
      </c>
      <c r="I9" s="32">
        <f>+[1]Tucuman!C$20+[1]Tucuman!C$23+[1]Tucuman!C$24</f>
        <v>65.646187999999995</v>
      </c>
      <c r="J9" s="32">
        <f>+[1]Tucuman!D$20+[1]Tucuman!D$23+[1]Tucuman!D$24</f>
        <v>71.658000000000001</v>
      </c>
      <c r="K9" s="32">
        <f>+[1]Tucuman!E$20+[1]Tucuman!E$23+[1]Tucuman!E$24</f>
        <v>76.649000000000001</v>
      </c>
      <c r="L9" s="32">
        <f>+[1]Tucuman!F$20+[1]Tucuman!F$23+[1]Tucuman!F$24</f>
        <v>127.12224938</v>
      </c>
      <c r="M9" s="32">
        <f>+[1]Tucuman!G$20+[1]Tucuman!G$23+[1]Tucuman!G$24</f>
        <v>132.357</v>
      </c>
      <c r="N9" s="32">
        <f>+[1]Tucuman!H$20+[1]Tucuman!H$23+[1]Tucuman!H$24</f>
        <v>159.69300000000001</v>
      </c>
      <c r="O9" s="32">
        <f>+[1]Tucuman!I$20+[1]Tucuman!I$23+[1]Tucuman!I$24</f>
        <v>241.358</v>
      </c>
      <c r="P9" s="32">
        <f>+[1]Tucuman!J$20+[1]Tucuman!J$23+[1]Tucuman!J$24</f>
        <v>283.43099999999998</v>
      </c>
      <c r="Q9" s="32">
        <f>+[1]Tucuman!K$20+[1]Tucuman!K$23+[1]Tucuman!K$24</f>
        <v>486.49200000000002</v>
      </c>
      <c r="R9" s="32">
        <f>+[1]Tucuman!L$20+[1]Tucuman!L$23+[1]Tucuman!L$24</f>
        <v>661.02800000000002</v>
      </c>
      <c r="S9" s="32"/>
    </row>
    <row r="10" spans="1:19" ht="30" x14ac:dyDescent="0.5">
      <c r="A10" s="50" t="s">
        <v>229</v>
      </c>
      <c r="B10" s="52">
        <v>5.2137560000000001</v>
      </c>
      <c r="C10" s="52">
        <v>0.116198</v>
      </c>
      <c r="D10" s="10" t="s">
        <v>56</v>
      </c>
      <c r="E10" s="11">
        <v>11621100</v>
      </c>
      <c r="F10" s="9">
        <v>14</v>
      </c>
      <c r="G10" s="10" t="s">
        <v>55</v>
      </c>
      <c r="H10" s="9">
        <v>24</v>
      </c>
      <c r="I10" s="58">
        <v>332.30567640999999</v>
      </c>
      <c r="J10" s="58">
        <v>418.41909700999997</v>
      </c>
      <c r="K10" s="58">
        <v>577.30851986000005</v>
      </c>
      <c r="L10" s="58">
        <v>964.06735222999998</v>
      </c>
      <c r="M10" s="58">
        <v>825.88976256194496</v>
      </c>
      <c r="N10" s="58">
        <v>1204.10857862844</v>
      </c>
      <c r="O10" s="58">
        <v>1241.2416166959199</v>
      </c>
      <c r="P10" s="58">
        <v>1247.37701549035</v>
      </c>
      <c r="Q10" s="58">
        <v>1949.70863517</v>
      </c>
      <c r="R10" s="58">
        <v>2966.3501273614602</v>
      </c>
      <c r="S10" s="58"/>
    </row>
    <row r="11" spans="1:19" ht="30" x14ac:dyDescent="0.5">
      <c r="A11" s="50" t="s">
        <v>230</v>
      </c>
      <c r="B11" s="59">
        <v>658.69147298999997</v>
      </c>
      <c r="C11" s="59">
        <v>583.77558271999999</v>
      </c>
      <c r="D11" s="10" t="s">
        <v>59</v>
      </c>
      <c r="E11" s="11">
        <v>9613910</v>
      </c>
      <c r="F11" s="9">
        <v>15</v>
      </c>
      <c r="G11" s="10" t="s">
        <v>58</v>
      </c>
      <c r="H11" s="9">
        <v>25</v>
      </c>
      <c r="I11" s="58">
        <v>0</v>
      </c>
      <c r="J11" s="58">
        <v>0</v>
      </c>
      <c r="K11" s="58">
        <v>19.036000000000001</v>
      </c>
      <c r="L11" s="58">
        <v>16.558974070000001</v>
      </c>
      <c r="M11" s="58">
        <v>2.9380000000000002</v>
      </c>
      <c r="N11" s="58">
        <v>0</v>
      </c>
      <c r="O11" s="58">
        <v>9.6310000000000002</v>
      </c>
      <c r="P11" s="58">
        <v>0</v>
      </c>
      <c r="Q11" s="58">
        <v>0</v>
      </c>
      <c r="R11" s="58">
        <v>0</v>
      </c>
      <c r="S11" s="58"/>
    </row>
    <row r="12" spans="1:19" ht="30" x14ac:dyDescent="0.5">
      <c r="A12" s="49" t="s">
        <v>53</v>
      </c>
      <c r="B12" s="2">
        <f>+B13+B17+B18+B19</f>
        <v>5496.2058554484847</v>
      </c>
      <c r="D12" s="10" t="s">
        <v>62</v>
      </c>
      <c r="E12" s="11">
        <v>407580</v>
      </c>
      <c r="F12" s="9">
        <v>16</v>
      </c>
      <c r="G12" s="10" t="s">
        <v>61</v>
      </c>
      <c r="H12" s="9">
        <v>26</v>
      </c>
      <c r="I12" s="58">
        <v>95.521676409999998</v>
      </c>
      <c r="J12" s="58">
        <v>182.20309700999999</v>
      </c>
      <c r="K12" s="58">
        <v>366.09751985999998</v>
      </c>
      <c r="L12" s="58">
        <v>501.54852749999998</v>
      </c>
      <c r="M12" s="58">
        <v>733.426762561945</v>
      </c>
      <c r="N12" s="58">
        <v>1037.0165786284399</v>
      </c>
      <c r="O12" s="58">
        <v>1079.13061669592</v>
      </c>
      <c r="P12" s="58">
        <v>1057.0270154903501</v>
      </c>
      <c r="Q12" s="58">
        <v>1671.2326351700001</v>
      </c>
      <c r="R12" s="58">
        <v>2606.0561273614599</v>
      </c>
      <c r="S12" s="58"/>
    </row>
    <row r="13" spans="1:19" ht="30" x14ac:dyDescent="0.5">
      <c r="A13" s="50" t="s">
        <v>231</v>
      </c>
      <c r="B13" s="52">
        <f>+SUM(B14:B16)</f>
        <v>2683.29635603</v>
      </c>
      <c r="D13" s="10" t="s">
        <v>65</v>
      </c>
      <c r="E13" s="11">
        <v>1599610</v>
      </c>
      <c r="F13" s="9">
        <v>17</v>
      </c>
      <c r="G13" s="10" t="s">
        <v>64</v>
      </c>
      <c r="H13" s="9">
        <v>27</v>
      </c>
      <c r="I13" s="58">
        <v>236.78399999999999</v>
      </c>
      <c r="J13" s="58">
        <v>236.21600000000001</v>
      </c>
      <c r="K13" s="58">
        <v>192.17500000000001</v>
      </c>
      <c r="L13" s="58">
        <v>445.95985065999997</v>
      </c>
      <c r="M13" s="58">
        <v>89.525000000000006</v>
      </c>
      <c r="N13" s="58">
        <v>167.09200000000001</v>
      </c>
      <c r="O13" s="58">
        <v>152.47999999999999</v>
      </c>
      <c r="P13" s="58">
        <v>190.35</v>
      </c>
      <c r="Q13" s="58">
        <v>278.476</v>
      </c>
      <c r="R13" s="58">
        <v>360.29399999999998</v>
      </c>
      <c r="S13" s="58"/>
    </row>
    <row r="14" spans="1:19" ht="30" x14ac:dyDescent="0.5">
      <c r="A14" s="56" t="s">
        <v>59</v>
      </c>
      <c r="B14" s="55">
        <v>2072.9905509</v>
      </c>
      <c r="D14" s="10" t="s">
        <v>46</v>
      </c>
      <c r="E14" s="11">
        <v>490121.34100629902</v>
      </c>
      <c r="F14" s="9">
        <v>18</v>
      </c>
      <c r="G14" s="10" t="s">
        <v>67</v>
      </c>
      <c r="H14" s="9" t="s">
        <v>68</v>
      </c>
      <c r="I14" s="58">
        <f>+[1]Tucuman!C$14+[1]Tucuman!C$25+[1]Tucuman!C$41</f>
        <v>1769.2110121400001</v>
      </c>
      <c r="J14" s="58">
        <f>+[1]Tucuman!D$14+[1]Tucuman!D$25+[1]Tucuman!D$41</f>
        <v>2266.6347324600001</v>
      </c>
      <c r="K14" s="58">
        <f>+[1]Tucuman!E$14+[1]Tucuman!E$25+[1]Tucuman!E$41</f>
        <v>3167.0561682500002</v>
      </c>
      <c r="L14" s="58">
        <f>+[1]Tucuman!F$14+[1]Tucuman!F$25+[1]Tucuman!F$41</f>
        <v>4008.4768847800001</v>
      </c>
      <c r="M14" s="58">
        <f>+[1]Tucuman!G$14+[1]Tucuman!G$25+[1]Tucuman!G$41</f>
        <v>4585.9410318919454</v>
      </c>
      <c r="N14" s="58">
        <f>+[1]Tucuman!H$14+[1]Tucuman!H$25+[1]Tucuman!H$41</f>
        <v>6892.1411713895095</v>
      </c>
      <c r="O14" s="58">
        <f>+[1]Tucuman!I$14+[1]Tucuman!I$25+[1]Tucuman!I$41</f>
        <v>8375.7638558049202</v>
      </c>
      <c r="P14" s="58">
        <f>+[1]Tucuman!J$14+[1]Tucuman!J$25+[1]Tucuman!J$41</f>
        <v>10330.91500766635</v>
      </c>
      <c r="Q14" s="58">
        <f>+[1]Tucuman!K$14+[1]Tucuman!K$25+[1]Tucuman!K$41</f>
        <v>13240.353205314001</v>
      </c>
      <c r="R14" s="58">
        <f>+[1]Tucuman!L$14+[1]Tucuman!L$25+[1]Tucuman!L$41</f>
        <v>18804.76934702646</v>
      </c>
      <c r="S14" s="58">
        <f>+[1]Tucuman!M$14+[1]Tucuman!M$25+[1]Tucuman!M$41</f>
        <v>0</v>
      </c>
    </row>
    <row r="15" spans="1:19" ht="30" x14ac:dyDescent="0.5">
      <c r="A15" s="56" t="s">
        <v>62</v>
      </c>
      <c r="B15" s="55">
        <v>170.06995900000001</v>
      </c>
      <c r="D15" s="10" t="s">
        <v>49</v>
      </c>
      <c r="E15" s="11">
        <v>5775904.55265</v>
      </c>
      <c r="F15" s="9">
        <v>19</v>
      </c>
      <c r="G15" s="10" t="s">
        <v>70</v>
      </c>
      <c r="H15" s="9">
        <v>35</v>
      </c>
      <c r="I15" s="58">
        <v>2586.3682237399998</v>
      </c>
      <c r="J15" s="58">
        <v>3176.5743684600002</v>
      </c>
      <c r="K15" s="58">
        <v>4292.6161682499996</v>
      </c>
      <c r="L15" s="58">
        <v>5660.8604491400001</v>
      </c>
      <c r="M15" s="58">
        <v>6139.8380318919499</v>
      </c>
      <c r="N15" s="58">
        <v>8912.3421616795204</v>
      </c>
      <c r="O15" s="58">
        <v>11079.680694114901</v>
      </c>
      <c r="P15" s="58">
        <v>14028.1102496204</v>
      </c>
      <c r="Q15" s="58">
        <v>18457.299527364001</v>
      </c>
      <c r="R15" s="58">
        <v>25768.362347026501</v>
      </c>
      <c r="S15" s="58">
        <v>0</v>
      </c>
    </row>
    <row r="16" spans="1:19" ht="30" x14ac:dyDescent="0.5">
      <c r="A16" s="56" t="s">
        <v>65</v>
      </c>
      <c r="B16" s="55">
        <v>440.23584613000003</v>
      </c>
      <c r="D16" s="10" t="s">
        <v>73</v>
      </c>
      <c r="E16" s="11">
        <v>1989694.55265</v>
      </c>
      <c r="F16" s="9">
        <v>20</v>
      </c>
      <c r="G16" t="s">
        <v>232</v>
      </c>
      <c r="H16" s="9" t="s">
        <v>233</v>
      </c>
      <c r="I16" s="58">
        <f>+[1]Tucuman!C$26-[1]Tucuman!C$32</f>
        <v>1940.13513624591</v>
      </c>
      <c r="J16" s="58">
        <f>+[1]Tucuman!D$26-[1]Tucuman!D$32</f>
        <v>2504.8761818831799</v>
      </c>
      <c r="K16" s="58">
        <f>+[1]Tucuman!E$26-[1]Tucuman!E$32</f>
        <v>3376.5459124257</v>
      </c>
      <c r="L16" s="58">
        <f>+[1]Tucuman!F$26-[1]Tucuman!F$32</f>
        <v>4321.74161630054</v>
      </c>
      <c r="M16" s="58">
        <f>+[1]Tucuman!G$26-[1]Tucuman!G$32</f>
        <v>5019.1457476369496</v>
      </c>
      <c r="N16" s="58">
        <f>+[1]Tucuman!H$26-[1]Tucuman!H$32</f>
        <v>6481.9590712626796</v>
      </c>
      <c r="O16" s="58">
        <f>+[1]Tucuman!I$26-[1]Tucuman!I$32</f>
        <v>9343.2131778703606</v>
      </c>
      <c r="P16" s="58">
        <f>+[1]Tucuman!J$26-[1]Tucuman!J$32</f>
        <v>11942.8930998328</v>
      </c>
      <c r="Q16" s="58">
        <f>+[1]Tucuman!K$26-[1]Tucuman!K$32</f>
        <v>15748.364364393999</v>
      </c>
      <c r="R16" s="58">
        <f>+[1]Tucuman!L$26-[1]Tucuman!L$32</f>
        <v>21264.548347338099</v>
      </c>
      <c r="S16" s="58">
        <f>+[1]Tucuman!M$26-[1]Tucuman!M$32</f>
        <v>0</v>
      </c>
    </row>
    <row r="17" spans="1:19" ht="30" x14ac:dyDescent="0.5">
      <c r="A17" s="50" t="s">
        <v>229</v>
      </c>
      <c r="B17" s="52">
        <v>181.90860432848501</v>
      </c>
      <c r="D17" s="10" t="s">
        <v>76</v>
      </c>
      <c r="E17" s="11">
        <v>3769420</v>
      </c>
      <c r="F17" s="9">
        <v>21</v>
      </c>
      <c r="G17" s="10" t="s">
        <v>75</v>
      </c>
      <c r="H17" s="9">
        <v>14</v>
      </c>
      <c r="I17" s="58">
        <v>1254.6937</v>
      </c>
      <c r="J17" s="58">
        <v>1687.423</v>
      </c>
      <c r="K17" s="58">
        <v>2213.2379999999998</v>
      </c>
      <c r="L17" s="58">
        <v>2804.3862633499998</v>
      </c>
      <c r="M17" s="58">
        <v>3352.9969999999998</v>
      </c>
      <c r="N17" s="58">
        <v>4326.8829999999998</v>
      </c>
      <c r="O17" s="58">
        <v>6358.625</v>
      </c>
      <c r="P17" s="58">
        <v>8432.6280000000006</v>
      </c>
      <c r="Q17" s="58">
        <v>11129.044</v>
      </c>
      <c r="R17" s="58">
        <v>15344.761</v>
      </c>
      <c r="S17" s="58"/>
    </row>
    <row r="18" spans="1:19" ht="30" x14ac:dyDescent="0.5">
      <c r="A18" s="50" t="s">
        <v>234</v>
      </c>
      <c r="B18" s="52">
        <v>1347.2178489999999</v>
      </c>
      <c r="D18" s="10" t="s">
        <v>79</v>
      </c>
      <c r="E18" s="11">
        <v>16790</v>
      </c>
      <c r="F18" s="9">
        <v>22</v>
      </c>
      <c r="G18" s="10" t="s">
        <v>78</v>
      </c>
      <c r="H18" s="9">
        <v>15</v>
      </c>
      <c r="I18" s="58">
        <v>1077.0137</v>
      </c>
      <c r="J18" s="58">
        <v>1481.086</v>
      </c>
      <c r="K18" s="58">
        <v>1932.77</v>
      </c>
      <c r="L18" s="58">
        <v>2434.2114360199998</v>
      </c>
      <c r="M18" s="58">
        <v>2940.6179999999999</v>
      </c>
      <c r="N18" s="58">
        <v>3783.5929999999998</v>
      </c>
      <c r="O18" s="58">
        <v>5696.192</v>
      </c>
      <c r="P18" s="58">
        <v>7647.3530000000001</v>
      </c>
      <c r="Q18" s="58">
        <v>10120.41</v>
      </c>
      <c r="R18" s="58">
        <v>13880.768</v>
      </c>
      <c r="S18" s="58"/>
    </row>
    <row r="19" spans="1:19" ht="30" x14ac:dyDescent="0.5">
      <c r="A19" s="50" t="s">
        <v>230</v>
      </c>
      <c r="B19" s="52">
        <f>+B20+B21+B22</f>
        <v>1283.78304609</v>
      </c>
      <c r="D19" s="10" t="s">
        <v>83</v>
      </c>
      <c r="E19" s="11">
        <v>381700.65899369901</v>
      </c>
      <c r="F19" s="9">
        <v>23</v>
      </c>
      <c r="G19" s="10" t="s">
        <v>82</v>
      </c>
      <c r="H19" s="9">
        <v>18</v>
      </c>
      <c r="I19" s="58">
        <v>94.7062005159096</v>
      </c>
      <c r="J19" s="58">
        <v>85.012922783179604</v>
      </c>
      <c r="K19" s="58">
        <v>105.980432335701</v>
      </c>
      <c r="L19" s="58">
        <v>114.636179775541</v>
      </c>
      <c r="M19" s="58">
        <v>133.65536783695401</v>
      </c>
      <c r="N19" s="58">
        <v>78.438801962607599</v>
      </c>
      <c r="O19" s="58">
        <v>27.9965972603603</v>
      </c>
      <c r="P19" s="58">
        <v>22.2003051607591</v>
      </c>
      <c r="Q19" s="58">
        <v>32.938347474013099</v>
      </c>
      <c r="R19" s="58">
        <v>16.217523028057801</v>
      </c>
      <c r="S19" s="58"/>
    </row>
    <row r="20" spans="1:19" ht="30" x14ac:dyDescent="0.5">
      <c r="A20" s="56" t="s">
        <v>73</v>
      </c>
      <c r="B20" s="57">
        <v>415.92642740899998</v>
      </c>
      <c r="D20" s="10" t="s">
        <v>86</v>
      </c>
      <c r="E20" s="11">
        <v>753987.45554</v>
      </c>
      <c r="F20" s="9">
        <v>24</v>
      </c>
      <c r="G20" s="10" t="s">
        <v>85</v>
      </c>
      <c r="H20" s="9">
        <v>19</v>
      </c>
      <c r="I20" s="58">
        <v>590.73523573</v>
      </c>
      <c r="J20" s="58">
        <v>732.44025910000005</v>
      </c>
      <c r="K20" s="58">
        <v>1057.3274800900001</v>
      </c>
      <c r="L20" s="58">
        <v>1402.7191731749999</v>
      </c>
      <c r="M20" s="58">
        <v>1532.4933798</v>
      </c>
      <c r="N20" s="58">
        <v>2076.6372693000699</v>
      </c>
      <c r="O20" s="58">
        <v>2956.5915806100002</v>
      </c>
      <c r="P20" s="58">
        <v>3488.0647946720001</v>
      </c>
      <c r="Q20" s="58">
        <v>4586.3820169199998</v>
      </c>
      <c r="R20" s="58">
        <v>5903.5698243099996</v>
      </c>
      <c r="S20" s="58"/>
    </row>
    <row r="21" spans="1:19" ht="30" x14ac:dyDescent="0.5">
      <c r="A21" s="56" t="s">
        <v>76</v>
      </c>
      <c r="B21" s="57">
        <v>867.85661868099999</v>
      </c>
      <c r="D21" s="10" t="s">
        <v>89</v>
      </c>
      <c r="E21" s="11">
        <v>0</v>
      </c>
      <c r="F21" s="9">
        <v>25</v>
      </c>
      <c r="G21" s="10" t="s">
        <v>88</v>
      </c>
      <c r="H21" s="9">
        <v>20</v>
      </c>
      <c r="I21" s="58">
        <v>195.39123573000001</v>
      </c>
      <c r="J21" s="58">
        <v>293.94425910000001</v>
      </c>
      <c r="K21" s="58">
        <v>402.55348008999999</v>
      </c>
      <c r="L21" s="58">
        <v>549.41408694999996</v>
      </c>
      <c r="M21" s="58">
        <v>577.49580000000003</v>
      </c>
      <c r="N21" s="58">
        <v>764.12895844000002</v>
      </c>
      <c r="O21" s="58">
        <v>1202.44018061</v>
      </c>
      <c r="P21" s="58">
        <v>1423.299794672</v>
      </c>
      <c r="Q21" s="58">
        <v>1707.41201692</v>
      </c>
      <c r="R21" s="58">
        <v>2238.1628243099999</v>
      </c>
      <c r="S21" s="58"/>
    </row>
    <row r="22" spans="1:19" ht="30" x14ac:dyDescent="0.5">
      <c r="A22" s="60" t="s">
        <v>79</v>
      </c>
      <c r="B22" s="55">
        <v>0</v>
      </c>
      <c r="D22" s="10" t="s">
        <v>92</v>
      </c>
      <c r="E22" s="11">
        <v>360547.45554</v>
      </c>
      <c r="F22" s="9">
        <v>26</v>
      </c>
      <c r="G22" s="10" t="s">
        <v>91</v>
      </c>
      <c r="H22" s="9">
        <v>21</v>
      </c>
      <c r="I22" s="58">
        <v>395.34399999999999</v>
      </c>
      <c r="J22" s="58">
        <v>438.49599999999998</v>
      </c>
      <c r="K22" s="58">
        <v>654.774</v>
      </c>
      <c r="L22" s="58">
        <v>853.30508622499997</v>
      </c>
      <c r="M22" s="58">
        <v>954.99757980000004</v>
      </c>
      <c r="N22" s="58">
        <v>1271.77</v>
      </c>
      <c r="O22" s="58">
        <v>1754.1514</v>
      </c>
      <c r="P22" s="58">
        <v>2064.7649999999999</v>
      </c>
      <c r="Q22" s="58">
        <v>2878.97</v>
      </c>
      <c r="R22" s="58">
        <v>3665.4070000000002</v>
      </c>
      <c r="S22" s="58"/>
    </row>
    <row r="23" spans="1:19" ht="30" x14ac:dyDescent="0.5">
      <c r="A23" s="49" t="s">
        <v>96</v>
      </c>
      <c r="B23" s="2" t="e">
        <f>+B2-B12</f>
        <v>#REF!</v>
      </c>
      <c r="D23" s="10" t="s">
        <v>95</v>
      </c>
      <c r="E23" s="11">
        <v>393440</v>
      </c>
      <c r="F23" s="9">
        <v>27</v>
      </c>
      <c r="G23" s="10" t="s">
        <v>94</v>
      </c>
      <c r="H23" s="9">
        <v>22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40.738310860071998</v>
      </c>
      <c r="O23" s="58">
        <v>0</v>
      </c>
      <c r="P23" s="58">
        <v>0</v>
      </c>
      <c r="Q23" s="58">
        <v>0</v>
      </c>
      <c r="R23" s="58">
        <v>0</v>
      </c>
      <c r="S23" s="58"/>
    </row>
    <row r="24" spans="1:19" ht="30" x14ac:dyDescent="0.5">
      <c r="A24" s="49"/>
      <c r="B24" s="2"/>
      <c r="D24" s="10" t="s">
        <v>99</v>
      </c>
      <c r="E24" s="11">
        <v>1376789.6555399999</v>
      </c>
      <c r="F24" s="9">
        <v>28</v>
      </c>
      <c r="G24" s="10" t="s">
        <v>98</v>
      </c>
      <c r="H24" s="9">
        <v>28</v>
      </c>
      <c r="I24" s="58">
        <v>567.94397641</v>
      </c>
      <c r="J24" s="58">
        <v>712.74019700999997</v>
      </c>
      <c r="K24" s="58">
        <v>953.64051986000004</v>
      </c>
      <c r="L24" s="58">
        <v>1366.79092359833</v>
      </c>
      <c r="M24" s="58">
        <v>1280.55276256195</v>
      </c>
      <c r="N24" s="58">
        <v>1728.5952496073901</v>
      </c>
      <c r="O24" s="58">
        <v>2035.50461669592</v>
      </c>
      <c r="P24" s="58">
        <v>1794.2190154903501</v>
      </c>
      <c r="Q24" s="58">
        <v>2454.7036351699999</v>
      </c>
      <c r="R24" s="58">
        <v>3850.5041273614602</v>
      </c>
      <c r="S24" s="58"/>
    </row>
    <row r="25" spans="1:19" ht="30" x14ac:dyDescent="0.5">
      <c r="A25" s="49" t="s">
        <v>86</v>
      </c>
      <c r="B25" s="2">
        <f>+B26+B27+B28</f>
        <v>146.42033746999999</v>
      </c>
      <c r="D25" s="10" t="s">
        <v>102</v>
      </c>
      <c r="E25" s="11">
        <v>726449.65553999995</v>
      </c>
      <c r="F25" s="9">
        <v>29</v>
      </c>
      <c r="G25" s="10" t="s">
        <v>101</v>
      </c>
      <c r="H25" s="9">
        <v>29</v>
      </c>
      <c r="I25" s="58">
        <v>315.03397640999998</v>
      </c>
      <c r="J25" s="58">
        <v>436.94509700999998</v>
      </c>
      <c r="K25" s="58">
        <v>590.93851986000004</v>
      </c>
      <c r="L25" s="58">
        <v>821.15911300833295</v>
      </c>
      <c r="M25" s="58">
        <v>899.06899999999996</v>
      </c>
      <c r="N25" s="58">
        <v>1275.7485786284401</v>
      </c>
      <c r="O25" s="58">
        <v>1421.7046166959201</v>
      </c>
      <c r="P25" s="58">
        <v>1126.2500154903501</v>
      </c>
      <c r="Q25" s="58">
        <v>1588.4316351699999</v>
      </c>
      <c r="R25" s="58">
        <v>2437.4591273614601</v>
      </c>
      <c r="S25" s="58"/>
    </row>
    <row r="26" spans="1:19" ht="30" x14ac:dyDescent="0.5">
      <c r="A26" s="50" t="s">
        <v>235</v>
      </c>
      <c r="B26" s="52">
        <v>0</v>
      </c>
      <c r="D26" s="10" t="s">
        <v>92</v>
      </c>
      <c r="E26" s="11">
        <v>428550</v>
      </c>
      <c r="F26" s="9">
        <v>30</v>
      </c>
      <c r="G26" s="10" t="s">
        <v>104</v>
      </c>
      <c r="H26" s="9">
        <v>30</v>
      </c>
      <c r="I26" s="58">
        <v>0</v>
      </c>
      <c r="J26" s="58">
        <v>2.0449999999999999</v>
      </c>
      <c r="K26" s="58">
        <v>13.202999999999999</v>
      </c>
      <c r="L26" s="58">
        <v>12.134009989999999</v>
      </c>
      <c r="M26" s="58">
        <v>131.21076256194499</v>
      </c>
      <c r="N26" s="58">
        <v>136.502670978949</v>
      </c>
      <c r="O26" s="58">
        <v>215.91800000000001</v>
      </c>
      <c r="P26" s="58">
        <v>313.14699999999999</v>
      </c>
      <c r="Q26" s="58">
        <v>516.62699999999995</v>
      </c>
      <c r="R26" s="58">
        <v>779.08900000000006</v>
      </c>
      <c r="S26" s="58"/>
    </row>
    <row r="27" spans="1:19" ht="30" x14ac:dyDescent="0.5">
      <c r="A27" s="50" t="s">
        <v>236</v>
      </c>
      <c r="B27" s="52">
        <v>43.968009469999998</v>
      </c>
      <c r="D27" s="10" t="s">
        <v>73</v>
      </c>
      <c r="E27" s="11"/>
      <c r="F27" s="9">
        <v>31</v>
      </c>
      <c r="G27" t="s">
        <v>200</v>
      </c>
      <c r="H27" s="9">
        <v>31</v>
      </c>
      <c r="I27" s="58">
        <v>0</v>
      </c>
      <c r="J27" s="58">
        <v>2.0449999999999999</v>
      </c>
      <c r="K27" s="58">
        <v>0.51500000000000001</v>
      </c>
      <c r="L27" s="58">
        <v>7.2191912599999997</v>
      </c>
      <c r="M27" s="58">
        <v>6.27</v>
      </c>
      <c r="N27" s="58">
        <v>8.8460000000000001</v>
      </c>
      <c r="O27" s="58">
        <v>35.186</v>
      </c>
      <c r="P27" s="58">
        <v>50.537999999999997</v>
      </c>
      <c r="Q27" s="58">
        <v>41.021000000000001</v>
      </c>
      <c r="R27" s="58">
        <v>37.179000000000002</v>
      </c>
      <c r="S27" s="58"/>
    </row>
    <row r="28" spans="1:19" ht="30" x14ac:dyDescent="0.5">
      <c r="A28" s="50" t="s">
        <v>237</v>
      </c>
      <c r="B28" s="61">
        <v>102.45232799999999</v>
      </c>
      <c r="D28" s="10" t="s">
        <v>76</v>
      </c>
      <c r="E28" s="11"/>
      <c r="F28" s="9">
        <v>32</v>
      </c>
      <c r="G28" t="s">
        <v>201</v>
      </c>
      <c r="H28" s="9">
        <v>32</v>
      </c>
      <c r="I28" s="58">
        <v>0</v>
      </c>
      <c r="J28" s="58">
        <v>0</v>
      </c>
      <c r="K28" s="58">
        <v>12.688000000000001</v>
      </c>
      <c r="L28" s="58">
        <v>4.9148187300000004</v>
      </c>
      <c r="M28" s="58">
        <v>42.777999999999999</v>
      </c>
      <c r="N28" s="58">
        <v>127.656672350506</v>
      </c>
      <c r="O28" s="58">
        <v>180.732</v>
      </c>
      <c r="P28" s="58">
        <v>262.60899999999998</v>
      </c>
      <c r="Q28" s="58">
        <v>475.60599999999999</v>
      </c>
      <c r="R28" s="58">
        <v>741.91</v>
      </c>
      <c r="S28" s="58"/>
    </row>
    <row r="29" spans="1:19" ht="30" x14ac:dyDescent="0.5">
      <c r="A29" s="49" t="s">
        <v>99</v>
      </c>
      <c r="B29" s="2">
        <f>+B30+B31+B35</f>
        <v>689.98027046999994</v>
      </c>
      <c r="D29" s="10" t="s">
        <v>79</v>
      </c>
      <c r="E29" s="11"/>
      <c r="F29" s="9">
        <v>33</v>
      </c>
      <c r="G29" t="s">
        <v>202</v>
      </c>
      <c r="H29" s="9">
        <v>33</v>
      </c>
      <c r="I29" s="58">
        <v>0</v>
      </c>
      <c r="J29" s="58">
        <v>0</v>
      </c>
      <c r="K29" s="58">
        <v>0</v>
      </c>
      <c r="L29" s="58">
        <v>0</v>
      </c>
      <c r="M29" s="58">
        <v>82.162762561945001</v>
      </c>
      <c r="N29" s="58">
        <v>-1.3715575914829999E-6</v>
      </c>
      <c r="O29" s="58">
        <v>0</v>
      </c>
      <c r="P29" s="58">
        <v>0</v>
      </c>
      <c r="Q29" s="58">
        <v>0</v>
      </c>
      <c r="R29" s="58">
        <v>0</v>
      </c>
      <c r="S29" s="58"/>
    </row>
    <row r="30" spans="1:19" ht="30" x14ac:dyDescent="0.5">
      <c r="A30" s="50" t="s">
        <v>238</v>
      </c>
      <c r="B30" s="52">
        <v>599.90838199999996</v>
      </c>
      <c r="D30" s="10" t="s">
        <v>107</v>
      </c>
      <c r="E30" s="11">
        <v>221790</v>
      </c>
      <c r="F30" s="9">
        <v>34</v>
      </c>
      <c r="G30" s="10" t="s">
        <v>106</v>
      </c>
      <c r="H30" s="9">
        <v>34</v>
      </c>
      <c r="I30" s="58">
        <v>252.91</v>
      </c>
      <c r="J30" s="58">
        <v>273.75009999999997</v>
      </c>
      <c r="K30" s="58">
        <v>349.49900000000002</v>
      </c>
      <c r="L30" s="58">
        <v>533.49780060000001</v>
      </c>
      <c r="M30" s="58">
        <v>250.273</v>
      </c>
      <c r="N30" s="58">
        <v>316.34399999999999</v>
      </c>
      <c r="O30" s="58">
        <v>397.88200000000001</v>
      </c>
      <c r="P30" s="58">
        <v>354.822</v>
      </c>
      <c r="Q30" s="58">
        <v>349.64499999999998</v>
      </c>
      <c r="R30" s="58">
        <v>633.95600000000002</v>
      </c>
      <c r="S30" s="58"/>
    </row>
    <row r="31" spans="1:19" ht="30" x14ac:dyDescent="0.5">
      <c r="A31" s="62" t="s">
        <v>236</v>
      </c>
      <c r="B31" s="52">
        <f>+B32+B33+B34</f>
        <v>68.282492470000008</v>
      </c>
      <c r="D31" s="10" t="s">
        <v>110</v>
      </c>
      <c r="E31" s="11">
        <v>19022814.008189999</v>
      </c>
      <c r="F31" s="9">
        <v>35</v>
      </c>
      <c r="G31" s="10" t="s">
        <v>109</v>
      </c>
      <c r="H31" s="9">
        <v>36</v>
      </c>
      <c r="I31" s="58">
        <v>2508.0791126559102</v>
      </c>
      <c r="J31" s="58">
        <v>3217.6163788931799</v>
      </c>
      <c r="K31" s="58">
        <v>4330.1864322857</v>
      </c>
      <c r="L31" s="58">
        <v>5688.5325398988698</v>
      </c>
      <c r="M31" s="58">
        <v>6299.6985101989003</v>
      </c>
      <c r="N31" s="58">
        <v>8210.5543208700692</v>
      </c>
      <c r="O31" s="58">
        <v>11378.717794566301</v>
      </c>
      <c r="P31" s="58">
        <v>13737.1121153231</v>
      </c>
      <c r="Q31" s="58">
        <v>18203.067999563998</v>
      </c>
      <c r="R31" s="58">
        <v>25115.0524746995</v>
      </c>
      <c r="S31" s="58"/>
    </row>
    <row r="32" spans="1:19" ht="30" x14ac:dyDescent="0.5">
      <c r="A32" s="63" t="s">
        <v>73</v>
      </c>
      <c r="B32" s="55">
        <v>12.179283</v>
      </c>
      <c r="D32" s="10" t="s">
        <v>113</v>
      </c>
      <c r="E32" s="11">
        <v>19263915.549196299</v>
      </c>
      <c r="F32" s="9">
        <v>36</v>
      </c>
    </row>
    <row r="33" spans="1:2" ht="30" x14ac:dyDescent="0.5">
      <c r="A33" s="63" t="s">
        <v>76</v>
      </c>
      <c r="B33" s="55">
        <v>56.103209470000003</v>
      </c>
    </row>
    <row r="34" spans="1:2" ht="30" x14ac:dyDescent="0.5">
      <c r="A34" s="56" t="s">
        <v>79</v>
      </c>
      <c r="B34" s="55">
        <v>0</v>
      </c>
    </row>
    <row r="35" spans="1:2" ht="30" x14ac:dyDescent="0.5">
      <c r="A35" s="50" t="s">
        <v>239</v>
      </c>
      <c r="B35" s="61">
        <v>21.789396</v>
      </c>
    </row>
    <row r="36" spans="1:2" ht="30" x14ac:dyDescent="0.5">
      <c r="A36" s="49" t="s">
        <v>110</v>
      </c>
      <c r="B36" s="2" t="e">
        <f>+B2+B25</f>
        <v>#REF!</v>
      </c>
    </row>
    <row r="37" spans="1:2" ht="30" x14ac:dyDescent="0.5">
      <c r="A37" s="49" t="s">
        <v>118</v>
      </c>
      <c r="B37" s="2">
        <f>+B12+B29</f>
        <v>6186.1861259184843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windowProtection="1" zoomScaleNormal="100" workbookViewId="0">
      <pane xSplit="1" ySplit="1" topLeftCell="B46" activePane="bottomRight" state="frozen"/>
      <selection pane="topRight" activeCell="B1" sqref="B1"/>
      <selection pane="bottomLeft" activeCell="A46" sqref="A46"/>
      <selection pane="bottomRight" activeCell="D49" sqref="D49"/>
    </sheetView>
  </sheetViews>
  <sheetFormatPr baseColWidth="10" defaultColWidth="9.109375" defaultRowHeight="14.4" x14ac:dyDescent="0.3"/>
  <cols>
    <col min="1" max="1" width="26.33203125"/>
    <col min="2" max="2" width="16.88671875"/>
    <col min="3" max="3" width="14.33203125"/>
    <col min="4" max="5" width="16.88671875"/>
    <col min="6" max="1025" width="10.88671875"/>
  </cols>
  <sheetData>
    <row r="1" spans="1:46" x14ac:dyDescent="0.3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125</v>
      </c>
      <c r="G1" t="s">
        <v>126</v>
      </c>
      <c r="H1" t="s">
        <v>126</v>
      </c>
      <c r="I1" t="s">
        <v>245</v>
      </c>
      <c r="J1" t="s">
        <v>245</v>
      </c>
      <c r="K1" t="s">
        <v>128</v>
      </c>
      <c r="L1" t="s">
        <v>128</v>
      </c>
      <c r="M1" t="s">
        <v>246</v>
      </c>
      <c r="N1" t="s">
        <v>246</v>
      </c>
      <c r="O1" t="s">
        <v>130</v>
      </c>
      <c r="P1" t="s">
        <v>130</v>
      </c>
      <c r="Q1" t="s">
        <v>131</v>
      </c>
      <c r="R1" t="s">
        <v>131</v>
      </c>
      <c r="S1" t="s">
        <v>132</v>
      </c>
      <c r="T1" t="s">
        <v>132</v>
      </c>
      <c r="U1" t="s">
        <v>133</v>
      </c>
      <c r="V1" t="s">
        <v>133</v>
      </c>
      <c r="W1" t="s">
        <v>134</v>
      </c>
      <c r="X1" t="s">
        <v>134</v>
      </c>
      <c r="Y1" t="s">
        <v>135</v>
      </c>
      <c r="Z1" t="s">
        <v>135</v>
      </c>
      <c r="AA1" t="s">
        <v>247</v>
      </c>
      <c r="AB1" t="s">
        <v>247</v>
      </c>
      <c r="AC1" t="s">
        <v>248</v>
      </c>
      <c r="AD1" t="s">
        <v>248</v>
      </c>
      <c r="AE1" t="s">
        <v>138</v>
      </c>
      <c r="AF1" t="s">
        <v>138</v>
      </c>
      <c r="AG1" t="s">
        <v>139</v>
      </c>
      <c r="AH1" t="s">
        <v>139</v>
      </c>
      <c r="AI1" t="s">
        <v>140</v>
      </c>
      <c r="AJ1" t="s">
        <v>140</v>
      </c>
      <c r="AK1" t="s">
        <v>141</v>
      </c>
      <c r="AL1" t="s">
        <v>141</v>
      </c>
      <c r="AM1" t="s">
        <v>142</v>
      </c>
      <c r="AN1" t="s">
        <v>142</v>
      </c>
      <c r="AO1" t="s">
        <v>143</v>
      </c>
      <c r="AP1" t="s">
        <v>143</v>
      </c>
      <c r="AQ1" t="s">
        <v>144</v>
      </c>
      <c r="AR1" t="s">
        <v>249</v>
      </c>
      <c r="AS1" t="s">
        <v>250</v>
      </c>
      <c r="AT1" t="s">
        <v>250</v>
      </c>
    </row>
    <row r="2" spans="1:46" x14ac:dyDescent="0.3">
      <c r="A2" t="s">
        <v>167</v>
      </c>
      <c r="B2" t="s">
        <v>251</v>
      </c>
      <c r="C2" t="s">
        <v>252</v>
      </c>
      <c r="D2" t="s">
        <v>251</v>
      </c>
      <c r="E2" s="64" t="s">
        <v>251</v>
      </c>
      <c r="F2" t="s">
        <v>252</v>
      </c>
      <c r="G2" t="s">
        <v>251</v>
      </c>
      <c r="H2" t="s">
        <v>252</v>
      </c>
      <c r="I2" t="s">
        <v>251</v>
      </c>
      <c r="J2" t="s">
        <v>252</v>
      </c>
      <c r="K2" t="s">
        <v>251</v>
      </c>
      <c r="L2" t="s">
        <v>252</v>
      </c>
      <c r="M2" t="s">
        <v>251</v>
      </c>
      <c r="N2" t="s">
        <v>253</v>
      </c>
      <c r="O2" t="s">
        <v>251</v>
      </c>
      <c r="P2" t="s">
        <v>254</v>
      </c>
      <c r="Q2" t="s">
        <v>251</v>
      </c>
      <c r="R2" t="s">
        <v>254</v>
      </c>
      <c r="S2" t="s">
        <v>251</v>
      </c>
      <c r="T2" t="s">
        <v>254</v>
      </c>
      <c r="U2" t="s">
        <v>251</v>
      </c>
      <c r="V2" t="s">
        <v>254</v>
      </c>
      <c r="W2" t="s">
        <v>251</v>
      </c>
      <c r="X2" t="s">
        <v>254</v>
      </c>
      <c r="Y2" t="s">
        <v>251</v>
      </c>
      <c r="Z2" t="s">
        <v>254</v>
      </c>
      <c r="AA2" t="s">
        <v>251</v>
      </c>
      <c r="AB2" t="s">
        <v>254</v>
      </c>
      <c r="AC2" t="s">
        <v>251</v>
      </c>
      <c r="AD2" t="s">
        <v>254</v>
      </c>
      <c r="AE2" t="s">
        <v>251</v>
      </c>
      <c r="AF2" t="s">
        <v>254</v>
      </c>
      <c r="AG2" t="s">
        <v>251</v>
      </c>
      <c r="AH2" t="s">
        <v>254</v>
      </c>
      <c r="AI2" t="s">
        <v>251</v>
      </c>
      <c r="AJ2" t="s">
        <v>254</v>
      </c>
      <c r="AK2" t="s">
        <v>251</v>
      </c>
      <c r="AL2" t="s">
        <v>254</v>
      </c>
      <c r="AM2" t="s">
        <v>251</v>
      </c>
      <c r="AN2" t="s">
        <v>254</v>
      </c>
      <c r="AO2" t="s">
        <v>251</v>
      </c>
      <c r="AP2" t="s">
        <v>253</v>
      </c>
      <c r="AQ2" t="s">
        <v>251</v>
      </c>
      <c r="AR2" t="s">
        <v>254</v>
      </c>
      <c r="AS2" t="s">
        <v>251</v>
      </c>
      <c r="AT2" t="s">
        <v>254</v>
      </c>
    </row>
    <row r="3" spans="1:46" x14ac:dyDescent="0.3">
      <c r="A3" t="s">
        <v>168</v>
      </c>
      <c r="B3" t="s">
        <v>251</v>
      </c>
      <c r="C3" t="s">
        <v>252</v>
      </c>
      <c r="D3" t="s">
        <v>251</v>
      </c>
      <c r="E3" s="64" t="s">
        <v>251</v>
      </c>
      <c r="F3" t="s">
        <v>252</v>
      </c>
      <c r="G3" t="s">
        <v>251</v>
      </c>
      <c r="H3" t="s">
        <v>252</v>
      </c>
      <c r="M3" t="s">
        <v>251</v>
      </c>
      <c r="N3" t="s">
        <v>253</v>
      </c>
      <c r="U3" t="s">
        <v>251</v>
      </c>
      <c r="W3" t="s">
        <v>251</v>
      </c>
      <c r="X3" t="s">
        <v>254</v>
      </c>
      <c r="Y3" t="s">
        <v>251</v>
      </c>
      <c r="Z3" t="s">
        <v>254</v>
      </c>
      <c r="AA3" t="s">
        <v>251</v>
      </c>
      <c r="AB3" t="s">
        <v>254</v>
      </c>
      <c r="AC3" t="s">
        <v>251</v>
      </c>
      <c r="AD3" t="s">
        <v>254</v>
      </c>
      <c r="AE3" t="s">
        <v>251</v>
      </c>
      <c r="AF3" t="s">
        <v>254</v>
      </c>
      <c r="AG3" t="s">
        <v>251</v>
      </c>
      <c r="AH3" t="s">
        <v>254</v>
      </c>
      <c r="AI3" t="s">
        <v>251</v>
      </c>
      <c r="AJ3" t="s">
        <v>254</v>
      </c>
      <c r="AK3" t="s">
        <v>251</v>
      </c>
      <c r="AL3" t="s">
        <v>254</v>
      </c>
      <c r="AM3" t="s">
        <v>251</v>
      </c>
      <c r="AN3" t="s">
        <v>254</v>
      </c>
      <c r="AQ3" t="s">
        <v>251</v>
      </c>
      <c r="AR3" t="s">
        <v>254</v>
      </c>
      <c r="AS3" t="s">
        <v>251</v>
      </c>
      <c r="AT3" t="s">
        <v>254</v>
      </c>
    </row>
    <row r="4" spans="1:46" x14ac:dyDescent="0.3">
      <c r="A4" t="s">
        <v>169</v>
      </c>
      <c r="B4" t="s">
        <v>251</v>
      </c>
      <c r="C4" t="s">
        <v>252</v>
      </c>
      <c r="D4" t="s">
        <v>251</v>
      </c>
      <c r="E4" s="65"/>
      <c r="G4" t="s">
        <v>251</v>
      </c>
      <c r="H4" t="s">
        <v>252</v>
      </c>
      <c r="I4" t="s">
        <v>251</v>
      </c>
      <c r="J4" t="s">
        <v>252</v>
      </c>
      <c r="K4" t="s">
        <v>251</v>
      </c>
      <c r="L4" t="s">
        <v>252</v>
      </c>
      <c r="M4" t="s">
        <v>251</v>
      </c>
      <c r="N4" t="s">
        <v>255</v>
      </c>
      <c r="O4" t="s">
        <v>251</v>
      </c>
      <c r="P4" t="s">
        <v>254</v>
      </c>
      <c r="Q4" t="s">
        <v>251</v>
      </c>
      <c r="R4" t="s">
        <v>254</v>
      </c>
      <c r="S4" t="s">
        <v>251</v>
      </c>
      <c r="T4" t="s">
        <v>254</v>
      </c>
      <c r="U4" t="s">
        <v>251</v>
      </c>
      <c r="V4" t="s">
        <v>254</v>
      </c>
      <c r="AK4" t="s">
        <v>251</v>
      </c>
      <c r="AL4" t="s">
        <v>254</v>
      </c>
      <c r="AO4" t="s">
        <v>251</v>
      </c>
      <c r="AP4" t="s">
        <v>253</v>
      </c>
    </row>
    <row r="5" spans="1:46" x14ac:dyDescent="0.3">
      <c r="A5" t="s">
        <v>170</v>
      </c>
      <c r="B5" t="s">
        <v>251</v>
      </c>
      <c r="D5" t="s">
        <v>251</v>
      </c>
      <c r="E5" t="s">
        <v>251</v>
      </c>
      <c r="G5" t="s">
        <v>251</v>
      </c>
      <c r="I5" t="s">
        <v>251</v>
      </c>
      <c r="K5" t="s">
        <v>251</v>
      </c>
      <c r="M5" t="s">
        <v>251</v>
      </c>
      <c r="O5" t="s">
        <v>251</v>
      </c>
      <c r="Q5" t="s">
        <v>251</v>
      </c>
      <c r="S5" t="s">
        <v>251</v>
      </c>
      <c r="U5" t="s">
        <v>251</v>
      </c>
      <c r="W5" t="s">
        <v>251</v>
      </c>
      <c r="Y5" t="s">
        <v>251</v>
      </c>
      <c r="AA5" t="s">
        <v>251</v>
      </c>
      <c r="AC5" t="s">
        <v>251</v>
      </c>
      <c r="AE5" t="s">
        <v>251</v>
      </c>
      <c r="AG5" t="s">
        <v>251</v>
      </c>
      <c r="AI5" t="s">
        <v>251</v>
      </c>
      <c r="AK5" t="s">
        <v>251</v>
      </c>
      <c r="AM5" t="s">
        <v>251</v>
      </c>
      <c r="AO5" t="s">
        <v>251</v>
      </c>
      <c r="AQ5" t="s">
        <v>251</v>
      </c>
      <c r="AS5" t="s">
        <v>251</v>
      </c>
    </row>
    <row r="6" spans="1:46" x14ac:dyDescent="0.3">
      <c r="A6" t="s">
        <v>171</v>
      </c>
      <c r="B6" t="s">
        <v>251</v>
      </c>
      <c r="D6" t="s">
        <v>251</v>
      </c>
      <c r="E6" t="s">
        <v>251</v>
      </c>
      <c r="G6" t="s">
        <v>251</v>
      </c>
      <c r="I6" t="s">
        <v>251</v>
      </c>
      <c r="K6" t="s">
        <v>251</v>
      </c>
      <c r="M6" t="s">
        <v>251</v>
      </c>
      <c r="O6" t="s">
        <v>251</v>
      </c>
      <c r="Q6" t="s">
        <v>251</v>
      </c>
      <c r="S6" t="s">
        <v>251</v>
      </c>
      <c r="U6" t="s">
        <v>251</v>
      </c>
      <c r="W6" t="s">
        <v>251</v>
      </c>
      <c r="Y6" t="s">
        <v>251</v>
      </c>
      <c r="AA6" t="s">
        <v>251</v>
      </c>
      <c r="AC6" t="s">
        <v>251</v>
      </c>
      <c r="AE6" t="s">
        <v>251</v>
      </c>
      <c r="AG6" t="s">
        <v>251</v>
      </c>
      <c r="AI6" t="s">
        <v>251</v>
      </c>
      <c r="AK6" t="s">
        <v>251</v>
      </c>
      <c r="AM6" t="s">
        <v>251</v>
      </c>
      <c r="AO6" t="s">
        <v>251</v>
      </c>
      <c r="AQ6" t="s">
        <v>251</v>
      </c>
      <c r="AS6" t="s">
        <v>251</v>
      </c>
    </row>
    <row r="7" spans="1:46" x14ac:dyDescent="0.3">
      <c r="A7" t="s">
        <v>172</v>
      </c>
      <c r="B7" t="s">
        <v>251</v>
      </c>
      <c r="D7" t="s">
        <v>251</v>
      </c>
      <c r="E7" t="s">
        <v>251</v>
      </c>
      <c r="G7" t="s">
        <v>251</v>
      </c>
      <c r="I7" t="s">
        <v>251</v>
      </c>
      <c r="K7" t="s">
        <v>251</v>
      </c>
      <c r="M7" t="s">
        <v>251</v>
      </c>
      <c r="O7" t="s">
        <v>251</v>
      </c>
      <c r="Q7" t="s">
        <v>251</v>
      </c>
      <c r="S7" t="s">
        <v>251</v>
      </c>
      <c r="U7" t="s">
        <v>251</v>
      </c>
      <c r="W7" t="s">
        <v>251</v>
      </c>
      <c r="Y7" t="s">
        <v>251</v>
      </c>
      <c r="AA7" t="s">
        <v>251</v>
      </c>
      <c r="AC7" t="s">
        <v>251</v>
      </c>
      <c r="AE7" t="s">
        <v>251</v>
      </c>
      <c r="AG7" t="s">
        <v>251</v>
      </c>
      <c r="AI7" t="s">
        <v>251</v>
      </c>
      <c r="AK7" t="s">
        <v>251</v>
      </c>
      <c r="AM7" t="s">
        <v>251</v>
      </c>
      <c r="AO7" t="s">
        <v>251</v>
      </c>
      <c r="AQ7" t="s">
        <v>251</v>
      </c>
      <c r="AS7" t="s">
        <v>251</v>
      </c>
    </row>
    <row r="8" spans="1:46" x14ac:dyDescent="0.3">
      <c r="A8" t="s">
        <v>173</v>
      </c>
      <c r="B8" t="s">
        <v>251</v>
      </c>
      <c r="D8" t="s">
        <v>251</v>
      </c>
      <c r="E8" t="s">
        <v>251</v>
      </c>
      <c r="G8" t="s">
        <v>251</v>
      </c>
      <c r="I8" t="s">
        <v>251</v>
      </c>
      <c r="K8" t="s">
        <v>251</v>
      </c>
      <c r="M8" t="s">
        <v>251</v>
      </c>
      <c r="O8" t="s">
        <v>251</v>
      </c>
      <c r="Q8" t="s">
        <v>251</v>
      </c>
      <c r="S8" t="s">
        <v>251</v>
      </c>
      <c r="U8" t="s">
        <v>251</v>
      </c>
      <c r="W8" t="s">
        <v>251</v>
      </c>
      <c r="Y8" t="s">
        <v>251</v>
      </c>
      <c r="AA8" t="s">
        <v>251</v>
      </c>
      <c r="AC8" t="s">
        <v>251</v>
      </c>
      <c r="AE8" t="s">
        <v>251</v>
      </c>
      <c r="AG8" t="s">
        <v>251</v>
      </c>
      <c r="AI8" t="s">
        <v>251</v>
      </c>
      <c r="AK8" t="s">
        <v>251</v>
      </c>
      <c r="AM8" t="s">
        <v>251</v>
      </c>
      <c r="AO8" t="s">
        <v>251</v>
      </c>
      <c r="AQ8" t="s">
        <v>251</v>
      </c>
      <c r="AS8" t="s">
        <v>251</v>
      </c>
    </row>
    <row r="9" spans="1:46" x14ac:dyDescent="0.3">
      <c r="A9" t="s">
        <v>174</v>
      </c>
      <c r="B9" t="s">
        <v>251</v>
      </c>
      <c r="D9" t="s">
        <v>251</v>
      </c>
      <c r="E9" t="s">
        <v>251</v>
      </c>
      <c r="G9" t="s">
        <v>251</v>
      </c>
      <c r="I9" t="s">
        <v>251</v>
      </c>
      <c r="K9" t="s">
        <v>251</v>
      </c>
      <c r="M9" t="s">
        <v>251</v>
      </c>
      <c r="O9" t="s">
        <v>251</v>
      </c>
      <c r="Q9" t="s">
        <v>251</v>
      </c>
      <c r="S9" t="s">
        <v>251</v>
      </c>
      <c r="U9" t="s">
        <v>251</v>
      </c>
      <c r="W9" t="s">
        <v>251</v>
      </c>
      <c r="Y9" t="s">
        <v>251</v>
      </c>
      <c r="AA9" t="s">
        <v>251</v>
      </c>
      <c r="AC9" t="s">
        <v>251</v>
      </c>
      <c r="AE9" t="s">
        <v>251</v>
      </c>
      <c r="AG9" t="s">
        <v>251</v>
      </c>
      <c r="AI9" t="s">
        <v>251</v>
      </c>
      <c r="AK9" t="s">
        <v>251</v>
      </c>
      <c r="AM9" t="s">
        <v>251</v>
      </c>
      <c r="AO9" t="s">
        <v>251</v>
      </c>
      <c r="AQ9" t="s">
        <v>251</v>
      </c>
      <c r="AS9" t="s">
        <v>251</v>
      </c>
    </row>
    <row r="10" spans="1:46" x14ac:dyDescent="0.3">
      <c r="A10" t="s">
        <v>175</v>
      </c>
      <c r="B10" t="s">
        <v>251</v>
      </c>
      <c r="D10" t="s">
        <v>251</v>
      </c>
      <c r="E10" t="s">
        <v>251</v>
      </c>
      <c r="G10" t="s">
        <v>251</v>
      </c>
      <c r="I10" t="s">
        <v>251</v>
      </c>
      <c r="K10" t="s">
        <v>251</v>
      </c>
      <c r="M10" t="s">
        <v>251</v>
      </c>
      <c r="O10" t="s">
        <v>251</v>
      </c>
      <c r="Q10" t="s">
        <v>251</v>
      </c>
      <c r="S10" t="s">
        <v>251</v>
      </c>
      <c r="U10" t="s">
        <v>251</v>
      </c>
      <c r="W10" t="s">
        <v>251</v>
      </c>
      <c r="Y10" t="s">
        <v>251</v>
      </c>
      <c r="AA10" t="s">
        <v>251</v>
      </c>
      <c r="AC10" t="s">
        <v>251</v>
      </c>
      <c r="AE10" t="s">
        <v>251</v>
      </c>
      <c r="AG10" t="s">
        <v>251</v>
      </c>
      <c r="AI10" t="s">
        <v>251</v>
      </c>
      <c r="AK10" t="s">
        <v>251</v>
      </c>
      <c r="AM10" t="s">
        <v>251</v>
      </c>
      <c r="AO10" t="s">
        <v>251</v>
      </c>
      <c r="AQ10" t="s">
        <v>251</v>
      </c>
      <c r="AS10" t="s">
        <v>251</v>
      </c>
    </row>
    <row r="11" spans="1:46" x14ac:dyDescent="0.3">
      <c r="A11" t="s">
        <v>176</v>
      </c>
      <c r="B11" t="s">
        <v>251</v>
      </c>
      <c r="D11" t="s">
        <v>251</v>
      </c>
      <c r="E11" t="s">
        <v>251</v>
      </c>
      <c r="G11" t="s">
        <v>251</v>
      </c>
      <c r="I11" t="s">
        <v>251</v>
      </c>
      <c r="K11" t="s">
        <v>251</v>
      </c>
      <c r="M11" t="s">
        <v>251</v>
      </c>
      <c r="O11" t="s">
        <v>251</v>
      </c>
      <c r="Q11" t="s">
        <v>251</v>
      </c>
      <c r="S11" t="s">
        <v>251</v>
      </c>
      <c r="U11" t="s">
        <v>251</v>
      </c>
      <c r="W11" t="s">
        <v>251</v>
      </c>
      <c r="Y11" t="s">
        <v>251</v>
      </c>
      <c r="AA11" t="s">
        <v>251</v>
      </c>
      <c r="AC11" t="s">
        <v>251</v>
      </c>
      <c r="AE11" t="s">
        <v>251</v>
      </c>
      <c r="AG11" t="s">
        <v>251</v>
      </c>
      <c r="AI11" t="s">
        <v>251</v>
      </c>
      <c r="AK11" t="s">
        <v>251</v>
      </c>
      <c r="AM11" t="s">
        <v>251</v>
      </c>
      <c r="AO11" t="s">
        <v>251</v>
      </c>
      <c r="AQ11" t="s">
        <v>251</v>
      </c>
      <c r="AS11" t="s">
        <v>251</v>
      </c>
    </row>
    <row r="12" spans="1:46" x14ac:dyDescent="0.3">
      <c r="A12" t="s">
        <v>177</v>
      </c>
      <c r="B12" t="s">
        <v>251</v>
      </c>
      <c r="D12" t="s">
        <v>251</v>
      </c>
      <c r="E12" t="s">
        <v>251</v>
      </c>
      <c r="G12" t="s">
        <v>251</v>
      </c>
      <c r="I12" t="s">
        <v>251</v>
      </c>
      <c r="K12" t="s">
        <v>251</v>
      </c>
      <c r="M12" t="s">
        <v>251</v>
      </c>
      <c r="O12" t="s">
        <v>251</v>
      </c>
      <c r="Q12" t="s">
        <v>251</v>
      </c>
      <c r="S12" t="s">
        <v>251</v>
      </c>
      <c r="U12" t="s">
        <v>251</v>
      </c>
      <c r="W12" t="s">
        <v>251</v>
      </c>
      <c r="Y12" t="s">
        <v>251</v>
      </c>
      <c r="AA12" t="s">
        <v>251</v>
      </c>
      <c r="AC12" t="s">
        <v>251</v>
      </c>
      <c r="AE12" t="s">
        <v>251</v>
      </c>
      <c r="AG12" t="s">
        <v>251</v>
      </c>
      <c r="AI12" t="s">
        <v>251</v>
      </c>
      <c r="AK12" t="s">
        <v>251</v>
      </c>
      <c r="AM12" t="s">
        <v>251</v>
      </c>
      <c r="AO12" t="s">
        <v>251</v>
      </c>
      <c r="AQ12" t="s">
        <v>251</v>
      </c>
      <c r="AS12" t="s">
        <v>251</v>
      </c>
    </row>
    <row r="13" spans="1:46" x14ac:dyDescent="0.3">
      <c r="A13" t="s">
        <v>178</v>
      </c>
      <c r="B13" t="s">
        <v>251</v>
      </c>
      <c r="D13" t="s">
        <v>251</v>
      </c>
      <c r="E13" t="s">
        <v>251</v>
      </c>
      <c r="G13" t="s">
        <v>251</v>
      </c>
      <c r="I13" t="s">
        <v>251</v>
      </c>
      <c r="K13" t="s">
        <v>251</v>
      </c>
      <c r="M13" t="s">
        <v>251</v>
      </c>
      <c r="O13" t="s">
        <v>251</v>
      </c>
      <c r="Q13" t="s">
        <v>251</v>
      </c>
      <c r="S13" t="s">
        <v>251</v>
      </c>
      <c r="U13" t="s">
        <v>251</v>
      </c>
      <c r="W13" t="s">
        <v>251</v>
      </c>
      <c r="Y13" t="s">
        <v>251</v>
      </c>
      <c r="AA13" t="s">
        <v>251</v>
      </c>
      <c r="AC13" t="s">
        <v>251</v>
      </c>
      <c r="AE13" t="s">
        <v>251</v>
      </c>
      <c r="AG13" t="s">
        <v>251</v>
      </c>
      <c r="AI13" t="s">
        <v>251</v>
      </c>
      <c r="AK13" t="s">
        <v>251</v>
      </c>
      <c r="AM13" t="s">
        <v>251</v>
      </c>
      <c r="AO13" t="s">
        <v>251</v>
      </c>
      <c r="AQ13" t="s">
        <v>251</v>
      </c>
      <c r="AS13" t="s">
        <v>251</v>
      </c>
    </row>
    <row r="14" spans="1:46" x14ac:dyDescent="0.3">
      <c r="A14" t="s">
        <v>179</v>
      </c>
      <c r="B14" t="s">
        <v>251</v>
      </c>
      <c r="D14" t="s">
        <v>251</v>
      </c>
      <c r="E14" t="s">
        <v>251</v>
      </c>
      <c r="G14" t="s">
        <v>251</v>
      </c>
      <c r="I14" t="s">
        <v>251</v>
      </c>
      <c r="K14" t="s">
        <v>251</v>
      </c>
      <c r="M14" t="s">
        <v>251</v>
      </c>
      <c r="O14" t="s">
        <v>251</v>
      </c>
      <c r="Q14" t="s">
        <v>251</v>
      </c>
      <c r="S14" t="s">
        <v>251</v>
      </c>
      <c r="U14" t="s">
        <v>251</v>
      </c>
      <c r="W14" t="s">
        <v>251</v>
      </c>
      <c r="Y14" t="s">
        <v>251</v>
      </c>
      <c r="AA14" t="s">
        <v>251</v>
      </c>
      <c r="AC14" t="s">
        <v>251</v>
      </c>
      <c r="AE14" t="s">
        <v>251</v>
      </c>
      <c r="AG14" t="s">
        <v>251</v>
      </c>
      <c r="AI14" t="s">
        <v>251</v>
      </c>
      <c r="AK14" t="s">
        <v>251</v>
      </c>
      <c r="AM14" t="s">
        <v>251</v>
      </c>
      <c r="AO14" t="s">
        <v>251</v>
      </c>
      <c r="AQ14" t="s">
        <v>251</v>
      </c>
      <c r="AS14" t="s">
        <v>251</v>
      </c>
    </row>
    <row r="15" spans="1:46" x14ac:dyDescent="0.3">
      <c r="A15" t="s">
        <v>180</v>
      </c>
      <c r="B15" t="s">
        <v>251</v>
      </c>
      <c r="D15" t="s">
        <v>251</v>
      </c>
      <c r="E15" t="s">
        <v>251</v>
      </c>
      <c r="G15" t="s">
        <v>251</v>
      </c>
      <c r="I15" t="s">
        <v>251</v>
      </c>
      <c r="K15" t="s">
        <v>251</v>
      </c>
      <c r="M15" t="s">
        <v>251</v>
      </c>
      <c r="O15" t="s">
        <v>251</v>
      </c>
      <c r="Q15" t="s">
        <v>251</v>
      </c>
      <c r="S15" t="s">
        <v>251</v>
      </c>
      <c r="U15" t="s">
        <v>251</v>
      </c>
      <c r="W15" t="s">
        <v>251</v>
      </c>
      <c r="Y15" t="s">
        <v>251</v>
      </c>
      <c r="AA15" t="s">
        <v>251</v>
      </c>
      <c r="AC15" t="s">
        <v>251</v>
      </c>
      <c r="AE15" t="s">
        <v>251</v>
      </c>
      <c r="AG15" t="s">
        <v>251</v>
      </c>
      <c r="AI15" t="s">
        <v>251</v>
      </c>
      <c r="AK15" t="s">
        <v>251</v>
      </c>
      <c r="AM15" t="s">
        <v>251</v>
      </c>
      <c r="AO15" t="s">
        <v>251</v>
      </c>
      <c r="AQ15" t="s">
        <v>251</v>
      </c>
      <c r="AS15" t="s">
        <v>251</v>
      </c>
    </row>
    <row r="16" spans="1:46" x14ac:dyDescent="0.3">
      <c r="A16" t="s">
        <v>181</v>
      </c>
      <c r="B16" t="s">
        <v>251</v>
      </c>
      <c r="D16" t="s">
        <v>251</v>
      </c>
      <c r="E16" t="s">
        <v>251</v>
      </c>
      <c r="G16" t="s">
        <v>251</v>
      </c>
      <c r="I16" t="s">
        <v>251</v>
      </c>
      <c r="K16" t="s">
        <v>251</v>
      </c>
      <c r="M16" t="s">
        <v>251</v>
      </c>
      <c r="O16" t="s">
        <v>251</v>
      </c>
      <c r="Q16" t="s">
        <v>251</v>
      </c>
      <c r="S16" t="s">
        <v>251</v>
      </c>
      <c r="U16" t="s">
        <v>251</v>
      </c>
      <c r="W16" t="s">
        <v>251</v>
      </c>
      <c r="Y16" t="s">
        <v>251</v>
      </c>
      <c r="AA16" t="s">
        <v>251</v>
      </c>
      <c r="AC16" t="s">
        <v>251</v>
      </c>
      <c r="AE16" t="s">
        <v>251</v>
      </c>
      <c r="AG16" t="s">
        <v>251</v>
      </c>
      <c r="AI16" t="s">
        <v>251</v>
      </c>
      <c r="AK16" t="s">
        <v>251</v>
      </c>
      <c r="AM16" t="s">
        <v>251</v>
      </c>
      <c r="AO16" t="s">
        <v>251</v>
      </c>
      <c r="AQ16" t="s">
        <v>251</v>
      </c>
      <c r="AS16" t="s">
        <v>251</v>
      </c>
    </row>
    <row r="17" spans="1:45" x14ac:dyDescent="0.3">
      <c r="A17" t="s">
        <v>182</v>
      </c>
      <c r="B17" t="s">
        <v>251</v>
      </c>
      <c r="D17" t="s">
        <v>251</v>
      </c>
      <c r="E17" t="s">
        <v>251</v>
      </c>
      <c r="G17" t="s">
        <v>251</v>
      </c>
      <c r="I17" t="s">
        <v>251</v>
      </c>
      <c r="K17" t="s">
        <v>251</v>
      </c>
      <c r="M17" t="s">
        <v>251</v>
      </c>
      <c r="O17" t="s">
        <v>251</v>
      </c>
      <c r="Q17" t="s">
        <v>251</v>
      </c>
      <c r="S17" t="s">
        <v>251</v>
      </c>
      <c r="U17" t="s">
        <v>251</v>
      </c>
      <c r="W17" t="s">
        <v>251</v>
      </c>
      <c r="Y17" t="s">
        <v>251</v>
      </c>
      <c r="AA17" t="s">
        <v>251</v>
      </c>
      <c r="AC17" t="s">
        <v>251</v>
      </c>
      <c r="AE17" t="s">
        <v>251</v>
      </c>
      <c r="AG17" t="s">
        <v>251</v>
      </c>
      <c r="AI17" t="s">
        <v>251</v>
      </c>
      <c r="AK17" t="s">
        <v>251</v>
      </c>
      <c r="AM17" t="s">
        <v>251</v>
      </c>
      <c r="AO17" t="s">
        <v>251</v>
      </c>
      <c r="AQ17" t="s">
        <v>251</v>
      </c>
      <c r="AS17" t="s">
        <v>251</v>
      </c>
    </row>
    <row r="18" spans="1:45" x14ac:dyDescent="0.3">
      <c r="A18" t="s">
        <v>183</v>
      </c>
      <c r="B18" t="s">
        <v>251</v>
      </c>
      <c r="D18" t="s">
        <v>251</v>
      </c>
      <c r="E18" t="s">
        <v>251</v>
      </c>
      <c r="G18" t="s">
        <v>251</v>
      </c>
      <c r="I18" t="s">
        <v>251</v>
      </c>
      <c r="K18" t="s">
        <v>251</v>
      </c>
      <c r="M18" t="s">
        <v>251</v>
      </c>
      <c r="O18" t="s">
        <v>251</v>
      </c>
      <c r="Q18" t="s">
        <v>251</v>
      </c>
      <c r="S18" t="s">
        <v>251</v>
      </c>
      <c r="U18" t="s">
        <v>251</v>
      </c>
      <c r="W18" t="s">
        <v>251</v>
      </c>
      <c r="Y18" t="s">
        <v>251</v>
      </c>
      <c r="AA18" t="s">
        <v>251</v>
      </c>
      <c r="AC18" t="s">
        <v>251</v>
      </c>
      <c r="AE18" t="s">
        <v>251</v>
      </c>
      <c r="AG18" t="s">
        <v>251</v>
      </c>
      <c r="AI18" t="s">
        <v>251</v>
      </c>
      <c r="AK18" t="s">
        <v>251</v>
      </c>
      <c r="AM18" t="s">
        <v>251</v>
      </c>
      <c r="AO18" t="s">
        <v>251</v>
      </c>
      <c r="AQ18" t="s">
        <v>251</v>
      </c>
      <c r="AS18" t="s">
        <v>251</v>
      </c>
    </row>
    <row r="19" spans="1:45" x14ac:dyDescent="0.3">
      <c r="A19" t="s">
        <v>184</v>
      </c>
      <c r="B19" t="s">
        <v>251</v>
      </c>
      <c r="D19" t="s">
        <v>251</v>
      </c>
      <c r="E19" t="s">
        <v>251</v>
      </c>
      <c r="G19" t="s">
        <v>251</v>
      </c>
      <c r="I19" t="s">
        <v>251</v>
      </c>
      <c r="K19" t="s">
        <v>251</v>
      </c>
      <c r="M19" t="s">
        <v>251</v>
      </c>
      <c r="O19" t="s">
        <v>251</v>
      </c>
      <c r="Q19" t="s">
        <v>251</v>
      </c>
      <c r="S19" t="s">
        <v>251</v>
      </c>
      <c r="U19" t="s">
        <v>251</v>
      </c>
      <c r="W19" t="s">
        <v>251</v>
      </c>
      <c r="Y19" t="s">
        <v>251</v>
      </c>
      <c r="AA19" t="s">
        <v>251</v>
      </c>
      <c r="AC19" t="s">
        <v>251</v>
      </c>
      <c r="AE19" t="s">
        <v>251</v>
      </c>
      <c r="AG19" t="s">
        <v>251</v>
      </c>
      <c r="AI19" t="s">
        <v>251</v>
      </c>
      <c r="AK19" t="s">
        <v>251</v>
      </c>
      <c r="AM19" t="s">
        <v>251</v>
      </c>
      <c r="AO19" t="s">
        <v>251</v>
      </c>
      <c r="AQ19" t="s">
        <v>251</v>
      </c>
      <c r="AS19" t="s">
        <v>251</v>
      </c>
    </row>
    <row r="20" spans="1:45" x14ac:dyDescent="0.3">
      <c r="A20" t="s">
        <v>185</v>
      </c>
      <c r="B20" t="s">
        <v>251</v>
      </c>
      <c r="D20" t="s">
        <v>251</v>
      </c>
      <c r="E20" t="s">
        <v>251</v>
      </c>
      <c r="G20" t="s">
        <v>251</v>
      </c>
      <c r="I20" t="s">
        <v>251</v>
      </c>
      <c r="K20" t="s">
        <v>251</v>
      </c>
      <c r="M20" t="s">
        <v>251</v>
      </c>
      <c r="O20" t="s">
        <v>251</v>
      </c>
      <c r="Q20" t="s">
        <v>251</v>
      </c>
      <c r="S20" t="s">
        <v>251</v>
      </c>
      <c r="U20" t="s">
        <v>251</v>
      </c>
      <c r="W20" t="s">
        <v>251</v>
      </c>
      <c r="Y20" t="s">
        <v>251</v>
      </c>
      <c r="AA20" t="s">
        <v>251</v>
      </c>
      <c r="AC20" t="s">
        <v>251</v>
      </c>
      <c r="AE20" t="s">
        <v>251</v>
      </c>
      <c r="AG20" t="s">
        <v>251</v>
      </c>
      <c r="AI20" t="s">
        <v>251</v>
      </c>
      <c r="AK20" t="s">
        <v>251</v>
      </c>
      <c r="AM20" t="s">
        <v>251</v>
      </c>
      <c r="AO20" t="s">
        <v>251</v>
      </c>
      <c r="AQ20" t="s">
        <v>251</v>
      </c>
      <c r="AS20" t="s">
        <v>251</v>
      </c>
    </row>
    <row r="21" spans="1:45" x14ac:dyDescent="0.3">
      <c r="A21" t="s">
        <v>186</v>
      </c>
      <c r="B21" t="s">
        <v>251</v>
      </c>
      <c r="D21" t="s">
        <v>251</v>
      </c>
      <c r="E21" t="s">
        <v>251</v>
      </c>
      <c r="G21" t="s">
        <v>251</v>
      </c>
      <c r="I21" t="s">
        <v>251</v>
      </c>
      <c r="K21" t="s">
        <v>251</v>
      </c>
      <c r="M21" t="s">
        <v>251</v>
      </c>
      <c r="O21" t="s">
        <v>251</v>
      </c>
      <c r="Q21" t="s">
        <v>251</v>
      </c>
      <c r="S21" t="s">
        <v>251</v>
      </c>
      <c r="U21" t="s">
        <v>251</v>
      </c>
      <c r="W21" t="s">
        <v>251</v>
      </c>
      <c r="Y21" t="s">
        <v>251</v>
      </c>
      <c r="AA21" t="s">
        <v>251</v>
      </c>
      <c r="AC21" t="s">
        <v>251</v>
      </c>
      <c r="AE21" t="s">
        <v>251</v>
      </c>
      <c r="AG21" t="s">
        <v>251</v>
      </c>
      <c r="AI21" t="s">
        <v>251</v>
      </c>
      <c r="AK21" t="s">
        <v>251</v>
      </c>
      <c r="AM21" t="s">
        <v>251</v>
      </c>
      <c r="AO21" t="s">
        <v>251</v>
      </c>
      <c r="AQ21" t="s">
        <v>251</v>
      </c>
      <c r="AS21" t="s">
        <v>251</v>
      </c>
    </row>
    <row r="22" spans="1:45" x14ac:dyDescent="0.3">
      <c r="A22" t="s">
        <v>187</v>
      </c>
      <c r="B22" t="s">
        <v>251</v>
      </c>
      <c r="D22" t="s">
        <v>251</v>
      </c>
      <c r="E22" t="s">
        <v>251</v>
      </c>
      <c r="G22" t="s">
        <v>251</v>
      </c>
      <c r="I22" t="s">
        <v>251</v>
      </c>
      <c r="K22" t="s">
        <v>251</v>
      </c>
      <c r="M22" t="s">
        <v>251</v>
      </c>
      <c r="O22" t="s">
        <v>251</v>
      </c>
      <c r="Q22" t="s">
        <v>251</v>
      </c>
      <c r="S22" t="s">
        <v>251</v>
      </c>
      <c r="U22" t="s">
        <v>251</v>
      </c>
      <c r="W22" t="s">
        <v>251</v>
      </c>
      <c r="Y22" t="s">
        <v>251</v>
      </c>
      <c r="AA22" t="s">
        <v>251</v>
      </c>
      <c r="AC22" t="s">
        <v>251</v>
      </c>
      <c r="AE22" t="s">
        <v>251</v>
      </c>
      <c r="AG22" t="s">
        <v>251</v>
      </c>
      <c r="AI22" t="s">
        <v>251</v>
      </c>
      <c r="AK22" t="s">
        <v>251</v>
      </c>
      <c r="AM22" t="s">
        <v>251</v>
      </c>
      <c r="AO22" t="s">
        <v>251</v>
      </c>
      <c r="AQ22" t="s">
        <v>251</v>
      </c>
      <c r="AS22" t="s">
        <v>251</v>
      </c>
    </row>
    <row r="23" spans="1:45" x14ac:dyDescent="0.3">
      <c r="A23" t="s">
        <v>188</v>
      </c>
      <c r="B23" t="s">
        <v>251</v>
      </c>
      <c r="D23" t="s">
        <v>251</v>
      </c>
      <c r="E23" t="s">
        <v>251</v>
      </c>
      <c r="G23" t="s">
        <v>251</v>
      </c>
      <c r="I23" t="s">
        <v>251</v>
      </c>
      <c r="K23" t="s">
        <v>251</v>
      </c>
      <c r="M23" t="s">
        <v>251</v>
      </c>
      <c r="O23" t="s">
        <v>251</v>
      </c>
      <c r="Q23" t="s">
        <v>251</v>
      </c>
      <c r="S23" t="s">
        <v>251</v>
      </c>
      <c r="U23" t="s">
        <v>251</v>
      </c>
      <c r="W23" t="s">
        <v>251</v>
      </c>
      <c r="Y23" t="s">
        <v>251</v>
      </c>
      <c r="AA23" t="s">
        <v>251</v>
      </c>
      <c r="AC23" t="s">
        <v>251</v>
      </c>
      <c r="AE23" t="s">
        <v>251</v>
      </c>
      <c r="AG23" t="s">
        <v>251</v>
      </c>
      <c r="AI23" t="s">
        <v>251</v>
      </c>
      <c r="AK23" t="s">
        <v>251</v>
      </c>
      <c r="AM23" t="s">
        <v>251</v>
      </c>
      <c r="AO23" t="s">
        <v>251</v>
      </c>
      <c r="AQ23" t="s">
        <v>251</v>
      </c>
      <c r="AS23" t="s">
        <v>251</v>
      </c>
    </row>
    <row r="24" spans="1:45" x14ac:dyDescent="0.3">
      <c r="A24" t="s">
        <v>189</v>
      </c>
      <c r="B24" t="s">
        <v>251</v>
      </c>
      <c r="D24" t="s">
        <v>251</v>
      </c>
      <c r="E24" t="s">
        <v>251</v>
      </c>
      <c r="G24" t="s">
        <v>251</v>
      </c>
      <c r="I24" t="s">
        <v>251</v>
      </c>
      <c r="K24" t="s">
        <v>251</v>
      </c>
      <c r="M24" t="s">
        <v>251</v>
      </c>
      <c r="O24" t="s">
        <v>251</v>
      </c>
      <c r="Q24" t="s">
        <v>251</v>
      </c>
      <c r="S24" t="s">
        <v>251</v>
      </c>
      <c r="U24" t="s">
        <v>251</v>
      </c>
      <c r="W24" t="s">
        <v>251</v>
      </c>
      <c r="Y24" t="s">
        <v>251</v>
      </c>
      <c r="AA24" t="s">
        <v>251</v>
      </c>
      <c r="AC24" t="s">
        <v>251</v>
      </c>
      <c r="AE24" t="s">
        <v>251</v>
      </c>
      <c r="AG24" t="s">
        <v>251</v>
      </c>
      <c r="AI24" t="s">
        <v>251</v>
      </c>
      <c r="AK24" t="s">
        <v>251</v>
      </c>
      <c r="AM24" t="s">
        <v>251</v>
      </c>
      <c r="AO24" t="s">
        <v>251</v>
      </c>
      <c r="AQ24" t="s">
        <v>251</v>
      </c>
      <c r="AS24" t="s">
        <v>251</v>
      </c>
    </row>
    <row r="25" spans="1:45" x14ac:dyDescent="0.3">
      <c r="A25" t="s">
        <v>190</v>
      </c>
      <c r="B25" t="s">
        <v>251</v>
      </c>
      <c r="D25" t="s">
        <v>251</v>
      </c>
      <c r="E25" t="s">
        <v>251</v>
      </c>
      <c r="G25" t="s">
        <v>251</v>
      </c>
      <c r="I25" t="s">
        <v>251</v>
      </c>
      <c r="K25" t="s">
        <v>251</v>
      </c>
      <c r="M25" t="s">
        <v>251</v>
      </c>
      <c r="O25" t="s">
        <v>251</v>
      </c>
      <c r="Q25" t="s">
        <v>251</v>
      </c>
      <c r="S25" t="s">
        <v>251</v>
      </c>
      <c r="U25" t="s">
        <v>251</v>
      </c>
      <c r="W25" t="s">
        <v>251</v>
      </c>
      <c r="Y25" t="s">
        <v>251</v>
      </c>
      <c r="AA25" t="s">
        <v>251</v>
      </c>
      <c r="AC25" t="s">
        <v>251</v>
      </c>
      <c r="AE25" t="s">
        <v>251</v>
      </c>
      <c r="AG25" t="s">
        <v>251</v>
      </c>
      <c r="AI25" t="s">
        <v>251</v>
      </c>
      <c r="AK25" t="s">
        <v>251</v>
      </c>
      <c r="AM25" t="s">
        <v>251</v>
      </c>
      <c r="AO25" t="s">
        <v>251</v>
      </c>
      <c r="AQ25" t="s">
        <v>251</v>
      </c>
      <c r="AS25" t="s">
        <v>251</v>
      </c>
    </row>
    <row r="26" spans="1:45" x14ac:dyDescent="0.3">
      <c r="A26" t="s">
        <v>191</v>
      </c>
      <c r="B26" t="s">
        <v>251</v>
      </c>
      <c r="D26" t="s">
        <v>251</v>
      </c>
      <c r="E26" t="s">
        <v>251</v>
      </c>
      <c r="G26" t="s">
        <v>251</v>
      </c>
      <c r="I26" t="s">
        <v>251</v>
      </c>
      <c r="K26" t="s">
        <v>251</v>
      </c>
      <c r="M26" t="s">
        <v>251</v>
      </c>
      <c r="O26" t="s">
        <v>251</v>
      </c>
      <c r="Q26" t="s">
        <v>251</v>
      </c>
      <c r="S26" t="s">
        <v>251</v>
      </c>
      <c r="U26" t="s">
        <v>251</v>
      </c>
      <c r="W26" t="s">
        <v>251</v>
      </c>
      <c r="Y26" t="s">
        <v>251</v>
      </c>
      <c r="AA26" t="s">
        <v>251</v>
      </c>
      <c r="AC26" t="s">
        <v>251</v>
      </c>
      <c r="AE26" t="s">
        <v>251</v>
      </c>
      <c r="AG26" t="s">
        <v>251</v>
      </c>
      <c r="AI26" t="s">
        <v>251</v>
      </c>
      <c r="AK26" t="s">
        <v>251</v>
      </c>
      <c r="AM26" t="s">
        <v>251</v>
      </c>
      <c r="AO26" t="s">
        <v>251</v>
      </c>
      <c r="AQ26" t="s">
        <v>251</v>
      </c>
      <c r="AS26" t="s">
        <v>251</v>
      </c>
    </row>
    <row r="27" spans="1:45" x14ac:dyDescent="0.3">
      <c r="A27" t="s">
        <v>192</v>
      </c>
      <c r="B27" t="s">
        <v>251</v>
      </c>
      <c r="D27" t="s">
        <v>251</v>
      </c>
      <c r="E27" t="s">
        <v>251</v>
      </c>
      <c r="G27" t="s">
        <v>251</v>
      </c>
      <c r="I27" t="s">
        <v>251</v>
      </c>
      <c r="K27" t="s">
        <v>251</v>
      </c>
      <c r="M27" t="s">
        <v>251</v>
      </c>
      <c r="O27" t="s">
        <v>251</v>
      </c>
      <c r="Q27" t="s">
        <v>251</v>
      </c>
      <c r="S27" t="s">
        <v>251</v>
      </c>
      <c r="U27" t="s">
        <v>251</v>
      </c>
      <c r="W27" t="s">
        <v>251</v>
      </c>
      <c r="Y27" t="s">
        <v>251</v>
      </c>
      <c r="AA27" t="s">
        <v>251</v>
      </c>
      <c r="AC27" t="s">
        <v>251</v>
      </c>
      <c r="AE27" t="s">
        <v>251</v>
      </c>
      <c r="AG27" t="s">
        <v>251</v>
      </c>
      <c r="AI27" t="s">
        <v>251</v>
      </c>
      <c r="AK27" t="s">
        <v>251</v>
      </c>
      <c r="AM27" t="s">
        <v>251</v>
      </c>
      <c r="AO27" t="s">
        <v>251</v>
      </c>
      <c r="AQ27" t="s">
        <v>251</v>
      </c>
      <c r="AS27" t="s">
        <v>251</v>
      </c>
    </row>
    <row r="28" spans="1:45" x14ac:dyDescent="0.3">
      <c r="A28" t="s">
        <v>193</v>
      </c>
      <c r="B28" t="s">
        <v>251</v>
      </c>
      <c r="D28" t="s">
        <v>251</v>
      </c>
      <c r="E28" t="s">
        <v>251</v>
      </c>
      <c r="G28" t="s">
        <v>251</v>
      </c>
      <c r="I28" t="s">
        <v>251</v>
      </c>
      <c r="K28" t="s">
        <v>251</v>
      </c>
      <c r="M28" t="s">
        <v>251</v>
      </c>
      <c r="O28" t="s">
        <v>251</v>
      </c>
      <c r="Q28" t="s">
        <v>251</v>
      </c>
      <c r="S28" t="s">
        <v>251</v>
      </c>
      <c r="U28" t="s">
        <v>251</v>
      </c>
      <c r="W28" t="s">
        <v>251</v>
      </c>
      <c r="Y28" t="s">
        <v>251</v>
      </c>
      <c r="AA28" t="s">
        <v>251</v>
      </c>
      <c r="AC28" t="s">
        <v>251</v>
      </c>
      <c r="AE28" t="s">
        <v>251</v>
      </c>
      <c r="AG28" t="s">
        <v>251</v>
      </c>
      <c r="AI28" t="s">
        <v>251</v>
      </c>
      <c r="AK28" t="s">
        <v>251</v>
      </c>
      <c r="AM28" t="s">
        <v>251</v>
      </c>
      <c r="AO28" t="s">
        <v>251</v>
      </c>
      <c r="AQ28" t="s">
        <v>251</v>
      </c>
      <c r="AS28" t="s">
        <v>251</v>
      </c>
    </row>
    <row r="29" spans="1:45" x14ac:dyDescent="0.3">
      <c r="A29" t="s">
        <v>194</v>
      </c>
      <c r="B29" t="s">
        <v>251</v>
      </c>
      <c r="D29" t="s">
        <v>251</v>
      </c>
      <c r="E29" t="s">
        <v>251</v>
      </c>
      <c r="G29" t="s">
        <v>251</v>
      </c>
      <c r="I29" t="s">
        <v>251</v>
      </c>
      <c r="K29" t="s">
        <v>251</v>
      </c>
      <c r="M29" t="s">
        <v>251</v>
      </c>
      <c r="O29" t="s">
        <v>251</v>
      </c>
      <c r="Q29" t="s">
        <v>251</v>
      </c>
      <c r="S29" t="s">
        <v>251</v>
      </c>
      <c r="U29" t="s">
        <v>251</v>
      </c>
      <c r="W29" t="s">
        <v>251</v>
      </c>
      <c r="Y29" t="s">
        <v>251</v>
      </c>
      <c r="AA29" t="s">
        <v>251</v>
      </c>
      <c r="AC29" t="s">
        <v>251</v>
      </c>
      <c r="AE29" t="s">
        <v>251</v>
      </c>
      <c r="AG29" t="s">
        <v>251</v>
      </c>
      <c r="AI29" t="s">
        <v>251</v>
      </c>
      <c r="AK29" t="s">
        <v>251</v>
      </c>
      <c r="AM29" t="s">
        <v>251</v>
      </c>
      <c r="AO29" t="s">
        <v>251</v>
      </c>
      <c r="AQ29" t="s">
        <v>251</v>
      </c>
      <c r="AS29" t="s">
        <v>251</v>
      </c>
    </row>
    <row r="30" spans="1:45" x14ac:dyDescent="0.3">
      <c r="A30" t="s">
        <v>195</v>
      </c>
      <c r="B30" t="s">
        <v>251</v>
      </c>
      <c r="D30" t="s">
        <v>251</v>
      </c>
      <c r="E30" t="s">
        <v>251</v>
      </c>
      <c r="G30" t="s">
        <v>251</v>
      </c>
      <c r="I30" t="s">
        <v>251</v>
      </c>
      <c r="K30" t="s">
        <v>251</v>
      </c>
      <c r="M30" t="s">
        <v>251</v>
      </c>
      <c r="O30" t="s">
        <v>251</v>
      </c>
      <c r="Q30" t="s">
        <v>251</v>
      </c>
      <c r="S30" t="s">
        <v>251</v>
      </c>
      <c r="U30" t="s">
        <v>251</v>
      </c>
      <c r="W30" t="s">
        <v>251</v>
      </c>
      <c r="Y30" t="s">
        <v>251</v>
      </c>
      <c r="AA30" t="s">
        <v>251</v>
      </c>
      <c r="AC30" t="s">
        <v>251</v>
      </c>
      <c r="AE30" t="s">
        <v>251</v>
      </c>
      <c r="AG30" t="s">
        <v>251</v>
      </c>
      <c r="AI30" t="s">
        <v>251</v>
      </c>
      <c r="AK30" t="s">
        <v>251</v>
      </c>
      <c r="AM30" t="s">
        <v>251</v>
      </c>
      <c r="AO30" t="s">
        <v>251</v>
      </c>
      <c r="AQ30" t="s">
        <v>251</v>
      </c>
      <c r="AS30" t="s">
        <v>251</v>
      </c>
    </row>
    <row r="31" spans="1:45" x14ac:dyDescent="0.3">
      <c r="A31" t="s">
        <v>196</v>
      </c>
      <c r="B31" t="s">
        <v>251</v>
      </c>
      <c r="D31" t="s">
        <v>251</v>
      </c>
      <c r="E31" t="s">
        <v>251</v>
      </c>
      <c r="G31" t="s">
        <v>251</v>
      </c>
      <c r="I31" t="s">
        <v>251</v>
      </c>
      <c r="K31" t="s">
        <v>251</v>
      </c>
      <c r="M31" t="s">
        <v>251</v>
      </c>
      <c r="O31" t="s">
        <v>251</v>
      </c>
      <c r="Q31" t="s">
        <v>251</v>
      </c>
      <c r="S31" t="s">
        <v>251</v>
      </c>
      <c r="U31" t="s">
        <v>251</v>
      </c>
      <c r="W31" t="s">
        <v>251</v>
      </c>
      <c r="Y31" t="s">
        <v>251</v>
      </c>
      <c r="AA31" t="s">
        <v>251</v>
      </c>
      <c r="AC31" t="s">
        <v>251</v>
      </c>
      <c r="AE31" t="s">
        <v>251</v>
      </c>
      <c r="AG31" t="s">
        <v>251</v>
      </c>
      <c r="AI31" t="s">
        <v>251</v>
      </c>
      <c r="AK31" t="s">
        <v>251</v>
      </c>
      <c r="AM31" t="s">
        <v>251</v>
      </c>
      <c r="AO31" t="s">
        <v>251</v>
      </c>
      <c r="AQ31" t="s">
        <v>251</v>
      </c>
      <c r="AS31" t="s">
        <v>251</v>
      </c>
    </row>
    <row r="32" spans="1:45" x14ac:dyDescent="0.3">
      <c r="A32" t="s">
        <v>197</v>
      </c>
      <c r="B32" t="s">
        <v>251</v>
      </c>
      <c r="D32" t="s">
        <v>251</v>
      </c>
      <c r="E32" t="s">
        <v>251</v>
      </c>
      <c r="G32" t="s">
        <v>251</v>
      </c>
      <c r="I32" t="s">
        <v>251</v>
      </c>
      <c r="K32" t="s">
        <v>251</v>
      </c>
      <c r="M32" t="s">
        <v>251</v>
      </c>
      <c r="O32" t="s">
        <v>251</v>
      </c>
      <c r="Q32" t="s">
        <v>251</v>
      </c>
      <c r="S32" t="s">
        <v>251</v>
      </c>
      <c r="U32" t="s">
        <v>251</v>
      </c>
      <c r="W32" t="s">
        <v>251</v>
      </c>
      <c r="Y32" t="s">
        <v>251</v>
      </c>
      <c r="AA32" t="s">
        <v>251</v>
      </c>
      <c r="AC32" t="s">
        <v>251</v>
      </c>
      <c r="AE32" t="s">
        <v>251</v>
      </c>
      <c r="AG32" t="s">
        <v>251</v>
      </c>
      <c r="AI32" t="s">
        <v>251</v>
      </c>
      <c r="AK32" t="s">
        <v>251</v>
      </c>
      <c r="AM32" t="s">
        <v>251</v>
      </c>
      <c r="AO32" t="s">
        <v>251</v>
      </c>
      <c r="AQ32" t="s">
        <v>251</v>
      </c>
      <c r="AS32" t="s">
        <v>251</v>
      </c>
    </row>
    <row r="33" spans="1:46" x14ac:dyDescent="0.3">
      <c r="A33" t="s">
        <v>198</v>
      </c>
      <c r="B33" t="s">
        <v>251</v>
      </c>
      <c r="D33" t="s">
        <v>251</v>
      </c>
      <c r="E33" t="s">
        <v>251</v>
      </c>
      <c r="G33" t="s">
        <v>251</v>
      </c>
      <c r="I33" t="s">
        <v>251</v>
      </c>
      <c r="K33" t="s">
        <v>251</v>
      </c>
      <c r="M33" t="s">
        <v>251</v>
      </c>
      <c r="O33" t="s">
        <v>251</v>
      </c>
      <c r="Q33" t="s">
        <v>251</v>
      </c>
      <c r="S33" t="s">
        <v>251</v>
      </c>
      <c r="U33" t="s">
        <v>251</v>
      </c>
      <c r="W33" t="s">
        <v>251</v>
      </c>
      <c r="Y33" t="s">
        <v>251</v>
      </c>
      <c r="AA33" t="s">
        <v>251</v>
      </c>
      <c r="AC33" t="s">
        <v>251</v>
      </c>
      <c r="AE33" t="s">
        <v>251</v>
      </c>
      <c r="AG33" t="s">
        <v>251</v>
      </c>
      <c r="AI33" t="s">
        <v>251</v>
      </c>
      <c r="AK33" t="s">
        <v>251</v>
      </c>
      <c r="AM33" t="s">
        <v>251</v>
      </c>
      <c r="AO33" t="s">
        <v>251</v>
      </c>
      <c r="AQ33" t="s">
        <v>251</v>
      </c>
      <c r="AS33" t="s">
        <v>251</v>
      </c>
    </row>
    <row r="34" spans="1:46" x14ac:dyDescent="0.3">
      <c r="A34" t="s">
        <v>199</v>
      </c>
      <c r="B34" t="s">
        <v>251</v>
      </c>
      <c r="D34" t="s">
        <v>251</v>
      </c>
      <c r="E34" t="s">
        <v>251</v>
      </c>
      <c r="G34" t="s">
        <v>251</v>
      </c>
      <c r="I34" t="s">
        <v>251</v>
      </c>
      <c r="K34" t="s">
        <v>251</v>
      </c>
      <c r="M34" t="s">
        <v>251</v>
      </c>
      <c r="O34" t="s">
        <v>251</v>
      </c>
      <c r="Q34" t="s">
        <v>251</v>
      </c>
      <c r="S34" t="s">
        <v>251</v>
      </c>
      <c r="U34" t="s">
        <v>251</v>
      </c>
      <c r="W34" t="s">
        <v>251</v>
      </c>
      <c r="Y34" t="s">
        <v>251</v>
      </c>
      <c r="AA34" t="s">
        <v>251</v>
      </c>
      <c r="AC34" t="s">
        <v>251</v>
      </c>
      <c r="AE34" t="s">
        <v>251</v>
      </c>
      <c r="AG34" t="s">
        <v>251</v>
      </c>
      <c r="AI34" t="s">
        <v>251</v>
      </c>
      <c r="AK34" t="s">
        <v>251</v>
      </c>
      <c r="AM34" t="s">
        <v>251</v>
      </c>
      <c r="AO34" t="s">
        <v>251</v>
      </c>
      <c r="AQ34" t="s">
        <v>251</v>
      </c>
      <c r="AS34" t="s">
        <v>251</v>
      </c>
    </row>
    <row r="35" spans="1:46" x14ac:dyDescent="0.3">
      <c r="A35" t="s">
        <v>200</v>
      </c>
      <c r="B35" t="s">
        <v>251</v>
      </c>
      <c r="D35" t="s">
        <v>251</v>
      </c>
      <c r="E35" t="s">
        <v>251</v>
      </c>
      <c r="G35" t="s">
        <v>251</v>
      </c>
      <c r="I35" t="s">
        <v>251</v>
      </c>
      <c r="K35" t="s">
        <v>251</v>
      </c>
      <c r="M35" t="s">
        <v>251</v>
      </c>
      <c r="O35" t="s">
        <v>251</v>
      </c>
      <c r="Q35" t="s">
        <v>251</v>
      </c>
      <c r="S35" t="s">
        <v>251</v>
      </c>
      <c r="U35" t="s">
        <v>251</v>
      </c>
      <c r="W35" t="s">
        <v>251</v>
      </c>
      <c r="Y35" t="s">
        <v>251</v>
      </c>
      <c r="AA35" t="s">
        <v>251</v>
      </c>
      <c r="AC35" t="s">
        <v>251</v>
      </c>
      <c r="AE35" t="s">
        <v>251</v>
      </c>
      <c r="AG35" t="s">
        <v>251</v>
      </c>
      <c r="AI35" t="s">
        <v>251</v>
      </c>
      <c r="AK35" t="s">
        <v>251</v>
      </c>
      <c r="AM35" t="s">
        <v>251</v>
      </c>
      <c r="AO35" t="s">
        <v>251</v>
      </c>
      <c r="AQ35" t="s">
        <v>251</v>
      </c>
      <c r="AS35" t="s">
        <v>251</v>
      </c>
    </row>
    <row r="36" spans="1:46" x14ac:dyDescent="0.3">
      <c r="A36" t="s">
        <v>201</v>
      </c>
      <c r="B36" t="s">
        <v>251</v>
      </c>
      <c r="D36" t="s">
        <v>251</v>
      </c>
      <c r="E36" t="s">
        <v>251</v>
      </c>
      <c r="G36" t="s">
        <v>251</v>
      </c>
      <c r="I36" t="s">
        <v>251</v>
      </c>
      <c r="K36" t="s">
        <v>251</v>
      </c>
      <c r="M36" t="s">
        <v>251</v>
      </c>
      <c r="O36" t="s">
        <v>251</v>
      </c>
      <c r="Q36" t="s">
        <v>251</v>
      </c>
      <c r="S36" t="s">
        <v>251</v>
      </c>
      <c r="U36" t="s">
        <v>251</v>
      </c>
      <c r="W36" t="s">
        <v>251</v>
      </c>
      <c r="Y36" t="s">
        <v>251</v>
      </c>
      <c r="AA36" t="s">
        <v>251</v>
      </c>
      <c r="AC36" t="s">
        <v>251</v>
      </c>
      <c r="AE36" t="s">
        <v>251</v>
      </c>
      <c r="AG36" t="s">
        <v>251</v>
      </c>
      <c r="AI36" t="s">
        <v>251</v>
      </c>
      <c r="AK36" t="s">
        <v>251</v>
      </c>
      <c r="AM36" t="s">
        <v>251</v>
      </c>
      <c r="AO36" t="s">
        <v>251</v>
      </c>
      <c r="AQ36" t="s">
        <v>251</v>
      </c>
      <c r="AS36" t="s">
        <v>251</v>
      </c>
    </row>
    <row r="37" spans="1:46" x14ac:dyDescent="0.3">
      <c r="A37" t="s">
        <v>202</v>
      </c>
      <c r="B37" t="s">
        <v>251</v>
      </c>
      <c r="D37" t="s">
        <v>251</v>
      </c>
      <c r="E37" t="s">
        <v>251</v>
      </c>
      <c r="G37" t="s">
        <v>251</v>
      </c>
      <c r="I37" t="s">
        <v>251</v>
      </c>
      <c r="K37" t="s">
        <v>251</v>
      </c>
      <c r="M37" t="s">
        <v>251</v>
      </c>
      <c r="O37" t="s">
        <v>251</v>
      </c>
      <c r="Q37" t="s">
        <v>251</v>
      </c>
      <c r="S37" t="s">
        <v>251</v>
      </c>
      <c r="U37" t="s">
        <v>251</v>
      </c>
      <c r="W37" t="s">
        <v>251</v>
      </c>
      <c r="Y37" t="s">
        <v>251</v>
      </c>
      <c r="AA37" t="s">
        <v>251</v>
      </c>
      <c r="AC37" t="s">
        <v>251</v>
      </c>
      <c r="AE37" t="s">
        <v>251</v>
      </c>
      <c r="AG37" t="s">
        <v>251</v>
      </c>
      <c r="AI37" t="s">
        <v>251</v>
      </c>
      <c r="AK37" t="s">
        <v>251</v>
      </c>
      <c r="AM37" t="s">
        <v>251</v>
      </c>
      <c r="AO37" t="s">
        <v>251</v>
      </c>
      <c r="AQ37" t="s">
        <v>251</v>
      </c>
      <c r="AS37" t="s">
        <v>251</v>
      </c>
    </row>
    <row r="38" spans="1:46" x14ac:dyDescent="0.3">
      <c r="A38" t="s">
        <v>203</v>
      </c>
      <c r="B38" t="s">
        <v>251</v>
      </c>
      <c r="D38" t="s">
        <v>251</v>
      </c>
      <c r="E38" t="s">
        <v>251</v>
      </c>
      <c r="G38" t="s">
        <v>251</v>
      </c>
      <c r="I38" t="s">
        <v>251</v>
      </c>
      <c r="K38" t="s">
        <v>251</v>
      </c>
      <c r="M38" t="s">
        <v>251</v>
      </c>
      <c r="O38" t="s">
        <v>251</v>
      </c>
      <c r="Q38" t="s">
        <v>251</v>
      </c>
      <c r="S38" t="s">
        <v>251</v>
      </c>
      <c r="U38" t="s">
        <v>251</v>
      </c>
      <c r="W38" t="s">
        <v>251</v>
      </c>
      <c r="Y38" t="s">
        <v>251</v>
      </c>
      <c r="AA38" t="s">
        <v>251</v>
      </c>
      <c r="AC38" t="s">
        <v>251</v>
      </c>
      <c r="AE38" t="s">
        <v>251</v>
      </c>
      <c r="AG38" t="s">
        <v>251</v>
      </c>
      <c r="AI38" t="s">
        <v>251</v>
      </c>
      <c r="AK38" t="s">
        <v>251</v>
      </c>
      <c r="AM38" t="s">
        <v>251</v>
      </c>
      <c r="AO38" t="s">
        <v>251</v>
      </c>
      <c r="AQ38" t="s">
        <v>251</v>
      </c>
      <c r="AS38" t="s">
        <v>251</v>
      </c>
    </row>
    <row r="39" spans="1:46" x14ac:dyDescent="0.3">
      <c r="A39" t="s">
        <v>204</v>
      </c>
      <c r="B39" t="s">
        <v>251</v>
      </c>
      <c r="D39" t="s">
        <v>251</v>
      </c>
      <c r="E39" t="s">
        <v>251</v>
      </c>
      <c r="G39" t="s">
        <v>251</v>
      </c>
      <c r="I39" t="s">
        <v>251</v>
      </c>
      <c r="K39" t="s">
        <v>251</v>
      </c>
      <c r="M39" t="s">
        <v>251</v>
      </c>
      <c r="O39" t="s">
        <v>251</v>
      </c>
      <c r="Q39" t="s">
        <v>251</v>
      </c>
      <c r="S39" t="s">
        <v>251</v>
      </c>
      <c r="U39" t="s">
        <v>251</v>
      </c>
      <c r="W39" t="s">
        <v>251</v>
      </c>
      <c r="Y39" t="s">
        <v>251</v>
      </c>
      <c r="AA39" t="s">
        <v>251</v>
      </c>
      <c r="AC39" t="s">
        <v>251</v>
      </c>
      <c r="AE39" t="s">
        <v>251</v>
      </c>
      <c r="AG39" t="s">
        <v>251</v>
      </c>
      <c r="AI39" t="s">
        <v>251</v>
      </c>
      <c r="AK39" t="s">
        <v>251</v>
      </c>
      <c r="AM39" t="s">
        <v>251</v>
      </c>
      <c r="AO39" t="s">
        <v>251</v>
      </c>
      <c r="AQ39" t="s">
        <v>251</v>
      </c>
      <c r="AS39" t="s">
        <v>251</v>
      </c>
    </row>
    <row r="40" spans="1:46" x14ac:dyDescent="0.3">
      <c r="A40" t="s">
        <v>256</v>
      </c>
    </row>
    <row r="41" spans="1:46" x14ac:dyDescent="0.3">
      <c r="A41" t="s">
        <v>257</v>
      </c>
      <c r="B41" t="s">
        <v>258</v>
      </c>
      <c r="C41" t="s">
        <v>258</v>
      </c>
      <c r="D41" t="s">
        <v>258</v>
      </c>
      <c r="E41" t="s">
        <v>258</v>
      </c>
      <c r="F41" t="s">
        <v>258</v>
      </c>
      <c r="G41" t="s">
        <v>258</v>
      </c>
      <c r="H41" t="s">
        <v>258</v>
      </c>
      <c r="I41" t="s">
        <v>258</v>
      </c>
      <c r="J41" t="s">
        <v>258</v>
      </c>
      <c r="K41" t="s">
        <v>258</v>
      </c>
      <c r="L41" t="s">
        <v>258</v>
      </c>
      <c r="M41" t="s">
        <v>258</v>
      </c>
      <c r="N41" t="s">
        <v>258</v>
      </c>
      <c r="O41" t="s">
        <v>258</v>
      </c>
      <c r="P41" t="s">
        <v>258</v>
      </c>
      <c r="Q41" t="s">
        <v>258</v>
      </c>
      <c r="R41" t="s">
        <v>258</v>
      </c>
      <c r="S41" t="s">
        <v>258</v>
      </c>
      <c r="T41" t="s">
        <v>258</v>
      </c>
      <c r="U41" t="s">
        <v>258</v>
      </c>
      <c r="V41" t="s">
        <v>258</v>
      </c>
      <c r="W41" t="s">
        <v>258</v>
      </c>
      <c r="X41" t="s">
        <v>258</v>
      </c>
      <c r="Y41" t="s">
        <v>258</v>
      </c>
      <c r="Z41" t="s">
        <v>258</v>
      </c>
      <c r="AA41" t="s">
        <v>258</v>
      </c>
      <c r="AB41" t="s">
        <v>258</v>
      </c>
      <c r="AC41" t="s">
        <v>258</v>
      </c>
      <c r="AD41" t="s">
        <v>258</v>
      </c>
      <c r="AE41" t="s">
        <v>258</v>
      </c>
      <c r="AF41" t="s">
        <v>258</v>
      </c>
      <c r="AG41" t="s">
        <v>258</v>
      </c>
      <c r="AH41" t="s">
        <v>258</v>
      </c>
      <c r="AI41" t="s">
        <v>258</v>
      </c>
      <c r="AJ41" t="s">
        <v>258</v>
      </c>
      <c r="AK41" t="s">
        <v>258</v>
      </c>
      <c r="AL41" t="s">
        <v>258</v>
      </c>
      <c r="AM41" t="s">
        <v>258</v>
      </c>
      <c r="AN41" t="s">
        <v>258</v>
      </c>
      <c r="AO41" t="s">
        <v>258</v>
      </c>
      <c r="AP41" t="s">
        <v>258</v>
      </c>
      <c r="AQ41" t="s">
        <v>258</v>
      </c>
      <c r="AR41" t="s">
        <v>258</v>
      </c>
      <c r="AS41" t="s">
        <v>258</v>
      </c>
      <c r="AT41" t="s">
        <v>258</v>
      </c>
    </row>
    <row r="42" spans="1:46" x14ac:dyDescent="0.3">
      <c r="A42" t="s">
        <v>207</v>
      </c>
    </row>
    <row r="43" spans="1:46" x14ac:dyDescent="0.3">
      <c r="A43" t="s">
        <v>208</v>
      </c>
      <c r="B43" t="s">
        <v>251</v>
      </c>
      <c r="D43" t="s">
        <v>251</v>
      </c>
      <c r="E43" t="s">
        <v>251</v>
      </c>
      <c r="G43" t="s">
        <v>251</v>
      </c>
      <c r="I43" t="s">
        <v>251</v>
      </c>
      <c r="K43" t="s">
        <v>251</v>
      </c>
      <c r="M43" t="s">
        <v>251</v>
      </c>
      <c r="O43" t="s">
        <v>251</v>
      </c>
      <c r="Q43" t="s">
        <v>251</v>
      </c>
      <c r="S43" t="s">
        <v>251</v>
      </c>
      <c r="U43" t="s">
        <v>251</v>
      </c>
      <c r="W43" t="s">
        <v>251</v>
      </c>
      <c r="Y43" t="s">
        <v>251</v>
      </c>
      <c r="AA43" t="s">
        <v>251</v>
      </c>
      <c r="AC43" t="s">
        <v>251</v>
      </c>
      <c r="AE43" t="s">
        <v>251</v>
      </c>
      <c r="AG43" t="s">
        <v>251</v>
      </c>
      <c r="AI43" t="s">
        <v>251</v>
      </c>
      <c r="AK43" t="s">
        <v>251</v>
      </c>
      <c r="AM43" t="s">
        <v>251</v>
      </c>
      <c r="AO43" t="s">
        <v>251</v>
      </c>
      <c r="AQ43" t="s">
        <v>251</v>
      </c>
      <c r="AS43" t="s">
        <v>251</v>
      </c>
    </row>
    <row r="44" spans="1:46" x14ac:dyDescent="0.3">
      <c r="A44" t="s">
        <v>209</v>
      </c>
      <c r="B44" t="s">
        <v>251</v>
      </c>
      <c r="D44" t="s">
        <v>251</v>
      </c>
      <c r="E44" t="s">
        <v>251</v>
      </c>
      <c r="G44" t="s">
        <v>251</v>
      </c>
      <c r="I44" t="s">
        <v>251</v>
      </c>
      <c r="K44" t="s">
        <v>251</v>
      </c>
      <c r="M44" t="s">
        <v>251</v>
      </c>
      <c r="O44" t="s">
        <v>251</v>
      </c>
      <c r="Q44" t="s">
        <v>251</v>
      </c>
      <c r="S44" t="s">
        <v>251</v>
      </c>
      <c r="U44" t="s">
        <v>251</v>
      </c>
      <c r="W44" t="s">
        <v>251</v>
      </c>
      <c r="Y44" t="s">
        <v>251</v>
      </c>
      <c r="AA44" t="s">
        <v>251</v>
      </c>
      <c r="AC44" t="s">
        <v>251</v>
      </c>
      <c r="AE44" t="s">
        <v>251</v>
      </c>
      <c r="AG44" t="s">
        <v>251</v>
      </c>
      <c r="AI44" t="s">
        <v>251</v>
      </c>
      <c r="AK44" t="s">
        <v>251</v>
      </c>
      <c r="AM44" t="s">
        <v>251</v>
      </c>
      <c r="AO44" t="s">
        <v>251</v>
      </c>
      <c r="AQ44" t="s">
        <v>251</v>
      </c>
      <c r="AS44" t="s">
        <v>251</v>
      </c>
    </row>
    <row r="45" spans="1:46" x14ac:dyDescent="0.3">
      <c r="A45" t="s">
        <v>210</v>
      </c>
      <c r="B45" t="s">
        <v>251</v>
      </c>
      <c r="D45" t="s">
        <v>251</v>
      </c>
      <c r="E45" t="s">
        <v>251</v>
      </c>
      <c r="G45" t="s">
        <v>251</v>
      </c>
      <c r="I45" t="s">
        <v>251</v>
      </c>
      <c r="K45" t="s">
        <v>251</v>
      </c>
      <c r="M45" t="s">
        <v>251</v>
      </c>
      <c r="O45" t="s">
        <v>251</v>
      </c>
      <c r="Q45" t="s">
        <v>251</v>
      </c>
      <c r="S45" t="s">
        <v>251</v>
      </c>
      <c r="U45" t="s">
        <v>251</v>
      </c>
      <c r="W45" t="s">
        <v>251</v>
      </c>
      <c r="Y45" t="s">
        <v>251</v>
      </c>
      <c r="AA45" t="s">
        <v>251</v>
      </c>
      <c r="AC45" t="s">
        <v>251</v>
      </c>
      <c r="AE45" t="s">
        <v>251</v>
      </c>
      <c r="AG45" t="s">
        <v>251</v>
      </c>
      <c r="AI45" t="s">
        <v>251</v>
      </c>
      <c r="AK45" t="s">
        <v>251</v>
      </c>
      <c r="AM45" t="s">
        <v>251</v>
      </c>
      <c r="AO45" t="s">
        <v>251</v>
      </c>
      <c r="AQ45" t="s">
        <v>251</v>
      </c>
      <c r="AS45" t="s">
        <v>251</v>
      </c>
    </row>
    <row r="46" spans="1:46" x14ac:dyDescent="0.3">
      <c r="A46" t="s">
        <v>211</v>
      </c>
      <c r="B46" t="s">
        <v>251</v>
      </c>
      <c r="D46" t="s">
        <v>251</v>
      </c>
      <c r="E46" t="s">
        <v>251</v>
      </c>
      <c r="G46" t="s">
        <v>251</v>
      </c>
      <c r="I46" t="s">
        <v>251</v>
      </c>
      <c r="K46" t="s">
        <v>251</v>
      </c>
      <c r="M46" t="s">
        <v>251</v>
      </c>
      <c r="O46" t="s">
        <v>251</v>
      </c>
      <c r="Q46" t="s">
        <v>251</v>
      </c>
      <c r="S46" t="s">
        <v>251</v>
      </c>
      <c r="U46" t="s">
        <v>251</v>
      </c>
      <c r="W46" t="s">
        <v>251</v>
      </c>
      <c r="Y46" t="s">
        <v>251</v>
      </c>
      <c r="AA46" t="s">
        <v>251</v>
      </c>
      <c r="AC46" t="s">
        <v>251</v>
      </c>
      <c r="AE46" t="s">
        <v>251</v>
      </c>
      <c r="AG46" t="s">
        <v>251</v>
      </c>
      <c r="AI46" t="s">
        <v>251</v>
      </c>
      <c r="AK46" t="s">
        <v>251</v>
      </c>
      <c r="AM46" t="s">
        <v>251</v>
      </c>
      <c r="AO46" t="s">
        <v>251</v>
      </c>
      <c r="AQ46" t="s">
        <v>251</v>
      </c>
      <c r="AS46" t="s">
        <v>251</v>
      </c>
    </row>
    <row r="47" spans="1:46" x14ac:dyDescent="0.3">
      <c r="A47" t="s">
        <v>212</v>
      </c>
      <c r="B47" t="s">
        <v>251</v>
      </c>
      <c r="D47" t="s">
        <v>251</v>
      </c>
      <c r="E47" t="s">
        <v>251</v>
      </c>
      <c r="G47" t="s">
        <v>251</v>
      </c>
      <c r="I47" t="s">
        <v>251</v>
      </c>
      <c r="K47" t="s">
        <v>251</v>
      </c>
      <c r="M47" t="s">
        <v>251</v>
      </c>
      <c r="O47" t="s">
        <v>251</v>
      </c>
      <c r="Q47" t="s">
        <v>251</v>
      </c>
      <c r="S47" t="s">
        <v>251</v>
      </c>
      <c r="U47" t="s">
        <v>251</v>
      </c>
      <c r="W47" t="s">
        <v>251</v>
      </c>
      <c r="Y47" t="s">
        <v>251</v>
      </c>
      <c r="AA47" t="s">
        <v>251</v>
      </c>
      <c r="AC47" t="s">
        <v>251</v>
      </c>
      <c r="AE47" t="s">
        <v>251</v>
      </c>
      <c r="AG47" t="s">
        <v>251</v>
      </c>
      <c r="AI47" t="s">
        <v>251</v>
      </c>
      <c r="AK47" t="s">
        <v>251</v>
      </c>
      <c r="AM47" t="s">
        <v>251</v>
      </c>
      <c r="AO47" t="s">
        <v>251</v>
      </c>
      <c r="AQ47" t="s">
        <v>251</v>
      </c>
      <c r="AS47" t="s">
        <v>251</v>
      </c>
    </row>
    <row r="48" spans="1:46" x14ac:dyDescent="0.3">
      <c r="A48" t="s">
        <v>259</v>
      </c>
      <c r="B48" t="s">
        <v>251</v>
      </c>
      <c r="D48" t="s">
        <v>251</v>
      </c>
      <c r="E48" t="s">
        <v>251</v>
      </c>
      <c r="G48" t="s">
        <v>251</v>
      </c>
      <c r="I48" t="s">
        <v>251</v>
      </c>
      <c r="K48" t="s">
        <v>251</v>
      </c>
      <c r="M48" t="s">
        <v>251</v>
      </c>
      <c r="O48" t="s">
        <v>251</v>
      </c>
      <c r="Q48" t="s">
        <v>251</v>
      </c>
      <c r="S48" t="s">
        <v>251</v>
      </c>
      <c r="U48" t="s">
        <v>251</v>
      </c>
      <c r="W48" t="s">
        <v>251</v>
      </c>
      <c r="Y48" t="s">
        <v>251</v>
      </c>
      <c r="AA48" t="s">
        <v>251</v>
      </c>
      <c r="AC48" t="s">
        <v>251</v>
      </c>
      <c r="AE48" t="s">
        <v>251</v>
      </c>
      <c r="AG48" t="s">
        <v>251</v>
      </c>
      <c r="AI48" t="s">
        <v>251</v>
      </c>
      <c r="AK48" t="s">
        <v>251</v>
      </c>
      <c r="AM48" t="s">
        <v>251</v>
      </c>
      <c r="AO48" t="s">
        <v>251</v>
      </c>
      <c r="AQ48" t="s">
        <v>251</v>
      </c>
      <c r="AS48" t="s">
        <v>251</v>
      </c>
    </row>
    <row r="49" spans="1:45" x14ac:dyDescent="0.3">
      <c r="A49" t="s">
        <v>214</v>
      </c>
      <c r="B49" t="s">
        <v>251</v>
      </c>
      <c r="D49" t="s">
        <v>251</v>
      </c>
      <c r="E49" t="s">
        <v>251</v>
      </c>
      <c r="G49" t="s">
        <v>251</v>
      </c>
      <c r="I49" t="s">
        <v>251</v>
      </c>
      <c r="K49" t="s">
        <v>251</v>
      </c>
      <c r="M49" t="s">
        <v>251</v>
      </c>
      <c r="O49" t="s">
        <v>251</v>
      </c>
      <c r="Q49" t="s">
        <v>251</v>
      </c>
      <c r="S49" t="s">
        <v>251</v>
      </c>
      <c r="U49" t="s">
        <v>251</v>
      </c>
      <c r="W49" t="s">
        <v>251</v>
      </c>
      <c r="Y49" t="s">
        <v>251</v>
      </c>
      <c r="AA49" t="s">
        <v>251</v>
      </c>
      <c r="AC49" t="s">
        <v>251</v>
      </c>
      <c r="AE49" t="s">
        <v>251</v>
      </c>
      <c r="AG49" t="s">
        <v>251</v>
      </c>
      <c r="AI49" t="s">
        <v>251</v>
      </c>
      <c r="AK49" t="s">
        <v>251</v>
      </c>
      <c r="AM49" t="s">
        <v>251</v>
      </c>
      <c r="AO49" t="s">
        <v>251</v>
      </c>
      <c r="AQ49" t="s">
        <v>251</v>
      </c>
      <c r="AS49" t="s">
        <v>251</v>
      </c>
    </row>
    <row r="50" spans="1:45" x14ac:dyDescent="0.3">
      <c r="A50" t="s">
        <v>215</v>
      </c>
      <c r="B50" t="s">
        <v>251</v>
      </c>
      <c r="D50" t="s">
        <v>251</v>
      </c>
      <c r="E50" t="s">
        <v>251</v>
      </c>
      <c r="G50" t="s">
        <v>251</v>
      </c>
      <c r="I50" t="s">
        <v>251</v>
      </c>
      <c r="K50" t="s">
        <v>251</v>
      </c>
      <c r="M50" t="s">
        <v>251</v>
      </c>
      <c r="O50" t="s">
        <v>251</v>
      </c>
      <c r="Q50" t="s">
        <v>251</v>
      </c>
      <c r="S50" t="s">
        <v>251</v>
      </c>
      <c r="U50" t="s">
        <v>251</v>
      </c>
      <c r="W50" t="s">
        <v>251</v>
      </c>
      <c r="Y50" t="s">
        <v>251</v>
      </c>
      <c r="AA50" t="s">
        <v>251</v>
      </c>
      <c r="AC50" t="s">
        <v>251</v>
      </c>
      <c r="AE50" t="s">
        <v>251</v>
      </c>
      <c r="AG50" t="s">
        <v>251</v>
      </c>
      <c r="AI50" t="s">
        <v>251</v>
      </c>
      <c r="AK50" t="s">
        <v>251</v>
      </c>
      <c r="AM50" t="s">
        <v>251</v>
      </c>
      <c r="AO50" t="s">
        <v>251</v>
      </c>
      <c r="AQ50" t="s">
        <v>251</v>
      </c>
      <c r="AS50" t="s">
        <v>251</v>
      </c>
    </row>
    <row r="51" spans="1:45" x14ac:dyDescent="0.3">
      <c r="A51" t="s">
        <v>216</v>
      </c>
      <c r="B51" t="s">
        <v>251</v>
      </c>
      <c r="D51" t="s">
        <v>251</v>
      </c>
      <c r="E51" t="s">
        <v>251</v>
      </c>
      <c r="G51" t="s">
        <v>251</v>
      </c>
      <c r="I51" t="s">
        <v>251</v>
      </c>
      <c r="K51" t="s">
        <v>251</v>
      </c>
      <c r="M51" t="s">
        <v>251</v>
      </c>
      <c r="O51" t="s">
        <v>251</v>
      </c>
      <c r="Q51" t="s">
        <v>251</v>
      </c>
      <c r="S51" t="s">
        <v>251</v>
      </c>
      <c r="U51" t="s">
        <v>251</v>
      </c>
      <c r="W51" t="s">
        <v>251</v>
      </c>
      <c r="Y51" t="s">
        <v>251</v>
      </c>
      <c r="AA51" t="s">
        <v>251</v>
      </c>
      <c r="AC51" t="s">
        <v>251</v>
      </c>
      <c r="AE51" t="s">
        <v>251</v>
      </c>
      <c r="AG51" t="s">
        <v>251</v>
      </c>
      <c r="AI51" t="s">
        <v>251</v>
      </c>
      <c r="AK51" t="s">
        <v>251</v>
      </c>
      <c r="AM51" t="s">
        <v>251</v>
      </c>
      <c r="AO51" t="s">
        <v>251</v>
      </c>
      <c r="AQ51" t="s">
        <v>251</v>
      </c>
      <c r="AS51" t="s">
        <v>251</v>
      </c>
    </row>
    <row r="52" spans="1:45" x14ac:dyDescent="0.3">
      <c r="A52" t="s">
        <v>260</v>
      </c>
      <c r="B52" t="s">
        <v>251</v>
      </c>
      <c r="D52" t="s">
        <v>251</v>
      </c>
      <c r="E52" t="s">
        <v>251</v>
      </c>
      <c r="G52" t="s">
        <v>251</v>
      </c>
      <c r="I52" t="s">
        <v>251</v>
      </c>
      <c r="K52" t="s">
        <v>251</v>
      </c>
      <c r="M52" t="s">
        <v>251</v>
      </c>
      <c r="O52" t="s">
        <v>251</v>
      </c>
      <c r="Q52" t="s">
        <v>251</v>
      </c>
      <c r="S52" t="s">
        <v>251</v>
      </c>
      <c r="U52" t="s">
        <v>251</v>
      </c>
      <c r="W52" t="s">
        <v>251</v>
      </c>
      <c r="Y52" t="s">
        <v>251</v>
      </c>
      <c r="AA52" t="s">
        <v>251</v>
      </c>
      <c r="AC52" t="s">
        <v>251</v>
      </c>
      <c r="AE52" t="s">
        <v>251</v>
      </c>
      <c r="AG52" t="s">
        <v>251</v>
      </c>
      <c r="AI52" t="s">
        <v>251</v>
      </c>
      <c r="AK52" t="s">
        <v>251</v>
      </c>
      <c r="AM52" t="s">
        <v>251</v>
      </c>
      <c r="AO52" t="s">
        <v>251</v>
      </c>
      <c r="AQ52" t="s">
        <v>251</v>
      </c>
      <c r="AS52" t="s">
        <v>251</v>
      </c>
    </row>
    <row r="53" spans="1:45" x14ac:dyDescent="0.3">
      <c r="A53" t="s">
        <v>218</v>
      </c>
      <c r="B53" t="s">
        <v>251</v>
      </c>
      <c r="D53" t="s">
        <v>251</v>
      </c>
      <c r="E53" t="s">
        <v>251</v>
      </c>
      <c r="G53" t="s">
        <v>251</v>
      </c>
      <c r="I53" t="s">
        <v>251</v>
      </c>
      <c r="K53" t="s">
        <v>251</v>
      </c>
      <c r="M53" t="s">
        <v>251</v>
      </c>
      <c r="O53" t="s">
        <v>251</v>
      </c>
      <c r="Q53" t="s">
        <v>251</v>
      </c>
      <c r="S53" t="s">
        <v>251</v>
      </c>
      <c r="U53" t="s">
        <v>251</v>
      </c>
      <c r="W53" t="s">
        <v>251</v>
      </c>
      <c r="Y53" t="s">
        <v>251</v>
      </c>
      <c r="AA53" t="s">
        <v>251</v>
      </c>
      <c r="AC53" t="s">
        <v>251</v>
      </c>
      <c r="AE53" t="s">
        <v>251</v>
      </c>
      <c r="AG53" t="s">
        <v>251</v>
      </c>
      <c r="AI53" t="s">
        <v>251</v>
      </c>
      <c r="AK53" t="s">
        <v>251</v>
      </c>
      <c r="AM53" t="s">
        <v>251</v>
      </c>
      <c r="AO53" t="s">
        <v>251</v>
      </c>
      <c r="AQ53" t="s">
        <v>251</v>
      </c>
      <c r="AS53" t="s">
        <v>251</v>
      </c>
    </row>
    <row r="54" spans="1:45" x14ac:dyDescent="0.3">
      <c r="A54" t="s">
        <v>219</v>
      </c>
      <c r="B54" t="s">
        <v>251</v>
      </c>
      <c r="D54" t="s">
        <v>251</v>
      </c>
      <c r="E54" t="s">
        <v>251</v>
      </c>
      <c r="G54" t="s">
        <v>251</v>
      </c>
      <c r="I54" t="s">
        <v>251</v>
      </c>
      <c r="K54" t="s">
        <v>251</v>
      </c>
      <c r="M54" t="s">
        <v>251</v>
      </c>
      <c r="O54" t="s">
        <v>251</v>
      </c>
      <c r="Q54" t="s">
        <v>251</v>
      </c>
      <c r="S54" t="s">
        <v>251</v>
      </c>
      <c r="U54" t="s">
        <v>251</v>
      </c>
      <c r="W54" t="s">
        <v>251</v>
      </c>
      <c r="Y54" t="s">
        <v>251</v>
      </c>
      <c r="AA54" t="s">
        <v>251</v>
      </c>
      <c r="AC54" t="s">
        <v>251</v>
      </c>
      <c r="AE54" t="s">
        <v>251</v>
      </c>
      <c r="AG54" t="s">
        <v>251</v>
      </c>
      <c r="AI54" t="s">
        <v>251</v>
      </c>
      <c r="AK54" t="s">
        <v>251</v>
      </c>
      <c r="AM54" t="s">
        <v>251</v>
      </c>
      <c r="AO54" t="s">
        <v>251</v>
      </c>
      <c r="AQ54" t="s">
        <v>251</v>
      </c>
      <c r="AS54" t="s">
        <v>251</v>
      </c>
    </row>
    <row r="55" spans="1:45" x14ac:dyDescent="0.3">
      <c r="A55" t="s">
        <v>220</v>
      </c>
      <c r="B55" t="s">
        <v>251</v>
      </c>
      <c r="D55" t="s">
        <v>251</v>
      </c>
      <c r="E55" t="s">
        <v>251</v>
      </c>
      <c r="G55" t="s">
        <v>251</v>
      </c>
      <c r="I55" t="s">
        <v>251</v>
      </c>
      <c r="K55" t="s">
        <v>251</v>
      </c>
      <c r="M55" t="s">
        <v>251</v>
      </c>
      <c r="O55" t="s">
        <v>251</v>
      </c>
      <c r="Q55" t="s">
        <v>251</v>
      </c>
      <c r="S55" t="s">
        <v>251</v>
      </c>
      <c r="U55" t="s">
        <v>251</v>
      </c>
      <c r="W55" t="s">
        <v>251</v>
      </c>
      <c r="Y55" t="s">
        <v>251</v>
      </c>
      <c r="AA55" t="s">
        <v>251</v>
      </c>
      <c r="AC55" t="s">
        <v>251</v>
      </c>
      <c r="AE55" t="s">
        <v>251</v>
      </c>
      <c r="AG55" t="s">
        <v>251</v>
      </c>
      <c r="AI55" t="s">
        <v>251</v>
      </c>
      <c r="AK55" t="s">
        <v>251</v>
      </c>
      <c r="AM55" t="s">
        <v>251</v>
      </c>
      <c r="AO55" t="s">
        <v>251</v>
      </c>
      <c r="AQ55" t="s">
        <v>251</v>
      </c>
      <c r="AS55" t="s">
        <v>251</v>
      </c>
    </row>
    <row r="56" spans="1:45" x14ac:dyDescent="0.3">
      <c r="A56" t="s">
        <v>221</v>
      </c>
      <c r="B56" t="s">
        <v>251</v>
      </c>
      <c r="D56" t="s">
        <v>251</v>
      </c>
      <c r="E56" t="s">
        <v>251</v>
      </c>
      <c r="G56" t="s">
        <v>251</v>
      </c>
      <c r="I56" t="s">
        <v>251</v>
      </c>
      <c r="K56" t="s">
        <v>251</v>
      </c>
      <c r="M56" t="s">
        <v>251</v>
      </c>
      <c r="O56" t="s">
        <v>251</v>
      </c>
      <c r="Q56" t="s">
        <v>251</v>
      </c>
      <c r="S56" t="s">
        <v>251</v>
      </c>
      <c r="U56" t="s">
        <v>251</v>
      </c>
      <c r="W56" t="s">
        <v>251</v>
      </c>
      <c r="Y56" t="s">
        <v>251</v>
      </c>
      <c r="AA56" t="s">
        <v>251</v>
      </c>
      <c r="AC56" t="s">
        <v>251</v>
      </c>
      <c r="AE56" t="s">
        <v>251</v>
      </c>
      <c r="AG56" t="s">
        <v>251</v>
      </c>
      <c r="AI56" t="s">
        <v>251</v>
      </c>
      <c r="AK56" t="s">
        <v>251</v>
      </c>
      <c r="AM56" t="s">
        <v>251</v>
      </c>
      <c r="AO56" t="s">
        <v>251</v>
      </c>
      <c r="AQ56" t="s">
        <v>251</v>
      </c>
      <c r="AS56" t="s">
        <v>251</v>
      </c>
    </row>
    <row r="57" spans="1:45" x14ac:dyDescent="0.3">
      <c r="A57" t="s">
        <v>222</v>
      </c>
      <c r="B57" t="s">
        <v>251</v>
      </c>
      <c r="D57" t="s">
        <v>251</v>
      </c>
      <c r="E57" t="s">
        <v>251</v>
      </c>
      <c r="G57" t="s">
        <v>251</v>
      </c>
      <c r="I57" t="s">
        <v>251</v>
      </c>
      <c r="K57" t="s">
        <v>251</v>
      </c>
      <c r="M57" t="s">
        <v>251</v>
      </c>
      <c r="O57" t="s">
        <v>251</v>
      </c>
      <c r="Q57" t="s">
        <v>251</v>
      </c>
      <c r="S57" t="s">
        <v>251</v>
      </c>
      <c r="U57" t="s">
        <v>251</v>
      </c>
      <c r="W57" t="s">
        <v>251</v>
      </c>
      <c r="Y57" t="s">
        <v>251</v>
      </c>
      <c r="AA57" t="s">
        <v>251</v>
      </c>
      <c r="AC57" t="s">
        <v>251</v>
      </c>
      <c r="AE57" t="s">
        <v>251</v>
      </c>
      <c r="AG57" t="s">
        <v>251</v>
      </c>
      <c r="AI57" t="s">
        <v>251</v>
      </c>
      <c r="AK57" t="s">
        <v>251</v>
      </c>
      <c r="AM57" t="s">
        <v>251</v>
      </c>
      <c r="AO57" t="s">
        <v>251</v>
      </c>
      <c r="AQ57" t="s">
        <v>251</v>
      </c>
      <c r="AS57" t="s">
        <v>251</v>
      </c>
    </row>
    <row r="58" spans="1:45" x14ac:dyDescent="0.3">
      <c r="A58" t="s">
        <v>223</v>
      </c>
      <c r="B58" t="s">
        <v>251</v>
      </c>
      <c r="D58" t="s">
        <v>251</v>
      </c>
      <c r="E58" t="s">
        <v>251</v>
      </c>
      <c r="G58" t="s">
        <v>251</v>
      </c>
      <c r="I58" t="s">
        <v>251</v>
      </c>
      <c r="K58" t="s">
        <v>251</v>
      </c>
      <c r="M58" t="s">
        <v>251</v>
      </c>
      <c r="O58" t="s">
        <v>251</v>
      </c>
      <c r="Q58" t="s">
        <v>251</v>
      </c>
      <c r="S58" t="s">
        <v>251</v>
      </c>
      <c r="U58" t="s">
        <v>251</v>
      </c>
      <c r="W58" t="s">
        <v>251</v>
      </c>
      <c r="Y58" t="s">
        <v>251</v>
      </c>
      <c r="AA58" t="s">
        <v>251</v>
      </c>
      <c r="AC58" t="s">
        <v>251</v>
      </c>
      <c r="AE58" t="s">
        <v>251</v>
      </c>
      <c r="AG58" t="s">
        <v>251</v>
      </c>
      <c r="AI58" t="s">
        <v>251</v>
      </c>
      <c r="AK58" t="s">
        <v>251</v>
      </c>
      <c r="AM58" t="s">
        <v>251</v>
      </c>
      <c r="AO58" t="s">
        <v>251</v>
      </c>
      <c r="AQ58" t="s">
        <v>251</v>
      </c>
      <c r="AS58" t="s">
        <v>251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infoVars</vt:lpstr>
      <vt:lpstr>Hoja1</vt:lpstr>
      <vt:lpstr>Series y Fuentes</vt:lpstr>
      <vt:lpstr>DATA</vt:lpstr>
      <vt:lpstr>FORMULAS</vt:lpstr>
      <vt:lpstr>codebook</vt:lpstr>
      <vt:lpstr>DATA!_FilterDatabase</vt:lpstr>
      <vt:lpstr>Hoja1!_FilterDatabase</vt:lpstr>
      <vt:lpstr>DATA!_FilterDatabase_0</vt:lpstr>
      <vt:lpstr>Hoja1!_FilterDatabase_0</vt:lpstr>
      <vt:lpstr>Hoja1!_FilterDatabase_0_0</vt:lpstr>
      <vt:lpstr>Hoja1!AAA</vt:lpstr>
      <vt:lpstr>Hoja1!AAAAA</vt:lpstr>
    </vt:vector>
  </TitlesOfParts>
  <Company>D&amp;S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Freille</dc:creator>
  <cp:lastModifiedBy>BOX4-PC1</cp:lastModifiedBy>
  <cp:revision>28</cp:revision>
  <dcterms:created xsi:type="dcterms:W3CDTF">2016-07-13T19:50:39Z</dcterms:created>
  <dcterms:modified xsi:type="dcterms:W3CDTF">2017-02-01T18:47:59Z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D&amp;S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