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120" yWindow="105" windowWidth="18975" windowHeight="104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Sheet1!$A$1:$N$27</definedName>
  </definedNames>
  <calcPr calcId="152511"/>
</workbook>
</file>

<file path=xl/calcChain.xml><?xml version="1.0" encoding="utf-8"?>
<calcChain xmlns="http://schemas.openxmlformats.org/spreadsheetml/2006/main">
  <c r="E19" i="2" l="1"/>
  <c r="K19" i="2" l="1"/>
  <c r="A1" i="3" l="1"/>
  <c r="B1" i="3"/>
  <c r="A2" i="3"/>
  <c r="B11" i="2"/>
  <c r="K11" i="2" l="1"/>
  <c r="Q11" i="2" l="1"/>
  <c r="AR19" i="2" l="1"/>
  <c r="AR22" i="2"/>
  <c r="T22" i="2"/>
  <c r="T19" i="2"/>
  <c r="T15" i="2"/>
  <c r="T16" i="2" s="1"/>
  <c r="T11" i="2"/>
  <c r="AR15" i="2"/>
  <c r="AR16" i="2" s="1"/>
  <c r="AR11" i="2"/>
  <c r="T23" i="2" l="1"/>
  <c r="AR23" i="2"/>
  <c r="AF19" i="2" l="1"/>
  <c r="AF11" i="2"/>
  <c r="AF15" i="2"/>
  <c r="B19" i="2"/>
  <c r="E11" i="2"/>
  <c r="B15" i="2"/>
  <c r="B16" i="2" s="1"/>
  <c r="W19" i="2"/>
  <c r="E15" i="2" l="1"/>
  <c r="E16" i="2" s="1"/>
  <c r="H15" i="2"/>
  <c r="H16" i="2" s="1"/>
  <c r="K15" i="2"/>
  <c r="H19" i="2"/>
  <c r="B22" i="2"/>
  <c r="AC22" i="2" l="1"/>
  <c r="AO22" i="2"/>
  <c r="AL22" i="2"/>
  <c r="AI22" i="2"/>
  <c r="AF22" i="2"/>
  <c r="Z22" i="2"/>
  <c r="W22" i="2"/>
  <c r="Q22" i="2"/>
  <c r="N22" i="2"/>
  <c r="K22" i="2"/>
  <c r="H22" i="2"/>
  <c r="E22" i="2"/>
  <c r="AO11" i="2"/>
  <c r="AL11" i="2"/>
  <c r="AI11" i="2"/>
  <c r="AC11" i="2"/>
  <c r="Z11" i="2"/>
  <c r="W11" i="2"/>
  <c r="N11" i="2"/>
  <c r="H11" i="2"/>
  <c r="AO19" i="2"/>
  <c r="AL19" i="2"/>
  <c r="AI19" i="2"/>
  <c r="AC19" i="2"/>
  <c r="Z19" i="2"/>
  <c r="Q19" i="2"/>
  <c r="N19" i="2"/>
  <c r="AU11" i="2" l="1"/>
  <c r="AV11" i="2" s="1"/>
  <c r="AU19" i="2"/>
  <c r="AV19" i="2" s="1"/>
  <c r="AU22" i="2"/>
  <c r="AV22" i="2" s="1"/>
  <c r="AU15" i="2" l="1"/>
  <c r="AO15" i="2"/>
  <c r="AO16" i="2" s="1"/>
  <c r="AO23" i="2" s="1"/>
  <c r="AL15" i="2"/>
  <c r="AL16" i="2" s="1"/>
  <c r="AL23" i="2" s="1"/>
  <c r="AI15" i="2"/>
  <c r="AI16" i="2" s="1"/>
  <c r="AI23" i="2" s="1"/>
  <c r="AF16" i="2"/>
  <c r="AF23" i="2" s="1"/>
  <c r="AC15" i="2"/>
  <c r="AC16" i="2" s="1"/>
  <c r="AC23" i="2" s="1"/>
  <c r="Z15" i="2"/>
  <c r="Z16" i="2" s="1"/>
  <c r="W15" i="2"/>
  <c r="W16" i="2" s="1"/>
  <c r="W23" i="2" s="1"/>
  <c r="Q15" i="2"/>
  <c r="Q16" i="2" s="1"/>
  <c r="Q23" i="2" s="1"/>
  <c r="N15" i="2"/>
  <c r="N16" i="2" s="1"/>
  <c r="N23" i="2" s="1"/>
  <c r="K16" i="2"/>
  <c r="K23" i="2" s="1"/>
  <c r="H23" i="2"/>
  <c r="E23" i="2"/>
  <c r="Z23" i="2" l="1"/>
  <c r="AU16" i="2"/>
  <c r="AV16" i="2" s="1"/>
  <c r="B23" i="2"/>
  <c r="L8" i="1"/>
  <c r="AU23" i="2" l="1"/>
  <c r="AU24" i="2" s="1"/>
</calcChain>
</file>

<file path=xl/sharedStrings.xml><?xml version="1.0" encoding="utf-8"?>
<sst xmlns="http://schemas.openxmlformats.org/spreadsheetml/2006/main" count="123" uniqueCount="79">
  <si>
    <t>Production Traveler</t>
  </si>
  <si>
    <t>DATE</t>
  </si>
  <si>
    <t>Inspections:</t>
  </si>
  <si>
    <t>SAW</t>
  </si>
  <si>
    <t>Edgebander (Side 1)</t>
  </si>
  <si>
    <t>Edgebander (Side 2)</t>
  </si>
  <si>
    <t>Edgebander (Side 3)</t>
  </si>
  <si>
    <t>Edgebander (Side 4)</t>
  </si>
  <si>
    <t>Product Free of machining defects</t>
  </si>
  <si>
    <t>Production  Material matches inspection swatches</t>
  </si>
  <si>
    <t>Notes:</t>
  </si>
  <si>
    <t>Inspections must be done with the first parts run on any setup</t>
  </si>
  <si>
    <t>Inspections must be done at the first of any shift</t>
  </si>
  <si>
    <t>If category does not apply use "NA"</t>
  </si>
  <si>
    <t>QC audits during Production</t>
  </si>
  <si>
    <t>Operator must initial if checked and if PASSED</t>
  </si>
  <si>
    <t>Part Number at each operation</t>
  </si>
  <si>
    <t>Dimension of finished product at end of work station match print</t>
  </si>
  <si>
    <t>QC Audit must be initialed and the quantity of parts checked</t>
  </si>
  <si>
    <t>Models</t>
  </si>
  <si>
    <t>TOTAL</t>
  </si>
  <si>
    <t>Quantity</t>
  </si>
  <si>
    <t>Group</t>
  </si>
  <si>
    <t>REV 7-16-2012</t>
  </si>
  <si>
    <t>Edgebander</t>
  </si>
  <si>
    <t>Traveler Master Sheet</t>
  </si>
  <si>
    <t>Part #</t>
  </si>
  <si>
    <t># of Parts</t>
  </si>
  <si>
    <t>Saw (Time Per Part)</t>
  </si>
  <si>
    <t>TOTAL TIMES</t>
  </si>
  <si>
    <t>Saw Total Time Minutes</t>
  </si>
  <si>
    <t>Edgebander (Time Per Part) Minutes</t>
  </si>
  <si>
    <t>Edgebander (Timer Per Part) Bill/3 for Piece Rate Minutes</t>
  </si>
  <si>
    <t>Edgebander Total Machine Time Minutes</t>
  </si>
  <si>
    <t>Week Total Time Minutes</t>
  </si>
  <si>
    <t>Assembly Total Time Minutes</t>
  </si>
  <si>
    <t>Assembly time (Time Per Part) Minutes</t>
  </si>
  <si>
    <t>Hours</t>
  </si>
  <si>
    <t>Total Hours</t>
  </si>
  <si>
    <t>Minutes</t>
  </si>
  <si>
    <t xml:space="preserve">Total </t>
  </si>
  <si>
    <t>Operation</t>
  </si>
  <si>
    <t>Total Time</t>
  </si>
  <si>
    <t>Operation Times</t>
  </si>
  <si>
    <t>Total Units</t>
  </si>
  <si>
    <t>Brian</t>
  </si>
  <si>
    <t>Jeremy</t>
  </si>
  <si>
    <t>Josh</t>
  </si>
  <si>
    <t>Weeke (Time Per Part)/Drill</t>
  </si>
  <si>
    <t>Operator</t>
  </si>
  <si>
    <t>Time</t>
  </si>
  <si>
    <t>SEE MASTER SHEET</t>
  </si>
  <si>
    <t>NOTE: A Copy Will STAY AT THE WEEKE AND OPERATOR WILL LOG TIMES BY PART</t>
  </si>
  <si>
    <t>Side LH</t>
  </si>
  <si>
    <t>Side RH</t>
  </si>
  <si>
    <t>Shelf</t>
  </si>
  <si>
    <t>Top</t>
  </si>
  <si>
    <t>Center Panel</t>
  </si>
  <si>
    <t>BEN-I</t>
  </si>
  <si>
    <t>BS405-000-81</t>
  </si>
  <si>
    <t>301960-259</t>
  </si>
  <si>
    <t>Back</t>
  </si>
  <si>
    <t>301237-259</t>
  </si>
  <si>
    <t>301955-259</t>
  </si>
  <si>
    <t>301966-259</t>
  </si>
  <si>
    <t>Divider</t>
  </si>
  <si>
    <t>301945-259</t>
  </si>
  <si>
    <t>Base</t>
  </si>
  <si>
    <t>301950ND-259</t>
  </si>
  <si>
    <t>301963ND-259</t>
  </si>
  <si>
    <t>301964ND-259</t>
  </si>
  <si>
    <t>Saw</t>
  </si>
  <si>
    <t>Edgebanding</t>
  </si>
  <si>
    <t>Misc</t>
  </si>
  <si>
    <t>Weeke/CNC</t>
  </si>
  <si>
    <t>SEQUENCE NUMBER</t>
  </si>
  <si>
    <t>Unit</t>
  </si>
  <si>
    <t>Material Used</t>
  </si>
  <si>
    <t>order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</si>
</sst>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hadow/>
      <sz val="54"/>
      <color rgb="FFE0322D"/>
      <name val="Calibri"/>
      <family val="2"/>
      <scheme val="minor"/>
    </font>
    <font>
      <b/>
      <sz val="54"/>
      <color rgb="FFA542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1" xfId="0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0" fontId="1" fillId="2" borderId="0" xfId="0" applyFont="1" applyFill="1" applyAlignment="1"/>
    <xf numFmtId="0" fontId="0" fillId="0" borderId="2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/>
    <xf numFmtId="0" fontId="3" fillId="0" borderId="0" xfId="0" applyFont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3" borderId="6" xfId="0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Font="1" applyBorder="1"/>
    <xf numFmtId="0" fontId="5" fillId="0" borderId="23" xfId="0" applyFont="1" applyBorder="1" applyAlignment="1">
      <alignment horizontal="centerContinuous"/>
    </xf>
    <xf numFmtId="0" fontId="5" fillId="0" borderId="24" xfId="0" applyFont="1" applyBorder="1" applyAlignment="1">
      <alignment horizontal="centerContinuous"/>
    </xf>
    <xf numFmtId="0" fontId="5" fillId="0" borderId="25" xfId="0" applyFont="1" applyBorder="1" applyAlignment="1">
      <alignment horizontal="centerContinuous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4" borderId="6" xfId="0" applyFill="1" applyBorder="1"/>
    <xf numFmtId="0" fontId="0" fillId="0" borderId="6" xfId="0" applyBorder="1" applyAlignment="1">
      <alignment horizontal="right"/>
    </xf>
    <xf numFmtId="0" fontId="0" fillId="5" borderId="6" xfId="0" applyFill="1" applyBorder="1"/>
    <xf numFmtId="0" fontId="0" fillId="0" borderId="30" xfId="0" applyBorder="1"/>
    <xf numFmtId="0" fontId="0" fillId="0" borderId="31" xfId="0" applyBorder="1"/>
    <xf numFmtId="0" fontId="0" fillId="3" borderId="26" xfId="0" applyFill="1" applyBorder="1"/>
    <xf numFmtId="0" fontId="0" fillId="3" borderId="27" xfId="0" applyFill="1" applyBorder="1"/>
    <xf numFmtId="0" fontId="0" fillId="3" borderId="2" xfId="0" applyFill="1" applyBorder="1"/>
    <xf numFmtId="0" fontId="0" fillId="0" borderId="32" xfId="0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9" fillId="0" borderId="0" xfId="0" applyFont="1" applyAlignment="1"/>
    <xf numFmtId="0" fontId="1" fillId="2" borderId="3" xfId="0" applyFont="1" applyFill="1" applyBorder="1" applyAlignment="1"/>
    <xf numFmtId="0" fontId="1" fillId="0" borderId="3" xfId="0" applyFont="1" applyBorder="1" applyAlignment="1">
      <alignment horizontal="left"/>
    </xf>
    <xf numFmtId="0" fontId="1" fillId="0" borderId="3" xfId="0" applyFont="1" applyFill="1" applyBorder="1"/>
    <xf numFmtId="0" fontId="1" fillId="0" borderId="3" xfId="0" quotePrefix="1" applyFont="1" applyBorder="1" applyAlignment="1">
      <alignment horizontal="left"/>
    </xf>
    <xf numFmtId="0" fontId="1" fillId="0" borderId="0" xfId="0" applyFont="1" applyBorder="1"/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9" fillId="0" borderId="0" xfId="0" applyFont="1"/>
    <xf numFmtId="0" fontId="1" fillId="0" borderId="3" xfId="0" applyFont="1" applyBorder="1" applyAlignment="1">
      <alignment horizontal="center"/>
    </xf>
    <xf numFmtId="0" fontId="10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zoomScale="75" zoomScaleNormal="75" zoomScalePageLayoutView="40" workbookViewId="0">
      <selection activeCell="J12" sqref="J12"/>
    </sheetView>
  </sheetViews>
  <sheetFormatPr defaultRowHeight="15" x14ac:dyDescent="0.25"/>
  <cols>
    <col min="1" max="1" width="31.28515625" customWidth="1"/>
    <col min="2" max="2" width="86.28515625" customWidth="1"/>
    <col min="3" max="3" width="10.42578125" customWidth="1"/>
    <col min="4" max="8" width="8.7109375" customWidth="1"/>
    <col min="12" max="12" width="15.7109375" customWidth="1"/>
    <col min="13" max="13" width="17.140625" customWidth="1"/>
  </cols>
  <sheetData>
    <row r="1" spans="1:14" ht="61.5" x14ac:dyDescent="0.9">
      <c r="A1" s="4" t="s">
        <v>0</v>
      </c>
      <c r="B1" s="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42" customHeight="1" x14ac:dyDescent="0.7">
      <c r="A2" s="75"/>
      <c r="B2" s="75"/>
      <c r="C2" s="1" t="s">
        <v>1</v>
      </c>
      <c r="D2" s="87"/>
      <c r="E2" s="87"/>
      <c r="F2" s="87"/>
      <c r="G2" s="87"/>
      <c r="H2" s="1"/>
      <c r="I2" s="89" t="s">
        <v>19</v>
      </c>
      <c r="J2" s="89"/>
      <c r="K2" s="89"/>
      <c r="L2" s="10" t="s">
        <v>21</v>
      </c>
      <c r="M2" s="88" t="s">
        <v>22</v>
      </c>
      <c r="N2" s="88"/>
    </row>
    <row r="3" spans="1:14" ht="26.25" x14ac:dyDescent="0.4">
      <c r="A3" s="65" t="s">
        <v>41</v>
      </c>
      <c r="B3" s="65" t="s">
        <v>16</v>
      </c>
      <c r="C3" s="90" t="s">
        <v>21</v>
      </c>
      <c r="D3" s="90"/>
      <c r="E3" s="73" t="s">
        <v>76</v>
      </c>
      <c r="F3" s="1"/>
      <c r="G3" s="1" t="s">
        <v>19</v>
      </c>
      <c r="H3" s="1"/>
      <c r="I3" s="77"/>
      <c r="J3" s="78"/>
      <c r="K3" s="78"/>
      <c r="L3" s="5"/>
      <c r="M3" s="81"/>
      <c r="N3" s="82"/>
    </row>
    <row r="4" spans="1:14" ht="26.25" x14ac:dyDescent="0.4">
      <c r="A4" s="5" t="s">
        <v>71</v>
      </c>
      <c r="B4" s="67"/>
      <c r="C4" s="74"/>
      <c r="D4" s="74"/>
      <c r="E4" s="5"/>
      <c r="F4" s="1"/>
      <c r="G4" s="1"/>
      <c r="H4" s="1"/>
      <c r="I4" s="79"/>
      <c r="J4" s="80"/>
      <c r="K4" s="80"/>
      <c r="L4" s="5"/>
      <c r="M4" s="81"/>
      <c r="N4" s="82"/>
    </row>
    <row r="5" spans="1:14" ht="30" customHeight="1" x14ac:dyDescent="0.4">
      <c r="A5" s="5" t="s">
        <v>24</v>
      </c>
      <c r="B5" s="67"/>
      <c r="C5" s="74"/>
      <c r="D5" s="74"/>
      <c r="E5" s="5"/>
      <c r="F5" s="1"/>
      <c r="G5" s="1"/>
      <c r="H5" s="1"/>
      <c r="I5" s="79"/>
      <c r="J5" s="80"/>
      <c r="K5" s="80"/>
      <c r="L5" s="5"/>
      <c r="M5" s="81"/>
      <c r="N5" s="82"/>
    </row>
    <row r="6" spans="1:14" ht="30" customHeight="1" x14ac:dyDescent="0.4">
      <c r="A6" s="68" t="s">
        <v>74</v>
      </c>
      <c r="B6" s="67"/>
      <c r="C6" s="79"/>
      <c r="D6" s="85"/>
      <c r="E6" s="5"/>
      <c r="H6" s="1"/>
      <c r="I6" s="79"/>
      <c r="J6" s="80"/>
      <c r="K6" s="80"/>
      <c r="L6" s="5"/>
      <c r="M6" s="81"/>
      <c r="N6" s="82"/>
    </row>
    <row r="7" spans="1:14" ht="30" customHeight="1" x14ac:dyDescent="0.4">
      <c r="A7" s="5" t="s">
        <v>73</v>
      </c>
      <c r="B7" s="67"/>
      <c r="C7" s="74"/>
      <c r="D7" s="74"/>
      <c r="E7" s="5"/>
      <c r="H7" s="1"/>
      <c r="I7" s="79"/>
      <c r="J7" s="80"/>
      <c r="K7" s="80"/>
      <c r="L7" s="5"/>
      <c r="M7" s="81"/>
      <c r="N7" s="82"/>
    </row>
    <row r="8" spans="1:14" ht="30" customHeight="1" x14ac:dyDescent="0.4">
      <c r="A8" s="1"/>
      <c r="B8" s="1"/>
      <c r="C8" s="1"/>
      <c r="D8" s="1"/>
      <c r="E8" s="1"/>
      <c r="H8" s="1"/>
      <c r="I8" s="83" t="s">
        <v>20</v>
      </c>
      <c r="J8" s="83"/>
      <c r="K8" s="84"/>
      <c r="L8" s="5">
        <f>SUM(L3:L7)</f>
        <v>0</v>
      </c>
    </row>
    <row r="9" spans="1:14" ht="30" customHeight="1" x14ac:dyDescent="0.4">
      <c r="A9" s="70"/>
      <c r="B9" s="71"/>
      <c r="C9" s="91"/>
      <c r="D9" s="91"/>
      <c r="E9" s="70"/>
      <c r="F9" s="12"/>
      <c r="H9" s="1"/>
      <c r="I9" s="86"/>
      <c r="J9" s="86"/>
      <c r="K9" s="86"/>
      <c r="L9" s="86"/>
      <c r="M9" s="86"/>
      <c r="N9" s="86"/>
    </row>
    <row r="10" spans="1:14" ht="30" customHeight="1" x14ac:dyDescent="0.4">
      <c r="A10" s="5" t="s">
        <v>72</v>
      </c>
      <c r="B10" s="69"/>
      <c r="C10" s="74"/>
      <c r="D10" s="74"/>
      <c r="E10" s="5"/>
      <c r="F10" s="12"/>
      <c r="H10" s="1"/>
      <c r="I10" s="72"/>
      <c r="J10" s="72"/>
      <c r="K10" s="72"/>
      <c r="L10" s="72"/>
      <c r="M10" s="72"/>
      <c r="N10" s="72"/>
    </row>
    <row r="11" spans="1:14" ht="30" customHeight="1" thickBot="1" x14ac:dyDescent="0.45">
      <c r="A11" s="5" t="s">
        <v>77</v>
      </c>
      <c r="B11" s="69"/>
      <c r="C11" s="74"/>
      <c r="D11" s="74"/>
      <c r="E11" s="66"/>
      <c r="F11" s="8"/>
      <c r="G11" s="8"/>
      <c r="H11" s="1"/>
      <c r="I11" s="1" t="s">
        <v>78</v>
      </c>
      <c r="K11" s="76"/>
      <c r="L11" s="76"/>
      <c r="M11" s="76"/>
      <c r="N11" s="76"/>
    </row>
    <row r="12" spans="1:14" ht="173.25" customHeight="1" thickBot="1" x14ac:dyDescent="0.75">
      <c r="A12" s="1" t="s">
        <v>2</v>
      </c>
      <c r="B12" s="1"/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74</v>
      </c>
      <c r="I12" s="1"/>
      <c r="J12" s="20" t="s">
        <v>75</v>
      </c>
      <c r="K12" s="21"/>
      <c r="L12" s="21"/>
      <c r="M12" s="21"/>
      <c r="N12" s="21"/>
    </row>
    <row r="13" spans="1:14" ht="26.25" x14ac:dyDescent="0.4">
      <c r="A13" s="5" t="s">
        <v>9</v>
      </c>
      <c r="B13" s="5"/>
      <c r="C13" s="5"/>
      <c r="D13" s="5"/>
      <c r="E13" s="5"/>
      <c r="F13" s="5"/>
      <c r="G13" s="5"/>
      <c r="H13" s="5"/>
      <c r="I13" s="1"/>
      <c r="J13" s="13"/>
      <c r="K13" s="14"/>
      <c r="L13" s="14"/>
      <c r="M13" s="14"/>
      <c r="N13" s="15"/>
    </row>
    <row r="14" spans="1:14" ht="26.25" x14ac:dyDescent="0.4">
      <c r="A14" s="5" t="s">
        <v>17</v>
      </c>
      <c r="B14" s="5"/>
      <c r="C14" s="5"/>
      <c r="D14" s="5"/>
      <c r="E14" s="5"/>
      <c r="F14" s="5"/>
      <c r="G14" s="5"/>
      <c r="H14" s="5"/>
      <c r="I14" s="1"/>
      <c r="J14" s="16"/>
      <c r="K14" s="12"/>
      <c r="L14" s="12"/>
      <c r="M14" s="12"/>
      <c r="N14" s="17"/>
    </row>
    <row r="15" spans="1:14" ht="26.25" x14ac:dyDescent="0.4">
      <c r="A15" s="5" t="s">
        <v>8</v>
      </c>
      <c r="B15" s="5"/>
      <c r="C15" s="5"/>
      <c r="D15" s="5"/>
      <c r="E15" s="5"/>
      <c r="F15" s="5"/>
      <c r="G15" s="5"/>
      <c r="H15" s="5"/>
      <c r="I15" s="1"/>
      <c r="J15" s="16"/>
      <c r="K15" s="12"/>
      <c r="L15" s="12"/>
      <c r="M15" s="12"/>
      <c r="N15" s="17"/>
    </row>
    <row r="16" spans="1:14" ht="26.25" x14ac:dyDescent="0.4">
      <c r="A16" s="1"/>
      <c r="B16" s="1"/>
      <c r="C16" s="1"/>
      <c r="D16" s="1"/>
      <c r="E16" s="1"/>
      <c r="F16" s="1"/>
      <c r="G16" s="1"/>
      <c r="H16" s="1"/>
      <c r="I16" s="1"/>
      <c r="J16" s="16"/>
      <c r="K16" s="12"/>
      <c r="L16" s="12"/>
      <c r="M16" s="12"/>
      <c r="N16" s="17"/>
    </row>
    <row r="17" spans="1:14" ht="26.25" x14ac:dyDescent="0.4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6"/>
      <c r="K17" s="12"/>
      <c r="L17" s="12"/>
      <c r="M17" s="12"/>
      <c r="N17" s="17"/>
    </row>
    <row r="18" spans="1:14" ht="58.5" customHeight="1" x14ac:dyDescent="0.4">
      <c r="A18" s="5" t="s">
        <v>9</v>
      </c>
      <c r="B18" s="5"/>
      <c r="C18" s="6"/>
      <c r="D18" s="6"/>
      <c r="E18" s="6"/>
      <c r="F18" s="6"/>
      <c r="G18" s="6"/>
      <c r="H18" s="6"/>
      <c r="I18" s="1"/>
      <c r="J18" s="16"/>
      <c r="K18" s="12"/>
      <c r="L18" s="12"/>
      <c r="M18" s="12"/>
      <c r="N18" s="17"/>
    </row>
    <row r="19" spans="1:14" ht="58.5" customHeight="1" x14ac:dyDescent="0.4">
      <c r="A19" s="5" t="s">
        <v>17</v>
      </c>
      <c r="B19" s="5"/>
      <c r="C19" s="6"/>
      <c r="D19" s="6"/>
      <c r="E19" s="6"/>
      <c r="F19" s="6"/>
      <c r="G19" s="6"/>
      <c r="H19" s="6"/>
      <c r="I19" s="1"/>
      <c r="J19" s="16"/>
      <c r="K19" s="12"/>
      <c r="L19" s="12"/>
      <c r="M19" s="12"/>
      <c r="N19" s="17"/>
    </row>
    <row r="20" spans="1:14" ht="58.5" customHeight="1" thickBot="1" x14ac:dyDescent="0.45">
      <c r="A20" s="5" t="s">
        <v>8</v>
      </c>
      <c r="B20" s="5"/>
      <c r="C20" s="6"/>
      <c r="D20" s="6"/>
      <c r="E20" s="6"/>
      <c r="F20" s="6"/>
      <c r="G20" s="6"/>
      <c r="H20" s="6"/>
      <c r="I20" s="1"/>
      <c r="J20" s="18"/>
      <c r="K20" s="11"/>
      <c r="L20" s="11"/>
      <c r="M20" s="11"/>
      <c r="N20" s="19"/>
    </row>
    <row r="21" spans="1:14" ht="27" thickBot="1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14" ht="29.25" thickBot="1" x14ac:dyDescent="0.5">
      <c r="A22" s="1" t="s">
        <v>10</v>
      </c>
      <c r="B22" s="1"/>
      <c r="C22" s="1"/>
      <c r="D22" s="1"/>
      <c r="E22" s="1"/>
      <c r="F22" s="1"/>
      <c r="G22" s="1"/>
      <c r="H22" s="1"/>
      <c r="I22" s="1"/>
      <c r="J22" s="35" t="s">
        <v>43</v>
      </c>
      <c r="K22" s="36"/>
      <c r="L22" s="36"/>
      <c r="M22" s="36"/>
      <c r="N22" s="37"/>
    </row>
    <row r="23" spans="1:14" ht="26.25" x14ac:dyDescent="0.4">
      <c r="A23" s="1" t="s">
        <v>11</v>
      </c>
      <c r="B23" s="1"/>
      <c r="C23" s="1"/>
      <c r="D23" s="1"/>
      <c r="E23" s="1"/>
      <c r="F23" s="1"/>
      <c r="G23" s="1"/>
      <c r="H23" s="1"/>
      <c r="I23" s="1"/>
      <c r="J23" s="34" t="s">
        <v>41</v>
      </c>
      <c r="K23" s="12"/>
      <c r="L23" s="12"/>
      <c r="M23" s="12" t="s">
        <v>42</v>
      </c>
      <c r="N23" s="17"/>
    </row>
    <row r="24" spans="1:14" ht="26.25" x14ac:dyDescent="0.4">
      <c r="A24" s="1" t="s">
        <v>12</v>
      </c>
      <c r="B24" s="1"/>
      <c r="C24" s="1"/>
      <c r="D24" s="1"/>
      <c r="E24" s="1"/>
      <c r="F24" s="1"/>
      <c r="G24" s="1"/>
      <c r="H24" s="1"/>
      <c r="I24" s="1"/>
      <c r="J24" s="16" t="s">
        <v>51</v>
      </c>
      <c r="K24" s="12"/>
      <c r="L24" s="12"/>
      <c r="M24" s="12"/>
      <c r="N24" s="17"/>
    </row>
    <row r="25" spans="1:14" ht="26.25" x14ac:dyDescent="0.4">
      <c r="A25" s="1" t="s">
        <v>13</v>
      </c>
      <c r="B25" s="1"/>
      <c r="C25" s="1"/>
      <c r="D25" s="1"/>
      <c r="E25" s="1"/>
      <c r="F25" s="1"/>
      <c r="G25" s="1"/>
      <c r="H25" s="1"/>
      <c r="I25" s="1"/>
      <c r="J25" s="16"/>
      <c r="K25" s="12"/>
      <c r="L25" s="12"/>
      <c r="M25" s="12"/>
      <c r="N25" s="17"/>
    </row>
    <row r="26" spans="1:14" ht="26.25" x14ac:dyDescent="0.4">
      <c r="A26" s="1" t="s">
        <v>15</v>
      </c>
      <c r="J26" s="16"/>
      <c r="K26" s="12"/>
      <c r="L26" s="12"/>
      <c r="M26" s="12"/>
      <c r="N26" s="17"/>
    </row>
    <row r="27" spans="1:14" ht="27" thickBot="1" x14ac:dyDescent="0.45">
      <c r="A27" s="1" t="s">
        <v>18</v>
      </c>
      <c r="G27" t="s">
        <v>23</v>
      </c>
      <c r="H27" s="7"/>
      <c r="J27" s="18"/>
      <c r="K27" s="11"/>
      <c r="L27" s="11"/>
      <c r="M27" s="11"/>
      <c r="N27" s="19"/>
    </row>
  </sheetData>
  <mergeCells count="26">
    <mergeCell ref="C1:N1"/>
    <mergeCell ref="C5:D5"/>
    <mergeCell ref="C6:D6"/>
    <mergeCell ref="I9:N9"/>
    <mergeCell ref="D2:G2"/>
    <mergeCell ref="M2:N2"/>
    <mergeCell ref="I2:K2"/>
    <mergeCell ref="C3:D3"/>
    <mergeCell ref="C7:D7"/>
    <mergeCell ref="C9:D9"/>
    <mergeCell ref="C11:D11"/>
    <mergeCell ref="C10:D10"/>
    <mergeCell ref="A2:B2"/>
    <mergeCell ref="K11:N11"/>
    <mergeCell ref="I3:K3"/>
    <mergeCell ref="I4:K4"/>
    <mergeCell ref="I5:K5"/>
    <mergeCell ref="I6:K6"/>
    <mergeCell ref="I7:K7"/>
    <mergeCell ref="M3:N3"/>
    <mergeCell ref="M4:N4"/>
    <mergeCell ref="M5:N5"/>
    <mergeCell ref="M6:N6"/>
    <mergeCell ref="M7:N7"/>
    <mergeCell ref="I8:K8"/>
    <mergeCell ref="C4:D4"/>
  </mergeCells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2"/>
  <sheetViews>
    <sheetView topLeftCell="C1" workbookViewId="0">
      <selection activeCell="C8" sqref="C8"/>
    </sheetView>
  </sheetViews>
  <sheetFormatPr defaultRowHeight="15" x14ac:dyDescent="0.25"/>
  <cols>
    <col min="1" max="1" width="44.140625" customWidth="1"/>
    <col min="2" max="3" width="11.5703125" customWidth="1"/>
    <col min="4" max="4" width="13.7109375" customWidth="1"/>
    <col min="5" max="7" width="13" customWidth="1"/>
    <col min="8" max="22" width="11.5703125" customWidth="1"/>
    <col min="23" max="23" width="11.7109375" customWidth="1"/>
    <col min="24" max="25" width="10.28515625" customWidth="1"/>
    <col min="26" max="28" width="11.5703125" customWidth="1"/>
    <col min="29" max="46" width="11.5703125" hidden="1" customWidth="1"/>
    <col min="47" max="47" width="12.140625" customWidth="1"/>
  </cols>
  <sheetData>
    <row r="1" spans="1:48" ht="69" x14ac:dyDescent="0.25">
      <c r="A1" t="s">
        <v>25</v>
      </c>
      <c r="E1" s="39"/>
      <c r="F1" s="39"/>
      <c r="G1" s="39"/>
      <c r="W1" s="38"/>
      <c r="X1" s="38"/>
      <c r="Y1" s="38"/>
    </row>
    <row r="2" spans="1:48" ht="15.75" thickBot="1" x14ac:dyDescent="0.3">
      <c r="B2" t="s">
        <v>44</v>
      </c>
    </row>
    <row r="3" spans="1:48" ht="15.75" thickBot="1" x14ac:dyDescent="0.3">
      <c r="A3" t="s">
        <v>59</v>
      </c>
      <c r="B3" s="23">
        <v>1</v>
      </c>
      <c r="C3" s="12"/>
      <c r="D3" s="12"/>
    </row>
    <row r="4" spans="1:48" ht="15.75" thickBot="1" x14ac:dyDescent="0.3">
      <c r="A4" t="s">
        <v>58</v>
      </c>
    </row>
    <row r="5" spans="1:48" x14ac:dyDescent="0.25">
      <c r="A5" s="40">
        <v>42695</v>
      </c>
      <c r="B5" s="13" t="s">
        <v>26</v>
      </c>
      <c r="C5" s="14"/>
      <c r="D5" s="15"/>
      <c r="E5" s="14" t="s">
        <v>26</v>
      </c>
      <c r="F5" s="14"/>
      <c r="G5" s="15"/>
      <c r="H5" s="13" t="s">
        <v>26</v>
      </c>
      <c r="I5" s="14"/>
      <c r="J5" s="15"/>
      <c r="K5" s="13"/>
      <c r="L5" s="14"/>
      <c r="M5" s="15"/>
      <c r="N5" s="13"/>
      <c r="O5" s="14"/>
      <c r="P5" s="15"/>
      <c r="Q5" s="13" t="s">
        <v>26</v>
      </c>
      <c r="R5" s="14"/>
      <c r="S5" s="15"/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 t="s">
        <v>26</v>
      </c>
      <c r="AG5" s="14"/>
      <c r="AH5" s="15"/>
      <c r="AI5" s="13" t="s">
        <v>26</v>
      </c>
      <c r="AJ5" s="14"/>
      <c r="AK5" s="15"/>
      <c r="AL5" s="13" t="s">
        <v>26</v>
      </c>
      <c r="AM5" s="14"/>
      <c r="AN5" s="15"/>
      <c r="AO5" s="13" t="s">
        <v>26</v>
      </c>
      <c r="AP5" s="14"/>
      <c r="AQ5" s="15"/>
      <c r="AR5" s="13" t="s">
        <v>26</v>
      </c>
      <c r="AS5" s="14"/>
      <c r="AT5" s="15"/>
      <c r="AU5" s="14" t="s">
        <v>29</v>
      </c>
      <c r="AV5" s="24"/>
    </row>
    <row r="6" spans="1:48" ht="21.75" customHeight="1" x14ac:dyDescent="0.25">
      <c r="B6" s="16">
        <v>201811</v>
      </c>
      <c r="C6" s="12"/>
      <c r="D6" s="17"/>
      <c r="E6" s="12" t="s">
        <v>60</v>
      </c>
      <c r="F6" s="12"/>
      <c r="G6" s="17"/>
      <c r="H6" s="16" t="s">
        <v>62</v>
      </c>
      <c r="I6" s="12"/>
      <c r="J6" s="17"/>
      <c r="K6" s="59" t="s">
        <v>63</v>
      </c>
      <c r="L6" s="45"/>
      <c r="M6" s="60"/>
      <c r="N6" s="59" t="s">
        <v>64</v>
      </c>
      <c r="O6" s="45"/>
      <c r="P6" s="60"/>
      <c r="Q6" s="59" t="s">
        <v>66</v>
      </c>
      <c r="R6" s="45"/>
      <c r="S6" s="60"/>
      <c r="T6" s="59" t="s">
        <v>68</v>
      </c>
      <c r="U6" s="45"/>
      <c r="V6" s="60"/>
      <c r="W6" s="59" t="s">
        <v>69</v>
      </c>
      <c r="X6" s="45"/>
      <c r="Y6" s="60"/>
      <c r="Z6" s="59" t="s">
        <v>70</v>
      </c>
      <c r="AA6" s="45"/>
      <c r="AB6" s="60"/>
      <c r="AC6" s="16"/>
      <c r="AD6" s="12"/>
      <c r="AE6" s="17"/>
      <c r="AF6" s="16"/>
      <c r="AG6" s="12"/>
      <c r="AH6" s="17"/>
      <c r="AI6" s="16"/>
      <c r="AJ6" s="12"/>
      <c r="AK6" s="17"/>
      <c r="AL6" s="16"/>
      <c r="AM6" s="12"/>
      <c r="AN6" s="17"/>
      <c r="AO6" s="16"/>
      <c r="AP6" s="12"/>
      <c r="AQ6" s="17"/>
      <c r="AR6" s="16"/>
      <c r="AS6" s="12"/>
      <c r="AT6" s="17"/>
      <c r="AU6" s="12" t="s">
        <v>39</v>
      </c>
      <c r="AV6" s="33" t="s">
        <v>40</v>
      </c>
    </row>
    <row r="7" spans="1:48" ht="21.75" customHeight="1" thickBot="1" x14ac:dyDescent="0.3">
      <c r="B7" s="18" t="s">
        <v>55</v>
      </c>
      <c r="C7" s="61" t="s">
        <v>50</v>
      </c>
      <c r="D7" s="19" t="s">
        <v>49</v>
      </c>
      <c r="E7" s="11" t="s">
        <v>61</v>
      </c>
      <c r="F7" s="61" t="s">
        <v>50</v>
      </c>
      <c r="G7" s="19" t="s">
        <v>49</v>
      </c>
      <c r="H7" s="18" t="s">
        <v>57</v>
      </c>
      <c r="I7" s="61" t="s">
        <v>50</v>
      </c>
      <c r="J7" s="19" t="s">
        <v>49</v>
      </c>
      <c r="K7" s="18" t="s">
        <v>55</v>
      </c>
      <c r="L7" s="61" t="s">
        <v>50</v>
      </c>
      <c r="M7" s="19" t="s">
        <v>49</v>
      </c>
      <c r="N7" s="18" t="s">
        <v>65</v>
      </c>
      <c r="O7" s="61" t="s">
        <v>50</v>
      </c>
      <c r="P7" s="19" t="s">
        <v>49</v>
      </c>
      <c r="Q7" s="18" t="s">
        <v>67</v>
      </c>
      <c r="R7" s="61" t="s">
        <v>50</v>
      </c>
      <c r="S7" s="19" t="s">
        <v>49</v>
      </c>
      <c r="T7" s="18" t="s">
        <v>56</v>
      </c>
      <c r="U7" s="61" t="s">
        <v>50</v>
      </c>
      <c r="V7" s="19" t="s">
        <v>49</v>
      </c>
      <c r="W7" s="18" t="s">
        <v>53</v>
      </c>
      <c r="X7" s="61" t="s">
        <v>50</v>
      </c>
      <c r="Y7" s="19" t="s">
        <v>49</v>
      </c>
      <c r="Z7" s="18" t="s">
        <v>54</v>
      </c>
      <c r="AA7" s="61" t="s">
        <v>50</v>
      </c>
      <c r="AB7" s="19" t="s">
        <v>49</v>
      </c>
      <c r="AC7" s="18"/>
      <c r="AD7" s="61" t="s">
        <v>50</v>
      </c>
      <c r="AE7" s="19" t="s">
        <v>49</v>
      </c>
      <c r="AF7" s="18"/>
      <c r="AG7" s="61" t="s">
        <v>50</v>
      </c>
      <c r="AH7" s="19" t="s">
        <v>49</v>
      </c>
      <c r="AI7" s="18"/>
      <c r="AJ7" s="61" t="s">
        <v>50</v>
      </c>
      <c r="AK7" s="19" t="s">
        <v>49</v>
      </c>
      <c r="AL7" s="18"/>
      <c r="AM7" s="61" t="s">
        <v>50</v>
      </c>
      <c r="AN7" s="19" t="s">
        <v>49</v>
      </c>
      <c r="AO7" s="18"/>
      <c r="AP7" s="61" t="s">
        <v>50</v>
      </c>
      <c r="AQ7" s="19" t="s">
        <v>49</v>
      </c>
      <c r="AR7" s="18"/>
      <c r="AS7" s="61" t="s">
        <v>50</v>
      </c>
      <c r="AT7" s="19" t="s">
        <v>49</v>
      </c>
      <c r="AU7" s="11"/>
      <c r="AV7" s="25" t="s">
        <v>37</v>
      </c>
    </row>
    <row r="8" spans="1:48" ht="32.25" customHeight="1" x14ac:dyDescent="0.25">
      <c r="A8" s="27" t="s">
        <v>27</v>
      </c>
      <c r="B8" s="53">
        <v>72</v>
      </c>
      <c r="C8" s="3"/>
      <c r="D8" s="54"/>
      <c r="E8" s="53">
        <v>1</v>
      </c>
      <c r="F8" s="3"/>
      <c r="G8" s="54"/>
      <c r="H8" s="53">
        <v>2</v>
      </c>
      <c r="I8" s="3"/>
      <c r="J8" s="54"/>
      <c r="K8" s="53">
        <v>1</v>
      </c>
      <c r="L8" s="3"/>
      <c r="M8" s="54"/>
      <c r="N8" s="53">
        <v>1</v>
      </c>
      <c r="O8" s="3"/>
      <c r="P8" s="54"/>
      <c r="Q8" s="53">
        <v>1</v>
      </c>
      <c r="R8" s="3"/>
      <c r="S8" s="54"/>
      <c r="T8" s="53">
        <v>1</v>
      </c>
      <c r="U8" s="3"/>
      <c r="V8" s="54"/>
      <c r="W8" s="53">
        <v>1</v>
      </c>
      <c r="X8" s="3"/>
      <c r="Y8" s="54"/>
      <c r="Z8" s="53">
        <v>1</v>
      </c>
      <c r="AA8" s="3"/>
      <c r="AB8" s="54"/>
      <c r="AC8" s="53"/>
      <c r="AD8" s="3"/>
      <c r="AE8" s="54"/>
      <c r="AF8" s="53">
        <v>0</v>
      </c>
      <c r="AG8" s="3"/>
      <c r="AH8" s="54"/>
      <c r="AI8" s="53">
        <v>0</v>
      </c>
      <c r="AJ8" s="3"/>
      <c r="AK8" s="54"/>
      <c r="AL8" s="53">
        <v>0</v>
      </c>
      <c r="AM8" s="3"/>
      <c r="AN8" s="54"/>
      <c r="AO8" s="53">
        <v>0</v>
      </c>
      <c r="AP8" s="3"/>
      <c r="AQ8" s="54"/>
      <c r="AR8" s="53">
        <v>0</v>
      </c>
      <c r="AS8" s="3"/>
      <c r="AT8" s="54"/>
      <c r="AU8" s="26"/>
      <c r="AV8" s="32"/>
    </row>
    <row r="9" spans="1:48" ht="32.25" customHeight="1" x14ac:dyDescent="0.25">
      <c r="A9" s="27"/>
      <c r="B9" s="46"/>
      <c r="C9" s="9"/>
      <c r="D9" s="47"/>
      <c r="E9" s="46"/>
      <c r="F9" s="9"/>
      <c r="G9" s="47"/>
      <c r="H9" s="46"/>
      <c r="I9" s="9"/>
      <c r="J9" s="47"/>
      <c r="K9" s="46"/>
      <c r="L9" s="9"/>
      <c r="M9" s="47"/>
      <c r="N9" s="46"/>
      <c r="O9" s="9"/>
      <c r="P9" s="47"/>
      <c r="Q9" s="46"/>
      <c r="R9" s="9"/>
      <c r="S9" s="47"/>
      <c r="T9" s="46"/>
      <c r="U9" s="9"/>
      <c r="V9" s="47"/>
      <c r="W9" s="46"/>
      <c r="X9" s="9"/>
      <c r="Y9" s="47"/>
      <c r="Z9" s="46"/>
      <c r="AA9" s="9"/>
      <c r="AB9" s="47"/>
      <c r="AC9" s="46"/>
      <c r="AD9" s="9"/>
      <c r="AE9" s="47"/>
      <c r="AF9" s="46"/>
      <c r="AG9" s="9"/>
      <c r="AH9" s="47"/>
      <c r="AI9" s="46"/>
      <c r="AJ9" s="9"/>
      <c r="AK9" s="47"/>
      <c r="AL9" s="46"/>
      <c r="AM9" s="9"/>
      <c r="AN9" s="47"/>
      <c r="AO9" s="46"/>
      <c r="AP9" s="9"/>
      <c r="AQ9" s="47"/>
      <c r="AR9" s="46"/>
      <c r="AS9" s="9"/>
      <c r="AT9" s="47"/>
      <c r="AU9" s="27"/>
      <c r="AV9" s="29"/>
    </row>
    <row r="10" spans="1:48" ht="32.25" customHeight="1" x14ac:dyDescent="0.25">
      <c r="A10" s="50" t="s">
        <v>28</v>
      </c>
      <c r="B10" s="46">
        <v>0.115</v>
      </c>
      <c r="C10" s="9"/>
      <c r="D10" s="47"/>
      <c r="E10" s="46">
        <v>0.57499999999999996</v>
      </c>
      <c r="F10" s="9"/>
      <c r="G10" s="47"/>
      <c r="H10" s="53">
        <v>1.1499999999999999</v>
      </c>
      <c r="I10" s="9"/>
      <c r="J10" s="47"/>
      <c r="K10" s="53">
        <v>0.3594</v>
      </c>
      <c r="L10" s="9"/>
      <c r="M10" s="47"/>
      <c r="N10" s="53">
        <v>0.28749999999999998</v>
      </c>
      <c r="O10" s="9"/>
      <c r="P10" s="47"/>
      <c r="Q10" s="53">
        <v>0.3594</v>
      </c>
      <c r="R10" s="9"/>
      <c r="S10" s="47"/>
      <c r="T10" s="46">
        <v>0.3594</v>
      </c>
      <c r="U10" s="9"/>
      <c r="V10" s="47"/>
      <c r="W10" s="46">
        <v>0.3594</v>
      </c>
      <c r="X10" s="9"/>
      <c r="Y10" s="47"/>
      <c r="Z10" s="46">
        <v>0.3594</v>
      </c>
      <c r="AA10" s="9"/>
      <c r="AB10" s="47"/>
      <c r="AC10" s="46">
        <v>0</v>
      </c>
      <c r="AD10" s="9"/>
      <c r="AE10" s="47"/>
      <c r="AF10" s="46">
        <v>0</v>
      </c>
      <c r="AG10" s="9"/>
      <c r="AH10" s="47"/>
      <c r="AI10" s="46">
        <v>0</v>
      </c>
      <c r="AJ10" s="9"/>
      <c r="AK10" s="47"/>
      <c r="AL10" s="46">
        <v>0</v>
      </c>
      <c r="AM10" s="9"/>
      <c r="AN10" s="47"/>
      <c r="AO10" s="46">
        <v>0</v>
      </c>
      <c r="AP10" s="9"/>
      <c r="AQ10" s="47"/>
      <c r="AR10" s="46">
        <v>0</v>
      </c>
      <c r="AS10" s="9"/>
      <c r="AT10" s="47"/>
      <c r="AU10" s="27"/>
      <c r="AV10" s="29"/>
    </row>
    <row r="11" spans="1:48" ht="32.25" customHeight="1" x14ac:dyDescent="0.25">
      <c r="A11" s="51" t="s">
        <v>30</v>
      </c>
      <c r="B11" s="46">
        <f>($B$3*B8*B10)</f>
        <v>8.2800000000000011</v>
      </c>
      <c r="C11" s="9"/>
      <c r="D11" s="47"/>
      <c r="E11" s="46">
        <f>($B$3*E8*E10)</f>
        <v>0.57499999999999996</v>
      </c>
      <c r="F11" s="9"/>
      <c r="G11" s="47"/>
      <c r="H11" s="46">
        <f>($B$3*H8*H10)</f>
        <v>2.2999999999999998</v>
      </c>
      <c r="I11" s="9"/>
      <c r="J11" s="47"/>
      <c r="K11" s="46">
        <f>($B$3*K8*K10)</f>
        <v>0.3594</v>
      </c>
      <c r="L11" s="9"/>
      <c r="M11" s="47"/>
      <c r="N11" s="46">
        <f>($B$3*N8*N10)</f>
        <v>0.28749999999999998</v>
      </c>
      <c r="O11" s="9"/>
      <c r="P11" s="47"/>
      <c r="Q11" s="46">
        <f>($B$3*Q8*Q10)</f>
        <v>0.3594</v>
      </c>
      <c r="R11" s="9"/>
      <c r="S11" s="47"/>
      <c r="T11" s="46">
        <f>($B$3*T8*T10)</f>
        <v>0.3594</v>
      </c>
      <c r="U11" s="9"/>
      <c r="V11" s="47"/>
      <c r="W11" s="46">
        <f>($B$3*W8*W10)</f>
        <v>0.3594</v>
      </c>
      <c r="X11" s="9"/>
      <c r="Y11" s="47"/>
      <c r="Z11" s="46">
        <f>($B$3*Z8*Z10)</f>
        <v>0.3594</v>
      </c>
      <c r="AA11" s="9"/>
      <c r="AB11" s="47"/>
      <c r="AC11" s="46">
        <f>($B$3*AC8*AC10)</f>
        <v>0</v>
      </c>
      <c r="AD11" s="9"/>
      <c r="AE11" s="47"/>
      <c r="AF11" s="46">
        <f>($B$3*AF8*AF10)</f>
        <v>0</v>
      </c>
      <c r="AG11" s="9"/>
      <c r="AH11" s="47"/>
      <c r="AI11" s="46">
        <f>($B$3*AI8*AI10)</f>
        <v>0</v>
      </c>
      <c r="AJ11" s="9"/>
      <c r="AK11" s="47"/>
      <c r="AL11" s="46">
        <f>($B$3*AL8*AL10)</f>
        <v>0</v>
      </c>
      <c r="AM11" s="9"/>
      <c r="AN11" s="47"/>
      <c r="AO11" s="46">
        <f>($B$3*AO8*AO10)</f>
        <v>0</v>
      </c>
      <c r="AP11" s="9"/>
      <c r="AQ11" s="47"/>
      <c r="AR11" s="46">
        <f>($B$3*AR8*AR10)</f>
        <v>0</v>
      </c>
      <c r="AS11" s="9"/>
      <c r="AT11" s="47"/>
      <c r="AU11" s="27">
        <f>SUM(B11:AT11)</f>
        <v>13.239500000000005</v>
      </c>
      <c r="AV11" s="30">
        <f>AU11/60</f>
        <v>0.22065833333333343</v>
      </c>
    </row>
    <row r="12" spans="1:48" ht="32.25" customHeight="1" x14ac:dyDescent="0.25">
      <c r="A12" s="27"/>
      <c r="B12" s="46"/>
      <c r="C12" s="9"/>
      <c r="D12" s="47"/>
      <c r="E12" s="46"/>
      <c r="F12" s="9"/>
      <c r="G12" s="47"/>
      <c r="H12" s="46"/>
      <c r="I12" s="9"/>
      <c r="J12" s="47"/>
      <c r="K12" s="46"/>
      <c r="L12" s="9"/>
      <c r="M12" s="47"/>
      <c r="N12" s="46"/>
      <c r="O12" s="9"/>
      <c r="P12" s="47"/>
      <c r="Q12" s="46"/>
      <c r="R12" s="9"/>
      <c r="S12" s="47"/>
      <c r="T12" s="46"/>
      <c r="U12" s="9"/>
      <c r="V12" s="47"/>
      <c r="W12" s="46"/>
      <c r="X12" s="9"/>
      <c r="Y12" s="47"/>
      <c r="Z12" s="46"/>
      <c r="AA12" s="9"/>
      <c r="AB12" s="47"/>
      <c r="AC12" s="46"/>
      <c r="AD12" s="9"/>
      <c r="AE12" s="47"/>
      <c r="AF12" s="46"/>
      <c r="AG12" s="9"/>
      <c r="AH12" s="47"/>
      <c r="AI12" s="46"/>
      <c r="AJ12" s="9"/>
      <c r="AK12" s="47"/>
      <c r="AL12" s="46"/>
      <c r="AM12" s="9"/>
      <c r="AN12" s="47"/>
      <c r="AO12" s="46"/>
      <c r="AP12" s="9"/>
      <c r="AQ12" s="47"/>
      <c r="AR12" s="46"/>
      <c r="AS12" s="9"/>
      <c r="AT12" s="47"/>
      <c r="AU12" s="27"/>
      <c r="AV12" s="29"/>
    </row>
    <row r="13" spans="1:48" ht="32.25" customHeight="1" x14ac:dyDescent="0.25">
      <c r="A13" s="50" t="s">
        <v>31</v>
      </c>
      <c r="B13" s="46">
        <v>0</v>
      </c>
      <c r="C13" s="9"/>
      <c r="D13" s="47"/>
      <c r="E13" s="46">
        <v>0</v>
      </c>
      <c r="F13" s="9"/>
      <c r="G13" s="47"/>
      <c r="H13" s="53">
        <v>0.184</v>
      </c>
      <c r="I13" s="9"/>
      <c r="J13" s="47"/>
      <c r="K13" s="53">
        <v>0.184</v>
      </c>
      <c r="L13" s="9"/>
      <c r="M13" s="47"/>
      <c r="N13" s="53">
        <v>9.1999999999999998E-2</v>
      </c>
      <c r="O13" s="9"/>
      <c r="P13" s="47"/>
      <c r="Q13" s="53">
        <v>0.78200000000000003</v>
      </c>
      <c r="R13" s="9"/>
      <c r="S13" s="47"/>
      <c r="T13" s="46">
        <v>0.78200000000000003</v>
      </c>
      <c r="U13" s="9"/>
      <c r="V13" s="47"/>
      <c r="W13" s="46">
        <v>0.3795</v>
      </c>
      <c r="X13" s="9"/>
      <c r="Y13" s="47"/>
      <c r="Z13" s="46">
        <v>0.3795</v>
      </c>
      <c r="AA13" s="9"/>
      <c r="AB13" s="47"/>
      <c r="AC13" s="46">
        <v>0</v>
      </c>
      <c r="AD13" s="9"/>
      <c r="AE13" s="47"/>
      <c r="AF13" s="46">
        <v>0</v>
      </c>
      <c r="AG13" s="9"/>
      <c r="AH13" s="47"/>
      <c r="AI13" s="46">
        <v>0</v>
      </c>
      <c r="AJ13" s="9"/>
      <c r="AK13" s="47"/>
      <c r="AL13" s="46">
        <v>0</v>
      </c>
      <c r="AM13" s="9"/>
      <c r="AN13" s="47"/>
      <c r="AO13" s="46">
        <v>0</v>
      </c>
      <c r="AP13" s="9"/>
      <c r="AQ13" s="47"/>
      <c r="AR13" s="46">
        <v>0</v>
      </c>
      <c r="AS13" s="9"/>
      <c r="AT13" s="47"/>
      <c r="AU13" s="27"/>
      <c r="AV13" s="29"/>
    </row>
    <row r="14" spans="1:48" ht="32.25" customHeight="1" x14ac:dyDescent="0.25">
      <c r="A14" s="52">
        <v>1</v>
      </c>
      <c r="B14" s="46">
        <v>0</v>
      </c>
      <c r="C14" s="9"/>
      <c r="D14" s="47"/>
      <c r="E14" s="46">
        <v>0</v>
      </c>
      <c r="F14" s="9"/>
      <c r="G14" s="47"/>
      <c r="H14" s="46">
        <v>0</v>
      </c>
      <c r="I14" s="9"/>
      <c r="J14" s="47"/>
      <c r="K14" s="46">
        <v>0</v>
      </c>
      <c r="L14" s="9"/>
      <c r="M14" s="47"/>
      <c r="N14" s="46">
        <v>0</v>
      </c>
      <c r="O14" s="9"/>
      <c r="P14" s="47"/>
      <c r="Q14" s="46">
        <v>0</v>
      </c>
      <c r="R14" s="9"/>
      <c r="S14" s="47"/>
      <c r="T14" s="46"/>
      <c r="U14" s="9"/>
      <c r="V14" s="47"/>
      <c r="W14" s="46">
        <v>0</v>
      </c>
      <c r="X14" s="9"/>
      <c r="Y14" s="47"/>
      <c r="Z14" s="46">
        <v>0</v>
      </c>
      <c r="AA14" s="9"/>
      <c r="AB14" s="47"/>
      <c r="AC14" s="46">
        <v>0</v>
      </c>
      <c r="AD14" s="9"/>
      <c r="AE14" s="47"/>
      <c r="AF14" s="46">
        <v>0</v>
      </c>
      <c r="AG14" s="9"/>
      <c r="AH14" s="47"/>
      <c r="AI14" s="46">
        <v>0</v>
      </c>
      <c r="AJ14" s="9"/>
      <c r="AK14" s="47"/>
      <c r="AL14" s="46">
        <v>0</v>
      </c>
      <c r="AM14" s="9"/>
      <c r="AN14" s="47"/>
      <c r="AO14" s="46">
        <v>0</v>
      </c>
      <c r="AP14" s="9"/>
      <c r="AQ14" s="47"/>
      <c r="AR14" s="46">
        <v>0</v>
      </c>
      <c r="AS14" s="9"/>
      <c r="AT14" s="47"/>
      <c r="AU14" s="22">
        <v>0</v>
      </c>
      <c r="AV14" s="29"/>
    </row>
    <row r="15" spans="1:48" ht="32.25" customHeight="1" x14ac:dyDescent="0.25">
      <c r="A15" s="28" t="s">
        <v>32</v>
      </c>
      <c r="B15" s="55">
        <f>B13/$A$14</f>
        <v>0</v>
      </c>
      <c r="C15" s="57"/>
      <c r="D15" s="56"/>
      <c r="E15" s="55">
        <f>E13/$A$14</f>
        <v>0</v>
      </c>
      <c r="F15" s="57"/>
      <c r="G15" s="56"/>
      <c r="H15" s="55">
        <f>H13/$A$14</f>
        <v>0.184</v>
      </c>
      <c r="I15" s="57"/>
      <c r="J15" s="56"/>
      <c r="K15" s="55">
        <f>K13/$A$14</f>
        <v>0.184</v>
      </c>
      <c r="L15" s="57"/>
      <c r="M15" s="56"/>
      <c r="N15" s="55">
        <f>N13/$A$14</f>
        <v>9.1999999999999998E-2</v>
      </c>
      <c r="O15" s="57"/>
      <c r="P15" s="56"/>
      <c r="Q15" s="55">
        <f>Q13/$A$14</f>
        <v>0.78200000000000003</v>
      </c>
      <c r="R15" s="57"/>
      <c r="S15" s="56"/>
      <c r="T15" s="55">
        <f>T13/$A$14</f>
        <v>0.78200000000000003</v>
      </c>
      <c r="U15" s="57"/>
      <c r="V15" s="56"/>
      <c r="W15" s="55">
        <f>W13/$A$14</f>
        <v>0.3795</v>
      </c>
      <c r="X15" s="57"/>
      <c r="Y15" s="56"/>
      <c r="Z15" s="55">
        <f>Z13/$A$14</f>
        <v>0.3795</v>
      </c>
      <c r="AA15" s="57"/>
      <c r="AB15" s="56"/>
      <c r="AC15" s="55">
        <f>AC13/$A$14</f>
        <v>0</v>
      </c>
      <c r="AD15" s="57"/>
      <c r="AE15" s="56"/>
      <c r="AF15" s="55">
        <f>AF13/$A$14</f>
        <v>0</v>
      </c>
      <c r="AG15" s="57"/>
      <c r="AH15" s="56"/>
      <c r="AI15" s="55">
        <f>AI13/$A$14</f>
        <v>0</v>
      </c>
      <c r="AJ15" s="57"/>
      <c r="AK15" s="56"/>
      <c r="AL15" s="55">
        <f>AL13/$A$14</f>
        <v>0</v>
      </c>
      <c r="AM15" s="57"/>
      <c r="AN15" s="56"/>
      <c r="AO15" s="55">
        <f>AO13/$A$14</f>
        <v>0</v>
      </c>
      <c r="AP15" s="57"/>
      <c r="AQ15" s="56"/>
      <c r="AR15" s="55">
        <f>AR13/$A$14</f>
        <v>0</v>
      </c>
      <c r="AS15" s="57"/>
      <c r="AT15" s="56"/>
      <c r="AU15" s="28">
        <f>AU13/$A$14</f>
        <v>0</v>
      </c>
      <c r="AV15" s="29"/>
    </row>
    <row r="16" spans="1:48" ht="32.25" customHeight="1" x14ac:dyDescent="0.25">
      <c r="A16" s="51" t="s">
        <v>33</v>
      </c>
      <c r="B16" s="46">
        <f>($B$3*B8*B15)</f>
        <v>0</v>
      </c>
      <c r="C16" s="9"/>
      <c r="D16" s="47"/>
      <c r="E16" s="46">
        <f>($B$3*E8*E15)</f>
        <v>0</v>
      </c>
      <c r="F16" s="9"/>
      <c r="G16" s="47"/>
      <c r="H16" s="46">
        <f>($B$3*H8*H15)</f>
        <v>0.36799999999999999</v>
      </c>
      <c r="I16" s="9"/>
      <c r="J16" s="47"/>
      <c r="K16" s="46">
        <f>($B$3*K8*K15)</f>
        <v>0.184</v>
      </c>
      <c r="L16" s="9"/>
      <c r="M16" s="47"/>
      <c r="N16" s="46">
        <f>($B$3*N8*N15)</f>
        <v>9.1999999999999998E-2</v>
      </c>
      <c r="O16" s="9"/>
      <c r="P16" s="47"/>
      <c r="Q16" s="46">
        <f>($B$3*Q8*Q15)</f>
        <v>0.78200000000000003</v>
      </c>
      <c r="R16" s="9"/>
      <c r="S16" s="47"/>
      <c r="T16" s="46">
        <f>($B$3*T8*T15)</f>
        <v>0.78200000000000003</v>
      </c>
      <c r="U16" s="9"/>
      <c r="V16" s="47"/>
      <c r="W16" s="46">
        <f>($B$3*W8*W15)</f>
        <v>0.3795</v>
      </c>
      <c r="X16" s="9"/>
      <c r="Y16" s="47"/>
      <c r="Z16" s="46">
        <f>($B$3*Z8*Z15)</f>
        <v>0.3795</v>
      </c>
      <c r="AA16" s="9"/>
      <c r="AB16" s="47"/>
      <c r="AC16" s="46">
        <f>($B$3*AC8*AC15)</f>
        <v>0</v>
      </c>
      <c r="AD16" s="9"/>
      <c r="AE16" s="47"/>
      <c r="AF16" s="46">
        <f>($B$3*AF8*AF15)</f>
        <v>0</v>
      </c>
      <c r="AG16" s="9"/>
      <c r="AH16" s="47"/>
      <c r="AI16" s="46">
        <f>($B$3*AI8*AI15)</f>
        <v>0</v>
      </c>
      <c r="AJ16" s="9"/>
      <c r="AK16" s="47"/>
      <c r="AL16" s="46">
        <f>($B$3*AL8*AL15)</f>
        <v>0</v>
      </c>
      <c r="AM16" s="9"/>
      <c r="AN16" s="47"/>
      <c r="AO16" s="46">
        <f>($B$3*AO8*AO15)</f>
        <v>0</v>
      </c>
      <c r="AP16" s="9"/>
      <c r="AQ16" s="47"/>
      <c r="AR16" s="46">
        <f>($B$3*AR8*AR15)</f>
        <v>0</v>
      </c>
      <c r="AS16" s="9"/>
      <c r="AT16" s="47"/>
      <c r="AU16" s="27">
        <f>SUM(B16:AT16)</f>
        <v>2.9670000000000005</v>
      </c>
      <c r="AV16" s="29">
        <f>AU16/60</f>
        <v>4.9450000000000008E-2</v>
      </c>
    </row>
    <row r="17" spans="1:48" ht="32.25" customHeight="1" x14ac:dyDescent="0.25">
      <c r="A17" s="27"/>
      <c r="B17" s="46"/>
      <c r="C17" s="9"/>
      <c r="D17" s="47"/>
      <c r="E17" s="46"/>
      <c r="F17" s="9"/>
      <c r="G17" s="47"/>
      <c r="H17" s="46"/>
      <c r="I17" s="9"/>
      <c r="J17" s="47"/>
      <c r="K17" s="46"/>
      <c r="L17" s="9"/>
      <c r="M17" s="47"/>
      <c r="N17" s="46"/>
      <c r="O17" s="9"/>
      <c r="P17" s="47"/>
      <c r="Q17" s="46"/>
      <c r="R17" s="9"/>
      <c r="S17" s="47"/>
      <c r="T17" s="46"/>
      <c r="U17" s="9"/>
      <c r="V17" s="47"/>
      <c r="W17" s="46"/>
      <c r="X17" s="9"/>
      <c r="Y17" s="47"/>
      <c r="Z17" s="46"/>
      <c r="AA17" s="9"/>
      <c r="AB17" s="47"/>
      <c r="AC17" s="46"/>
      <c r="AD17" s="9"/>
      <c r="AE17" s="47"/>
      <c r="AF17" s="46"/>
      <c r="AG17" s="9"/>
      <c r="AH17" s="47"/>
      <c r="AI17" s="46"/>
      <c r="AJ17" s="9"/>
      <c r="AK17" s="47"/>
      <c r="AL17" s="46"/>
      <c r="AM17" s="9"/>
      <c r="AN17" s="47"/>
      <c r="AO17" s="46"/>
      <c r="AP17" s="9"/>
      <c r="AQ17" s="47"/>
      <c r="AR17" s="46"/>
      <c r="AS17" s="9"/>
      <c r="AT17" s="47"/>
      <c r="AU17" s="27"/>
      <c r="AV17" s="29"/>
    </row>
    <row r="18" spans="1:48" ht="32.25" customHeight="1" x14ac:dyDescent="0.25">
      <c r="A18" s="50" t="s">
        <v>48</v>
      </c>
      <c r="B18" s="46">
        <v>0</v>
      </c>
      <c r="C18" s="9"/>
      <c r="D18" s="47"/>
      <c r="E18" s="46">
        <v>3.3</v>
      </c>
      <c r="F18" s="9"/>
      <c r="G18" s="47"/>
      <c r="H18" s="53">
        <v>2.25</v>
      </c>
      <c r="I18" s="9"/>
      <c r="J18" s="47"/>
      <c r="K18" s="53">
        <v>3</v>
      </c>
      <c r="L18" s="9"/>
      <c r="M18" s="47"/>
      <c r="N18" s="53">
        <v>1</v>
      </c>
      <c r="O18" s="9"/>
      <c r="P18" s="47"/>
      <c r="Q18" s="53">
        <v>3.54</v>
      </c>
      <c r="R18" s="9"/>
      <c r="S18" s="47"/>
      <c r="T18" s="46">
        <v>2.2000000000000002</v>
      </c>
      <c r="U18" s="9"/>
      <c r="V18" s="47"/>
      <c r="W18" s="46">
        <v>2.8</v>
      </c>
      <c r="X18" s="9"/>
      <c r="Y18" s="47"/>
      <c r="Z18" s="46">
        <v>2.8</v>
      </c>
      <c r="AA18" s="9"/>
      <c r="AB18" s="47"/>
      <c r="AC18" s="46">
        <v>0</v>
      </c>
      <c r="AD18" s="9"/>
      <c r="AE18" s="47"/>
      <c r="AF18" s="46">
        <v>0</v>
      </c>
      <c r="AG18" s="9"/>
      <c r="AH18" s="47"/>
      <c r="AI18" s="46">
        <v>0</v>
      </c>
      <c r="AJ18" s="9"/>
      <c r="AK18" s="47"/>
      <c r="AL18" s="46">
        <v>0</v>
      </c>
      <c r="AM18" s="9"/>
      <c r="AN18" s="47"/>
      <c r="AO18" s="46">
        <v>0</v>
      </c>
      <c r="AP18" s="9"/>
      <c r="AQ18" s="47"/>
      <c r="AR18" s="46">
        <v>0</v>
      </c>
      <c r="AS18" s="9"/>
      <c r="AT18" s="47"/>
      <c r="AU18" s="27"/>
      <c r="AV18" s="29"/>
    </row>
    <row r="19" spans="1:48" ht="32.25" customHeight="1" x14ac:dyDescent="0.25">
      <c r="A19" s="51" t="s">
        <v>34</v>
      </c>
      <c r="B19" s="46">
        <f>($B$3*B8*B18)</f>
        <v>0</v>
      </c>
      <c r="C19" s="9"/>
      <c r="D19" s="47"/>
      <c r="E19" s="46">
        <f>($B$3*E8*E18)</f>
        <v>3.3</v>
      </c>
      <c r="F19" s="9"/>
      <c r="G19" s="47"/>
      <c r="H19" s="46">
        <f>($B$3*H8*H18)</f>
        <v>4.5</v>
      </c>
      <c r="I19" s="9"/>
      <c r="J19" s="47"/>
      <c r="K19" s="46">
        <f>($B$3*K8*K18)</f>
        <v>3</v>
      </c>
      <c r="L19" s="9"/>
      <c r="M19" s="47"/>
      <c r="N19" s="46">
        <f>($B$3*N8*N18)</f>
        <v>1</v>
      </c>
      <c r="O19" s="9"/>
      <c r="P19" s="47"/>
      <c r="Q19" s="46">
        <f>($B$3*Q8*Q18)</f>
        <v>3.54</v>
      </c>
      <c r="R19" s="9"/>
      <c r="S19" s="47"/>
      <c r="T19" s="46">
        <f>($B$3*T8*T18)</f>
        <v>2.2000000000000002</v>
      </c>
      <c r="U19" s="9"/>
      <c r="V19" s="47"/>
      <c r="W19" s="46">
        <f>($B$3*W8*W18)</f>
        <v>2.8</v>
      </c>
      <c r="X19" s="9"/>
      <c r="Y19" s="47"/>
      <c r="Z19" s="46">
        <f>($B$3*Z8*Z18)</f>
        <v>2.8</v>
      </c>
      <c r="AA19" s="9"/>
      <c r="AB19" s="47"/>
      <c r="AC19" s="46">
        <f>($B$3*AC8*AC18)</f>
        <v>0</v>
      </c>
      <c r="AD19" s="9"/>
      <c r="AE19" s="47"/>
      <c r="AF19" s="46">
        <f>($B$3*AF8*AF18)</f>
        <v>0</v>
      </c>
      <c r="AG19" s="9"/>
      <c r="AH19" s="47"/>
      <c r="AI19" s="46">
        <f>($B$3*AI8*AI18)</f>
        <v>0</v>
      </c>
      <c r="AJ19" s="9"/>
      <c r="AK19" s="47"/>
      <c r="AL19" s="46">
        <f>($B$3*AL8*AL18)</f>
        <v>0</v>
      </c>
      <c r="AM19" s="9"/>
      <c r="AN19" s="47"/>
      <c r="AO19" s="46">
        <f>($B$3*AO8*AO18)</f>
        <v>0</v>
      </c>
      <c r="AP19" s="9"/>
      <c r="AQ19" s="47"/>
      <c r="AR19" s="46">
        <f>($B$3*AR8*AR18)</f>
        <v>0</v>
      </c>
      <c r="AS19" s="9"/>
      <c r="AT19" s="47"/>
      <c r="AU19" s="27">
        <f>SUM(B19:AT19)</f>
        <v>23.14</v>
      </c>
      <c r="AV19" s="29">
        <f>AU19/60</f>
        <v>0.38566666666666666</v>
      </c>
    </row>
    <row r="20" spans="1:48" ht="32.25" customHeight="1" x14ac:dyDescent="0.25">
      <c r="A20" s="27"/>
      <c r="B20" s="46"/>
      <c r="C20" s="9"/>
      <c r="D20" s="47"/>
      <c r="E20" s="46"/>
      <c r="F20" s="9"/>
      <c r="G20" s="47"/>
      <c r="H20" s="46"/>
      <c r="I20" s="9"/>
      <c r="J20" s="47"/>
      <c r="K20" s="46"/>
      <c r="L20" s="9"/>
      <c r="M20" s="47"/>
      <c r="N20" s="46"/>
      <c r="O20" s="9"/>
      <c r="P20" s="47"/>
      <c r="Q20" s="46"/>
      <c r="R20" s="9"/>
      <c r="S20" s="47"/>
      <c r="T20" s="46"/>
      <c r="U20" s="9"/>
      <c r="V20" s="47"/>
      <c r="W20" s="46"/>
      <c r="X20" s="9"/>
      <c r="Y20" s="47"/>
      <c r="Z20" s="46"/>
      <c r="AA20" s="9"/>
      <c r="AB20" s="47"/>
      <c r="AC20" s="46"/>
      <c r="AD20" s="9"/>
      <c r="AE20" s="47"/>
      <c r="AF20" s="46"/>
      <c r="AG20" s="9"/>
      <c r="AH20" s="47"/>
      <c r="AI20" s="46"/>
      <c r="AJ20" s="9"/>
      <c r="AK20" s="47"/>
      <c r="AL20" s="46"/>
      <c r="AM20" s="9"/>
      <c r="AN20" s="47"/>
      <c r="AO20" s="46"/>
      <c r="AP20" s="9"/>
      <c r="AQ20" s="47"/>
      <c r="AR20" s="46"/>
      <c r="AS20" s="9"/>
      <c r="AT20" s="47"/>
      <c r="AU20" s="27"/>
      <c r="AV20" s="29"/>
    </row>
    <row r="21" spans="1:48" ht="32.25" customHeight="1" x14ac:dyDescent="0.25">
      <c r="A21" s="27" t="s">
        <v>36</v>
      </c>
      <c r="B21" s="46">
        <v>0</v>
      </c>
      <c r="C21" s="9"/>
      <c r="D21" s="47"/>
      <c r="E21" s="46">
        <v>0</v>
      </c>
      <c r="F21" s="9"/>
      <c r="G21" s="47"/>
      <c r="H21" s="46">
        <v>0</v>
      </c>
      <c r="I21" s="9"/>
      <c r="J21" s="47"/>
      <c r="K21" s="46">
        <v>0</v>
      </c>
      <c r="L21" s="9"/>
      <c r="M21" s="47"/>
      <c r="N21" s="46">
        <v>0</v>
      </c>
      <c r="O21" s="9"/>
      <c r="P21" s="47"/>
      <c r="Q21" s="46">
        <v>0</v>
      </c>
      <c r="R21" s="9"/>
      <c r="S21" s="47"/>
      <c r="T21" s="46">
        <v>0</v>
      </c>
      <c r="U21" s="9"/>
      <c r="V21" s="47"/>
      <c r="W21" s="46"/>
      <c r="X21" s="9"/>
      <c r="Y21" s="47"/>
      <c r="Z21" s="46">
        <v>0</v>
      </c>
      <c r="AA21" s="9"/>
      <c r="AB21" s="47"/>
      <c r="AC21" s="46">
        <v>0</v>
      </c>
      <c r="AD21" s="9"/>
      <c r="AE21" s="47"/>
      <c r="AF21" s="46"/>
      <c r="AG21" s="9"/>
      <c r="AH21" s="47"/>
      <c r="AI21" s="46"/>
      <c r="AJ21" s="9"/>
      <c r="AK21" s="47"/>
      <c r="AL21" s="46"/>
      <c r="AM21" s="9"/>
      <c r="AN21" s="47"/>
      <c r="AO21" s="46"/>
      <c r="AP21" s="9"/>
      <c r="AQ21" s="47"/>
      <c r="AR21" s="46"/>
      <c r="AS21" s="9"/>
      <c r="AT21" s="47"/>
      <c r="AU21" s="27"/>
      <c r="AV21" s="29"/>
    </row>
    <row r="22" spans="1:48" ht="32.25" customHeight="1" thickBot="1" x14ac:dyDescent="0.3">
      <c r="A22" s="51" t="s">
        <v>35</v>
      </c>
      <c r="B22" s="48">
        <f>$B$3*B8*B21</f>
        <v>0</v>
      </c>
      <c r="C22" s="58"/>
      <c r="D22" s="49"/>
      <c r="E22" s="48">
        <f>$B$3*E8*E21</f>
        <v>0</v>
      </c>
      <c r="F22" s="58"/>
      <c r="G22" s="49"/>
      <c r="H22" s="48">
        <f>$B$3*H8*H21</f>
        <v>0</v>
      </c>
      <c r="I22" s="58"/>
      <c r="J22" s="49"/>
      <c r="K22" s="48">
        <f>$B$3*K8*K21</f>
        <v>0</v>
      </c>
      <c r="L22" s="58"/>
      <c r="M22" s="49"/>
      <c r="N22" s="48">
        <f>$B$3*N8*N21</f>
        <v>0</v>
      </c>
      <c r="O22" s="58"/>
      <c r="P22" s="49"/>
      <c r="Q22" s="48">
        <f>$B$3*Q8*Q21</f>
        <v>0</v>
      </c>
      <c r="R22" s="58"/>
      <c r="S22" s="49"/>
      <c r="T22" s="48">
        <f>$B$3*T8*T21</f>
        <v>0</v>
      </c>
      <c r="U22" s="58"/>
      <c r="V22" s="49"/>
      <c r="W22" s="48">
        <f>$B$3*W8*W21</f>
        <v>0</v>
      </c>
      <c r="X22" s="58"/>
      <c r="Y22" s="49"/>
      <c r="Z22" s="48">
        <f>$B$3*Z8*Z21</f>
        <v>0</v>
      </c>
      <c r="AA22" s="58"/>
      <c r="AB22" s="49"/>
      <c r="AC22" s="48">
        <f>$B$3*AC8*AC21</f>
        <v>0</v>
      </c>
      <c r="AD22" s="58"/>
      <c r="AE22" s="49"/>
      <c r="AF22" s="48">
        <f>$B$3*AF8*AF21</f>
        <v>0</v>
      </c>
      <c r="AG22" s="58"/>
      <c r="AH22" s="49"/>
      <c r="AI22" s="48">
        <f>$B$3*AI8*AI21</f>
        <v>0</v>
      </c>
      <c r="AJ22" s="58"/>
      <c r="AK22" s="49"/>
      <c r="AL22" s="48">
        <f>$B$3*AL8*AL21</f>
        <v>0</v>
      </c>
      <c r="AM22" s="58"/>
      <c r="AN22" s="49"/>
      <c r="AO22" s="48">
        <f>$B$3*AO8*AO21</f>
        <v>0</v>
      </c>
      <c r="AP22" s="58"/>
      <c r="AQ22" s="49"/>
      <c r="AR22" s="48">
        <f>$B$3*AR8*AR21</f>
        <v>0</v>
      </c>
      <c r="AS22" s="58"/>
      <c r="AT22" s="49"/>
      <c r="AU22" s="27">
        <f>SUM(B22:AQ22)</f>
        <v>0</v>
      </c>
      <c r="AV22" s="31">
        <f>AU22/60</f>
        <v>0</v>
      </c>
    </row>
    <row r="23" spans="1:48" ht="15.75" thickBot="1" x14ac:dyDescent="0.3">
      <c r="B23">
        <f t="shared" ref="B23:AC23" si="0">B11+B16+B19+B22</f>
        <v>8.2800000000000011</v>
      </c>
      <c r="E23">
        <f t="shared" si="0"/>
        <v>3.875</v>
      </c>
      <c r="H23">
        <f t="shared" si="0"/>
        <v>7.1679999999999993</v>
      </c>
      <c r="K23">
        <f t="shared" si="0"/>
        <v>3.5434000000000001</v>
      </c>
      <c r="N23">
        <f t="shared" si="0"/>
        <v>1.3794999999999999</v>
      </c>
      <c r="Q23">
        <f t="shared" si="0"/>
        <v>4.6814</v>
      </c>
      <c r="T23">
        <f t="shared" ref="T23" si="1">T11+T16+T19+T22</f>
        <v>3.3414000000000001</v>
      </c>
      <c r="W23">
        <f t="shared" si="0"/>
        <v>3.5388999999999999</v>
      </c>
      <c r="Z23">
        <f t="shared" si="0"/>
        <v>3.5388999999999999</v>
      </c>
      <c r="AC23">
        <f t="shared" si="0"/>
        <v>0</v>
      </c>
      <c r="AF23">
        <f t="shared" ref="AF23:AO23" si="2">AF11+AF16+AF19+AF22</f>
        <v>0</v>
      </c>
      <c r="AI23">
        <f t="shared" si="2"/>
        <v>0</v>
      </c>
      <c r="AL23">
        <f t="shared" si="2"/>
        <v>0</v>
      </c>
      <c r="AO23">
        <f t="shared" si="2"/>
        <v>0</v>
      </c>
      <c r="AR23">
        <f t="shared" ref="AR23" si="3">AR11+AR16+AR19+AR22</f>
        <v>0</v>
      </c>
      <c r="AU23">
        <f>SUM(B23:AQ23)</f>
        <v>39.346499999999992</v>
      </c>
    </row>
    <row r="24" spans="1:48" x14ac:dyDescent="0.25">
      <c r="AU24" s="24">
        <f>AU23/60</f>
        <v>0.65577499999999989</v>
      </c>
    </row>
    <row r="25" spans="1:48" ht="15.75" thickBot="1" x14ac:dyDescent="0.3">
      <c r="AU25" s="25" t="s">
        <v>38</v>
      </c>
    </row>
    <row r="26" spans="1:48" ht="15.75" thickBot="1" x14ac:dyDescent="0.3"/>
    <row r="27" spans="1:48" ht="27" thickBot="1" x14ac:dyDescent="0.45">
      <c r="A27" s="41" t="s">
        <v>45</v>
      </c>
      <c r="E27" s="62" t="s">
        <v>52</v>
      </c>
      <c r="F27" s="63"/>
      <c r="G27" s="63"/>
      <c r="H27" s="63"/>
      <c r="I27" s="63"/>
      <c r="J27" s="63"/>
      <c r="K27" s="63"/>
      <c r="L27" s="63"/>
      <c r="M27" s="63"/>
      <c r="N27" s="63"/>
      <c r="O27" s="64"/>
    </row>
    <row r="28" spans="1:48" x14ac:dyDescent="0.25">
      <c r="A28" s="42"/>
    </row>
    <row r="29" spans="1:48" ht="26.25" x14ac:dyDescent="0.4">
      <c r="A29" s="43" t="s">
        <v>46</v>
      </c>
    </row>
    <row r="30" spans="1:48" x14ac:dyDescent="0.25">
      <c r="A30" s="42"/>
    </row>
    <row r="31" spans="1:48" ht="26.25" x14ac:dyDescent="0.4">
      <c r="A31" s="43" t="s">
        <v>47</v>
      </c>
    </row>
    <row r="32" spans="1:48" ht="15.75" thickBot="1" x14ac:dyDescent="0.3">
      <c r="A32" s="44"/>
    </row>
  </sheetData>
  <pageMargins left="0.7" right="0.7" top="0.75" bottom="0.75" header="0.3" footer="0.3"/>
  <pageSetup paperSize="3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10.6334+22.666+12.5+12.5+26.0596+2.666</f>
        <v>87.024999999999991</v>
      </c>
      <c r="B1">
        <f>A1/60</f>
        <v>1.4504166666666665</v>
      </c>
    </row>
    <row r="2" spans="1:2" x14ac:dyDescent="0.25">
      <c r="A2">
        <f>0.84+0.84</f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Erickson</dc:creator>
  <cp:lastModifiedBy>Gage Coates</cp:lastModifiedBy>
  <cp:lastPrinted>2016-11-29T18:18:37Z</cp:lastPrinted>
  <dcterms:created xsi:type="dcterms:W3CDTF">2012-05-22T22:37:50Z</dcterms:created>
  <dcterms:modified xsi:type="dcterms:W3CDTF">2017-01-31T20:25:45Z</dcterms:modified>
</cp:coreProperties>
</file>