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github\python_statistics\ECO4018\Emprics5.VAR.expanded\"/>
    </mc:Choice>
  </mc:AlternateContent>
  <xr:revisionPtr revIDLastSave="0" documentId="13_ncr:1_{AA6C1A2E-8A18-4936-BF8D-1AD5C1B89A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3" i="2"/>
  <c r="K8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3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" i="2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3" i="3"/>
  <c r="L2" i="3"/>
  <c r="L85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</calcChain>
</file>

<file path=xl/sharedStrings.xml><?xml version="1.0" encoding="utf-8"?>
<sst xmlns="http://schemas.openxmlformats.org/spreadsheetml/2006/main" count="42" uniqueCount="35">
  <si>
    <t>date</t>
    <phoneticPr fontId="3" type="noConversion"/>
  </si>
  <si>
    <t>US Federal funds rate</t>
    <phoneticPr fontId="3" type="noConversion"/>
  </si>
  <si>
    <t>crude oil price (WTI)</t>
    <phoneticPr fontId="3" type="noConversion"/>
  </si>
  <si>
    <t xml:space="preserve">  무담보콜금리(1일)</t>
  </si>
  <si>
    <t>재정지출(10억원,경상지출+자본지출)</t>
    <phoneticPr fontId="2" type="noConversion"/>
  </si>
  <si>
    <t>명목환율</t>
    <phoneticPr fontId="3" type="noConversion"/>
  </si>
  <si>
    <r>
      <t>US GDP(Billions of Dollars,</t>
    </r>
    <r>
      <rPr>
        <sz val="10"/>
        <rFont val="Arial Unicode MS"/>
        <family val="2"/>
        <charset val="129"/>
      </rPr>
      <t>계절조정</t>
    </r>
    <r>
      <rPr>
        <sz val="10"/>
        <rFont val="Arial"/>
        <family val="2"/>
      </rPr>
      <t>)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</si>
  <si>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실질 </t>
    </r>
    <r>
      <rPr>
        <sz val="10"/>
        <color theme="1"/>
        <rFont val="Arial"/>
        <family val="2"/>
      </rPr>
      <t>GDP</t>
    </r>
    <phoneticPr fontId="3" type="noConversion"/>
  </si>
  <si>
    <t>실질소비(10억원,계절조정,)</t>
  </si>
  <si>
    <t>실질소비(10억원,계절조정,)</t>
    <phoneticPr fontId="2" type="noConversion"/>
  </si>
  <si>
    <t>명목투자(10억원,계절조정)</t>
    <phoneticPr fontId="2" type="noConversion"/>
  </si>
  <si>
    <t>KOR CPI</t>
  </si>
  <si>
    <t>KOR CPI</t>
    <phoneticPr fontId="3" type="noConversion"/>
  </si>
  <si>
    <t>한국 GDP 디플레이터</t>
    <phoneticPr fontId="2" type="noConversion"/>
  </si>
  <si>
    <t>실질환율</t>
  </si>
  <si>
    <t>실질환율</t>
    <phoneticPr fontId="2" type="noConversion"/>
  </si>
  <si>
    <t>변환 US CPI</t>
    <phoneticPr fontId="2" type="noConversion"/>
  </si>
  <si>
    <t>실질투자</t>
  </si>
  <si>
    <t>실질투자</t>
    <phoneticPr fontId="2" type="noConversion"/>
  </si>
  <si>
    <t>실질 재정지출</t>
  </si>
  <si>
    <t>실질 재정지출</t>
    <phoneticPr fontId="2" type="noConversion"/>
  </si>
  <si>
    <t>date</t>
  </si>
  <si>
    <t>US GDP(Billions of Dollars,계절조정)</t>
  </si>
  <si>
    <t>US Federal funds rate</t>
  </si>
  <si>
    <t>crude oil price (WTI)</t>
  </si>
  <si>
    <t>실질 GDP</t>
  </si>
  <si>
    <t>Real Government Spending</t>
    <phoneticPr fontId="2" type="noConversion"/>
  </si>
  <si>
    <t>US GDP(Billions of Dollars,Seasonal)</t>
    <phoneticPr fontId="2" type="noConversion"/>
  </si>
  <si>
    <t>Real GDP</t>
    <phoneticPr fontId="2" type="noConversion"/>
  </si>
  <si>
    <t>Nominal interest Rate</t>
    <phoneticPr fontId="2" type="noConversion"/>
  </si>
  <si>
    <t>Real Consumption</t>
    <phoneticPr fontId="2" type="noConversion"/>
  </si>
  <si>
    <t>RER</t>
    <phoneticPr fontId="2" type="noConversion"/>
  </si>
  <si>
    <t>Real Investment</t>
    <phoneticPr fontId="2" type="noConversion"/>
  </si>
  <si>
    <t>재정지출(총지출+순융자)</t>
    <phoneticPr fontId="2" type="noConversion"/>
  </si>
  <si>
    <t>통합재정수지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</si>
</sst>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.00_);[Red]\(#,##0.00\)"/>
    <numFmt numFmtId="177" formatCode="###,###,###,##0.0"/>
    <numFmt numFmtId="178" formatCode="0.000"/>
    <numFmt numFmtId="179" formatCode="0.0000000000000"/>
    <numFmt numFmtId="180" formatCode="###,###,###,##0.000"/>
    <numFmt numFmtId="181" formatCode="###,###,###,##0.00"/>
    <numFmt numFmtId="182" formatCode="0.00_ "/>
  </numFmts>
  <fonts count="13"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Arial Unicode MS"/>
      <family val="2"/>
      <charset val="129"/>
    </font>
    <font>
      <sz val="10"/>
      <color indexed="54"/>
      <name val="Arial"/>
      <family val="2"/>
    </font>
    <font>
      <sz val="10"/>
      <name val="Arial"/>
      <family val="2"/>
    </font>
    <font>
      <sz val="10"/>
      <name val="Arial Unicode MS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sz val="10"/>
      <color indexed="54"/>
      <name val="Arial"/>
      <family val="2"/>
    </font>
  </fonts>
  <fills count="8">
    <fill>
      <patternFill patternType="none"/>
    </fill>
    <fill>
      <patternFill patternType="gray125"/>
    </fill>
    <fill>
      <patternFill patternType="darkTrellis">
        <f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darkTrellis">
        <fgColor indexed="9"/>
        <bgColor theme="7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10" fillId="0" borderId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177" fontId="7" fillId="2" borderId="2" xfId="0" applyNumberFormat="1" applyFont="1" applyFill="1" applyBorder="1" applyAlignment="1">
      <alignment horizontal="right" vertical="center" wrapText="1"/>
    </xf>
    <xf numFmtId="14" fontId="1" fillId="3" borderId="1" xfId="0" applyNumberFormat="1" applyFont="1" applyFill="1" applyBorder="1" applyAlignment="1">
      <alignment vertical="center"/>
    </xf>
    <xf numFmtId="178" fontId="8" fillId="3" borderId="0" xfId="1" applyNumberFormat="1" applyFill="1"/>
    <xf numFmtId="2" fontId="8" fillId="3" borderId="0" xfId="2" applyNumberFormat="1" applyFill="1"/>
    <xf numFmtId="179" fontId="8" fillId="3" borderId="0" xfId="2" applyNumberFormat="1" applyFill="1"/>
    <xf numFmtId="14" fontId="1" fillId="3" borderId="3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8" fillId="3" borderId="6" xfId="1" applyFill="1" applyBorder="1"/>
    <xf numFmtId="0" fontId="1" fillId="3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vertical="center"/>
    </xf>
    <xf numFmtId="177" fontId="0" fillId="4" borderId="0" xfId="0" applyNumberFormat="1" applyFill="1" applyAlignment="1">
      <alignment vertical="center"/>
    </xf>
    <xf numFmtId="176" fontId="1" fillId="4" borderId="3" xfId="0" applyNumberFormat="1" applyFont="1" applyFill="1" applyBorder="1" applyAlignment="1">
      <alignment vertical="center"/>
    </xf>
    <xf numFmtId="177" fontId="7" fillId="5" borderId="4" xfId="0" applyNumberFormat="1" applyFont="1" applyFill="1" applyBorder="1" applyAlignment="1">
      <alignment horizontal="right" vertical="center" wrapText="1"/>
    </xf>
    <xf numFmtId="0" fontId="0" fillId="4" borderId="2" xfId="0" applyFill="1" applyBorder="1" applyAlignment="1">
      <alignment vertical="center"/>
    </xf>
    <xf numFmtId="176" fontId="1" fillId="4" borderId="1" xfId="0" applyNumberFormat="1" applyFont="1" applyFill="1" applyBorder="1" applyAlignment="1">
      <alignment vertical="center"/>
    </xf>
    <xf numFmtId="177" fontId="7" fillId="5" borderId="2" xfId="0" applyNumberFormat="1" applyFont="1" applyFill="1" applyBorder="1" applyAlignment="1">
      <alignment horizontal="right" vertical="center" wrapText="1"/>
    </xf>
    <xf numFmtId="0" fontId="0" fillId="6" borderId="6" xfId="0" applyFill="1" applyBorder="1" applyAlignment="1">
      <alignment vertical="center"/>
    </xf>
    <xf numFmtId="177" fontId="0" fillId="6" borderId="0" xfId="0" applyNumberFormat="1" applyFill="1" applyAlignment="1">
      <alignment vertical="center"/>
    </xf>
    <xf numFmtId="0" fontId="0" fillId="6" borderId="0" xfId="0" applyFill="1"/>
    <xf numFmtId="0" fontId="11" fillId="6" borderId="7" xfId="0" applyFont="1" applyFill="1" applyBorder="1" applyAlignment="1">
      <alignment vertical="center"/>
    </xf>
    <xf numFmtId="180" fontId="7" fillId="2" borderId="2" xfId="0" applyNumberFormat="1" applyFont="1" applyFill="1" applyBorder="1" applyAlignment="1">
      <alignment horizontal="right" vertical="center" wrapText="1"/>
    </xf>
    <xf numFmtId="181" fontId="12" fillId="2" borderId="2" xfId="0" applyNumberFormat="1" applyFont="1" applyFill="1" applyBorder="1" applyAlignment="1">
      <alignment horizontal="right" vertical="center" wrapText="1"/>
    </xf>
    <xf numFmtId="179" fontId="0" fillId="0" borderId="0" xfId="0" applyNumberFormat="1"/>
    <xf numFmtId="0" fontId="6" fillId="4" borderId="9" xfId="0" applyFont="1" applyFill="1" applyBorder="1" applyAlignment="1">
      <alignment vertical="center"/>
    </xf>
    <xf numFmtId="181" fontId="12" fillId="2" borderId="4" xfId="0" applyNumberFormat="1" applyFont="1" applyFill="1" applyBorder="1" applyAlignment="1">
      <alignment horizontal="right" vertical="center" wrapText="1"/>
    </xf>
    <xf numFmtId="181" fontId="12" fillId="2" borderId="0" xfId="0" applyNumberFormat="1" applyFont="1" applyFill="1" applyBorder="1" applyAlignment="1">
      <alignment horizontal="right" vertical="center" wrapText="1"/>
    </xf>
    <xf numFmtId="0" fontId="4" fillId="4" borderId="0" xfId="0" applyFont="1" applyFill="1" applyBorder="1" applyAlignment="1">
      <alignment vertical="center"/>
    </xf>
    <xf numFmtId="178" fontId="0" fillId="0" borderId="0" xfId="0" applyNumberFormat="1"/>
    <xf numFmtId="182" fontId="1" fillId="7" borderId="1" xfId="0" applyNumberFormat="1" applyFont="1" applyFill="1" applyBorder="1" applyAlignment="1">
      <alignment vertical="center"/>
    </xf>
  </cellXfs>
  <cellStyles count="4">
    <cellStyle name="표준" xfId="0" builtinId="0"/>
    <cellStyle name="표준 2" xfId="1" xr:uid="{AA3F4A5C-35AD-4C65-BFBF-02F7F0789A6B}"/>
    <cellStyle name="표준 3" xfId="2" xr:uid="{A545A6A4-1078-4D8D-8758-1CB80B9F17F5}"/>
    <cellStyle name="표준 4" xfId="3" xr:uid="{FAB82200-5F94-45C6-A7F7-51D8E82CBC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topLeftCell="A55" zoomScale="70" zoomScaleNormal="70" workbookViewId="0">
      <selection activeCell="E81" sqref="E81:E84"/>
    </sheetView>
  </sheetViews>
  <sheetFormatPr defaultRowHeight="17.399999999999999"/>
  <cols>
    <col min="1" max="1" width="9.796875" bestFit="1" customWidth="1"/>
    <col min="2" max="2" width="33.09765625" bestFit="1" customWidth="1"/>
    <col min="3" max="3" width="18.09765625" bestFit="1" customWidth="1"/>
    <col min="4" max="4" width="19.09765625" bestFit="1" customWidth="1"/>
    <col min="5" max="5" width="25.09765625" bestFit="1" customWidth="1"/>
    <col min="6" max="6" width="9.69921875" bestFit="1" customWidth="1"/>
    <col min="7" max="7" width="8.796875" bestFit="1" customWidth="1"/>
    <col min="8" max="8" width="19" bestFit="1" customWidth="1"/>
    <col min="9" max="9" width="24.3984375" bestFit="1" customWidth="1"/>
    <col min="11" max="11" width="15.796875" bestFit="1" customWidth="1"/>
  </cols>
  <sheetData>
    <row r="1" spans="1:11" ht="18" thickBot="1">
      <c r="A1" s="8" t="s">
        <v>21</v>
      </c>
      <c r="B1" s="9" t="s">
        <v>27</v>
      </c>
      <c r="C1" s="10" t="s">
        <v>23</v>
      </c>
      <c r="D1" s="10" t="s">
        <v>24</v>
      </c>
      <c r="E1" s="12" t="s">
        <v>26</v>
      </c>
      <c r="F1" s="13" t="s">
        <v>28</v>
      </c>
      <c r="G1" s="13" t="s">
        <v>11</v>
      </c>
      <c r="H1" s="14" t="s">
        <v>29</v>
      </c>
      <c r="I1" s="15" t="s">
        <v>30</v>
      </c>
      <c r="J1" t="s">
        <v>31</v>
      </c>
      <c r="K1" t="s">
        <v>32</v>
      </c>
    </row>
    <row r="2" spans="1:11">
      <c r="A2" s="3">
        <v>36526</v>
      </c>
      <c r="B2" s="4">
        <v>2029.0239999999999</v>
      </c>
      <c r="C2" s="5">
        <v>5.6766666666666667</v>
      </c>
      <c r="D2" s="6">
        <v>24.293333333333333</v>
      </c>
      <c r="E2" s="36">
        <v>5.7910690059148324</v>
      </c>
      <c r="F2" s="16">
        <v>220786.3</v>
      </c>
      <c r="G2" s="18">
        <v>66.084000000000003</v>
      </c>
      <c r="H2" s="22">
        <v>4.95</v>
      </c>
      <c r="I2" s="23">
        <v>124731.5</v>
      </c>
      <c r="J2">
        <v>1217.5663181527652</v>
      </c>
      <c r="K2">
        <v>74342.606391786714</v>
      </c>
    </row>
    <row r="3" spans="1:11">
      <c r="A3" s="3">
        <v>36617</v>
      </c>
      <c r="B3" s="4">
        <v>2024.8340000000001</v>
      </c>
      <c r="C3" s="5">
        <v>6.2733333333333334</v>
      </c>
      <c r="D3" s="6">
        <v>24.953333333333333</v>
      </c>
      <c r="E3" s="36">
        <v>5.7858225738882822</v>
      </c>
      <c r="F3" s="16">
        <v>223728.3</v>
      </c>
      <c r="G3" s="18">
        <v>65.995000000000005</v>
      </c>
      <c r="H3" s="22">
        <v>5.0999999999999996</v>
      </c>
      <c r="I3" s="23">
        <v>126701</v>
      </c>
      <c r="J3">
        <v>1222.208249026372</v>
      </c>
      <c r="K3">
        <v>77152.949438202239</v>
      </c>
    </row>
    <row r="4" spans="1:11">
      <c r="A4" s="3">
        <v>36708</v>
      </c>
      <c r="B4" s="4">
        <v>2056.5079999999998</v>
      </c>
      <c r="C4" s="5">
        <v>6.52</v>
      </c>
      <c r="D4" s="6">
        <v>27.6</v>
      </c>
      <c r="E4" s="36">
        <v>5.7871653979471844</v>
      </c>
      <c r="F4" s="16">
        <v>229891.1</v>
      </c>
      <c r="G4" s="18">
        <v>66.882000000000005</v>
      </c>
      <c r="H4" s="22">
        <v>5.12</v>
      </c>
      <c r="I4" s="23">
        <v>127649</v>
      </c>
      <c r="J4">
        <v>1214.3821228075517</v>
      </c>
      <c r="K4">
        <v>78404.137472652248</v>
      </c>
    </row>
    <row r="5" spans="1:11">
      <c r="A5" s="3">
        <v>36800</v>
      </c>
      <c r="B5" s="4">
        <v>2087.442</v>
      </c>
      <c r="C5" s="5">
        <v>6.4733333333333336</v>
      </c>
      <c r="D5" s="6">
        <v>27.493333333333332</v>
      </c>
      <c r="E5" s="36">
        <v>5.7928306221233159</v>
      </c>
      <c r="F5" s="16">
        <v>229145.2</v>
      </c>
      <c r="G5" s="18">
        <v>67.325999999999993</v>
      </c>
      <c r="H5" s="22">
        <v>5.33</v>
      </c>
      <c r="I5" s="23">
        <v>128444.3</v>
      </c>
      <c r="J5">
        <v>1266.0242372659172</v>
      </c>
      <c r="K5">
        <v>76593.053852618235</v>
      </c>
    </row>
    <row r="6" spans="1:11">
      <c r="A6" s="3">
        <v>36892</v>
      </c>
      <c r="B6" s="4">
        <v>2121.8989999999999</v>
      </c>
      <c r="C6" s="5">
        <v>5.5933333333333337</v>
      </c>
      <c r="D6" s="6">
        <v>23.62</v>
      </c>
      <c r="E6" s="36">
        <v>5.8033068206525744</v>
      </c>
      <c r="F6" s="16">
        <v>231953.5</v>
      </c>
      <c r="G6" s="18">
        <v>68.524000000000001</v>
      </c>
      <c r="H6" s="22">
        <v>5.14</v>
      </c>
      <c r="I6" s="23">
        <v>128697.59999999999</v>
      </c>
      <c r="J6">
        <v>1371.9424681582129</v>
      </c>
      <c r="K6">
        <v>76707.110119325996</v>
      </c>
    </row>
    <row r="7" spans="1:11">
      <c r="A7" s="3">
        <v>36982</v>
      </c>
      <c r="B7" s="4">
        <v>2134.056</v>
      </c>
      <c r="C7" s="5">
        <v>4.3266666666666671</v>
      </c>
      <c r="D7" s="6">
        <v>25.083333333333332</v>
      </c>
      <c r="E7" s="36">
        <v>5.8046443993864836</v>
      </c>
      <c r="F7" s="16">
        <v>234966.3</v>
      </c>
      <c r="G7" s="18">
        <v>69.322999999999993</v>
      </c>
      <c r="H7" s="22">
        <v>5.01</v>
      </c>
      <c r="I7" s="23">
        <v>133579.30000000002</v>
      </c>
      <c r="J7">
        <v>1406.9025054501551</v>
      </c>
      <c r="K7">
        <v>77837.794346403476</v>
      </c>
    </row>
    <row r="8" spans="1:11">
      <c r="A8" s="3">
        <v>37073</v>
      </c>
      <c r="B8" s="4">
        <v>2136.44</v>
      </c>
      <c r="C8" s="5">
        <v>3.4966666666666666</v>
      </c>
      <c r="D8" s="6">
        <v>23.9</v>
      </c>
      <c r="E8" s="36">
        <v>5.8195841033052007</v>
      </c>
      <c r="F8" s="16">
        <v>238138.8</v>
      </c>
      <c r="G8" s="18">
        <v>69.721999999999994</v>
      </c>
      <c r="H8" s="22">
        <v>4.57</v>
      </c>
      <c r="I8" s="23">
        <v>135772.30000000002</v>
      </c>
      <c r="J8">
        <v>1387.8044311760812</v>
      </c>
      <c r="K8">
        <v>75827.81544655154</v>
      </c>
    </row>
    <row r="9" spans="1:11">
      <c r="A9" s="3">
        <v>37165</v>
      </c>
      <c r="B9" s="4">
        <v>2107.0010000000002</v>
      </c>
      <c r="C9" s="5">
        <v>2.1333333333333333</v>
      </c>
      <c r="D9" s="6">
        <v>18.236666666666668</v>
      </c>
      <c r="E9" s="36">
        <v>5.824264647469156</v>
      </c>
      <c r="F9" s="16">
        <v>242336.2</v>
      </c>
      <c r="G9" s="18">
        <v>69.545000000000002</v>
      </c>
      <c r="H9" s="22">
        <v>4.01</v>
      </c>
      <c r="I9" s="23">
        <v>139316.69999999998</v>
      </c>
      <c r="J9">
        <v>1385.3306465815483</v>
      </c>
      <c r="K9">
        <v>72614.344479289692</v>
      </c>
    </row>
    <row r="10" spans="1:11">
      <c r="A10" s="3">
        <v>37257</v>
      </c>
      <c r="B10" s="4">
        <v>2099.8139999999999</v>
      </c>
      <c r="C10" s="5">
        <v>1.7333333333333334</v>
      </c>
      <c r="D10" s="6">
        <v>20.016666666666666</v>
      </c>
      <c r="E10" s="36">
        <v>5.8329280062689124</v>
      </c>
      <c r="F10" s="16">
        <v>248502.39999999999</v>
      </c>
      <c r="G10" s="18">
        <v>70.254999999999995</v>
      </c>
      <c r="H10" s="22">
        <v>4</v>
      </c>
      <c r="I10" s="23">
        <v>144412.6</v>
      </c>
      <c r="J10">
        <v>1405.8278577580102</v>
      </c>
      <c r="K10">
        <v>77896.042175245413</v>
      </c>
    </row>
    <row r="11" spans="1:11">
      <c r="A11" s="3">
        <v>37347</v>
      </c>
      <c r="B11" s="4">
        <v>2121.4929999999999</v>
      </c>
      <c r="C11" s="5">
        <v>1.75</v>
      </c>
      <c r="D11" s="6">
        <v>24.276666666666667</v>
      </c>
      <c r="E11" s="36">
        <v>5.8367001383958872</v>
      </c>
      <c r="F11" s="16">
        <v>253005.6</v>
      </c>
      <c r="G11" s="18">
        <v>71.186999999999998</v>
      </c>
      <c r="H11" s="22">
        <v>4.18</v>
      </c>
      <c r="I11" s="23">
        <v>147458.5</v>
      </c>
      <c r="J11">
        <v>1350.5323760922745</v>
      </c>
      <c r="K11">
        <v>79395.070266320443</v>
      </c>
    </row>
    <row r="12" spans="1:11">
      <c r="A12" s="3">
        <v>37438</v>
      </c>
      <c r="B12" s="4">
        <v>2103.6880000000001</v>
      </c>
      <c r="C12" s="5">
        <v>1.74</v>
      </c>
      <c r="D12" s="6">
        <v>25.573333333333334</v>
      </c>
      <c r="E12" s="36">
        <v>5.83540911584213</v>
      </c>
      <c r="F12" s="16">
        <v>258120.9</v>
      </c>
      <c r="G12" s="18">
        <v>71.475999999999999</v>
      </c>
      <c r="H12" s="22">
        <v>4.29</v>
      </c>
      <c r="I12" s="23">
        <v>148283.79999999999</v>
      </c>
      <c r="J12">
        <v>1271.75399864765</v>
      </c>
      <c r="K12">
        <v>81270.315783977145</v>
      </c>
    </row>
    <row r="13" spans="1:11">
      <c r="A13" s="3">
        <v>37530</v>
      </c>
      <c r="B13" s="4">
        <v>2186.3649999999998</v>
      </c>
      <c r="C13" s="5">
        <v>1.4433333333333334</v>
      </c>
      <c r="D13" s="6">
        <v>25.07</v>
      </c>
      <c r="E13" s="36">
        <v>5.8470869200942426</v>
      </c>
      <c r="F13" s="16">
        <v>260953.4</v>
      </c>
      <c r="G13" s="18">
        <v>71.852000000000004</v>
      </c>
      <c r="H13" s="22">
        <v>4.3</v>
      </c>
      <c r="I13" s="23">
        <v>148298.5</v>
      </c>
      <c r="J13">
        <v>1295.1872631152621</v>
      </c>
      <c r="K13">
        <v>83381.803128112908</v>
      </c>
    </row>
    <row r="14" spans="1:11">
      <c r="A14" s="3">
        <v>37622</v>
      </c>
      <c r="B14" s="4">
        <v>2253.0450000000001</v>
      </c>
      <c r="C14" s="5">
        <v>1.25</v>
      </c>
      <c r="D14" s="6">
        <v>28.535836438923365</v>
      </c>
      <c r="E14" s="36">
        <v>5.8506556745182063</v>
      </c>
      <c r="F14" s="16">
        <v>259233.3</v>
      </c>
      <c r="G14" s="18">
        <v>73.117999999999995</v>
      </c>
      <c r="H14" s="22">
        <v>4.2699999999999996</v>
      </c>
      <c r="I14" s="23">
        <v>146768.20000000001</v>
      </c>
      <c r="J14">
        <v>1264.7289400995903</v>
      </c>
      <c r="K14">
        <v>82681.742717713947</v>
      </c>
    </row>
    <row r="15" spans="1:11">
      <c r="A15" s="3">
        <v>37712</v>
      </c>
      <c r="B15" s="4">
        <v>2340.1120000000001</v>
      </c>
      <c r="C15" s="5">
        <v>1.2466666666666666</v>
      </c>
      <c r="D15" s="6">
        <v>24.400483405483399</v>
      </c>
      <c r="E15" s="36">
        <v>5.8531349153785825</v>
      </c>
      <c r="F15" s="16">
        <v>258833.7</v>
      </c>
      <c r="G15" s="18">
        <v>73.540000000000006</v>
      </c>
      <c r="H15" s="22">
        <v>4.1100000000000003</v>
      </c>
      <c r="I15" s="23">
        <v>145241.5</v>
      </c>
      <c r="J15">
        <v>1271.2584339047837</v>
      </c>
      <c r="K15">
        <v>84341.351081193934</v>
      </c>
    </row>
    <row r="16" spans="1:11">
      <c r="A16" s="3">
        <v>37803</v>
      </c>
      <c r="B16" s="4">
        <v>2384.92</v>
      </c>
      <c r="C16" s="5">
        <v>1.0166666666666666</v>
      </c>
      <c r="D16" s="6">
        <v>26.503033126294</v>
      </c>
      <c r="E16" s="36">
        <v>5.8585225996241412</v>
      </c>
      <c r="F16" s="16">
        <v>263836.09999999998</v>
      </c>
      <c r="G16" s="18">
        <v>73.739000000000004</v>
      </c>
      <c r="H16" s="22">
        <v>3.77</v>
      </c>
      <c r="I16" s="23">
        <v>146520.5</v>
      </c>
      <c r="J16">
        <v>1238.1318637978161</v>
      </c>
      <c r="K16">
        <v>86958.928526598553</v>
      </c>
    </row>
    <row r="17" spans="1:11">
      <c r="A17" s="3">
        <v>37895</v>
      </c>
      <c r="B17" s="4">
        <v>2417.3110000000001</v>
      </c>
      <c r="C17" s="5">
        <v>0.9966666666666667</v>
      </c>
      <c r="D17" s="6">
        <v>27.4875652173913</v>
      </c>
      <c r="E17" s="36">
        <v>5.8665973644322635</v>
      </c>
      <c r="F17" s="16">
        <v>270800</v>
      </c>
      <c r="G17" s="18">
        <v>74.382999999999996</v>
      </c>
      <c r="H17" s="22">
        <v>3.77</v>
      </c>
      <c r="I17" s="23">
        <v>146291.5</v>
      </c>
      <c r="J17">
        <v>1233.4453085425582</v>
      </c>
      <c r="K17">
        <v>93984.112091073999</v>
      </c>
    </row>
    <row r="18" spans="1:11">
      <c r="A18" s="3">
        <v>37987</v>
      </c>
      <c r="B18" s="4">
        <v>2459.1959999999999</v>
      </c>
      <c r="C18" s="5">
        <v>1.0033333333333334</v>
      </c>
      <c r="D18" s="6">
        <v>29.170624505928867</v>
      </c>
      <c r="E18" s="36">
        <v>5.8666576707040408</v>
      </c>
      <c r="F18" s="16">
        <v>274198</v>
      </c>
      <c r="G18" s="18">
        <v>75.492000000000004</v>
      </c>
      <c r="H18" s="22">
        <v>3.77</v>
      </c>
      <c r="I18" s="23">
        <v>146078.6</v>
      </c>
      <c r="J18">
        <v>1216.4777287295037</v>
      </c>
      <c r="K18">
        <v>96322.329240497042</v>
      </c>
    </row>
    <row r="19" spans="1:11">
      <c r="A19" s="3">
        <v>38078</v>
      </c>
      <c r="B19" s="4">
        <v>2509.88</v>
      </c>
      <c r="C19" s="5">
        <v>1.01</v>
      </c>
      <c r="D19" s="6">
        <v>32.980187590187597</v>
      </c>
      <c r="E19" s="36">
        <v>5.8737539625714916</v>
      </c>
      <c r="F19" s="16">
        <v>276291.5</v>
      </c>
      <c r="G19" s="18">
        <v>76.046999999999997</v>
      </c>
      <c r="H19" s="22">
        <v>3.76</v>
      </c>
      <c r="I19" s="23">
        <v>146664</v>
      </c>
      <c r="J19">
        <v>1214.4680299713252</v>
      </c>
      <c r="K19">
        <v>99215.872272800058</v>
      </c>
    </row>
    <row r="20" spans="1:11">
      <c r="A20" s="3">
        <v>38169</v>
      </c>
      <c r="B20" s="4">
        <v>2515.4079999999999</v>
      </c>
      <c r="C20" s="5">
        <v>1.4333333333333333</v>
      </c>
      <c r="D20" s="6">
        <v>36.080000000000034</v>
      </c>
      <c r="E20" s="36">
        <v>5.8778978773499269</v>
      </c>
      <c r="F20" s="16">
        <v>277412.09999999998</v>
      </c>
      <c r="G20" s="18">
        <v>76.933999999999997</v>
      </c>
      <c r="H20" s="22">
        <v>3.63</v>
      </c>
      <c r="I20" s="23">
        <v>147082.70000000001</v>
      </c>
      <c r="J20">
        <v>1197.8038783630338</v>
      </c>
      <c r="K20">
        <v>98342.258889371369</v>
      </c>
    </row>
    <row r="21" spans="1:11">
      <c r="A21" s="3">
        <v>38261</v>
      </c>
      <c r="B21" s="4">
        <v>2542.2860000000001</v>
      </c>
      <c r="C21" s="5">
        <v>1.95</v>
      </c>
      <c r="D21" s="6">
        <v>35.52814762532153</v>
      </c>
      <c r="E21" s="36">
        <v>5.8819255801555208</v>
      </c>
      <c r="F21" s="16">
        <v>279514.7</v>
      </c>
      <c r="G21" s="18">
        <v>76.89</v>
      </c>
      <c r="H21" s="22">
        <v>3.38</v>
      </c>
      <c r="I21" s="23">
        <v>149436.4</v>
      </c>
      <c r="J21">
        <v>1141.7425334178101</v>
      </c>
      <c r="K21">
        <v>99895.150720838807</v>
      </c>
    </row>
    <row r="22" spans="1:11">
      <c r="A22" s="3">
        <v>38353</v>
      </c>
      <c r="B22" s="4">
        <v>2547.7620000000002</v>
      </c>
      <c r="C22" s="5">
        <v>2.4700000000000002</v>
      </c>
      <c r="D22" s="6">
        <v>41.027523464458234</v>
      </c>
      <c r="E22" s="36">
        <v>5.886172081737568</v>
      </c>
      <c r="F22" s="16">
        <v>281893.09999999998</v>
      </c>
      <c r="G22" s="18">
        <v>77.947000000000003</v>
      </c>
      <c r="H22" s="22">
        <v>3.26</v>
      </c>
      <c r="I22" s="23">
        <v>150384.29999999999</v>
      </c>
      <c r="J22">
        <v>1059.2788065944126</v>
      </c>
      <c r="K22">
        <v>97308.496826312767</v>
      </c>
    </row>
    <row r="23" spans="1:11">
      <c r="A23" s="3">
        <v>38443</v>
      </c>
      <c r="B23" s="4">
        <v>2566.1529999999998</v>
      </c>
      <c r="C23" s="5">
        <v>2.9433333333333334</v>
      </c>
      <c r="D23" s="6">
        <v>47.71380952380953</v>
      </c>
      <c r="E23" s="36">
        <v>5.892711708064736</v>
      </c>
      <c r="F23" s="16">
        <v>287212.59999999998</v>
      </c>
      <c r="G23" s="18">
        <v>78.313000000000002</v>
      </c>
      <c r="H23" s="22">
        <v>3.27</v>
      </c>
      <c r="I23" s="23">
        <v>154362.6</v>
      </c>
      <c r="J23">
        <v>1053.2895929144365</v>
      </c>
      <c r="K23">
        <v>98016.695839504508</v>
      </c>
    </row>
    <row r="24" spans="1:11">
      <c r="A24" s="3">
        <v>38534</v>
      </c>
      <c r="B24" s="4">
        <v>2650.431</v>
      </c>
      <c r="C24" s="5">
        <v>3.46</v>
      </c>
      <c r="D24" s="6">
        <v>55.32402816989773</v>
      </c>
      <c r="E24" s="36">
        <v>5.9013407487615028</v>
      </c>
      <c r="F24" s="16">
        <v>291536.09999999998</v>
      </c>
      <c r="G24" s="18">
        <v>78.730999999999995</v>
      </c>
      <c r="H24" s="22">
        <v>3.25</v>
      </c>
      <c r="I24" s="23">
        <v>156378</v>
      </c>
      <c r="J24">
        <v>1082.7167177891415</v>
      </c>
      <c r="K24">
        <v>96089.187669708976</v>
      </c>
    </row>
    <row r="25" spans="1:11">
      <c r="A25" s="3">
        <v>38626</v>
      </c>
      <c r="B25" s="4">
        <v>2699.6990000000001</v>
      </c>
      <c r="C25" s="5">
        <v>3.98</v>
      </c>
      <c r="D25" s="6">
        <v>52.701356421356436</v>
      </c>
      <c r="E25" s="36">
        <v>5.9065736550162979</v>
      </c>
      <c r="F25" s="16">
        <v>294487.8</v>
      </c>
      <c r="G25" s="18">
        <v>78.783000000000001</v>
      </c>
      <c r="H25" s="22">
        <v>3.54</v>
      </c>
      <c r="I25" s="23">
        <v>158193.70000000001</v>
      </c>
      <c r="J25">
        <v>1095.7677615682701</v>
      </c>
      <c r="K25">
        <v>99748.52836730027</v>
      </c>
    </row>
    <row r="26" spans="1:11">
      <c r="A26" s="3">
        <v>38718</v>
      </c>
      <c r="B26" s="4">
        <v>2720.5659999999998</v>
      </c>
      <c r="C26" s="5">
        <v>4.456666666666667</v>
      </c>
      <c r="D26" s="6">
        <v>57.806027009222667</v>
      </c>
      <c r="E26" s="36">
        <v>5.9153059789226461</v>
      </c>
      <c r="F26" s="16">
        <v>299314.8</v>
      </c>
      <c r="G26" s="18">
        <v>79.567999999999998</v>
      </c>
      <c r="H26" s="22">
        <v>3.88</v>
      </c>
      <c r="I26" s="23">
        <v>160368.30000000002</v>
      </c>
      <c r="J26">
        <v>1028.249215488408</v>
      </c>
      <c r="K26">
        <v>97925.311705604661</v>
      </c>
    </row>
    <row r="27" spans="1:11">
      <c r="A27" s="3">
        <v>38808</v>
      </c>
      <c r="B27" s="4">
        <v>2705.2579999999998</v>
      </c>
      <c r="C27" s="5">
        <v>4.9066666666666663</v>
      </c>
      <c r="D27" s="6">
        <v>64.671433465085627</v>
      </c>
      <c r="E27" s="36">
        <v>5.9221535928234408</v>
      </c>
      <c r="F27" s="16">
        <v>301501.59999999998</v>
      </c>
      <c r="G27" s="18">
        <v>80.064999999999998</v>
      </c>
      <c r="H27" s="22">
        <v>4.03</v>
      </c>
      <c r="I27" s="23">
        <v>162180.6</v>
      </c>
      <c r="J27">
        <v>1010.2976618194964</v>
      </c>
      <c r="K27">
        <v>99021.860402388338</v>
      </c>
    </row>
    <row r="28" spans="1:11">
      <c r="A28" s="3">
        <v>38899</v>
      </c>
      <c r="B28" s="4">
        <v>2664.3020000000001</v>
      </c>
      <c r="C28" s="5">
        <v>5.246666666666667</v>
      </c>
      <c r="D28" s="6">
        <v>65.867881297446502</v>
      </c>
      <c r="E28" s="36">
        <v>5.930495104403728</v>
      </c>
      <c r="F28" s="16">
        <v>306367.7</v>
      </c>
      <c r="G28" s="18">
        <v>80.718000000000004</v>
      </c>
      <c r="H28" s="22">
        <v>4.37</v>
      </c>
      <c r="I28" s="23">
        <v>163954.70000000001</v>
      </c>
      <c r="J28">
        <v>1012.6297193695756</v>
      </c>
      <c r="K28">
        <v>101138.70026778882</v>
      </c>
    </row>
    <row r="29" spans="1:11">
      <c r="A29" s="3">
        <v>38991</v>
      </c>
      <c r="B29" s="4">
        <v>2651.5659999999998</v>
      </c>
      <c r="C29" s="5">
        <v>5.246666666666667</v>
      </c>
      <c r="D29" s="6">
        <v>57.304588744588699</v>
      </c>
      <c r="E29" s="36">
        <v>5.9374996608489896</v>
      </c>
      <c r="F29" s="16">
        <v>308755.40000000002</v>
      </c>
      <c r="G29" s="18">
        <v>80.456999999999994</v>
      </c>
      <c r="H29" s="22">
        <v>4.4800000000000004</v>
      </c>
      <c r="I29" s="23">
        <v>166694.1</v>
      </c>
      <c r="J29">
        <v>989.78165212872852</v>
      </c>
      <c r="K29">
        <v>102898.12794580325</v>
      </c>
    </row>
    <row r="30" spans="1:11">
      <c r="A30" s="3">
        <v>39083</v>
      </c>
      <c r="B30" s="4">
        <v>2654.4560000000001</v>
      </c>
      <c r="C30" s="5">
        <v>5.2566666666666668</v>
      </c>
      <c r="D30" s="6">
        <v>55.650225955204199</v>
      </c>
      <c r="E30" s="36">
        <v>5.9433945862986644</v>
      </c>
      <c r="F30" s="16">
        <v>313924.09999999998</v>
      </c>
      <c r="G30" s="18">
        <v>81.162999999999997</v>
      </c>
      <c r="H30" s="22">
        <v>4.6100000000000003</v>
      </c>
      <c r="I30" s="23">
        <v>168933.6</v>
      </c>
      <c r="J30">
        <v>991.67092340060503</v>
      </c>
      <c r="K30">
        <v>103329.44564777569</v>
      </c>
    </row>
    <row r="31" spans="1:11">
      <c r="A31" s="3">
        <v>39173</v>
      </c>
      <c r="B31" s="4">
        <v>2684.4340000000002</v>
      </c>
      <c r="C31" s="5">
        <v>5.25</v>
      </c>
      <c r="D31" s="6">
        <v>64.723657694962071</v>
      </c>
      <c r="E31" s="36">
        <v>5.9489885095233488</v>
      </c>
      <c r="F31" s="16">
        <v>319355.90000000002</v>
      </c>
      <c r="G31" s="18">
        <v>82.025999999999996</v>
      </c>
      <c r="H31" s="22">
        <v>4.6100000000000003</v>
      </c>
      <c r="I31" s="23">
        <v>171525.8</v>
      </c>
      <c r="J31">
        <v>989.76705976198639</v>
      </c>
      <c r="K31">
        <v>107394.46627100227</v>
      </c>
    </row>
    <row r="32" spans="1:11">
      <c r="A32" s="3">
        <v>39264</v>
      </c>
      <c r="B32" s="4">
        <v>2736.96</v>
      </c>
      <c r="C32" s="5">
        <v>5.0733333333333333</v>
      </c>
      <c r="D32" s="6">
        <v>69.972914361001301</v>
      </c>
      <c r="E32" s="36">
        <v>5.9523663525346597</v>
      </c>
      <c r="F32" s="16">
        <v>323104.59999999998</v>
      </c>
      <c r="G32" s="18">
        <v>82.575000000000003</v>
      </c>
      <c r="H32" s="22">
        <v>4.8600000000000003</v>
      </c>
      <c r="I32" s="23">
        <v>173110</v>
      </c>
      <c r="J32">
        <v>984.81763867709901</v>
      </c>
      <c r="K32">
        <v>108804.49364799759</v>
      </c>
    </row>
    <row r="33" spans="1:11">
      <c r="A33" s="3">
        <v>39356</v>
      </c>
      <c r="B33" s="4">
        <v>2815.134</v>
      </c>
      <c r="C33" s="5">
        <v>4.496666666666667</v>
      </c>
      <c r="D33" s="6">
        <v>83.273787878787871</v>
      </c>
      <c r="E33" s="36">
        <v>5.9619109346466432</v>
      </c>
      <c r="F33" s="16">
        <v>330073.8</v>
      </c>
      <c r="G33" s="18">
        <v>83.177000000000007</v>
      </c>
      <c r="H33" s="22">
        <v>5</v>
      </c>
      <c r="I33" s="23">
        <v>175016.9</v>
      </c>
      <c r="J33">
        <v>976.61024412072288</v>
      </c>
      <c r="K33">
        <v>112724.9049697311</v>
      </c>
    </row>
    <row r="34" spans="1:11">
      <c r="A34" s="3">
        <v>39448</v>
      </c>
      <c r="B34" s="4">
        <v>2860.942</v>
      </c>
      <c r="C34" s="5">
        <v>3.1766666666666667</v>
      </c>
      <c r="D34" s="6">
        <v>91.109503105590065</v>
      </c>
      <c r="E34" s="36">
        <v>5.9588770963494566</v>
      </c>
      <c r="F34" s="16">
        <v>331402</v>
      </c>
      <c r="G34" s="18">
        <v>84.248000000000005</v>
      </c>
      <c r="H34" s="22">
        <v>4.9800000000000004</v>
      </c>
      <c r="I34" s="23">
        <v>176522.2</v>
      </c>
      <c r="J34">
        <v>1012.5980384256528</v>
      </c>
      <c r="K34">
        <v>110189.93196641648</v>
      </c>
    </row>
    <row r="35" spans="1:11">
      <c r="A35" s="3">
        <v>39539</v>
      </c>
      <c r="B35" s="4">
        <v>2899.578</v>
      </c>
      <c r="C35" s="5">
        <v>2.0866666666666669</v>
      </c>
      <c r="D35" s="6">
        <v>116.668297258297</v>
      </c>
      <c r="E35" s="36">
        <v>5.963577690773028</v>
      </c>
      <c r="F35" s="16">
        <v>333136.8</v>
      </c>
      <c r="G35" s="18">
        <v>86</v>
      </c>
      <c r="H35" s="22">
        <v>4.97</v>
      </c>
      <c r="I35" s="23">
        <v>175789.4</v>
      </c>
      <c r="J35">
        <v>1078.1093236611907</v>
      </c>
      <c r="K35">
        <v>111647.73712001293</v>
      </c>
    </row>
    <row r="36" spans="1:11">
      <c r="A36" s="3">
        <v>39630</v>
      </c>
      <c r="B36" s="4">
        <v>2916.9850000000001</v>
      </c>
      <c r="C36" s="5">
        <v>1.94</v>
      </c>
      <c r="D36" s="6">
        <v>113.46842681473116</v>
      </c>
      <c r="E36" s="36">
        <v>5.9703544851208283</v>
      </c>
      <c r="F36" s="16">
        <v>335854.8</v>
      </c>
      <c r="G36" s="18">
        <v>87.150999999999996</v>
      </c>
      <c r="H36" s="22">
        <v>5.13</v>
      </c>
      <c r="I36" s="23">
        <v>175340.2</v>
      </c>
      <c r="J36">
        <v>1124.8964641039033</v>
      </c>
      <c r="K36">
        <v>109650.48367525147</v>
      </c>
    </row>
    <row r="37" spans="1:11">
      <c r="A37" s="3">
        <v>39722</v>
      </c>
      <c r="B37" s="4">
        <v>2905.6559999999999</v>
      </c>
      <c r="C37" s="5">
        <v>0.50666666666666671</v>
      </c>
      <c r="D37" s="6">
        <v>53.603920289855068</v>
      </c>
      <c r="E37" s="36">
        <v>5.9822627515259015</v>
      </c>
      <c r="F37" s="16">
        <v>324825.7</v>
      </c>
      <c r="G37" s="18">
        <v>86.915000000000006</v>
      </c>
      <c r="H37" s="22">
        <v>4.05</v>
      </c>
      <c r="I37" s="23">
        <v>167133.6</v>
      </c>
      <c r="J37">
        <v>1405.6952068006967</v>
      </c>
      <c r="K37">
        <v>112003.44815852457</v>
      </c>
    </row>
    <row r="38" spans="1:11">
      <c r="A38" s="3">
        <v>39814</v>
      </c>
      <c r="B38" s="4">
        <v>2929.6660000000002</v>
      </c>
      <c r="C38" s="5">
        <v>0.18333333333333332</v>
      </c>
      <c r="D38" s="6">
        <v>44.439939393939397</v>
      </c>
      <c r="E38" s="36">
        <v>5.9876905888674674</v>
      </c>
      <c r="F38" s="16">
        <v>325118</v>
      </c>
      <c r="G38" s="18">
        <v>87.543000000000006</v>
      </c>
      <c r="H38" s="22">
        <v>2.09</v>
      </c>
      <c r="I38" s="23">
        <v>166402</v>
      </c>
      <c r="J38">
        <v>1442.0367217703867</v>
      </c>
      <c r="K38">
        <v>110012.35274960975</v>
      </c>
    </row>
    <row r="39" spans="1:11">
      <c r="A39" s="3">
        <v>39904</v>
      </c>
      <c r="B39" s="4">
        <v>2927.0340000000001</v>
      </c>
      <c r="C39" s="5">
        <v>0.18</v>
      </c>
      <c r="D39" s="6">
        <v>58.954935064935064</v>
      </c>
      <c r="E39" s="36">
        <v>5.9941561981507911</v>
      </c>
      <c r="F39" s="16">
        <v>329451.09999999998</v>
      </c>
      <c r="G39" s="18">
        <v>88.379000000000005</v>
      </c>
      <c r="H39" s="22">
        <v>1.88</v>
      </c>
      <c r="I39" s="23">
        <v>173090.80000000002</v>
      </c>
      <c r="J39">
        <v>1314.4566473562413</v>
      </c>
      <c r="K39">
        <v>108963.07227979848</v>
      </c>
    </row>
    <row r="40" spans="1:11">
      <c r="A40" s="3">
        <v>39995</v>
      </c>
      <c r="B40" s="4">
        <v>2975.2089999999998</v>
      </c>
      <c r="C40" s="5">
        <v>0.15666666666666668</v>
      </c>
      <c r="D40" s="6">
        <v>68.067344249952939</v>
      </c>
      <c r="E40" s="36">
        <v>5.9978045279403203</v>
      </c>
      <c r="F40" s="16">
        <v>339310.5</v>
      </c>
      <c r="G40" s="18">
        <v>88.876999999999995</v>
      </c>
      <c r="H40" s="22">
        <v>1.97</v>
      </c>
      <c r="I40" s="23">
        <v>175272.5</v>
      </c>
      <c r="J40">
        <v>1267.2007143570133</v>
      </c>
      <c r="K40">
        <v>113830.75006011847</v>
      </c>
    </row>
    <row r="41" spans="1:11">
      <c r="A41" s="3">
        <v>40087</v>
      </c>
      <c r="B41" s="4">
        <v>2994.259</v>
      </c>
      <c r="C41" s="5">
        <v>0.12</v>
      </c>
      <c r="D41" s="6">
        <v>75.45573812660767</v>
      </c>
      <c r="E41" s="36">
        <v>5.998597868323845</v>
      </c>
      <c r="F41" s="16">
        <v>341844.7</v>
      </c>
      <c r="G41" s="18">
        <v>89.007000000000005</v>
      </c>
      <c r="H41" s="22">
        <v>2</v>
      </c>
      <c r="I41" s="23">
        <v>177034.3</v>
      </c>
      <c r="J41">
        <v>1194.0542074672405</v>
      </c>
      <c r="K41">
        <v>113733.66293828774</v>
      </c>
    </row>
    <row r="42" spans="1:11">
      <c r="A42" s="3">
        <v>40179</v>
      </c>
      <c r="B42" s="4">
        <v>2987.6990000000001</v>
      </c>
      <c r="C42" s="5">
        <v>0.13333333333333333</v>
      </c>
      <c r="D42" s="6">
        <v>75.878378536922</v>
      </c>
      <c r="E42" s="36">
        <v>6.0080379275022553</v>
      </c>
      <c r="F42" s="16">
        <v>348541.7</v>
      </c>
      <c r="G42" s="18">
        <v>90.156000000000006</v>
      </c>
      <c r="H42" s="22">
        <v>2</v>
      </c>
      <c r="I42" s="23">
        <v>179317.80000000002</v>
      </c>
      <c r="J42">
        <v>1158.6322911845766</v>
      </c>
      <c r="K42">
        <v>121503.49650349651</v>
      </c>
    </row>
    <row r="43" spans="1:11">
      <c r="A43" s="3">
        <v>40269</v>
      </c>
      <c r="B43" s="4">
        <v>3016.9789999999998</v>
      </c>
      <c r="C43" s="5">
        <v>0.19333333333333333</v>
      </c>
      <c r="D43" s="6">
        <v>77.86242424242424</v>
      </c>
      <c r="E43" s="36">
        <v>6.013434680051966</v>
      </c>
      <c r="F43" s="16">
        <v>355163.3</v>
      </c>
      <c r="G43" s="18">
        <v>90.731999999999999</v>
      </c>
      <c r="H43" s="22">
        <v>2</v>
      </c>
      <c r="I43" s="23">
        <v>180554.7</v>
      </c>
      <c r="J43">
        <v>1176.4256220659129</v>
      </c>
      <c r="K43">
        <v>128063.42714318173</v>
      </c>
    </row>
    <row r="44" spans="1:11">
      <c r="A44" s="3">
        <v>40360</v>
      </c>
      <c r="B44" s="4">
        <v>2985.7750000000001</v>
      </c>
      <c r="C44" s="5">
        <v>0.18666666666666668</v>
      </c>
      <c r="D44" s="6">
        <v>74.09454545454544</v>
      </c>
      <c r="E44" s="36">
        <v>6.0188281384016689</v>
      </c>
      <c r="F44" s="16">
        <v>359266.2</v>
      </c>
      <c r="G44" s="18">
        <v>91.430999999999997</v>
      </c>
      <c r="H44" s="22">
        <v>2.25</v>
      </c>
      <c r="I44" s="23">
        <v>182433.30000000002</v>
      </c>
      <c r="J44">
        <v>1190.7079384774943</v>
      </c>
      <c r="K44">
        <v>126722.79488656977</v>
      </c>
    </row>
    <row r="45" spans="1:11">
      <c r="A45" s="3">
        <v>40452</v>
      </c>
      <c r="B45" s="4">
        <v>2908.2809999999999</v>
      </c>
      <c r="C45" s="5">
        <v>0.18666666666666668</v>
      </c>
      <c r="D45" s="6">
        <v>84.422358993663366</v>
      </c>
      <c r="E45" s="36">
        <v>6.0242366701439316</v>
      </c>
      <c r="F45" s="16">
        <v>363646.8</v>
      </c>
      <c r="G45" s="18">
        <v>91.885999999999996</v>
      </c>
      <c r="H45" s="22">
        <v>2.38</v>
      </c>
      <c r="I45" s="23">
        <v>184126.30000000002</v>
      </c>
      <c r="J45">
        <v>1135.4195006696573</v>
      </c>
      <c r="K45">
        <v>124727.36281965658</v>
      </c>
    </row>
    <row r="46" spans="1:11">
      <c r="A46" s="3">
        <v>40544</v>
      </c>
      <c r="B46" s="4">
        <v>2927.395</v>
      </c>
      <c r="C46" s="5">
        <v>0.15666666666666668</v>
      </c>
      <c r="D46" s="6">
        <v>100.2133091787439</v>
      </c>
      <c r="E46" s="36">
        <v>6.0173860604663689</v>
      </c>
      <c r="F46" s="16">
        <v>367040.1</v>
      </c>
      <c r="G46" s="18">
        <v>93.616</v>
      </c>
      <c r="H46" s="22">
        <v>2.78</v>
      </c>
      <c r="I46" s="23">
        <v>185704.5</v>
      </c>
      <c r="J46">
        <v>1116.2118449132038</v>
      </c>
      <c r="K46">
        <v>125632.20990726081</v>
      </c>
    </row>
    <row r="47" spans="1:11">
      <c r="A47" s="3">
        <v>40634</v>
      </c>
      <c r="B47" s="4">
        <v>2995.1120000000001</v>
      </c>
      <c r="C47" s="5">
        <v>9.3333333333333338E-2</v>
      </c>
      <c r="D47" s="6">
        <v>110.70723665223633</v>
      </c>
      <c r="E47" s="36">
        <v>6.0207229780467353</v>
      </c>
      <c r="F47" s="16">
        <v>368841.5</v>
      </c>
      <c r="G47" s="18">
        <v>94.344999999999999</v>
      </c>
      <c r="H47" s="22">
        <v>3.08</v>
      </c>
      <c r="I47" s="23">
        <v>186825.19999999998</v>
      </c>
      <c r="J47">
        <v>1090.1502216392016</v>
      </c>
      <c r="K47">
        <v>127529.34588296108</v>
      </c>
    </row>
    <row r="48" spans="1:11">
      <c r="A48" s="3">
        <v>40725</v>
      </c>
      <c r="B48" s="4">
        <v>3065.1410000000001</v>
      </c>
      <c r="C48" s="5">
        <v>8.3333333333333329E-2</v>
      </c>
      <c r="D48" s="6">
        <v>106.982296881862</v>
      </c>
      <c r="E48" s="36">
        <v>6.0264363343360712</v>
      </c>
      <c r="F48" s="16">
        <v>370782.8</v>
      </c>
      <c r="G48" s="18">
        <v>95.376999999999995</v>
      </c>
      <c r="H48" s="22">
        <v>3.25</v>
      </c>
      <c r="I48" s="23">
        <v>186179.5</v>
      </c>
      <c r="J48">
        <v>1081.8843579025313</v>
      </c>
      <c r="K48">
        <v>128571.4586380713</v>
      </c>
    </row>
    <row r="49" spans="1:11">
      <c r="A49" s="3">
        <v>40817</v>
      </c>
      <c r="B49" s="4">
        <v>3123.9780000000001</v>
      </c>
      <c r="C49" s="5">
        <v>7.3333333333333334E-2</v>
      </c>
      <c r="D49" s="6">
        <v>106.20324675324666</v>
      </c>
      <c r="E49" s="36">
        <v>6.0306514904308104</v>
      </c>
      <c r="F49" s="16">
        <v>372534</v>
      </c>
      <c r="G49" s="18">
        <v>95.528999999999996</v>
      </c>
      <c r="H49" s="22">
        <v>3.25</v>
      </c>
      <c r="I49" s="23">
        <v>186275.7</v>
      </c>
      <c r="J49">
        <v>1139.9499849270039</v>
      </c>
      <c r="K49">
        <v>132407.92125170125</v>
      </c>
    </row>
    <row r="50" spans="1:11">
      <c r="A50" s="3">
        <v>40909</v>
      </c>
      <c r="B50" s="4">
        <v>3194.4290000000001</v>
      </c>
      <c r="C50" s="5">
        <v>0.10333333333333333</v>
      </c>
      <c r="D50" s="6">
        <v>115.98630591630567</v>
      </c>
      <c r="E50" s="36">
        <v>6.037523002738169</v>
      </c>
      <c r="F50" s="16">
        <v>375758.9</v>
      </c>
      <c r="G50" s="18">
        <v>96.436000000000007</v>
      </c>
      <c r="H50" s="22">
        <v>3.25</v>
      </c>
      <c r="I50" s="23">
        <v>187718.3</v>
      </c>
      <c r="J50">
        <v>1125.0627825232573</v>
      </c>
      <c r="K50">
        <v>130830.68266515499</v>
      </c>
    </row>
    <row r="51" spans="1:11">
      <c r="A51" s="3">
        <v>41000</v>
      </c>
      <c r="B51" s="4">
        <v>3196.683</v>
      </c>
      <c r="C51" s="5">
        <v>0.15333333333333332</v>
      </c>
      <c r="D51" s="6">
        <v>106.35299516908216</v>
      </c>
      <c r="E51" s="36">
        <v>6.0372348587570865</v>
      </c>
      <c r="F51" s="16">
        <v>377885.6</v>
      </c>
      <c r="G51" s="18">
        <v>96.637</v>
      </c>
      <c r="H51" s="22">
        <v>3.26</v>
      </c>
      <c r="I51" s="23">
        <v>187834.5</v>
      </c>
      <c r="J51">
        <v>1152.3093923889769</v>
      </c>
      <c r="K51">
        <v>134790.78723246686</v>
      </c>
    </row>
    <row r="52" spans="1:11">
      <c r="A52" s="3">
        <v>41091</v>
      </c>
      <c r="B52" s="4">
        <v>3205.79</v>
      </c>
      <c r="C52" s="5">
        <v>0.14333333333333334</v>
      </c>
      <c r="D52" s="6">
        <v>106.19178985507233</v>
      </c>
      <c r="E52" s="36">
        <v>6.0412405661338759</v>
      </c>
      <c r="F52" s="16">
        <v>379592.8</v>
      </c>
      <c r="G52" s="18">
        <v>96.912999999999997</v>
      </c>
      <c r="H52" s="22">
        <v>3.02</v>
      </c>
      <c r="I52" s="23">
        <v>189842.19999999998</v>
      </c>
      <c r="J52">
        <v>1133.269908118669</v>
      </c>
      <c r="K52">
        <v>128778.57745466668</v>
      </c>
    </row>
    <row r="53" spans="1:11">
      <c r="A53" s="3">
        <v>41183</v>
      </c>
      <c r="B53" s="4">
        <v>3277.8470000000002</v>
      </c>
      <c r="C53" s="5">
        <v>0.16</v>
      </c>
      <c r="D53" s="6">
        <v>107.146855825334</v>
      </c>
      <c r="E53" s="36">
        <v>6.0464389124948168</v>
      </c>
      <c r="F53" s="16">
        <v>381499.3</v>
      </c>
      <c r="G53" s="18">
        <v>97.168000000000006</v>
      </c>
      <c r="H53" s="22">
        <v>2.77</v>
      </c>
      <c r="I53" s="23">
        <v>190355</v>
      </c>
      <c r="J53">
        <v>1088.1499761313798</v>
      </c>
      <c r="K53">
        <v>132355.24951873242</v>
      </c>
    </row>
    <row r="54" spans="1:11">
      <c r="A54" s="3">
        <v>41275</v>
      </c>
      <c r="B54" s="4">
        <v>3260.1770000000001</v>
      </c>
      <c r="C54" s="5">
        <v>0.14333333333333334</v>
      </c>
      <c r="D54" s="6">
        <v>108.08214147688066</v>
      </c>
      <c r="E54" s="36">
        <v>6.0513621868819758</v>
      </c>
      <c r="F54" s="16">
        <v>384792.1</v>
      </c>
      <c r="G54" s="18">
        <v>97.938999999999993</v>
      </c>
      <c r="H54" s="22">
        <v>2.75</v>
      </c>
      <c r="I54" s="23">
        <v>189409.8</v>
      </c>
      <c r="J54">
        <v>1079.2715143511441</v>
      </c>
      <c r="K54">
        <v>133604.21048247712</v>
      </c>
    </row>
    <row r="55" spans="1:11">
      <c r="A55" s="3">
        <v>41365</v>
      </c>
      <c r="B55" s="4">
        <v>3276.1329999999998</v>
      </c>
      <c r="C55" s="5">
        <v>0.11666666666666667</v>
      </c>
      <c r="D55" s="6">
        <v>100.76299802371567</v>
      </c>
      <c r="E55" s="36">
        <v>6.0586988012576013</v>
      </c>
      <c r="F55" s="16">
        <v>389278.2</v>
      </c>
      <c r="G55" s="18">
        <v>97.811000000000007</v>
      </c>
      <c r="H55" s="22">
        <v>2.6</v>
      </c>
      <c r="I55" s="23">
        <v>190950.40000000002</v>
      </c>
      <c r="J55">
        <v>1124.6340888283048</v>
      </c>
      <c r="K55">
        <v>138070.35154861244</v>
      </c>
    </row>
    <row r="56" spans="1:11">
      <c r="A56" s="3">
        <v>41456</v>
      </c>
      <c r="B56" s="4">
        <v>3234.087</v>
      </c>
      <c r="C56" s="5">
        <v>8.3333333333333329E-2</v>
      </c>
      <c r="D56" s="6">
        <v>106.14382709078333</v>
      </c>
      <c r="E56" s="36">
        <v>6.0592499064060084</v>
      </c>
      <c r="F56" s="16">
        <v>392778</v>
      </c>
      <c r="G56" s="18">
        <v>98.236000000000004</v>
      </c>
      <c r="H56" s="22">
        <v>2.4900000000000002</v>
      </c>
      <c r="I56" s="23">
        <v>192691.20000000001</v>
      </c>
      <c r="J56">
        <v>1113.9744076332188</v>
      </c>
      <c r="K56">
        <v>134852.30854526226</v>
      </c>
    </row>
    <row r="57" spans="1:11">
      <c r="A57" s="3">
        <v>41548</v>
      </c>
      <c r="B57" s="4">
        <v>3255.9140000000002</v>
      </c>
      <c r="C57" s="5">
        <v>8.666666666666667E-2</v>
      </c>
      <c r="D57" s="6">
        <v>106.73044638935967</v>
      </c>
      <c r="E57" s="36">
        <v>6.0663203046355054</v>
      </c>
      <c r="F57" s="16">
        <v>395825.3</v>
      </c>
      <c r="G57" s="18">
        <v>98.206000000000003</v>
      </c>
      <c r="H57" s="22">
        <v>2.5</v>
      </c>
      <c r="I57" s="23">
        <v>193979.5</v>
      </c>
      <c r="J57">
        <v>1061.2611909024035</v>
      </c>
      <c r="K57">
        <v>140046.87828463319</v>
      </c>
    </row>
    <row r="58" spans="1:11">
      <c r="A58" s="3">
        <v>41640</v>
      </c>
      <c r="B58" s="4">
        <v>3311.181</v>
      </c>
      <c r="C58" s="5">
        <v>7.3333333333333334E-2</v>
      </c>
      <c r="D58" s="6">
        <v>104.426739820566</v>
      </c>
      <c r="E58" s="36">
        <v>6.0675608103422922</v>
      </c>
      <c r="F58" s="16">
        <v>399509.2</v>
      </c>
      <c r="G58" s="18">
        <v>99.043999999999997</v>
      </c>
      <c r="H58" s="22">
        <v>2.4900000000000002</v>
      </c>
      <c r="I58" s="23">
        <v>194954.5</v>
      </c>
      <c r="J58">
        <v>1067.1488021818864</v>
      </c>
      <c r="K58">
        <v>137319.10869922707</v>
      </c>
    </row>
    <row r="59" spans="1:11">
      <c r="A59" s="3">
        <v>41730</v>
      </c>
      <c r="B59" s="4">
        <v>3374.7420000000002</v>
      </c>
      <c r="C59" s="5">
        <v>9.3333333333333338E-2</v>
      </c>
      <c r="D59" s="6">
        <v>106.09981240981233</v>
      </c>
      <c r="E59" s="36">
        <v>6.0710554553446006</v>
      </c>
      <c r="F59" s="16">
        <v>402904</v>
      </c>
      <c r="G59" s="18">
        <v>99.384</v>
      </c>
      <c r="H59" s="22">
        <v>2.4900000000000002</v>
      </c>
      <c r="I59" s="23">
        <v>195536</v>
      </c>
      <c r="J59">
        <v>1037.1469462900645</v>
      </c>
      <c r="K59">
        <v>142404.65309513919</v>
      </c>
    </row>
    <row r="60" spans="1:11">
      <c r="A60" s="3">
        <v>41821</v>
      </c>
      <c r="B60" s="4">
        <v>3440.924</v>
      </c>
      <c r="C60" s="5">
        <v>0.09</v>
      </c>
      <c r="D60" s="6">
        <v>101.51573624443193</v>
      </c>
      <c r="E60" s="36">
        <v>6.0755331228841367</v>
      </c>
      <c r="F60" s="16">
        <v>404288.1</v>
      </c>
      <c r="G60" s="18">
        <v>99.593000000000004</v>
      </c>
      <c r="H60" s="22">
        <v>2.35</v>
      </c>
      <c r="I60" s="23">
        <v>196258.1</v>
      </c>
      <c r="J60">
        <v>1031.5582512569276</v>
      </c>
      <c r="K60">
        <v>139166.66666666669</v>
      </c>
    </row>
    <row r="61" spans="1:11">
      <c r="A61" s="3">
        <v>41913</v>
      </c>
      <c r="B61" s="4">
        <v>3502.2979999999998</v>
      </c>
      <c r="C61" s="5">
        <v>0.1</v>
      </c>
      <c r="D61" s="6">
        <v>74.614108695652163</v>
      </c>
      <c r="E61" s="36">
        <v>6.0831752080476011</v>
      </c>
      <c r="F61" s="16">
        <v>406016.2</v>
      </c>
      <c r="G61" s="18">
        <v>99.171000000000006</v>
      </c>
      <c r="H61" s="22">
        <v>2.0099999999999998</v>
      </c>
      <c r="I61" s="23">
        <v>197058.1</v>
      </c>
      <c r="J61">
        <v>1088.6664096738107</v>
      </c>
      <c r="K61">
        <v>147285.91167395617</v>
      </c>
    </row>
    <row r="62" spans="1:11">
      <c r="A62" s="3">
        <v>42005</v>
      </c>
      <c r="B62" s="4">
        <v>3533.9470000000001</v>
      </c>
      <c r="C62" s="5">
        <v>0.11</v>
      </c>
      <c r="D62" s="6">
        <v>52.464696969696966</v>
      </c>
      <c r="E62" s="36">
        <v>6.0828931011361025</v>
      </c>
      <c r="F62" s="16">
        <v>409418.1</v>
      </c>
      <c r="G62" s="18">
        <v>99.73</v>
      </c>
      <c r="H62" s="22">
        <v>1.93</v>
      </c>
      <c r="I62" s="23">
        <v>198999.7</v>
      </c>
      <c r="J62">
        <v>1090.0808513261034</v>
      </c>
      <c r="K62">
        <v>151867.67361353594</v>
      </c>
    </row>
    <row r="63" spans="1:11">
      <c r="A63" s="3">
        <v>42095</v>
      </c>
      <c r="B63" s="4">
        <v>3577.3620000000001</v>
      </c>
      <c r="C63" s="5">
        <v>0.12333333333333334</v>
      </c>
      <c r="D63" s="6">
        <v>61.3662842712843</v>
      </c>
      <c r="E63" s="36">
        <v>6.0877167641436225</v>
      </c>
      <c r="F63" s="16">
        <v>411136.3</v>
      </c>
      <c r="G63" s="18">
        <v>99.94</v>
      </c>
      <c r="H63" s="22">
        <v>1.68</v>
      </c>
      <c r="I63" s="23">
        <v>199670.6</v>
      </c>
      <c r="J63">
        <v>1098.4290574344607</v>
      </c>
      <c r="K63">
        <v>148115.2345703711</v>
      </c>
    </row>
    <row r="64" spans="1:11">
      <c r="A64" s="3">
        <v>42186</v>
      </c>
      <c r="B64" s="4">
        <v>3589.1280000000002</v>
      </c>
      <c r="C64" s="5">
        <v>0.13666666666666666</v>
      </c>
      <c r="D64" s="6">
        <v>49.904655248133501</v>
      </c>
      <c r="E64" s="36">
        <v>6.0870958302138378</v>
      </c>
      <c r="F64" s="16">
        <v>417357.1</v>
      </c>
      <c r="G64" s="18">
        <v>100.24</v>
      </c>
      <c r="H64" s="22">
        <v>1.48</v>
      </c>
      <c r="I64" s="23">
        <v>200776.69999999998</v>
      </c>
      <c r="J64">
        <v>1168.1035423241101</v>
      </c>
      <c r="K64">
        <v>151797.44111201059</v>
      </c>
    </row>
    <row r="65" spans="1:11">
      <c r="A65" s="3">
        <v>42278</v>
      </c>
      <c r="B65" s="4">
        <v>3628.306</v>
      </c>
      <c r="C65" s="5">
        <v>0.16</v>
      </c>
      <c r="D65" s="6">
        <v>41.192586736934565</v>
      </c>
      <c r="E65" s="36">
        <v>6.0955397415204917</v>
      </c>
      <c r="F65" s="16">
        <v>420108.79999999999</v>
      </c>
      <c r="G65" s="18">
        <v>100.08</v>
      </c>
      <c r="H65" s="22">
        <v>1.48</v>
      </c>
      <c r="I65" s="23">
        <v>205026.5</v>
      </c>
      <c r="J65">
        <v>1154.5359593059497</v>
      </c>
      <c r="K65">
        <v>152149.75453402038</v>
      </c>
    </row>
    <row r="66" spans="1:11">
      <c r="A66" s="3">
        <v>42370</v>
      </c>
      <c r="B66" s="4">
        <v>3669.02</v>
      </c>
      <c r="C66" s="5">
        <v>0.36</v>
      </c>
      <c r="D66" s="6">
        <v>30.678157349896502</v>
      </c>
      <c r="E66" s="36">
        <v>6.1015913920472062</v>
      </c>
      <c r="F66" s="16">
        <v>421399.7</v>
      </c>
      <c r="G66" s="18">
        <v>100.59</v>
      </c>
      <c r="H66" s="22">
        <v>1.49</v>
      </c>
      <c r="I66" s="23">
        <v>203993.80000000002</v>
      </c>
      <c r="J66">
        <v>1192.9685753139049</v>
      </c>
      <c r="K66">
        <v>155446.86344698083</v>
      </c>
    </row>
    <row r="67" spans="1:11">
      <c r="A67" s="3">
        <v>42461</v>
      </c>
      <c r="B67" s="4">
        <v>3749.681</v>
      </c>
      <c r="C67" s="5">
        <v>0.37333333333333335</v>
      </c>
      <c r="D67" s="6">
        <v>42.945569985570003</v>
      </c>
      <c r="E67" s="36">
        <v>6.104525470642014</v>
      </c>
      <c r="F67" s="16">
        <v>426230</v>
      </c>
      <c r="G67" s="18">
        <v>100.78</v>
      </c>
      <c r="H67" s="22">
        <v>1.42</v>
      </c>
      <c r="I67" s="23">
        <v>205779.5</v>
      </c>
      <c r="J67">
        <v>1166.3689460738349</v>
      </c>
      <c r="K67">
        <v>159643.33035617889</v>
      </c>
    </row>
    <row r="68" spans="1:11">
      <c r="A68" s="3">
        <v>42552</v>
      </c>
      <c r="B68" s="4">
        <v>3774.2640000000001</v>
      </c>
      <c r="C68" s="5">
        <v>0.39666666666666667</v>
      </c>
      <c r="D68" s="6">
        <v>43.387482903569868</v>
      </c>
      <c r="E68" s="36">
        <v>6.1059980638889559</v>
      </c>
      <c r="F68" s="16">
        <v>428335.7</v>
      </c>
      <c r="G68" s="18">
        <v>100.97</v>
      </c>
      <c r="H68" s="22">
        <v>1.23</v>
      </c>
      <c r="I68" s="23">
        <v>207777</v>
      </c>
      <c r="J68">
        <v>1125.9825445472493</v>
      </c>
      <c r="K68">
        <v>152760.29926156235</v>
      </c>
    </row>
    <row r="69" spans="1:11">
      <c r="A69" s="3">
        <v>42644</v>
      </c>
      <c r="B69" s="4">
        <v>3853.835</v>
      </c>
      <c r="C69" s="5">
        <v>0.45</v>
      </c>
      <c r="D69" s="6">
        <v>47.93368686868687</v>
      </c>
      <c r="E69" s="36">
        <v>6.1095659465225287</v>
      </c>
      <c r="F69" s="16">
        <v>430914.8</v>
      </c>
      <c r="G69" s="18">
        <v>101.54</v>
      </c>
      <c r="H69" s="22">
        <v>1.23</v>
      </c>
      <c r="I69" s="23">
        <v>207283.8</v>
      </c>
      <c r="J69">
        <v>1158.1166323029022</v>
      </c>
      <c r="K69">
        <v>161541.73022444977</v>
      </c>
    </row>
    <row r="70" spans="1:11">
      <c r="A70" s="3">
        <v>42736</v>
      </c>
      <c r="B70" s="4">
        <v>3895.7930000000001</v>
      </c>
      <c r="C70" s="5">
        <v>0.7</v>
      </c>
      <c r="D70" s="6">
        <v>52.923297760210836</v>
      </c>
      <c r="E70" s="36">
        <v>6.111726347277239</v>
      </c>
      <c r="F70" s="16">
        <v>435062.1</v>
      </c>
      <c r="G70" s="18">
        <v>102.8</v>
      </c>
      <c r="H70" s="22">
        <v>1.23</v>
      </c>
      <c r="I70" s="23">
        <v>209914.6</v>
      </c>
      <c r="J70">
        <v>1149.9328561739192</v>
      </c>
      <c r="K70">
        <v>162210.51719323249</v>
      </c>
    </row>
    <row r="71" spans="1:11">
      <c r="A71" s="3">
        <v>42826</v>
      </c>
      <c r="B71" s="4">
        <v>3956.6570000000002</v>
      </c>
      <c r="C71" s="5">
        <v>0.95</v>
      </c>
      <c r="D71" s="6">
        <v>49.696222002635068</v>
      </c>
      <c r="E71" s="36">
        <v>6.1185255332025514</v>
      </c>
      <c r="F71" s="16">
        <v>437982.6</v>
      </c>
      <c r="G71" s="18">
        <v>102.72</v>
      </c>
      <c r="H71" s="22">
        <v>1.23</v>
      </c>
      <c r="I71" s="23">
        <v>212118.1</v>
      </c>
      <c r="J71">
        <v>1132.206043327903</v>
      </c>
      <c r="K71">
        <v>159914.52166866051</v>
      </c>
    </row>
    <row r="72" spans="1:11">
      <c r="A72" s="3">
        <v>42917</v>
      </c>
      <c r="B72" s="4">
        <v>3968.8780000000002</v>
      </c>
      <c r="C72" s="5">
        <v>1.1533333333333333</v>
      </c>
      <c r="D72" s="6">
        <v>50.639951690821263</v>
      </c>
      <c r="E72" s="36">
        <v>6.1253833905145116</v>
      </c>
      <c r="F72" s="16">
        <v>444474</v>
      </c>
      <c r="G72" s="18">
        <v>103.21</v>
      </c>
      <c r="H72" s="22">
        <v>1.24</v>
      </c>
      <c r="I72" s="23">
        <v>214122.3</v>
      </c>
      <c r="J72">
        <v>1134.0626726127991</v>
      </c>
      <c r="K72">
        <v>165381.30669465478</v>
      </c>
    </row>
    <row r="73" spans="1:11">
      <c r="A73" s="3">
        <v>43009</v>
      </c>
      <c r="B73" s="4">
        <v>4064.915</v>
      </c>
      <c r="C73" s="5">
        <v>1.2033333333333334</v>
      </c>
      <c r="D73" s="6">
        <v>59.206240981241002</v>
      </c>
      <c r="E73" s="36">
        <v>6.1279982718866144</v>
      </c>
      <c r="F73" s="16">
        <v>443292.8</v>
      </c>
      <c r="G73" s="18">
        <v>103</v>
      </c>
      <c r="H73" s="22">
        <v>1.34</v>
      </c>
      <c r="I73" s="23">
        <v>215774.80000000002</v>
      </c>
      <c r="J73">
        <v>1113.8944686915472</v>
      </c>
      <c r="K73">
        <v>165536.34294828158</v>
      </c>
    </row>
    <row r="74" spans="1:11">
      <c r="A74" s="3">
        <v>43101</v>
      </c>
      <c r="B74" s="4">
        <v>4116.2669999999998</v>
      </c>
      <c r="C74" s="5">
        <v>1.4466666666666668</v>
      </c>
      <c r="D74" s="6">
        <v>63.982366271409731</v>
      </c>
      <c r="E74" s="36">
        <v>6.1339574949215701</v>
      </c>
      <c r="F74" s="16">
        <v>448384.1</v>
      </c>
      <c r="G74" s="18">
        <v>103.91</v>
      </c>
      <c r="H74" s="22">
        <v>1.49</v>
      </c>
      <c r="I74" s="23">
        <v>218834.5</v>
      </c>
      <c r="J74">
        <v>1080.2245856726754</v>
      </c>
      <c r="K74">
        <v>159953.19559465474</v>
      </c>
    </row>
    <row r="75" spans="1:11">
      <c r="A75" s="3">
        <v>43191</v>
      </c>
      <c r="B75" s="4">
        <v>4207.7820000000002</v>
      </c>
      <c r="C75" s="5">
        <v>1.7366666666666668</v>
      </c>
      <c r="D75" s="6">
        <v>71.726742581090406</v>
      </c>
      <c r="E75" s="36">
        <v>6.1367507438276148</v>
      </c>
      <c r="F75" s="16">
        <v>451225.1</v>
      </c>
      <c r="G75" s="18">
        <v>104.25</v>
      </c>
      <c r="H75" s="22">
        <v>1.49</v>
      </c>
      <c r="I75" s="23">
        <v>219531.8</v>
      </c>
      <c r="J75">
        <v>1094.2076395397444</v>
      </c>
      <c r="K75">
        <v>162634.96610331329</v>
      </c>
    </row>
    <row r="76" spans="1:11">
      <c r="A76" s="3">
        <v>43282</v>
      </c>
      <c r="B76" s="4">
        <v>4304.7309999999998</v>
      </c>
      <c r="C76" s="5">
        <v>1.9233333333333333</v>
      </c>
      <c r="D76" s="6">
        <v>73.933799077733866</v>
      </c>
      <c r="E76" s="36">
        <v>6.1435864350007883</v>
      </c>
      <c r="F76" s="16">
        <v>454330.8</v>
      </c>
      <c r="G76" s="18">
        <v>104.81</v>
      </c>
      <c r="H76" s="22">
        <v>1.51</v>
      </c>
      <c r="I76" s="23">
        <v>220137.19999999998</v>
      </c>
      <c r="J76">
        <v>1135.5025073768261</v>
      </c>
      <c r="K76">
        <v>163387.51613325602</v>
      </c>
    </row>
    <row r="77" spans="1:11">
      <c r="A77" s="3">
        <v>43374</v>
      </c>
      <c r="B77" s="4">
        <v>4409.518</v>
      </c>
      <c r="C77" s="5">
        <v>2.2200000000000002</v>
      </c>
      <c r="D77" s="6">
        <v>66.876957462827036</v>
      </c>
      <c r="E77" s="36">
        <v>6.1556943701832729</v>
      </c>
      <c r="F77" s="16">
        <v>458065.4</v>
      </c>
      <c r="G77" s="18">
        <v>104.84</v>
      </c>
      <c r="H77" s="22">
        <v>1.6</v>
      </c>
      <c r="I77" s="23">
        <v>221991.6</v>
      </c>
      <c r="J77">
        <v>1140.48875525484</v>
      </c>
      <c r="K77">
        <v>165281.9155664095</v>
      </c>
    </row>
    <row r="78" spans="1:11">
      <c r="A78" s="3">
        <v>43466</v>
      </c>
      <c r="B78" s="4">
        <v>4424.5810000000001</v>
      </c>
      <c r="C78" s="5">
        <v>2.4033333333333333</v>
      </c>
      <c r="D78" s="6">
        <v>63.22141338854383</v>
      </c>
      <c r="E78" s="36">
        <v>6.1563602453709585</v>
      </c>
      <c r="F78" s="16">
        <v>457150.7</v>
      </c>
      <c r="G78" s="18">
        <v>104.47</v>
      </c>
      <c r="H78" s="22">
        <v>1.76</v>
      </c>
      <c r="I78" s="23">
        <v>222045.8</v>
      </c>
      <c r="J78">
        <v>1145.9044772082411</v>
      </c>
      <c r="K78">
        <v>157169.67730789163</v>
      </c>
    </row>
    <row r="79" spans="1:11">
      <c r="A79" s="3">
        <v>43556</v>
      </c>
      <c r="B79" s="4">
        <v>4462.0529999999999</v>
      </c>
      <c r="C79" s="5">
        <v>2.3966666666666665</v>
      </c>
      <c r="D79" s="6">
        <v>67.0757140974967</v>
      </c>
      <c r="E79" s="36">
        <v>6.1657778338879456</v>
      </c>
      <c r="F79" s="16">
        <v>461932.6</v>
      </c>
      <c r="G79" s="18">
        <v>104.93</v>
      </c>
      <c r="H79" s="22">
        <v>1.75</v>
      </c>
      <c r="I79" s="23">
        <v>223740.7</v>
      </c>
      <c r="J79">
        <v>1196.4538761970628</v>
      </c>
      <c r="K79">
        <v>162070.22768757804</v>
      </c>
    </row>
    <row r="80" spans="1:11">
      <c r="A80" s="3">
        <v>43647</v>
      </c>
      <c r="B80" s="4">
        <v>4498.66</v>
      </c>
      <c r="C80" s="5">
        <v>2.19</v>
      </c>
      <c r="D80" s="6">
        <v>60.815976849237735</v>
      </c>
      <c r="E80" s="36">
        <v>6.171774465395643</v>
      </c>
      <c r="F80" s="16">
        <v>463803.6</v>
      </c>
      <c r="G80" s="18">
        <v>104.86</v>
      </c>
      <c r="H80" s="22">
        <v>1.55</v>
      </c>
      <c r="I80" s="23">
        <v>224116.5</v>
      </c>
      <c r="J80">
        <v>1228.6580062188641</v>
      </c>
      <c r="K80">
        <v>162488.56063338966</v>
      </c>
    </row>
    <row r="81" spans="1:11">
      <c r="A81" s="3">
        <v>43739</v>
      </c>
      <c r="B81" s="4">
        <v>4538.4979999999996</v>
      </c>
      <c r="C81" s="5">
        <v>1.6433333333333333</v>
      </c>
      <c r="D81" s="6">
        <v>61.473804504674064</v>
      </c>
      <c r="E81" s="36">
        <v>6.18</v>
      </c>
      <c r="F81" s="16">
        <v>469779.5</v>
      </c>
      <c r="G81" s="18">
        <v>105.15</v>
      </c>
      <c r="H81" s="22">
        <v>1.3</v>
      </c>
      <c r="I81" s="23">
        <v>226161</v>
      </c>
      <c r="J81">
        <v>1209.9362762676299</v>
      </c>
      <c r="K81">
        <v>163706.12164877713</v>
      </c>
    </row>
    <row r="82" spans="1:11">
      <c r="A82" s="3">
        <v>43831</v>
      </c>
      <c r="B82" s="4">
        <v>4541.28</v>
      </c>
      <c r="C82" s="5">
        <v>1.26</v>
      </c>
      <c r="D82" s="6">
        <v>50.664891304347833</v>
      </c>
      <c r="E82" s="36">
        <v>6.18</v>
      </c>
      <c r="F82" s="16">
        <v>463853.2</v>
      </c>
      <c r="G82" s="18">
        <v>105.71</v>
      </c>
      <c r="H82" s="22">
        <v>1.1599999999999999</v>
      </c>
      <c r="I82" s="23">
        <v>208820.6</v>
      </c>
      <c r="J82">
        <v>1226.91545764377</v>
      </c>
      <c r="K82">
        <v>169036.52271322621</v>
      </c>
    </row>
    <row r="83" spans="1:11">
      <c r="A83" s="3">
        <v>43922</v>
      </c>
      <c r="B83" s="4">
        <v>4584.2460000000001</v>
      </c>
      <c r="C83" s="5">
        <v>0.06</v>
      </c>
      <c r="D83" s="6">
        <v>31.582611832611867</v>
      </c>
      <c r="E83" s="36">
        <v>6.18</v>
      </c>
      <c r="F83" s="16">
        <v>449238.4</v>
      </c>
      <c r="G83" s="18">
        <v>104.84</v>
      </c>
      <c r="H83" s="22">
        <v>0.64</v>
      </c>
      <c r="I83" s="23">
        <v>207803.5</v>
      </c>
      <c r="J83">
        <v>1258.4612813233971</v>
      </c>
      <c r="K83">
        <v>157328.86198914735</v>
      </c>
    </row>
    <row r="84" spans="1:11">
      <c r="A84" s="3">
        <v>44013</v>
      </c>
      <c r="B84" s="4">
        <v>4618.8119999999999</v>
      </c>
      <c r="C84" s="5">
        <v>9.3333333333333338E-2</v>
      </c>
      <c r="D84" s="6">
        <v>42.483241420415332</v>
      </c>
      <c r="E84" s="36">
        <v>6.18</v>
      </c>
      <c r="F84" s="16">
        <v>459271.8</v>
      </c>
      <c r="G84" s="18">
        <v>105.52</v>
      </c>
      <c r="H84" s="22">
        <v>0.49</v>
      </c>
      <c r="I84" s="23">
        <v>208304.5</v>
      </c>
      <c r="J84">
        <v>1231.0442491879448</v>
      </c>
      <c r="K84">
        <v>162082.01100056773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5CD-EEAB-47EB-9F42-755DF4154DCE}">
  <dimension ref="A1:U300"/>
  <sheetViews>
    <sheetView topLeftCell="I79" zoomScale="85" zoomScaleNormal="85" workbookViewId="0">
      <selection activeCell="L3" sqref="L3:L86"/>
    </sheetView>
  </sheetViews>
  <sheetFormatPr defaultRowHeight="17.399999999999999"/>
  <cols>
    <col min="1" max="1" width="9.796875" bestFit="1" customWidth="1"/>
    <col min="2" max="2" width="33.09765625" bestFit="1" customWidth="1"/>
    <col min="3" max="3" width="20" bestFit="1" customWidth="1"/>
    <col min="4" max="5" width="19.09765625" bestFit="1" customWidth="1"/>
    <col min="6" max="6" width="31.296875" bestFit="1" customWidth="1"/>
    <col min="7" max="12" width="31.296875" customWidth="1"/>
    <col min="13" max="13" width="11.59765625" customWidth="1"/>
    <col min="14" max="14" width="8" bestFit="1" customWidth="1"/>
    <col min="15" max="15" width="19.19921875" bestFit="1" customWidth="1"/>
    <col min="16" max="16" width="26" style="26" bestFit="1" customWidth="1"/>
    <col min="17" max="18" width="8.5" customWidth="1"/>
    <col min="19" max="19" width="24" bestFit="1" customWidth="1"/>
    <col min="20" max="20" width="24" customWidth="1"/>
    <col min="21" max="21" width="20.796875" bestFit="1" customWidth="1"/>
  </cols>
  <sheetData>
    <row r="1" spans="1:21" ht="18" thickBot="1">
      <c r="A1" s="8" t="s">
        <v>0</v>
      </c>
      <c r="B1" s="9" t="s">
        <v>6</v>
      </c>
      <c r="C1" s="10" t="s">
        <v>1</v>
      </c>
      <c r="D1" s="10" t="s">
        <v>2</v>
      </c>
      <c r="E1" t="s">
        <v>16</v>
      </c>
      <c r="F1" s="11" t="s">
        <v>4</v>
      </c>
      <c r="G1" s="11" t="s">
        <v>20</v>
      </c>
      <c r="H1" s="11" t="s">
        <v>33</v>
      </c>
      <c r="I1" s="11" t="s">
        <v>20</v>
      </c>
      <c r="J1" s="11" t="s">
        <v>34</v>
      </c>
      <c r="K1" s="11" t="s">
        <v>20</v>
      </c>
      <c r="L1" s="11"/>
      <c r="M1" s="27" t="s">
        <v>7</v>
      </c>
      <c r="N1" s="12" t="s">
        <v>12</v>
      </c>
      <c r="O1" s="13" t="s">
        <v>3</v>
      </c>
      <c r="P1" s="24" t="s">
        <v>9</v>
      </c>
      <c r="Q1" s="14" t="s">
        <v>5</v>
      </c>
      <c r="R1" s="31" t="s">
        <v>15</v>
      </c>
      <c r="S1" s="15" t="s">
        <v>10</v>
      </c>
      <c r="T1" s="34" t="s">
        <v>18</v>
      </c>
      <c r="U1" t="s">
        <v>13</v>
      </c>
    </row>
    <row r="2" spans="1:21">
      <c r="A2" s="7">
        <v>36434</v>
      </c>
      <c r="B2" s="35">
        <v>2034.45</v>
      </c>
      <c r="C2" s="5">
        <v>5.3066666666666666</v>
      </c>
      <c r="D2" s="6">
        <v>22.696666666666665</v>
      </c>
      <c r="E2" s="30">
        <v>70.798165137614674</v>
      </c>
      <c r="F2" s="16"/>
      <c r="G2" s="16"/>
      <c r="H2" s="16"/>
      <c r="I2" s="16"/>
      <c r="J2" s="16"/>
      <c r="K2" s="16"/>
      <c r="L2" s="16"/>
      <c r="M2" s="2">
        <v>216680.1</v>
      </c>
      <c r="N2" s="17">
        <v>65.658000000000001</v>
      </c>
      <c r="O2" s="16">
        <v>4.76</v>
      </c>
      <c r="P2" s="25">
        <v>121753.8</v>
      </c>
      <c r="Q2" s="29">
        <v>1174.46</v>
      </c>
      <c r="R2" s="32">
        <f>Q2*E2/N2</f>
        <v>1266.4049015736534</v>
      </c>
      <c r="S2" s="20">
        <v>54241.4</v>
      </c>
      <c r="T2" s="20">
        <f>S2/U2*100</f>
        <v>75327.954226672417</v>
      </c>
      <c r="U2" s="28">
        <v>72.007000000000005</v>
      </c>
    </row>
    <row r="3" spans="1:21">
      <c r="A3" s="3">
        <v>36526</v>
      </c>
      <c r="B3" s="35">
        <v>2029.0239999999999</v>
      </c>
      <c r="C3" s="5">
        <v>5.6766666666666667</v>
      </c>
      <c r="D3" s="6">
        <v>24.293333333333333</v>
      </c>
      <c r="E3" s="30">
        <v>71.495412844036693</v>
      </c>
      <c r="F3" s="1">
        <v>152896.75</v>
      </c>
      <c r="G3" s="1">
        <f>F3/U3*100</f>
        <v>210985.19346470165</v>
      </c>
      <c r="H3" s="1">
        <v>194637.75</v>
      </c>
      <c r="I3" s="1">
        <f>H3/U3*100</f>
        <v>268584.40967047523</v>
      </c>
      <c r="J3" s="1">
        <v>164134</v>
      </c>
      <c r="K3" s="1">
        <f>J3/U3*100</f>
        <v>226491.69288513548</v>
      </c>
      <c r="L3" s="1">
        <f>LOG(K3)</f>
        <v>5.3550522778706764</v>
      </c>
      <c r="M3" s="2">
        <v>220786.3</v>
      </c>
      <c r="N3" s="21">
        <v>66.084000000000003</v>
      </c>
      <c r="O3" s="16">
        <v>4.95</v>
      </c>
      <c r="P3" s="25">
        <v>124731.5</v>
      </c>
      <c r="Q3" s="29">
        <v>1125.4100000000001</v>
      </c>
      <c r="R3" s="32">
        <f>Q3*E3/N3</f>
        <v>1217.5663181527652</v>
      </c>
      <c r="S3" s="23">
        <v>53874.6</v>
      </c>
      <c r="T3" s="20">
        <f t="shared" ref="T3:T66" si="0">S3/U3*100</f>
        <v>74342.606391786714</v>
      </c>
      <c r="U3" s="28">
        <v>72.468000000000004</v>
      </c>
    </row>
    <row r="4" spans="1:21">
      <c r="A4" s="3">
        <v>36617</v>
      </c>
      <c r="B4" s="35">
        <v>2024.8340000000001</v>
      </c>
      <c r="C4" s="5">
        <v>6.2733333333333334</v>
      </c>
      <c r="D4" s="6">
        <v>24.953333333333333</v>
      </c>
      <c r="E4" s="30">
        <v>72.256880733944968</v>
      </c>
      <c r="F4" s="1">
        <v>152896.75</v>
      </c>
      <c r="G4" s="1">
        <f>F4/U4*100</f>
        <v>214742.62640449437</v>
      </c>
      <c r="H4" s="1">
        <v>194637.75</v>
      </c>
      <c r="I4" s="1">
        <f t="shared" ref="I4:I67" si="1">H4/U4*100</f>
        <v>273367.6264044944</v>
      </c>
      <c r="J4" s="1">
        <v>164134</v>
      </c>
      <c r="K4" s="1">
        <f t="shared" ref="K4:K67" si="2">J4/U4*100</f>
        <v>230525.28089887643</v>
      </c>
      <c r="L4" s="1">
        <f t="shared" ref="L4:L67" si="3">LOG(K4)</f>
        <v>5.3627185598897622</v>
      </c>
      <c r="M4" s="2">
        <v>223728.3</v>
      </c>
      <c r="N4" s="21">
        <v>65.995000000000005</v>
      </c>
      <c r="O4" s="16">
        <v>5.0999999999999996</v>
      </c>
      <c r="P4" s="25">
        <v>126701</v>
      </c>
      <c r="Q4" s="29">
        <v>1116.29</v>
      </c>
      <c r="R4" s="32">
        <f>Q4*E4/N4</f>
        <v>1222.208249026372</v>
      </c>
      <c r="S4" s="23">
        <v>54932.9</v>
      </c>
      <c r="T4" s="20">
        <f t="shared" si="0"/>
        <v>77152.949438202239</v>
      </c>
      <c r="U4" s="28">
        <v>71.2</v>
      </c>
    </row>
    <row r="5" spans="1:21">
      <c r="A5" s="3">
        <v>36708</v>
      </c>
      <c r="B5" s="35">
        <v>2056.5079999999998</v>
      </c>
      <c r="C5" s="5">
        <v>6.52</v>
      </c>
      <c r="D5" s="6">
        <v>27.6</v>
      </c>
      <c r="E5" s="30">
        <v>72.825688073394488</v>
      </c>
      <c r="F5" s="1">
        <v>152896.75</v>
      </c>
      <c r="G5" s="1">
        <f>F5/U5*100</f>
        <v>211715.56952560303</v>
      </c>
      <c r="H5" s="1">
        <v>194637.75</v>
      </c>
      <c r="I5" s="1">
        <f t="shared" si="1"/>
        <v>269514.17929048155</v>
      </c>
      <c r="J5" s="1">
        <v>164134</v>
      </c>
      <c r="K5" s="1">
        <f t="shared" si="2"/>
        <v>227275.74842836967</v>
      </c>
      <c r="L5" s="1">
        <f t="shared" si="3"/>
        <v>5.3565530965888293</v>
      </c>
      <c r="M5" s="2">
        <v>229891.1</v>
      </c>
      <c r="N5" s="21">
        <v>66.882000000000005</v>
      </c>
      <c r="O5" s="16">
        <v>5.12</v>
      </c>
      <c r="P5" s="25">
        <v>127649</v>
      </c>
      <c r="Q5" s="29">
        <v>1115.27</v>
      </c>
      <c r="R5" s="32">
        <f>Q5*E5/N5</f>
        <v>1214.3821228075517</v>
      </c>
      <c r="S5" s="23">
        <v>56621.9</v>
      </c>
      <c r="T5" s="20">
        <f t="shared" si="0"/>
        <v>78404.137472652248</v>
      </c>
      <c r="U5" s="28">
        <v>72.218000000000004</v>
      </c>
    </row>
    <row r="6" spans="1:21">
      <c r="A6" s="3">
        <v>36800</v>
      </c>
      <c r="B6" s="35">
        <v>2087.442</v>
      </c>
      <c r="C6" s="5">
        <v>6.4733333333333336</v>
      </c>
      <c r="D6" s="6">
        <v>27.493333333333332</v>
      </c>
      <c r="E6" s="30">
        <v>73.22018348623854</v>
      </c>
      <c r="F6" s="1">
        <v>152896.75</v>
      </c>
      <c r="G6" s="1">
        <f>F6/U6*100</f>
        <v>210639.30180335318</v>
      </c>
      <c r="H6" s="1">
        <v>194637.75</v>
      </c>
      <c r="I6" s="1">
        <f t="shared" si="1"/>
        <v>268144.08916197112</v>
      </c>
      <c r="J6" s="1">
        <v>164134</v>
      </c>
      <c r="K6" s="1">
        <f t="shared" si="2"/>
        <v>226120.37968231225</v>
      </c>
      <c r="L6" s="1">
        <f t="shared" si="3"/>
        <v>5.3543397060194389</v>
      </c>
      <c r="M6" s="2">
        <v>229145.2</v>
      </c>
      <c r="N6" s="21">
        <v>67.325999999999993</v>
      </c>
      <c r="O6" s="16">
        <v>5.33</v>
      </c>
      <c r="P6" s="25">
        <v>128444.3</v>
      </c>
      <c r="Q6" s="29">
        <v>1164.1099999999999</v>
      </c>
      <c r="R6" s="32">
        <f>Q6*E6/N6</f>
        <v>1266.0242372659172</v>
      </c>
      <c r="S6" s="23">
        <v>55596.6</v>
      </c>
      <c r="T6" s="20">
        <f t="shared" si="0"/>
        <v>76593.053852618235</v>
      </c>
      <c r="U6" s="28">
        <v>72.587000000000003</v>
      </c>
    </row>
    <row r="7" spans="1:21">
      <c r="A7" s="3">
        <v>36892</v>
      </c>
      <c r="B7" s="35">
        <v>2121.8989999999999</v>
      </c>
      <c r="C7" s="5">
        <v>5.5933333333333337</v>
      </c>
      <c r="D7" s="6">
        <v>23.62</v>
      </c>
      <c r="E7" s="30">
        <v>73.926605504587144</v>
      </c>
      <c r="F7" s="1">
        <v>178438.75</v>
      </c>
      <c r="G7" s="1">
        <f>F7/U7*100</f>
        <v>238436.53540361053</v>
      </c>
      <c r="H7" s="1">
        <v>204811.75</v>
      </c>
      <c r="I7" s="1">
        <f t="shared" si="1"/>
        <v>273677.12495156139</v>
      </c>
      <c r="J7" s="1">
        <v>192416.25</v>
      </c>
      <c r="K7" s="1">
        <f t="shared" si="2"/>
        <v>257113.79397891415</v>
      </c>
      <c r="L7" s="1">
        <f t="shared" si="3"/>
        <v>5.4101253768693329</v>
      </c>
      <c r="M7" s="2">
        <v>231953.5</v>
      </c>
      <c r="N7" s="21">
        <v>68.524000000000001</v>
      </c>
      <c r="O7" s="16">
        <v>5.14</v>
      </c>
      <c r="P7" s="25">
        <v>128697.59999999999</v>
      </c>
      <c r="Q7" s="29">
        <v>1271.68</v>
      </c>
      <c r="R7" s="32">
        <f>Q7*E7/N7</f>
        <v>1371.9424681582129</v>
      </c>
      <c r="S7" s="23">
        <v>57405.3</v>
      </c>
      <c r="T7" s="20">
        <f t="shared" si="0"/>
        <v>76707.110119325996</v>
      </c>
      <c r="U7" s="28">
        <v>74.837000000000003</v>
      </c>
    </row>
    <row r="8" spans="1:21" ht="15" customHeight="1">
      <c r="A8" s="3">
        <v>36982</v>
      </c>
      <c r="B8" s="35">
        <v>2134.056</v>
      </c>
      <c r="C8" s="5">
        <v>4.3266666666666671</v>
      </c>
      <c r="D8" s="6">
        <v>25.083333333333332</v>
      </c>
      <c r="E8" s="30">
        <v>74.697247706422019</v>
      </c>
      <c r="F8" s="1">
        <v>178438.75</v>
      </c>
      <c r="G8" s="1">
        <f>F8/U8*100</f>
        <v>239283.84648393499</v>
      </c>
      <c r="H8" s="1">
        <v>204811.75</v>
      </c>
      <c r="I8" s="1">
        <f t="shared" si="1"/>
        <v>274649.66743549856</v>
      </c>
      <c r="J8" s="1">
        <v>192416.25</v>
      </c>
      <c r="K8" s="1">
        <f t="shared" si="2"/>
        <v>258027.47680094404</v>
      </c>
      <c r="L8" s="1">
        <f t="shared" si="3"/>
        <v>5.4116659555277522</v>
      </c>
      <c r="M8" s="2">
        <v>234966.3</v>
      </c>
      <c r="N8" s="21">
        <v>69.322999999999993</v>
      </c>
      <c r="O8" s="16">
        <v>5.01</v>
      </c>
      <c r="P8" s="25">
        <v>133579.30000000002</v>
      </c>
      <c r="Q8" s="29">
        <v>1305.68</v>
      </c>
      <c r="R8" s="32">
        <f>Q8*E8/N8</f>
        <v>1406.9025054501551</v>
      </c>
      <c r="S8" s="23">
        <v>58045.2</v>
      </c>
      <c r="T8" s="20">
        <f t="shared" si="0"/>
        <v>77837.794346403476</v>
      </c>
      <c r="U8" s="28">
        <v>74.572000000000003</v>
      </c>
    </row>
    <row r="9" spans="1:21">
      <c r="A9" s="3">
        <v>37073</v>
      </c>
      <c r="B9" s="35">
        <v>2136.44</v>
      </c>
      <c r="C9" s="5">
        <v>3.4966666666666666</v>
      </c>
      <c r="D9" s="6">
        <v>23.9</v>
      </c>
      <c r="E9" s="30">
        <v>74.788990825688074</v>
      </c>
      <c r="F9" s="1">
        <v>178438.75</v>
      </c>
      <c r="G9" s="1">
        <f>F9/U9*100</f>
        <v>236305.15679627078</v>
      </c>
      <c r="H9" s="1">
        <v>204811.75</v>
      </c>
      <c r="I9" s="1">
        <f t="shared" si="1"/>
        <v>271230.73153935798</v>
      </c>
      <c r="J9" s="1">
        <v>192416.25</v>
      </c>
      <c r="K9" s="1">
        <f t="shared" si="2"/>
        <v>254815.45979446973</v>
      </c>
      <c r="L9" s="1">
        <f t="shared" si="3"/>
        <v>5.406225773348365</v>
      </c>
      <c r="M9" s="2">
        <v>238138.8</v>
      </c>
      <c r="N9" s="21">
        <v>69.721999999999994</v>
      </c>
      <c r="O9" s="16">
        <v>4.57</v>
      </c>
      <c r="P9" s="25">
        <v>135772.30000000002</v>
      </c>
      <c r="Q9" s="29">
        <v>1293.78</v>
      </c>
      <c r="R9" s="32">
        <f>Q9*E9/N9</f>
        <v>1387.8044311760812</v>
      </c>
      <c r="S9" s="23">
        <v>57259.1</v>
      </c>
      <c r="T9" s="20">
        <f t="shared" si="0"/>
        <v>75827.81544655154</v>
      </c>
      <c r="U9" s="28">
        <v>75.512</v>
      </c>
    </row>
    <row r="10" spans="1:21">
      <c r="A10" s="3">
        <v>37165</v>
      </c>
      <c r="B10" s="35">
        <v>2107.0010000000002</v>
      </c>
      <c r="C10" s="5">
        <v>2.1333333333333333</v>
      </c>
      <c r="D10" s="6">
        <v>18.236666666666668</v>
      </c>
      <c r="E10" s="30">
        <v>74.577981651376163</v>
      </c>
      <c r="F10" s="1">
        <v>178438.75</v>
      </c>
      <c r="G10" s="1">
        <f>F10/U10*100</f>
        <v>242249.75902469485</v>
      </c>
      <c r="H10" s="1">
        <v>204811.75</v>
      </c>
      <c r="I10" s="1">
        <f t="shared" si="1"/>
        <v>278053.9377401268</v>
      </c>
      <c r="J10" s="1">
        <v>192416.25</v>
      </c>
      <c r="K10" s="1">
        <f t="shared" si="2"/>
        <v>261225.71579847671</v>
      </c>
      <c r="L10" s="1">
        <f t="shared" si="3"/>
        <v>5.4170159278849734</v>
      </c>
      <c r="M10" s="2">
        <v>242336.2</v>
      </c>
      <c r="N10" s="21">
        <v>69.545000000000002</v>
      </c>
      <c r="O10" s="16">
        <v>4.01</v>
      </c>
      <c r="P10" s="25">
        <v>139316.69999999998</v>
      </c>
      <c r="Q10" s="29">
        <v>1291.8399999999999</v>
      </c>
      <c r="R10" s="32">
        <f>Q10*E10/N10</f>
        <v>1385.3306465815483</v>
      </c>
      <c r="S10" s="23">
        <v>53487</v>
      </c>
      <c r="T10" s="20">
        <f t="shared" si="0"/>
        <v>72614.344479289692</v>
      </c>
      <c r="U10" s="28">
        <v>73.659000000000006</v>
      </c>
    </row>
    <row r="11" spans="1:21">
      <c r="A11" s="3">
        <v>37257</v>
      </c>
      <c r="B11" s="35">
        <v>2099.8139999999999</v>
      </c>
      <c r="C11" s="5">
        <v>1.7333333333333334</v>
      </c>
      <c r="D11" s="6">
        <v>20.016666666666666</v>
      </c>
      <c r="E11" s="30">
        <v>74.844036697247702</v>
      </c>
      <c r="F11" s="1">
        <v>193493.75</v>
      </c>
      <c r="G11" s="1">
        <f>F11/U11*100</f>
        <v>251251.42834882878</v>
      </c>
      <c r="H11" s="1">
        <v>202241.5</v>
      </c>
      <c r="I11" s="1">
        <f t="shared" si="1"/>
        <v>262610.37240949465</v>
      </c>
      <c r="J11" s="1">
        <v>207192</v>
      </c>
      <c r="K11" s="1">
        <f t="shared" si="2"/>
        <v>269038.59138835507</v>
      </c>
      <c r="L11" s="1">
        <f t="shared" si="3"/>
        <v>5.4298145804667559</v>
      </c>
      <c r="M11" s="2">
        <v>248502.39999999999</v>
      </c>
      <c r="N11" s="21">
        <v>70.254999999999995</v>
      </c>
      <c r="O11" s="16">
        <v>4</v>
      </c>
      <c r="P11" s="25">
        <v>144412.6</v>
      </c>
      <c r="Q11" s="29">
        <v>1319.63</v>
      </c>
      <c r="R11" s="32">
        <f>Q11*E11/N11</f>
        <v>1405.8278577580102</v>
      </c>
      <c r="S11" s="23">
        <v>59989.3</v>
      </c>
      <c r="T11" s="20">
        <f t="shared" si="0"/>
        <v>77896.042175245413</v>
      </c>
      <c r="U11" s="28">
        <v>77.012</v>
      </c>
    </row>
    <row r="12" spans="1:21">
      <c r="A12" s="3">
        <v>37347</v>
      </c>
      <c r="B12" s="35">
        <v>2121.4929999999999</v>
      </c>
      <c r="C12" s="5">
        <v>1.75</v>
      </c>
      <c r="D12" s="6">
        <v>24.276666666666667</v>
      </c>
      <c r="E12" s="30">
        <v>75.660550458715591</v>
      </c>
      <c r="F12" s="1">
        <v>193493.75</v>
      </c>
      <c r="G12" s="1">
        <f>F12/U12*100</f>
        <v>252480.85128593238</v>
      </c>
      <c r="H12" s="1">
        <v>202241.5</v>
      </c>
      <c r="I12" s="1">
        <f t="shared" si="1"/>
        <v>263895.37690671609</v>
      </c>
      <c r="J12" s="1">
        <v>207192</v>
      </c>
      <c r="K12" s="1">
        <f t="shared" si="2"/>
        <v>270355.05043255864</v>
      </c>
      <c r="L12" s="1">
        <f t="shared" si="3"/>
        <v>5.4319344869299693</v>
      </c>
      <c r="M12" s="2">
        <v>253005.6</v>
      </c>
      <c r="N12" s="21">
        <v>71.186999999999998</v>
      </c>
      <c r="O12" s="16">
        <v>4.18</v>
      </c>
      <c r="P12" s="25">
        <v>147458.5</v>
      </c>
      <c r="Q12" s="29">
        <v>1270.68</v>
      </c>
      <c r="R12" s="32">
        <f>Q12*E12/N12</f>
        <v>1350.5323760922745</v>
      </c>
      <c r="S12" s="23">
        <v>60846</v>
      </c>
      <c r="T12" s="20">
        <f t="shared" si="0"/>
        <v>79395.070266320443</v>
      </c>
      <c r="U12" s="28">
        <v>76.637</v>
      </c>
    </row>
    <row r="13" spans="1:21">
      <c r="A13" s="3">
        <v>37438</v>
      </c>
      <c r="B13" s="35">
        <v>2103.6880000000001</v>
      </c>
      <c r="C13" s="5">
        <v>1.74</v>
      </c>
      <c r="D13" s="6">
        <v>25.573333333333334</v>
      </c>
      <c r="E13" s="30">
        <v>75.981651376146786</v>
      </c>
      <c r="F13" s="1">
        <v>193493.75</v>
      </c>
      <c r="G13" s="1">
        <f>F13/U13*100</f>
        <v>252592.91411563518</v>
      </c>
      <c r="H13" s="1">
        <v>202241.5</v>
      </c>
      <c r="I13" s="1">
        <f t="shared" si="1"/>
        <v>264012.50603762257</v>
      </c>
      <c r="J13" s="1">
        <v>207192</v>
      </c>
      <c r="K13" s="1">
        <f t="shared" si="2"/>
        <v>270475.04666919052</v>
      </c>
      <c r="L13" s="1">
        <f t="shared" si="3"/>
        <v>5.4321272044009561</v>
      </c>
      <c r="M13" s="2">
        <v>258120.9</v>
      </c>
      <c r="N13" s="21">
        <v>71.475999999999999</v>
      </c>
      <c r="O13" s="16">
        <v>4.29</v>
      </c>
      <c r="P13" s="25">
        <v>148283.79999999999</v>
      </c>
      <c r="Q13" s="29">
        <v>1196.3399999999999</v>
      </c>
      <c r="R13" s="32">
        <f>Q13*E13/N13</f>
        <v>1271.75399864765</v>
      </c>
      <c r="S13" s="23">
        <v>62255.5</v>
      </c>
      <c r="T13" s="20">
        <f t="shared" si="0"/>
        <v>81270.315783977145</v>
      </c>
      <c r="U13" s="28">
        <v>76.602999999999994</v>
      </c>
    </row>
    <row r="14" spans="1:21">
      <c r="A14" s="3">
        <v>37530</v>
      </c>
      <c r="B14" s="35">
        <v>2186.3649999999998</v>
      </c>
      <c r="C14" s="5">
        <v>1.4433333333333334</v>
      </c>
      <c r="D14" s="6">
        <v>25.07</v>
      </c>
      <c r="E14" s="30">
        <v>76.22018348623854</v>
      </c>
      <c r="F14" s="1">
        <v>193493.75</v>
      </c>
      <c r="G14" s="1">
        <f>F14/U14*100</f>
        <v>250318.5681574147</v>
      </c>
      <c r="H14" s="1">
        <v>202241.5</v>
      </c>
      <c r="I14" s="1">
        <f t="shared" si="1"/>
        <v>261635.33810269213</v>
      </c>
      <c r="J14" s="1">
        <v>207192</v>
      </c>
      <c r="K14" s="1">
        <f t="shared" si="2"/>
        <v>268039.69003479992</v>
      </c>
      <c r="L14" s="1">
        <f t="shared" si="3"/>
        <v>5.4281991070393811</v>
      </c>
      <c r="M14" s="2">
        <v>260953.4</v>
      </c>
      <c r="N14" s="21">
        <v>71.852000000000004</v>
      </c>
      <c r="O14" s="16">
        <v>4.3</v>
      </c>
      <c r="P14" s="25">
        <v>148298.5</v>
      </c>
      <c r="Q14" s="29">
        <v>1220.96</v>
      </c>
      <c r="R14" s="32">
        <f>Q14*E14/N14</f>
        <v>1295.1872631152621</v>
      </c>
      <c r="S14" s="23">
        <v>64453.3</v>
      </c>
      <c r="T14" s="20">
        <f t="shared" si="0"/>
        <v>83381.803128112908</v>
      </c>
      <c r="U14" s="28">
        <v>77.299000000000007</v>
      </c>
    </row>
    <row r="15" spans="1:21">
      <c r="A15" s="3">
        <v>37622</v>
      </c>
      <c r="B15" s="35">
        <v>2253.0450000000001</v>
      </c>
      <c r="C15" s="5">
        <v>1.25</v>
      </c>
      <c r="D15" s="6">
        <v>28.535836438923365</v>
      </c>
      <c r="E15" s="30">
        <v>76.9908256880734</v>
      </c>
      <c r="F15" s="1">
        <v>242449</v>
      </c>
      <c r="G15" s="1">
        <f>F15/U15*100</f>
        <v>304936.61015243753</v>
      </c>
      <c r="H15" s="1">
        <v>251671.5</v>
      </c>
      <c r="I15" s="1">
        <f t="shared" si="1"/>
        <v>316536.07184182724</v>
      </c>
      <c r="J15" s="1">
        <v>257612.25</v>
      </c>
      <c r="K15" s="1">
        <f t="shared" si="2"/>
        <v>324007.96146299742</v>
      </c>
      <c r="L15" s="1">
        <f t="shared" si="3"/>
        <v>5.5105556817404615</v>
      </c>
      <c r="M15" s="2">
        <v>259233.3</v>
      </c>
      <c r="N15" s="21">
        <v>73.117999999999995</v>
      </c>
      <c r="O15" s="16">
        <v>4.2699999999999996</v>
      </c>
      <c r="P15" s="25">
        <v>146768.20000000001</v>
      </c>
      <c r="Q15" s="29">
        <v>1201.1099999999999</v>
      </c>
      <c r="R15" s="32">
        <f>Q15*E15/N15</f>
        <v>1264.7289400995903</v>
      </c>
      <c r="S15" s="23">
        <v>65738.600000000006</v>
      </c>
      <c r="T15" s="20">
        <f t="shared" si="0"/>
        <v>82681.742717713947</v>
      </c>
      <c r="U15" s="28">
        <v>79.507999999999996</v>
      </c>
    </row>
    <row r="16" spans="1:21">
      <c r="A16" s="3">
        <v>37712</v>
      </c>
      <c r="B16" s="35">
        <v>2340.1120000000001</v>
      </c>
      <c r="C16" s="5">
        <v>1.2466666666666666</v>
      </c>
      <c r="D16" s="6">
        <v>24.400483405483399</v>
      </c>
      <c r="E16" s="30">
        <v>77.275229357798167</v>
      </c>
      <c r="F16" s="1">
        <v>242449</v>
      </c>
      <c r="G16" s="1">
        <f>F16/U16*100</f>
        <v>306769.32420634414</v>
      </c>
      <c r="H16" s="1">
        <v>251671.5</v>
      </c>
      <c r="I16" s="1">
        <f t="shared" si="1"/>
        <v>318438.50037326181</v>
      </c>
      <c r="J16" s="1">
        <v>257612.25</v>
      </c>
      <c r="K16" s="1">
        <f t="shared" si="2"/>
        <v>325955.29715435323</v>
      </c>
      <c r="L16" s="1">
        <f t="shared" si="3"/>
        <v>5.5131580432262206</v>
      </c>
      <c r="M16" s="2">
        <v>258833.7</v>
      </c>
      <c r="N16" s="21">
        <v>73.540000000000006</v>
      </c>
      <c r="O16" s="16">
        <v>4.1100000000000003</v>
      </c>
      <c r="P16" s="25">
        <v>145241.5</v>
      </c>
      <c r="Q16" s="29">
        <v>1209.81</v>
      </c>
      <c r="R16" s="32">
        <f>Q16*E16/N16</f>
        <v>1271.2584339047837</v>
      </c>
      <c r="S16" s="23">
        <v>66657.5</v>
      </c>
      <c r="T16" s="20">
        <f t="shared" si="0"/>
        <v>84341.351081193934</v>
      </c>
      <c r="U16" s="28">
        <v>79.033000000000001</v>
      </c>
    </row>
    <row r="17" spans="1:21">
      <c r="A17" s="3">
        <v>37803</v>
      </c>
      <c r="B17" s="35">
        <v>2384.92</v>
      </c>
      <c r="C17" s="5">
        <v>1.0166666666666666</v>
      </c>
      <c r="D17" s="6">
        <v>26.503033126294</v>
      </c>
      <c r="E17" s="30">
        <v>77.651376146788991</v>
      </c>
      <c r="F17" s="1">
        <v>242449</v>
      </c>
      <c r="G17" s="1">
        <f>F17/U17*100</f>
        <v>304331.83541284868</v>
      </c>
      <c r="H17" s="1">
        <v>251671.5</v>
      </c>
      <c r="I17" s="1">
        <f t="shared" si="1"/>
        <v>315908.29211959935</v>
      </c>
      <c r="J17" s="1">
        <v>257612.25</v>
      </c>
      <c r="K17" s="1">
        <f t="shared" si="2"/>
        <v>323365.36289006606</v>
      </c>
      <c r="L17" s="1">
        <f t="shared" si="3"/>
        <v>5.5096934988377591</v>
      </c>
      <c r="M17" s="2">
        <v>263836.09999999998</v>
      </c>
      <c r="N17" s="21">
        <v>73.739000000000004</v>
      </c>
      <c r="O17" s="16">
        <v>3.77</v>
      </c>
      <c r="P17" s="25">
        <v>146520.5</v>
      </c>
      <c r="Q17" s="29">
        <v>1175.75</v>
      </c>
      <c r="R17" s="32">
        <f>Q17*E17/N17</f>
        <v>1238.1318637978161</v>
      </c>
      <c r="S17" s="23">
        <v>69276.7</v>
      </c>
      <c r="T17" s="20">
        <f t="shared" si="0"/>
        <v>86958.928526598553</v>
      </c>
      <c r="U17" s="28">
        <v>79.665999999999997</v>
      </c>
    </row>
    <row r="18" spans="1:21">
      <c r="A18" s="3">
        <v>37895</v>
      </c>
      <c r="B18" s="35">
        <v>2417.3110000000001</v>
      </c>
      <c r="C18" s="5">
        <v>0.9966666666666667</v>
      </c>
      <c r="D18" s="6">
        <v>27.4875652173913</v>
      </c>
      <c r="E18" s="30">
        <v>77.669724770642205</v>
      </c>
      <c r="F18" s="1">
        <v>242449</v>
      </c>
      <c r="G18" s="1">
        <f>F18/U18*100</f>
        <v>303307.68749609054</v>
      </c>
      <c r="H18" s="1">
        <v>251671.5</v>
      </c>
      <c r="I18" s="1">
        <f t="shared" si="1"/>
        <v>314845.18671420531</v>
      </c>
      <c r="J18" s="1">
        <v>257612.25</v>
      </c>
      <c r="K18" s="1">
        <f t="shared" si="2"/>
        <v>322277.16269468941</v>
      </c>
      <c r="L18" s="1">
        <f t="shared" si="3"/>
        <v>5.5082295314909882</v>
      </c>
      <c r="M18" s="2">
        <v>270800</v>
      </c>
      <c r="N18" s="21">
        <v>74.382999999999996</v>
      </c>
      <c r="O18" s="16">
        <v>3.77</v>
      </c>
      <c r="P18" s="25">
        <v>146291.5</v>
      </c>
      <c r="Q18" s="29">
        <v>1181.25</v>
      </c>
      <c r="R18" s="32">
        <f>Q18*E18/N18</f>
        <v>1233.4453085425582</v>
      </c>
      <c r="S18" s="23">
        <v>75126.2</v>
      </c>
      <c r="T18" s="20">
        <f t="shared" si="0"/>
        <v>93984.112091073999</v>
      </c>
      <c r="U18" s="28">
        <v>79.935000000000002</v>
      </c>
    </row>
    <row r="19" spans="1:21">
      <c r="A19" s="3">
        <v>37987</v>
      </c>
      <c r="B19" s="35">
        <v>2459.1959999999999</v>
      </c>
      <c r="C19" s="5">
        <v>1.0033333333333334</v>
      </c>
      <c r="D19" s="6">
        <v>29.170624505928867</v>
      </c>
      <c r="E19" s="30">
        <v>78.366972477064223</v>
      </c>
      <c r="F19" s="1">
        <v>263985.75</v>
      </c>
      <c r="G19" s="1">
        <f>F19/U19*100</f>
        <v>323488.16263510037</v>
      </c>
      <c r="H19" s="1">
        <v>286588.25</v>
      </c>
      <c r="I19" s="1">
        <f t="shared" si="1"/>
        <v>351185.26824008039</v>
      </c>
      <c r="J19" s="1">
        <v>281583.25</v>
      </c>
      <c r="K19" s="1">
        <f t="shared" si="2"/>
        <v>345052.14077396272</v>
      </c>
      <c r="L19" s="1">
        <f t="shared" si="3"/>
        <v>5.5378847262020523</v>
      </c>
      <c r="M19" s="2">
        <v>274198</v>
      </c>
      <c r="N19" s="21">
        <v>75.492000000000004</v>
      </c>
      <c r="O19" s="16">
        <v>3.77</v>
      </c>
      <c r="P19" s="25">
        <v>146078.6</v>
      </c>
      <c r="Q19" s="29">
        <v>1171.8499999999999</v>
      </c>
      <c r="R19" s="32">
        <f>Q19*E19/N19</f>
        <v>1216.4777287295037</v>
      </c>
      <c r="S19" s="23">
        <v>78604.800000000003</v>
      </c>
      <c r="T19" s="20">
        <f t="shared" si="0"/>
        <v>96322.329240497042</v>
      </c>
      <c r="U19" s="28">
        <v>81.605999999999995</v>
      </c>
    </row>
    <row r="20" spans="1:21">
      <c r="A20" s="3">
        <v>38078</v>
      </c>
      <c r="B20" s="35">
        <v>2509.88</v>
      </c>
      <c r="C20" s="5">
        <v>1.01</v>
      </c>
      <c r="D20" s="6">
        <v>32.980187590187597</v>
      </c>
      <c r="E20" s="30">
        <v>79.486238532110093</v>
      </c>
      <c r="F20" s="1">
        <v>263985.75</v>
      </c>
      <c r="G20" s="1">
        <f>F20/U20*100</f>
        <v>325213.74102226109</v>
      </c>
      <c r="H20" s="1">
        <v>286588.25</v>
      </c>
      <c r="I20" s="1">
        <f t="shared" si="1"/>
        <v>353058.59091077081</v>
      </c>
      <c r="J20" s="1">
        <v>281583.25</v>
      </c>
      <c r="K20" s="1">
        <f t="shared" si="2"/>
        <v>346892.74758848385</v>
      </c>
      <c r="L20" s="1">
        <f t="shared" si="3"/>
        <v>5.5401952202363329</v>
      </c>
      <c r="M20" s="2">
        <v>276291.5</v>
      </c>
      <c r="N20" s="21">
        <v>76.046999999999997</v>
      </c>
      <c r="O20" s="16">
        <v>3.76</v>
      </c>
      <c r="P20" s="25">
        <v>146664</v>
      </c>
      <c r="Q20" s="29">
        <v>1161.92</v>
      </c>
      <c r="R20" s="32">
        <f>Q20*E20/N20</f>
        <v>1214.4680299713252</v>
      </c>
      <c r="S20" s="23">
        <v>80536.5</v>
      </c>
      <c r="T20" s="20">
        <f t="shared" si="0"/>
        <v>99215.872272800058</v>
      </c>
      <c r="U20" s="28">
        <v>81.173000000000002</v>
      </c>
    </row>
    <row r="21" spans="1:21">
      <c r="A21" s="3">
        <v>38169</v>
      </c>
      <c r="B21" s="35">
        <v>2515.4079999999999</v>
      </c>
      <c r="C21" s="5">
        <v>1.4333333333333333</v>
      </c>
      <c r="D21" s="6">
        <v>36.080000000000034</v>
      </c>
      <c r="E21" s="30">
        <v>79.77064220183486</v>
      </c>
      <c r="F21" s="1">
        <v>263985.75</v>
      </c>
      <c r="G21" s="1">
        <f>F21/U21*100</f>
        <v>318408.05471124616</v>
      </c>
      <c r="H21" s="1">
        <v>286588.25</v>
      </c>
      <c r="I21" s="1">
        <f t="shared" si="1"/>
        <v>345670.20070439519</v>
      </c>
      <c r="J21" s="1">
        <v>281583.25</v>
      </c>
      <c r="K21" s="1">
        <f t="shared" si="2"/>
        <v>339633.38881651952</v>
      </c>
      <c r="L21" s="1">
        <f t="shared" si="3"/>
        <v>5.5310103784682161</v>
      </c>
      <c r="M21" s="2">
        <v>277412.09999999998</v>
      </c>
      <c r="N21" s="21">
        <v>76.933999999999997</v>
      </c>
      <c r="O21" s="16">
        <v>3.63</v>
      </c>
      <c r="P21" s="25">
        <v>147082.70000000001</v>
      </c>
      <c r="Q21" s="29">
        <v>1155.21</v>
      </c>
      <c r="R21" s="32">
        <f>Q21*E21/N21</f>
        <v>1197.8038783630338</v>
      </c>
      <c r="S21" s="23">
        <v>81533.600000000006</v>
      </c>
      <c r="T21" s="20">
        <f t="shared" si="0"/>
        <v>98342.258889371369</v>
      </c>
      <c r="U21" s="28">
        <v>82.908000000000001</v>
      </c>
    </row>
    <row r="22" spans="1:21">
      <c r="A22" s="3">
        <v>38261</v>
      </c>
      <c r="B22" s="35">
        <v>2542.2860000000001</v>
      </c>
      <c r="C22" s="5">
        <v>1.95</v>
      </c>
      <c r="D22" s="6">
        <v>35.52814762532153</v>
      </c>
      <c r="E22" s="30">
        <v>80.247706422018354</v>
      </c>
      <c r="F22" s="1">
        <v>263985.75</v>
      </c>
      <c r="G22" s="1">
        <f>F22/U22*100</f>
        <v>320355.504587156</v>
      </c>
      <c r="H22" s="1">
        <v>286588.25</v>
      </c>
      <c r="I22" s="1">
        <f t="shared" si="1"/>
        <v>347784.39153439156</v>
      </c>
      <c r="J22" s="1">
        <v>281583.25</v>
      </c>
      <c r="K22" s="1">
        <f t="shared" si="2"/>
        <v>341710.65724964812</v>
      </c>
      <c r="L22" s="1">
        <f t="shared" si="3"/>
        <v>5.5336585237579046</v>
      </c>
      <c r="M22" s="2">
        <v>279514.7</v>
      </c>
      <c r="N22" s="21">
        <v>76.89</v>
      </c>
      <c r="O22" s="16">
        <v>3.38</v>
      </c>
      <c r="P22" s="25">
        <v>149436.4</v>
      </c>
      <c r="Q22" s="29">
        <v>1093.97</v>
      </c>
      <c r="R22" s="32">
        <f>Q22*E22/N22</f>
        <v>1141.7425334178101</v>
      </c>
      <c r="S22" s="23">
        <v>82317.600000000006</v>
      </c>
      <c r="T22" s="20">
        <f t="shared" si="0"/>
        <v>99895.150720838807</v>
      </c>
      <c r="U22" s="28">
        <v>82.403999999999996</v>
      </c>
    </row>
    <row r="23" spans="1:21">
      <c r="A23" s="3">
        <v>38353</v>
      </c>
      <c r="B23" s="35">
        <v>2547.7620000000002</v>
      </c>
      <c r="C23" s="5">
        <v>2.4700000000000002</v>
      </c>
      <c r="D23" s="6">
        <v>41.027523464458234</v>
      </c>
      <c r="E23" s="30">
        <v>80.752293577981646</v>
      </c>
      <c r="F23" s="1">
        <v>289715.25</v>
      </c>
      <c r="G23" s="1">
        <f>F23/U23*100</f>
        <v>348282.42210040393</v>
      </c>
      <c r="H23" s="1">
        <v>316178.75</v>
      </c>
      <c r="I23" s="1">
        <f t="shared" si="1"/>
        <v>380095.63137141761</v>
      </c>
      <c r="J23" s="1">
        <v>307130</v>
      </c>
      <c r="K23" s="1">
        <f t="shared" si="2"/>
        <v>369217.63800730911</v>
      </c>
      <c r="L23" s="1">
        <f t="shared" si="3"/>
        <v>5.5672824396623168</v>
      </c>
      <c r="M23" s="2">
        <v>281893.09999999998</v>
      </c>
      <c r="N23" s="21">
        <v>77.947000000000003</v>
      </c>
      <c r="O23" s="16">
        <v>3.26</v>
      </c>
      <c r="P23" s="25">
        <v>150384.29999999999</v>
      </c>
      <c r="Q23" s="29">
        <v>1022.48</v>
      </c>
      <c r="R23" s="32">
        <f>Q23*E23/N23</f>
        <v>1059.2788065944126</v>
      </c>
      <c r="S23" s="23">
        <v>80945.100000000006</v>
      </c>
      <c r="T23" s="20">
        <f t="shared" si="0"/>
        <v>97308.496826312767</v>
      </c>
      <c r="U23" s="28">
        <v>83.183999999999997</v>
      </c>
    </row>
    <row r="24" spans="1:21">
      <c r="A24" s="3">
        <v>38443</v>
      </c>
      <c r="B24" s="35">
        <v>2566.1529999999998</v>
      </c>
      <c r="C24" s="5">
        <v>2.9433333333333334</v>
      </c>
      <c r="D24" s="6">
        <v>47.71380952380953</v>
      </c>
      <c r="E24" s="30">
        <v>81.834862385321102</v>
      </c>
      <c r="F24" s="1">
        <v>289715.25</v>
      </c>
      <c r="G24" s="1">
        <f>F24/U24*100</f>
        <v>354621.65073380905</v>
      </c>
      <c r="H24" s="1">
        <v>316178.75</v>
      </c>
      <c r="I24" s="1">
        <f t="shared" si="1"/>
        <v>387013.90503935271</v>
      </c>
      <c r="J24" s="1">
        <v>307130</v>
      </c>
      <c r="K24" s="1">
        <f t="shared" si="2"/>
        <v>375937.91693697439</v>
      </c>
      <c r="L24" s="1">
        <f t="shared" si="3"/>
        <v>5.5751161306779986</v>
      </c>
      <c r="M24" s="2">
        <v>287212.59999999998</v>
      </c>
      <c r="N24" s="21">
        <v>78.313000000000002</v>
      </c>
      <c r="O24" s="16">
        <v>3.27</v>
      </c>
      <c r="P24" s="25">
        <v>154362.6</v>
      </c>
      <c r="Q24" s="29">
        <v>1007.96</v>
      </c>
      <c r="R24" s="32">
        <f>Q24*E24/N24</f>
        <v>1053.2895929144365</v>
      </c>
      <c r="S24" s="23">
        <v>80076.7</v>
      </c>
      <c r="T24" s="20">
        <f t="shared" si="0"/>
        <v>98016.695839504508</v>
      </c>
      <c r="U24" s="28">
        <v>81.697000000000003</v>
      </c>
    </row>
    <row r="25" spans="1:21">
      <c r="A25" s="3">
        <v>38534</v>
      </c>
      <c r="B25" s="35">
        <v>2650.431</v>
      </c>
      <c r="C25" s="5">
        <v>3.46</v>
      </c>
      <c r="D25" s="6">
        <v>55.32402816989773</v>
      </c>
      <c r="E25" s="30">
        <v>82.825688073394502</v>
      </c>
      <c r="F25" s="1">
        <v>289715.25</v>
      </c>
      <c r="G25" s="1">
        <f>F25/U25*100</f>
        <v>346553.48748190765</v>
      </c>
      <c r="H25" s="1">
        <v>316178.75</v>
      </c>
      <c r="I25" s="1">
        <f t="shared" si="1"/>
        <v>378208.77043983777</v>
      </c>
      <c r="J25" s="1">
        <v>307130</v>
      </c>
      <c r="K25" s="1">
        <f t="shared" si="2"/>
        <v>367384.77732987236</v>
      </c>
      <c r="L25" s="1">
        <f t="shared" si="3"/>
        <v>5.5651211572539454</v>
      </c>
      <c r="M25" s="2">
        <v>291536.09999999998</v>
      </c>
      <c r="N25" s="21">
        <v>78.730999999999995</v>
      </c>
      <c r="O25" s="16">
        <v>3.25</v>
      </c>
      <c r="P25" s="25">
        <v>156378</v>
      </c>
      <c r="Q25" s="29">
        <v>1029.19</v>
      </c>
      <c r="R25" s="32">
        <f>Q25*E25/N25</f>
        <v>1082.7167177891415</v>
      </c>
      <c r="S25" s="23">
        <v>80329.600000000006</v>
      </c>
      <c r="T25" s="20">
        <f t="shared" si="0"/>
        <v>96089.187669708976</v>
      </c>
      <c r="U25" s="28">
        <v>83.599000000000004</v>
      </c>
    </row>
    <row r="26" spans="1:21">
      <c r="A26" s="3">
        <v>38626</v>
      </c>
      <c r="B26" s="35">
        <v>2699.6990000000001</v>
      </c>
      <c r="C26" s="5">
        <v>3.98</v>
      </c>
      <c r="D26" s="6">
        <v>52.701356421356436</v>
      </c>
      <c r="E26" s="30">
        <v>83.247706422018339</v>
      </c>
      <c r="F26" s="1">
        <v>289715.25</v>
      </c>
      <c r="G26" s="1">
        <f>F26/U26*100</f>
        <v>348756.18446870748</v>
      </c>
      <c r="H26" s="1">
        <v>316178.75</v>
      </c>
      <c r="I26" s="1">
        <f t="shared" si="1"/>
        <v>380612.66868100781</v>
      </c>
      <c r="J26" s="1">
        <v>307130</v>
      </c>
      <c r="K26" s="1">
        <f t="shared" si="2"/>
        <v>369719.87817649962</v>
      </c>
      <c r="L26" s="1">
        <f t="shared" si="3"/>
        <v>5.5678728012636167</v>
      </c>
      <c r="M26" s="2">
        <v>294487.8</v>
      </c>
      <c r="N26" s="21">
        <v>78.783000000000001</v>
      </c>
      <c r="O26" s="16">
        <v>3.54</v>
      </c>
      <c r="P26" s="25">
        <v>158193.70000000001</v>
      </c>
      <c r="Q26" s="29">
        <v>1037</v>
      </c>
      <c r="R26" s="32">
        <f>Q26*E26/N26</f>
        <v>1095.7677615682701</v>
      </c>
      <c r="S26" s="23">
        <v>82862.100000000006</v>
      </c>
      <c r="T26" s="20">
        <f t="shared" si="0"/>
        <v>99748.52836730027</v>
      </c>
      <c r="U26" s="28">
        <v>83.070999999999998</v>
      </c>
    </row>
    <row r="27" spans="1:21">
      <c r="A27" s="3">
        <v>38718</v>
      </c>
      <c r="B27" s="35">
        <v>2720.5659999999998</v>
      </c>
      <c r="C27" s="5">
        <v>4.456666666666667</v>
      </c>
      <c r="D27" s="6">
        <v>57.806027009222667</v>
      </c>
      <c r="E27" s="30">
        <v>83.697247706422019</v>
      </c>
      <c r="F27" s="1">
        <v>302871.25</v>
      </c>
      <c r="G27" s="1">
        <f>F27/U27*100</f>
        <v>366627.8295605859</v>
      </c>
      <c r="H27" s="1">
        <v>330656.5</v>
      </c>
      <c r="I27" s="1">
        <f t="shared" si="1"/>
        <v>400262.07480934513</v>
      </c>
      <c r="J27" s="1">
        <v>321852.75</v>
      </c>
      <c r="K27" s="1">
        <f t="shared" si="2"/>
        <v>389605.07202517858</v>
      </c>
      <c r="L27" s="1">
        <f t="shared" si="3"/>
        <v>5.5906246020520838</v>
      </c>
      <c r="M27" s="2">
        <v>299314.8</v>
      </c>
      <c r="N27" s="21">
        <v>79.567999999999998</v>
      </c>
      <c r="O27" s="16">
        <v>3.88</v>
      </c>
      <c r="P27" s="25">
        <v>160368.30000000002</v>
      </c>
      <c r="Q27" s="29">
        <v>977.52</v>
      </c>
      <c r="R27" s="32">
        <f>Q27*E27/N27</f>
        <v>1028.249215488408</v>
      </c>
      <c r="S27" s="23">
        <v>80896.100000000006</v>
      </c>
      <c r="T27" s="20">
        <f t="shared" si="0"/>
        <v>97925.311705604661</v>
      </c>
      <c r="U27" s="28">
        <v>82.61</v>
      </c>
    </row>
    <row r="28" spans="1:21">
      <c r="A28" s="3">
        <v>38808</v>
      </c>
      <c r="B28" s="35">
        <v>2705.2579999999998</v>
      </c>
      <c r="C28" s="5">
        <v>4.9066666666666663</v>
      </c>
      <c r="D28" s="6">
        <v>64.671433465085627</v>
      </c>
      <c r="E28" s="30">
        <v>85.11009174311927</v>
      </c>
      <c r="F28" s="1">
        <v>302871.25</v>
      </c>
      <c r="G28" s="1">
        <f>F28/U28*100</f>
        <v>371334.12208967301</v>
      </c>
      <c r="H28" s="1">
        <v>330656.5</v>
      </c>
      <c r="I28" s="1">
        <f t="shared" si="1"/>
        <v>405400.12015252013</v>
      </c>
      <c r="J28" s="1">
        <v>321852.75</v>
      </c>
      <c r="K28" s="1">
        <f t="shared" si="2"/>
        <v>394606.31658963009</v>
      </c>
      <c r="L28" s="1">
        <f t="shared" si="3"/>
        <v>5.5961640328626103</v>
      </c>
      <c r="M28" s="2">
        <v>301501.59999999998</v>
      </c>
      <c r="N28" s="21">
        <v>80.064999999999998</v>
      </c>
      <c r="O28" s="16">
        <v>4.03</v>
      </c>
      <c r="P28" s="25">
        <v>162180.6</v>
      </c>
      <c r="Q28" s="29">
        <v>950.41</v>
      </c>
      <c r="R28" s="32">
        <f>Q28*E28/N28</f>
        <v>1010.2976618194964</v>
      </c>
      <c r="S28" s="23">
        <v>80765.2</v>
      </c>
      <c r="T28" s="20">
        <f t="shared" si="0"/>
        <v>99021.860402388338</v>
      </c>
      <c r="U28" s="28">
        <v>81.563000000000002</v>
      </c>
    </row>
    <row r="29" spans="1:21">
      <c r="A29" s="3">
        <v>38899</v>
      </c>
      <c r="B29" s="35">
        <v>2664.3020000000001</v>
      </c>
      <c r="C29" s="5">
        <v>5.246666666666667</v>
      </c>
      <c r="D29" s="6">
        <v>65.867881297446502</v>
      </c>
      <c r="E29" s="30">
        <v>85.587155963302763</v>
      </c>
      <c r="F29" s="1">
        <v>302871.25</v>
      </c>
      <c r="G29" s="1">
        <f>F29/U29*100</f>
        <v>362078.29236801842</v>
      </c>
      <c r="H29" s="1">
        <v>330656.5</v>
      </c>
      <c r="I29" s="1">
        <f t="shared" si="1"/>
        <v>395295.16545524105</v>
      </c>
      <c r="J29" s="1">
        <v>321852.75</v>
      </c>
      <c r="K29" s="1">
        <f t="shared" si="2"/>
        <v>384770.40694338182</v>
      </c>
      <c r="L29" s="1">
        <f t="shared" si="3"/>
        <v>5.5852016626500456</v>
      </c>
      <c r="M29" s="2">
        <v>306367.7</v>
      </c>
      <c r="N29" s="21">
        <v>80.718000000000004</v>
      </c>
      <c r="O29" s="16">
        <v>4.37</v>
      </c>
      <c r="P29" s="25">
        <v>163954.70000000001</v>
      </c>
      <c r="Q29" s="29">
        <v>955.02</v>
      </c>
      <c r="R29" s="32">
        <f>Q29*E29/N29</f>
        <v>1012.6297193695756</v>
      </c>
      <c r="S29" s="23">
        <v>84600.5</v>
      </c>
      <c r="T29" s="20">
        <f t="shared" si="0"/>
        <v>101138.70026778882</v>
      </c>
      <c r="U29" s="28">
        <v>83.647999999999996</v>
      </c>
    </row>
    <row r="30" spans="1:21">
      <c r="A30" s="3">
        <v>38991</v>
      </c>
      <c r="B30" s="35">
        <v>2651.5659999999998</v>
      </c>
      <c r="C30" s="5">
        <v>5.246666666666667</v>
      </c>
      <c r="D30" s="6">
        <v>57.304588744588699</v>
      </c>
      <c r="E30" s="30">
        <v>84.862385321100916</v>
      </c>
      <c r="F30" s="1">
        <v>302871.25</v>
      </c>
      <c r="G30" s="1">
        <f>F30/U30*100</f>
        <v>365094.26570391894</v>
      </c>
      <c r="H30" s="1">
        <v>330656.5</v>
      </c>
      <c r="I30" s="1">
        <f t="shared" si="1"/>
        <v>398587.82260689279</v>
      </c>
      <c r="J30" s="1">
        <v>321852.75</v>
      </c>
      <c r="K30" s="1">
        <f t="shared" si="2"/>
        <v>387975.39689236594</v>
      </c>
      <c r="L30" s="1">
        <f t="shared" si="3"/>
        <v>5.5888041860770281</v>
      </c>
      <c r="M30" s="2">
        <v>308755.40000000002</v>
      </c>
      <c r="N30" s="21">
        <v>80.456999999999994</v>
      </c>
      <c r="O30" s="16">
        <v>4.4800000000000004</v>
      </c>
      <c r="P30" s="25">
        <v>166694.1</v>
      </c>
      <c r="Q30" s="29">
        <v>938.4</v>
      </c>
      <c r="R30" s="32">
        <f>Q30*E30/N30</f>
        <v>989.78165212872852</v>
      </c>
      <c r="S30" s="23">
        <v>85361.2</v>
      </c>
      <c r="T30" s="20">
        <f t="shared" si="0"/>
        <v>102898.12794580325</v>
      </c>
      <c r="U30" s="28">
        <v>82.956999999999994</v>
      </c>
    </row>
    <row r="31" spans="1:21">
      <c r="A31" s="3">
        <v>39083</v>
      </c>
      <c r="B31" s="35">
        <v>2654.4560000000001</v>
      </c>
      <c r="C31" s="5">
        <v>5.2566666666666668</v>
      </c>
      <c r="D31" s="6">
        <v>55.650225955204199</v>
      </c>
      <c r="E31" s="30">
        <v>85.724770642201833</v>
      </c>
      <c r="F31" s="1">
        <v>309578.25</v>
      </c>
      <c r="G31" s="1">
        <f>F31/U31*100</f>
        <v>368431.49739366391</v>
      </c>
      <c r="H31" s="1">
        <v>339111.75</v>
      </c>
      <c r="I31" s="1">
        <f t="shared" si="1"/>
        <v>403579.54680694075</v>
      </c>
      <c r="J31" s="1">
        <v>329338</v>
      </c>
      <c r="K31" s="1">
        <f t="shared" si="2"/>
        <v>391947.73046438006</v>
      </c>
      <c r="L31" s="1">
        <f t="shared" si="3"/>
        <v>5.5932281540498776</v>
      </c>
      <c r="M31" s="2">
        <v>313924.09999999998</v>
      </c>
      <c r="N31" s="21">
        <v>81.162999999999997</v>
      </c>
      <c r="O31" s="16">
        <v>4.6100000000000003</v>
      </c>
      <c r="P31" s="25">
        <v>168933.6</v>
      </c>
      <c r="Q31" s="29">
        <v>938.9</v>
      </c>
      <c r="R31" s="32">
        <f>Q31*E31/N31</f>
        <v>991.67092340060503</v>
      </c>
      <c r="S31" s="23">
        <v>86823.6</v>
      </c>
      <c r="T31" s="20">
        <f t="shared" si="0"/>
        <v>103329.44564777569</v>
      </c>
      <c r="U31" s="28">
        <v>84.025999999999996</v>
      </c>
    </row>
    <row r="32" spans="1:21">
      <c r="A32" s="3">
        <v>39173</v>
      </c>
      <c r="B32" s="35">
        <v>2684.4340000000002</v>
      </c>
      <c r="C32" s="5">
        <v>5.25</v>
      </c>
      <c r="D32" s="6">
        <v>64.723657694962071</v>
      </c>
      <c r="E32" s="30">
        <v>87.366972477064223</v>
      </c>
      <c r="F32" s="1">
        <v>309578.25</v>
      </c>
      <c r="G32" s="1">
        <f>F32/U32*100</f>
        <v>369685.39902795525</v>
      </c>
      <c r="H32" s="1">
        <v>339111.75</v>
      </c>
      <c r="I32" s="1">
        <f t="shared" si="1"/>
        <v>404953.06958359707</v>
      </c>
      <c r="J32" s="1">
        <v>329338</v>
      </c>
      <c r="K32" s="1">
        <f t="shared" si="2"/>
        <v>393281.66608949023</v>
      </c>
      <c r="L32" s="1">
        <f t="shared" si="3"/>
        <v>5.5947037010455061</v>
      </c>
      <c r="M32" s="2">
        <v>319355.90000000002</v>
      </c>
      <c r="N32" s="21">
        <v>82.025999999999996</v>
      </c>
      <c r="O32" s="16">
        <v>4.6100000000000003</v>
      </c>
      <c r="P32" s="25">
        <v>171525.8</v>
      </c>
      <c r="Q32" s="29">
        <v>929.26</v>
      </c>
      <c r="R32" s="32">
        <f>Q32*E32/N32</f>
        <v>989.76705976198639</v>
      </c>
      <c r="S32" s="23">
        <v>89933.2</v>
      </c>
      <c r="T32" s="20">
        <f t="shared" si="0"/>
        <v>107394.46627100227</v>
      </c>
      <c r="U32" s="28">
        <v>83.741</v>
      </c>
    </row>
    <row r="33" spans="1:21">
      <c r="A33" s="3">
        <v>39264</v>
      </c>
      <c r="B33" s="35">
        <v>2736.96</v>
      </c>
      <c r="C33" s="5">
        <v>5.0733333333333333</v>
      </c>
      <c r="D33" s="6">
        <v>69.972914361001301</v>
      </c>
      <c r="E33" s="30">
        <v>87.614678899082563</v>
      </c>
      <c r="F33" s="1">
        <v>309578.25</v>
      </c>
      <c r="G33" s="1">
        <f>F33/U33*100</f>
        <v>361146.33520374238</v>
      </c>
      <c r="H33" s="1">
        <v>339111.75</v>
      </c>
      <c r="I33" s="1">
        <f t="shared" si="1"/>
        <v>395599.38638140011</v>
      </c>
      <c r="J33" s="1">
        <v>329338</v>
      </c>
      <c r="K33" s="1">
        <f t="shared" si="2"/>
        <v>384197.57119025674</v>
      </c>
      <c r="L33" s="1">
        <f t="shared" si="3"/>
        <v>5.5845546150233236</v>
      </c>
      <c r="M33" s="2">
        <v>323104.59999999998</v>
      </c>
      <c r="N33" s="21">
        <v>82.575000000000003</v>
      </c>
      <c r="O33" s="16">
        <v>4.8600000000000003</v>
      </c>
      <c r="P33" s="25">
        <v>173110</v>
      </c>
      <c r="Q33" s="29">
        <v>928.17</v>
      </c>
      <c r="R33" s="32">
        <f>Q33*E33/N33</f>
        <v>984.81763867709901</v>
      </c>
      <c r="S33" s="23">
        <v>93268.3</v>
      </c>
      <c r="T33" s="20">
        <f t="shared" si="0"/>
        <v>108804.49364799759</v>
      </c>
      <c r="U33" s="28">
        <v>85.721000000000004</v>
      </c>
    </row>
    <row r="34" spans="1:21">
      <c r="A34" s="3">
        <v>39356</v>
      </c>
      <c r="B34" s="35">
        <v>2815.134</v>
      </c>
      <c r="C34" s="5">
        <v>4.496666666666667</v>
      </c>
      <c r="D34" s="6">
        <v>83.273787878787871</v>
      </c>
      <c r="E34" s="30">
        <v>88.238532110091754</v>
      </c>
      <c r="F34" s="1">
        <v>309578.25</v>
      </c>
      <c r="G34" s="1">
        <f>F34/U34*100</f>
        <v>363201.2881880895</v>
      </c>
      <c r="H34" s="1">
        <v>339111.75</v>
      </c>
      <c r="I34" s="1">
        <f t="shared" si="1"/>
        <v>397850.38012107555</v>
      </c>
      <c r="J34" s="1">
        <v>329338</v>
      </c>
      <c r="K34" s="1">
        <f t="shared" si="2"/>
        <v>386383.68764371856</v>
      </c>
      <c r="L34" s="1">
        <f t="shared" si="3"/>
        <v>5.5870187830750764</v>
      </c>
      <c r="M34" s="2">
        <v>330073.8</v>
      </c>
      <c r="N34" s="21">
        <v>83.177000000000007</v>
      </c>
      <c r="O34" s="16">
        <v>5</v>
      </c>
      <c r="P34" s="25">
        <v>175016.9</v>
      </c>
      <c r="Q34" s="29">
        <v>920.59</v>
      </c>
      <c r="R34" s="32">
        <f>Q34*E34/N34</f>
        <v>976.61024412072288</v>
      </c>
      <c r="S34" s="23">
        <v>96082.2</v>
      </c>
      <c r="T34" s="20">
        <f t="shared" si="0"/>
        <v>112724.9049697311</v>
      </c>
      <c r="U34" s="28">
        <v>85.236000000000004</v>
      </c>
    </row>
    <row r="35" spans="1:21">
      <c r="A35" s="3">
        <v>39448</v>
      </c>
      <c r="B35" s="35">
        <v>2860.942</v>
      </c>
      <c r="C35" s="5">
        <v>3.1766666666666667</v>
      </c>
      <c r="D35" s="6">
        <v>91.109503105590065</v>
      </c>
      <c r="E35" s="30">
        <v>89.238532110091739</v>
      </c>
      <c r="F35" s="1">
        <v>348340.25</v>
      </c>
      <c r="G35" s="1">
        <f>F35/U35*100</f>
        <v>407897.3407182754</v>
      </c>
      <c r="H35" s="1">
        <v>376650.5</v>
      </c>
      <c r="I35" s="1">
        <f>H35/U35*100</f>
        <v>441047.90454220772</v>
      </c>
      <c r="J35" s="1">
        <v>368261.25</v>
      </c>
      <c r="K35" s="1">
        <f t="shared" si="2"/>
        <v>431224.31176009087</v>
      </c>
      <c r="L35" s="1">
        <f t="shared" si="3"/>
        <v>5.6347032377204549</v>
      </c>
      <c r="M35" s="2">
        <v>331402</v>
      </c>
      <c r="N35" s="21">
        <v>84.248000000000005</v>
      </c>
      <c r="O35" s="16">
        <v>4.9800000000000004</v>
      </c>
      <c r="P35" s="25">
        <v>176522.2</v>
      </c>
      <c r="Q35" s="29">
        <v>955.97</v>
      </c>
      <c r="R35" s="32">
        <f>Q35*E35/N35</f>
        <v>1012.5980384256528</v>
      </c>
      <c r="S35" s="23">
        <v>94101.1</v>
      </c>
      <c r="T35" s="20">
        <f t="shared" si="0"/>
        <v>110189.93196641648</v>
      </c>
      <c r="U35" s="28">
        <v>85.399000000000001</v>
      </c>
    </row>
    <row r="36" spans="1:21">
      <c r="A36" s="3">
        <v>39539</v>
      </c>
      <c r="B36" s="35">
        <v>2899.578</v>
      </c>
      <c r="C36" s="5">
        <v>2.0866666666666669</v>
      </c>
      <c r="D36" s="6">
        <v>116.668297258297</v>
      </c>
      <c r="E36" s="30">
        <v>91.192660550458726</v>
      </c>
      <c r="F36" s="1">
        <v>348340.25</v>
      </c>
      <c r="G36" s="1">
        <f>F36/U36*100</f>
        <v>402477.49829576304</v>
      </c>
      <c r="H36" s="1">
        <v>376650.5</v>
      </c>
      <c r="I36" s="1">
        <f t="shared" si="1"/>
        <v>435187.58160117385</v>
      </c>
      <c r="J36" s="1">
        <v>368261.25</v>
      </c>
      <c r="K36" s="1">
        <f t="shared" si="2"/>
        <v>425494.51755652862</v>
      </c>
      <c r="L36" s="1">
        <f t="shared" si="3"/>
        <v>5.6288939686267492</v>
      </c>
      <c r="M36" s="2">
        <v>333136.8</v>
      </c>
      <c r="N36" s="21">
        <v>86</v>
      </c>
      <c r="O36" s="16">
        <v>4.97</v>
      </c>
      <c r="P36" s="25">
        <v>175789.4</v>
      </c>
      <c r="Q36" s="29">
        <v>1016.72</v>
      </c>
      <c r="R36" s="32">
        <f>Q36*E36/N36</f>
        <v>1078.1093236611907</v>
      </c>
      <c r="S36" s="23">
        <v>96630</v>
      </c>
      <c r="T36" s="20">
        <f t="shared" si="0"/>
        <v>111647.73712001293</v>
      </c>
      <c r="U36" s="28">
        <v>86.549000000000007</v>
      </c>
    </row>
    <row r="37" spans="1:21">
      <c r="A37" s="3">
        <v>39630</v>
      </c>
      <c r="B37" s="35">
        <v>2916.9850000000001</v>
      </c>
      <c r="C37" s="5">
        <v>1.94</v>
      </c>
      <c r="D37" s="6">
        <v>113.46842681473116</v>
      </c>
      <c r="E37" s="30">
        <v>92.256880733944953</v>
      </c>
      <c r="F37" s="1">
        <v>348340.25</v>
      </c>
      <c r="G37" s="1">
        <f>F37/U37*100</f>
        <v>395037.65068780549</v>
      </c>
      <c r="H37" s="1">
        <v>376650.5</v>
      </c>
      <c r="I37" s="1">
        <f t="shared" si="1"/>
        <v>427143.08395422949</v>
      </c>
      <c r="J37" s="1">
        <v>368261.25</v>
      </c>
      <c r="K37" s="1">
        <f t="shared" si="2"/>
        <v>417629.19742795901</v>
      </c>
      <c r="L37" s="1">
        <f t="shared" si="3"/>
        <v>5.6207908535923474</v>
      </c>
      <c r="M37" s="2">
        <v>335854.8</v>
      </c>
      <c r="N37" s="21">
        <v>87.150999999999996</v>
      </c>
      <c r="O37" s="16">
        <v>5.13</v>
      </c>
      <c r="P37" s="25">
        <v>175340.2</v>
      </c>
      <c r="Q37" s="29">
        <v>1062.6400000000001</v>
      </c>
      <c r="R37" s="32">
        <f>Q37*E37/N37</f>
        <v>1124.8964641039033</v>
      </c>
      <c r="S37" s="23">
        <v>96688.7</v>
      </c>
      <c r="T37" s="20">
        <f t="shared" si="0"/>
        <v>109650.48367525147</v>
      </c>
      <c r="U37" s="28">
        <v>88.179000000000002</v>
      </c>
    </row>
    <row r="38" spans="1:21">
      <c r="A38" s="3">
        <v>39722</v>
      </c>
      <c r="B38" s="35">
        <v>2905.6559999999999</v>
      </c>
      <c r="C38" s="5">
        <v>0.50666666666666671</v>
      </c>
      <c r="D38" s="6">
        <v>53.603920289855068</v>
      </c>
      <c r="E38" s="30">
        <v>89.651376146788991</v>
      </c>
      <c r="F38" s="1">
        <v>348340.25</v>
      </c>
      <c r="G38" s="1">
        <f>F38/U38*100</f>
        <v>395109.3429216338</v>
      </c>
      <c r="H38" s="1">
        <v>376650.5</v>
      </c>
      <c r="I38" s="1">
        <f t="shared" si="1"/>
        <v>427220.60274718422</v>
      </c>
      <c r="J38" s="1">
        <v>368261.25</v>
      </c>
      <c r="K38" s="1">
        <f t="shared" si="2"/>
        <v>417704.98962149658</v>
      </c>
      <c r="L38" s="1">
        <f t="shared" si="3"/>
        <v>5.6208696630844655</v>
      </c>
      <c r="M38" s="2">
        <v>324825.7</v>
      </c>
      <c r="N38" s="21">
        <v>86.915000000000006</v>
      </c>
      <c r="O38" s="16">
        <v>4.05</v>
      </c>
      <c r="P38" s="25">
        <v>167133.6</v>
      </c>
      <c r="Q38" s="29">
        <v>1362.79</v>
      </c>
      <c r="R38" s="32">
        <f>Q38*E38/N38</f>
        <v>1405.6952068006967</v>
      </c>
      <c r="S38" s="23">
        <v>98745.600000000006</v>
      </c>
      <c r="T38" s="20">
        <f t="shared" si="0"/>
        <v>112003.44815852457</v>
      </c>
      <c r="U38" s="28">
        <v>88.162999999999997</v>
      </c>
    </row>
    <row r="39" spans="1:21">
      <c r="A39" s="3">
        <v>39814</v>
      </c>
      <c r="B39" s="35">
        <v>2929.6660000000002</v>
      </c>
      <c r="C39" s="5">
        <v>0.18333333333333332</v>
      </c>
      <c r="D39" s="6">
        <v>44.439939393939397</v>
      </c>
      <c r="E39" s="30">
        <v>89.201834862385326</v>
      </c>
      <c r="F39" s="1">
        <v>420055.25</v>
      </c>
      <c r="G39" s="1">
        <f>F39/U39*100</f>
        <v>471712.48413794645</v>
      </c>
      <c r="H39" s="1">
        <v>470836</v>
      </c>
      <c r="I39" s="1">
        <f t="shared" si="1"/>
        <v>528738.1104785006</v>
      </c>
      <c r="J39" s="1">
        <v>443622.5</v>
      </c>
      <c r="K39" s="1">
        <f t="shared" si="2"/>
        <v>498177.9694325595</v>
      </c>
      <c r="L39" s="1">
        <f t="shared" si="3"/>
        <v>5.6973845181313925</v>
      </c>
      <c r="M39" s="2">
        <v>325118</v>
      </c>
      <c r="N39" s="21">
        <v>87.543000000000006</v>
      </c>
      <c r="O39" s="16">
        <v>2.09</v>
      </c>
      <c r="P39" s="25">
        <v>166402</v>
      </c>
      <c r="Q39" s="29">
        <v>1415.22</v>
      </c>
      <c r="R39" s="32">
        <f>Q39*E39/N39</f>
        <v>1442.0367217703867</v>
      </c>
      <c r="S39" s="23">
        <v>97964.9</v>
      </c>
      <c r="T39" s="20">
        <f t="shared" si="0"/>
        <v>110012.35274960975</v>
      </c>
      <c r="U39" s="28">
        <v>89.049000000000007</v>
      </c>
    </row>
    <row r="40" spans="1:21">
      <c r="A40" s="3">
        <v>39904</v>
      </c>
      <c r="B40" s="35">
        <v>2927.0340000000001</v>
      </c>
      <c r="C40" s="5">
        <v>0.18</v>
      </c>
      <c r="D40" s="6">
        <v>58.954935064935064</v>
      </c>
      <c r="E40" s="30">
        <v>90.146788990825684</v>
      </c>
      <c r="F40" s="1">
        <v>420055.25</v>
      </c>
      <c r="G40" s="1">
        <f>F40/U40*100</f>
        <v>466096.23621313332</v>
      </c>
      <c r="H40" s="1">
        <v>470836</v>
      </c>
      <c r="I40" s="1">
        <f t="shared" si="1"/>
        <v>522442.91072102258</v>
      </c>
      <c r="J40" s="1">
        <v>443622.5</v>
      </c>
      <c r="K40" s="1">
        <f t="shared" si="2"/>
        <v>492246.62124675442</v>
      </c>
      <c r="L40" s="1">
        <f t="shared" si="3"/>
        <v>5.69218274384738</v>
      </c>
      <c r="M40" s="2">
        <v>329451.09999999998</v>
      </c>
      <c r="N40" s="21">
        <v>88.379000000000005</v>
      </c>
      <c r="O40" s="16">
        <v>1.88</v>
      </c>
      <c r="P40" s="25">
        <v>173090.80000000002</v>
      </c>
      <c r="Q40" s="29">
        <v>1288.68</v>
      </c>
      <c r="R40" s="32">
        <f>Q40*E40/N40</f>
        <v>1314.4566473562413</v>
      </c>
      <c r="S40" s="23">
        <v>98199.7</v>
      </c>
      <c r="T40" s="20">
        <f t="shared" si="0"/>
        <v>108963.07227979848</v>
      </c>
      <c r="U40" s="28">
        <v>90.122</v>
      </c>
    </row>
    <row r="41" spans="1:21">
      <c r="A41" s="3">
        <v>39995</v>
      </c>
      <c r="B41" s="35">
        <v>2975.2089999999998</v>
      </c>
      <c r="C41" s="5">
        <v>0.15666666666666668</v>
      </c>
      <c r="D41" s="6">
        <v>68.067344249952939</v>
      </c>
      <c r="E41" s="30">
        <v>90.761467889908261</v>
      </c>
      <c r="F41" s="1">
        <v>420055.25</v>
      </c>
      <c r="G41" s="1">
        <f>F41/U41*100</f>
        <v>459147.02796056226</v>
      </c>
      <c r="H41" s="1">
        <v>470836</v>
      </c>
      <c r="I41" s="1">
        <f t="shared" si="1"/>
        <v>514653.60820234794</v>
      </c>
      <c r="J41" s="1">
        <v>443622.5</v>
      </c>
      <c r="K41" s="1">
        <f t="shared" si="2"/>
        <v>484907.52683470689</v>
      </c>
      <c r="L41" s="1">
        <f t="shared" si="3"/>
        <v>5.6856589253764218</v>
      </c>
      <c r="M41" s="2">
        <v>339310.5</v>
      </c>
      <c r="N41" s="21">
        <v>88.876999999999995</v>
      </c>
      <c r="O41" s="16">
        <v>1.97</v>
      </c>
      <c r="P41" s="25">
        <v>175272.5</v>
      </c>
      <c r="Q41" s="29">
        <v>1240.8900000000001</v>
      </c>
      <c r="R41" s="32">
        <f>Q41*E41/N41</f>
        <v>1267.2007143570133</v>
      </c>
      <c r="S41" s="23">
        <v>104139.2</v>
      </c>
      <c r="T41" s="20">
        <f t="shared" si="0"/>
        <v>113830.75006011847</v>
      </c>
      <c r="U41" s="28">
        <v>91.486000000000004</v>
      </c>
    </row>
    <row r="42" spans="1:21">
      <c r="A42" s="3">
        <v>40087</v>
      </c>
      <c r="B42" s="35">
        <v>2994.259</v>
      </c>
      <c r="C42" s="5">
        <v>0.12</v>
      </c>
      <c r="D42" s="6">
        <v>75.45573812660767</v>
      </c>
      <c r="E42" s="30">
        <v>90.944954128440358</v>
      </c>
      <c r="F42" s="1">
        <v>420055.25</v>
      </c>
      <c r="G42" s="1">
        <f>F42/U42*100</f>
        <v>465646.72039375227</v>
      </c>
      <c r="H42" s="1">
        <v>470836</v>
      </c>
      <c r="I42" s="1">
        <f t="shared" si="1"/>
        <v>521939.05264441465</v>
      </c>
      <c r="J42" s="1">
        <v>443622.5</v>
      </c>
      <c r="K42" s="1">
        <f t="shared" si="2"/>
        <v>491771.8852886075</v>
      </c>
      <c r="L42" s="1">
        <f t="shared" si="3"/>
        <v>5.6917636963973353</v>
      </c>
      <c r="M42" s="2">
        <v>341844.7</v>
      </c>
      <c r="N42" s="21">
        <v>89.007000000000005</v>
      </c>
      <c r="O42" s="16">
        <v>2</v>
      </c>
      <c r="P42" s="25">
        <v>177034.3</v>
      </c>
      <c r="Q42" s="29">
        <v>1168.6099999999999</v>
      </c>
      <c r="R42" s="32">
        <f>Q42*E42/N42</f>
        <v>1194.0542074672405</v>
      </c>
      <c r="S42" s="23">
        <v>102598</v>
      </c>
      <c r="T42" s="20">
        <f t="shared" si="0"/>
        <v>113733.66293828774</v>
      </c>
      <c r="U42" s="28">
        <v>90.209000000000003</v>
      </c>
    </row>
    <row r="43" spans="1:21">
      <c r="A43" s="3">
        <v>40179</v>
      </c>
      <c r="B43" s="35">
        <v>2987.6990000000001</v>
      </c>
      <c r="C43" s="5">
        <v>0.13333333333333333</v>
      </c>
      <c r="D43" s="6">
        <v>75.878378536922</v>
      </c>
      <c r="E43" s="30">
        <v>91.302752293577981</v>
      </c>
      <c r="F43" s="1">
        <v>412870.5</v>
      </c>
      <c r="G43" s="1">
        <f>F43/U43*100</f>
        <v>449720.60649630748</v>
      </c>
      <c r="H43" s="1">
        <v>449844.5</v>
      </c>
      <c r="I43" s="1">
        <f t="shared" si="1"/>
        <v>489994.6626582141</v>
      </c>
      <c r="J43" s="1">
        <v>439256</v>
      </c>
      <c r="K43" s="1">
        <f t="shared" si="2"/>
        <v>478461.10276016814</v>
      </c>
      <c r="L43" s="1">
        <f t="shared" si="3"/>
        <v>5.6798466369022726</v>
      </c>
      <c r="M43" s="2">
        <v>348541.7</v>
      </c>
      <c r="N43" s="21">
        <v>90.156000000000006</v>
      </c>
      <c r="O43" s="16">
        <v>2</v>
      </c>
      <c r="P43" s="25">
        <v>179317.80000000002</v>
      </c>
      <c r="Q43" s="29">
        <v>1144.08</v>
      </c>
      <c r="R43" s="32">
        <f>Q43*E43/N43</f>
        <v>1158.6322911845766</v>
      </c>
      <c r="S43" s="23">
        <v>111547.5</v>
      </c>
      <c r="T43" s="20">
        <f t="shared" si="0"/>
        <v>121503.49650349651</v>
      </c>
      <c r="U43" s="28">
        <v>91.805999999999997</v>
      </c>
    </row>
    <row r="44" spans="1:21">
      <c r="A44" s="3">
        <v>40269</v>
      </c>
      <c r="B44" s="35">
        <v>3016.9789999999998</v>
      </c>
      <c r="C44" s="5">
        <v>0.19333333333333333</v>
      </c>
      <c r="D44" s="6">
        <v>77.86242424242424</v>
      </c>
      <c r="E44" s="30">
        <v>91.743119266055047</v>
      </c>
      <c r="F44" s="1">
        <v>412870.5</v>
      </c>
      <c r="G44" s="1">
        <f>F44/U44*100</f>
        <v>446728.01635991817</v>
      </c>
      <c r="H44" s="1">
        <v>449844.5</v>
      </c>
      <c r="I44" s="1">
        <f t="shared" si="1"/>
        <v>486734.07558888127</v>
      </c>
      <c r="J44" s="1">
        <v>439256</v>
      </c>
      <c r="K44" s="1">
        <f t="shared" si="2"/>
        <v>475277.2638253211</v>
      </c>
      <c r="L44" s="1">
        <f t="shared" si="3"/>
        <v>5.6769470391393231</v>
      </c>
      <c r="M44" s="2">
        <v>355163.3</v>
      </c>
      <c r="N44" s="21">
        <v>90.731999999999999</v>
      </c>
      <c r="O44" s="16">
        <v>2</v>
      </c>
      <c r="P44" s="25">
        <v>180554.7</v>
      </c>
      <c r="Q44" s="29">
        <v>1163.46</v>
      </c>
      <c r="R44" s="32">
        <f>Q44*E44/N44</f>
        <v>1176.4256220659129</v>
      </c>
      <c r="S44" s="23">
        <v>118357.5</v>
      </c>
      <c r="T44" s="20">
        <f t="shared" si="0"/>
        <v>128063.42714318173</v>
      </c>
      <c r="U44" s="28">
        <v>92.421000000000006</v>
      </c>
    </row>
    <row r="45" spans="1:21">
      <c r="A45" s="3">
        <v>40360</v>
      </c>
      <c r="B45" s="35">
        <v>2985.7750000000001</v>
      </c>
      <c r="C45" s="5">
        <v>0.18666666666666668</v>
      </c>
      <c r="D45" s="6">
        <v>74.09454545454544</v>
      </c>
      <c r="E45" s="30">
        <v>91.825688073394502</v>
      </c>
      <c r="F45" s="1">
        <v>412870.5</v>
      </c>
      <c r="G45" s="1">
        <f>F45/U45*100</f>
        <v>440564.37672066077</v>
      </c>
      <c r="H45" s="1">
        <v>449844.5</v>
      </c>
      <c r="I45" s="1">
        <f t="shared" si="1"/>
        <v>480018.46042213548</v>
      </c>
      <c r="J45" s="1">
        <v>439256</v>
      </c>
      <c r="K45" s="1">
        <f t="shared" si="2"/>
        <v>468719.72170646861</v>
      </c>
      <c r="L45" s="1">
        <f t="shared" si="3"/>
        <v>5.6709132271453448</v>
      </c>
      <c r="M45" s="2">
        <v>359266.2</v>
      </c>
      <c r="N45" s="21">
        <v>91.430999999999997</v>
      </c>
      <c r="O45" s="16">
        <v>2.25</v>
      </c>
      <c r="P45" s="25">
        <v>182433.30000000002</v>
      </c>
      <c r="Q45" s="29">
        <v>1185.5899999999999</v>
      </c>
      <c r="R45" s="32">
        <f>Q45*E45/N45</f>
        <v>1190.7079384774943</v>
      </c>
      <c r="S45" s="23">
        <v>118757</v>
      </c>
      <c r="T45" s="20">
        <f t="shared" si="0"/>
        <v>126722.79488656977</v>
      </c>
      <c r="U45" s="28">
        <v>93.713999999999999</v>
      </c>
    </row>
    <row r="46" spans="1:21">
      <c r="A46" s="3">
        <v>40452</v>
      </c>
      <c r="B46" s="35">
        <v>2908.2809999999999</v>
      </c>
      <c r="C46" s="5">
        <v>0.18666666666666668</v>
      </c>
      <c r="D46" s="6">
        <v>84.422358993663366</v>
      </c>
      <c r="E46" s="30">
        <v>92.10091743119267</v>
      </c>
      <c r="F46" s="1">
        <v>412870.5</v>
      </c>
      <c r="G46" s="1">
        <f>F46/U46*100</f>
        <v>444740.61227567482</v>
      </c>
      <c r="H46" s="1">
        <v>449844.5</v>
      </c>
      <c r="I46" s="1">
        <f t="shared" si="1"/>
        <v>484568.69250490115</v>
      </c>
      <c r="J46" s="1">
        <v>439256</v>
      </c>
      <c r="K46" s="1">
        <f t="shared" si="2"/>
        <v>473162.84981795459</v>
      </c>
      <c r="L46" s="1">
        <f t="shared" si="3"/>
        <v>5.6750106388459409</v>
      </c>
      <c r="M46" s="2">
        <v>363646.8</v>
      </c>
      <c r="N46" s="21">
        <v>91.885999999999996</v>
      </c>
      <c r="O46" s="16">
        <v>2.38</v>
      </c>
      <c r="P46" s="25">
        <v>184126.30000000002</v>
      </c>
      <c r="Q46" s="29">
        <v>1132.77</v>
      </c>
      <c r="R46" s="32">
        <f>Q46*E46/N46</f>
        <v>1135.4195006696573</v>
      </c>
      <c r="S46" s="23">
        <v>115789.4</v>
      </c>
      <c r="T46" s="20">
        <f t="shared" si="0"/>
        <v>124727.36281965658</v>
      </c>
      <c r="U46" s="28">
        <v>92.834000000000003</v>
      </c>
    </row>
    <row r="47" spans="1:21">
      <c r="A47" s="3">
        <v>40544</v>
      </c>
      <c r="B47" s="35">
        <v>2927.395</v>
      </c>
      <c r="C47" s="5">
        <v>0.15666666666666668</v>
      </c>
      <c r="D47" s="6">
        <v>100.2133091787439</v>
      </c>
      <c r="E47" s="30">
        <v>93.266055045871553</v>
      </c>
      <c r="F47" s="1">
        <v>433171.25</v>
      </c>
      <c r="G47" s="1">
        <f>F47/U47*100</f>
        <v>466573.22734567703</v>
      </c>
      <c r="H47" s="1">
        <v>468436</v>
      </c>
      <c r="I47" s="1">
        <f t="shared" si="1"/>
        <v>504557.2537995067</v>
      </c>
      <c r="J47" s="1">
        <v>461837</v>
      </c>
      <c r="K47" s="1">
        <f t="shared" si="2"/>
        <v>497449.40274232294</v>
      </c>
      <c r="L47" s="1">
        <f t="shared" si="3"/>
        <v>5.6967489137705858</v>
      </c>
      <c r="M47" s="2">
        <v>367040.1</v>
      </c>
      <c r="N47" s="21">
        <v>93.616</v>
      </c>
      <c r="O47" s="16">
        <v>2.78</v>
      </c>
      <c r="P47" s="25">
        <v>185704.5</v>
      </c>
      <c r="Q47" s="29">
        <v>1120.4000000000001</v>
      </c>
      <c r="R47" s="32">
        <f>Q47*E47/N47</f>
        <v>1116.2118449132038</v>
      </c>
      <c r="S47" s="23">
        <v>116638.2</v>
      </c>
      <c r="T47" s="20">
        <f t="shared" si="0"/>
        <v>125632.20990726081</v>
      </c>
      <c r="U47" s="28">
        <v>92.840999999999994</v>
      </c>
    </row>
    <row r="48" spans="1:21">
      <c r="A48" s="3">
        <v>40634</v>
      </c>
      <c r="B48" s="35">
        <v>2995.1120000000001</v>
      </c>
      <c r="C48" s="5">
        <v>9.3333333333333338E-2</v>
      </c>
      <c r="D48" s="6">
        <v>110.70723665223633</v>
      </c>
      <c r="E48" s="30">
        <v>94.889908256880744</v>
      </c>
      <c r="F48" s="1">
        <v>433171.25</v>
      </c>
      <c r="G48" s="1">
        <f>F48/U48*100</f>
        <v>466487.80934329832</v>
      </c>
      <c r="H48" s="1">
        <v>468436</v>
      </c>
      <c r="I48" s="1">
        <f t="shared" si="1"/>
        <v>504464.88186262897</v>
      </c>
      <c r="J48" s="1">
        <v>461837</v>
      </c>
      <c r="K48" s="1">
        <f t="shared" si="2"/>
        <v>497358.33207693469</v>
      </c>
      <c r="L48" s="1">
        <f t="shared" si="3"/>
        <v>5.6966693979281429</v>
      </c>
      <c r="M48" s="2">
        <v>368841.5</v>
      </c>
      <c r="N48" s="21">
        <v>94.344999999999999</v>
      </c>
      <c r="O48" s="16">
        <v>3.08</v>
      </c>
      <c r="P48" s="25">
        <v>186825.19999999998</v>
      </c>
      <c r="Q48" s="29">
        <v>1083.8900000000001</v>
      </c>
      <c r="R48" s="32">
        <f>Q48*E48/N48</f>
        <v>1090.1502216392016</v>
      </c>
      <c r="S48" s="23">
        <v>118421.2</v>
      </c>
      <c r="T48" s="20">
        <f t="shared" si="0"/>
        <v>127529.34588296108</v>
      </c>
      <c r="U48" s="28">
        <v>92.858000000000004</v>
      </c>
    </row>
    <row r="49" spans="1:21">
      <c r="A49" s="3">
        <v>40725</v>
      </c>
      <c r="B49" s="35">
        <v>3065.1410000000001</v>
      </c>
      <c r="C49" s="5">
        <v>8.3333333333333329E-2</v>
      </c>
      <c r="D49" s="6">
        <v>106.982296881862</v>
      </c>
      <c r="E49" s="30">
        <v>95.275229357798167</v>
      </c>
      <c r="F49" s="1">
        <v>433171.25</v>
      </c>
      <c r="G49" s="1">
        <f>F49/U49*100</f>
        <v>455840.18226398813</v>
      </c>
      <c r="H49" s="1">
        <v>468436</v>
      </c>
      <c r="I49" s="1">
        <f t="shared" si="1"/>
        <v>492950.42461616168</v>
      </c>
      <c r="J49" s="1">
        <v>461837</v>
      </c>
      <c r="K49" s="1">
        <f t="shared" si="2"/>
        <v>486006.08248182095</v>
      </c>
      <c r="L49" s="1">
        <f t="shared" si="3"/>
        <v>5.686641704595135</v>
      </c>
      <c r="M49" s="2">
        <v>370782.8</v>
      </c>
      <c r="N49" s="21">
        <v>95.376999999999995</v>
      </c>
      <c r="O49" s="16">
        <v>3.25</v>
      </c>
      <c r="P49" s="25">
        <v>186179.5</v>
      </c>
      <c r="Q49" s="29">
        <v>1083.04</v>
      </c>
      <c r="R49" s="32">
        <f>Q49*E49/N49</f>
        <v>1081.8843579025313</v>
      </c>
      <c r="S49" s="23">
        <v>122177.60000000001</v>
      </c>
      <c r="T49" s="20">
        <f t="shared" si="0"/>
        <v>128571.4586380713</v>
      </c>
      <c r="U49" s="28">
        <v>95.027000000000001</v>
      </c>
    </row>
    <row r="50" spans="1:21">
      <c r="A50" s="3">
        <v>40817</v>
      </c>
      <c r="B50" s="35">
        <v>3123.9780000000001</v>
      </c>
      <c r="C50" s="5">
        <v>7.3333333333333334E-2</v>
      </c>
      <c r="D50" s="6">
        <v>106.20324675324666</v>
      </c>
      <c r="E50" s="30">
        <v>95.128440366972484</v>
      </c>
      <c r="F50" s="1">
        <v>433171.25</v>
      </c>
      <c r="G50" s="1">
        <f>F50/U50*100</f>
        <v>457013.65223721549</v>
      </c>
      <c r="H50" s="1">
        <v>468436</v>
      </c>
      <c r="I50" s="1">
        <f t="shared" si="1"/>
        <v>494219.42753447348</v>
      </c>
      <c r="J50" s="1">
        <v>461837</v>
      </c>
      <c r="K50" s="1">
        <f t="shared" si="2"/>
        <v>487257.2085711573</v>
      </c>
      <c r="L50" s="1">
        <f t="shared" si="3"/>
        <v>5.6877582728681979</v>
      </c>
      <c r="M50" s="2">
        <v>372534</v>
      </c>
      <c r="N50" s="21">
        <v>95.528999999999996</v>
      </c>
      <c r="O50" s="16">
        <v>3.25</v>
      </c>
      <c r="P50" s="25">
        <v>186275.7</v>
      </c>
      <c r="Q50" s="29">
        <v>1144.75</v>
      </c>
      <c r="R50" s="32">
        <f>Q50*E50/N50</f>
        <v>1139.9499849270039</v>
      </c>
      <c r="S50" s="23">
        <v>125500.2</v>
      </c>
      <c r="T50" s="20">
        <f t="shared" si="0"/>
        <v>132407.92125170125</v>
      </c>
      <c r="U50" s="28">
        <v>94.783000000000001</v>
      </c>
    </row>
    <row r="51" spans="1:21">
      <c r="A51" s="3">
        <v>40909</v>
      </c>
      <c r="B51" s="35">
        <v>3194.4290000000001</v>
      </c>
      <c r="C51" s="5">
        <v>0.10333333333333333</v>
      </c>
      <c r="D51" s="6">
        <v>115.98630591630567</v>
      </c>
      <c r="E51" s="30">
        <v>95.88990825688073</v>
      </c>
      <c r="F51" s="1">
        <v>474657.5</v>
      </c>
      <c r="G51" s="1">
        <f>F51/U51*100</f>
        <v>498281.00231999077</v>
      </c>
      <c r="H51" s="1">
        <v>515107.5</v>
      </c>
      <c r="I51" s="1">
        <f t="shared" si="1"/>
        <v>540744.18165212742</v>
      </c>
      <c r="J51" s="1">
        <v>503050</v>
      </c>
      <c r="K51" s="1">
        <f t="shared" si="2"/>
        <v>528086.58499459375</v>
      </c>
      <c r="L51" s="1">
        <f t="shared" si="3"/>
        <v>5.7227051352278968</v>
      </c>
      <c r="M51" s="2">
        <v>375758.9</v>
      </c>
      <c r="N51" s="21">
        <v>96.436000000000007</v>
      </c>
      <c r="O51" s="16">
        <v>3.25</v>
      </c>
      <c r="P51" s="25">
        <v>187718.3</v>
      </c>
      <c r="Q51" s="29">
        <v>1131.47</v>
      </c>
      <c r="R51" s="32">
        <f>Q51*E51/N51</f>
        <v>1125.0627825232573</v>
      </c>
      <c r="S51" s="23">
        <v>124628</v>
      </c>
      <c r="T51" s="20">
        <f t="shared" si="0"/>
        <v>130830.68266515499</v>
      </c>
      <c r="U51" s="28">
        <v>95.259</v>
      </c>
    </row>
    <row r="52" spans="1:21">
      <c r="A52" s="3">
        <v>41000</v>
      </c>
      <c r="B52" s="35">
        <v>3196.683</v>
      </c>
      <c r="C52" s="5">
        <v>0.15333333333333332</v>
      </c>
      <c r="D52" s="6">
        <v>106.35299516908216</v>
      </c>
      <c r="E52" s="30">
        <v>96.678899082568805</v>
      </c>
      <c r="F52" s="1">
        <v>474657.5</v>
      </c>
      <c r="G52" s="1">
        <f>F52/U52*100</f>
        <v>502171.47512193059</v>
      </c>
      <c r="H52" s="1">
        <v>515107.5</v>
      </c>
      <c r="I52" s="1">
        <f t="shared" si="1"/>
        <v>544966.19798774878</v>
      </c>
      <c r="J52" s="1">
        <v>503050</v>
      </c>
      <c r="K52" s="1">
        <f t="shared" si="2"/>
        <v>532209.7734894891</v>
      </c>
      <c r="L52" s="1">
        <f t="shared" si="3"/>
        <v>5.7260828456636608</v>
      </c>
      <c r="M52" s="2">
        <v>377885.6</v>
      </c>
      <c r="N52" s="21">
        <v>96.637</v>
      </c>
      <c r="O52" s="16">
        <v>3.26</v>
      </c>
      <c r="P52" s="25">
        <v>187834.5</v>
      </c>
      <c r="Q52" s="29">
        <v>1151.81</v>
      </c>
      <c r="R52" s="32">
        <f>Q52*E52/N52</f>
        <v>1152.3093923889769</v>
      </c>
      <c r="S52" s="23">
        <v>127405.6</v>
      </c>
      <c r="T52" s="20">
        <f t="shared" si="0"/>
        <v>134790.78723246686</v>
      </c>
      <c r="U52" s="28">
        <v>94.521000000000001</v>
      </c>
    </row>
    <row r="53" spans="1:21">
      <c r="A53" s="3">
        <v>41091</v>
      </c>
      <c r="B53" s="35">
        <v>3205.79</v>
      </c>
      <c r="C53" s="5">
        <v>0.14333333333333334</v>
      </c>
      <c r="D53" s="6">
        <v>106.19178985507233</v>
      </c>
      <c r="E53" s="30">
        <v>96.88990825688073</v>
      </c>
      <c r="F53" s="1">
        <v>474657.5</v>
      </c>
      <c r="G53" s="1">
        <f>F53/U53*100</f>
        <v>494378.24832571269</v>
      </c>
      <c r="H53" s="1">
        <v>515107.5</v>
      </c>
      <c r="I53" s="1">
        <f t="shared" si="1"/>
        <v>536508.83752903319</v>
      </c>
      <c r="J53" s="1">
        <v>503050</v>
      </c>
      <c r="K53" s="1">
        <f t="shared" si="2"/>
        <v>523950.38068554649</v>
      </c>
      <c r="L53" s="1">
        <f t="shared" si="3"/>
        <v>5.7192901602378878</v>
      </c>
      <c r="M53" s="2">
        <v>379592.8</v>
      </c>
      <c r="N53" s="21">
        <v>96.912999999999997</v>
      </c>
      <c r="O53" s="16">
        <v>3.02</v>
      </c>
      <c r="P53" s="25">
        <v>189842.19999999998</v>
      </c>
      <c r="Q53" s="29">
        <v>1133.54</v>
      </c>
      <c r="R53" s="32">
        <f>Q53*E53/N53</f>
        <v>1133.269908118669</v>
      </c>
      <c r="S53" s="23">
        <v>123641.60000000001</v>
      </c>
      <c r="T53" s="20">
        <f t="shared" si="0"/>
        <v>128778.57745466668</v>
      </c>
      <c r="U53" s="28">
        <v>96.010999999999996</v>
      </c>
    </row>
    <row r="54" spans="1:21">
      <c r="A54" s="3">
        <v>41183</v>
      </c>
      <c r="B54" s="35">
        <v>3277.8470000000002</v>
      </c>
      <c r="C54" s="5">
        <v>0.16</v>
      </c>
      <c r="D54" s="6">
        <v>107.146855825334</v>
      </c>
      <c r="E54" s="30">
        <v>96.926605504587158</v>
      </c>
      <c r="F54" s="1">
        <v>474657.5</v>
      </c>
      <c r="G54" s="1">
        <f>F54/U54*100</f>
        <v>502059.93103594164</v>
      </c>
      <c r="H54" s="1">
        <v>515107.5</v>
      </c>
      <c r="I54" s="1">
        <f t="shared" si="1"/>
        <v>544845.14818810683</v>
      </c>
      <c r="J54" s="1">
        <v>503050</v>
      </c>
      <c r="K54" s="1">
        <f t="shared" si="2"/>
        <v>532091.55719151278</v>
      </c>
      <c r="L54" s="1">
        <f t="shared" si="3"/>
        <v>5.7259863679376384</v>
      </c>
      <c r="M54" s="2">
        <v>381499.3</v>
      </c>
      <c r="N54" s="21">
        <v>97.168000000000006</v>
      </c>
      <c r="O54" s="16">
        <v>2.77</v>
      </c>
      <c r="P54" s="25">
        <v>190355</v>
      </c>
      <c r="Q54" s="29">
        <v>1090.8599999999999</v>
      </c>
      <c r="R54" s="32">
        <f>Q54*E54/N54</f>
        <v>1088.1499761313798</v>
      </c>
      <c r="S54" s="23">
        <v>125131.3</v>
      </c>
      <c r="T54" s="20">
        <f t="shared" si="0"/>
        <v>132355.24951873242</v>
      </c>
      <c r="U54" s="28">
        <v>94.542000000000002</v>
      </c>
    </row>
    <row r="55" spans="1:21">
      <c r="A55" s="3">
        <v>41275</v>
      </c>
      <c r="B55" s="35">
        <v>3260.1770000000001</v>
      </c>
      <c r="C55" s="5">
        <v>0.14333333333333334</v>
      </c>
      <c r="D55" s="6">
        <v>108.08214147688066</v>
      </c>
      <c r="E55" s="30">
        <v>97.504587155963307</v>
      </c>
      <c r="F55" s="1">
        <v>501223.25</v>
      </c>
      <c r="G55" s="1">
        <f>F55/U55*100</f>
        <v>521857.49536680343</v>
      </c>
      <c r="H55" s="1">
        <v>529040.5</v>
      </c>
      <c r="I55" s="1">
        <f t="shared" si="1"/>
        <v>550819.9196218478</v>
      </c>
      <c r="J55" s="1">
        <v>527695.75</v>
      </c>
      <c r="K55" s="1">
        <f t="shared" si="2"/>
        <v>549419.80925806379</v>
      </c>
      <c r="L55" s="1">
        <f t="shared" si="3"/>
        <v>5.7399043137965471</v>
      </c>
      <c r="M55" s="2">
        <v>384792.1</v>
      </c>
      <c r="N55" s="21">
        <v>97.938999999999993</v>
      </c>
      <c r="O55" s="16">
        <v>2.75</v>
      </c>
      <c r="P55" s="25">
        <v>189409.8</v>
      </c>
      <c r="Q55" s="29">
        <v>1084.08</v>
      </c>
      <c r="R55" s="32">
        <f>Q55*E55/N55</f>
        <v>1079.2715143511441</v>
      </c>
      <c r="S55" s="23">
        <v>128321.5</v>
      </c>
      <c r="T55" s="20">
        <f t="shared" si="0"/>
        <v>133604.21048247712</v>
      </c>
      <c r="U55" s="28">
        <v>96.046000000000006</v>
      </c>
    </row>
    <row r="56" spans="1:21">
      <c r="A56" s="3">
        <v>41365</v>
      </c>
      <c r="B56" s="35">
        <v>3276.1329999999998</v>
      </c>
      <c r="C56" s="5">
        <v>0.11666666666666667</v>
      </c>
      <c r="D56" s="6">
        <v>100.76299802371567</v>
      </c>
      <c r="E56" s="30">
        <v>98.027522935779814</v>
      </c>
      <c r="F56" s="1">
        <v>501223.25</v>
      </c>
      <c r="G56" s="1">
        <f>F56/U56*100</f>
        <v>524105.70508396596</v>
      </c>
      <c r="H56" s="1">
        <v>529040.5</v>
      </c>
      <c r="I56" s="1">
        <f t="shared" si="1"/>
        <v>553192.90210594551</v>
      </c>
      <c r="J56" s="1">
        <v>527695.75</v>
      </c>
      <c r="K56" s="1">
        <f t="shared" si="2"/>
        <v>551786.75993893389</v>
      </c>
      <c r="L56" s="1">
        <f t="shared" si="3"/>
        <v>5.7417712754210815</v>
      </c>
      <c r="M56" s="2">
        <v>389278.2</v>
      </c>
      <c r="N56" s="21">
        <v>97.811000000000007</v>
      </c>
      <c r="O56" s="16">
        <v>2.6</v>
      </c>
      <c r="P56" s="25">
        <v>190950.40000000002</v>
      </c>
      <c r="Q56" s="29">
        <v>1122.1500000000001</v>
      </c>
      <c r="R56" s="32">
        <f>Q56*E56/N56</f>
        <v>1124.6340888283048</v>
      </c>
      <c r="S56" s="23">
        <v>132042.20000000001</v>
      </c>
      <c r="T56" s="20">
        <f t="shared" si="0"/>
        <v>138070.35154861244</v>
      </c>
      <c r="U56" s="28">
        <v>95.634</v>
      </c>
    </row>
    <row r="57" spans="1:21">
      <c r="A57" s="3">
        <v>41456</v>
      </c>
      <c r="B57" s="35">
        <v>3234.087</v>
      </c>
      <c r="C57" s="5">
        <v>8.3333333333333329E-2</v>
      </c>
      <c r="D57" s="6">
        <v>106.14382709078333</v>
      </c>
      <c r="E57" s="30">
        <v>98.394495412844037</v>
      </c>
      <c r="F57" s="1">
        <v>501223.25</v>
      </c>
      <c r="G57" s="1">
        <f>F57/U57*100</f>
        <v>514608.20952987194</v>
      </c>
      <c r="H57" s="1">
        <v>529040.5</v>
      </c>
      <c r="I57" s="1">
        <f t="shared" si="1"/>
        <v>543168.30768283049</v>
      </c>
      <c r="J57" s="1">
        <v>527695.75</v>
      </c>
      <c r="K57" s="1">
        <f t="shared" si="2"/>
        <v>541787.64669041778</v>
      </c>
      <c r="L57" s="1">
        <f t="shared" si="3"/>
        <v>5.7338290984539828</v>
      </c>
      <c r="M57" s="2">
        <v>392778</v>
      </c>
      <c r="N57" s="21">
        <v>98.236000000000004</v>
      </c>
      <c r="O57" s="16">
        <v>2.4900000000000002</v>
      </c>
      <c r="P57" s="25">
        <v>192691.20000000001</v>
      </c>
      <c r="Q57" s="29">
        <v>1112.18</v>
      </c>
      <c r="R57" s="32">
        <f>Q57*E57/N57</f>
        <v>1113.9744076332188</v>
      </c>
      <c r="S57" s="23">
        <v>131344.79999999999</v>
      </c>
      <c r="T57" s="20">
        <f t="shared" si="0"/>
        <v>134852.30854526226</v>
      </c>
      <c r="U57" s="28">
        <v>97.399000000000001</v>
      </c>
    </row>
    <row r="58" spans="1:21">
      <c r="A58" s="3">
        <v>41548</v>
      </c>
      <c r="B58" s="35">
        <v>3255.9140000000002</v>
      </c>
      <c r="C58" s="5">
        <v>8.666666666666667E-2</v>
      </c>
      <c r="D58" s="6">
        <v>106.73044638935967</v>
      </c>
      <c r="E58" s="30">
        <v>98.12844036697247</v>
      </c>
      <c r="F58" s="1">
        <v>501223.25</v>
      </c>
      <c r="G58" s="1">
        <f>F58/U58*100</f>
        <v>526827.0443556864</v>
      </c>
      <c r="H58" s="1">
        <v>529040.5</v>
      </c>
      <c r="I58" s="1">
        <f t="shared" si="1"/>
        <v>556065.27223039733</v>
      </c>
      <c r="J58" s="1">
        <v>527695.75</v>
      </c>
      <c r="K58" s="1">
        <f t="shared" si="2"/>
        <v>554651.82888375025</v>
      </c>
      <c r="L58" s="1">
        <f t="shared" si="3"/>
        <v>5.7440204493502414</v>
      </c>
      <c r="M58" s="2">
        <v>395825.3</v>
      </c>
      <c r="N58" s="21">
        <v>98.206000000000003</v>
      </c>
      <c r="O58" s="16">
        <v>2.5</v>
      </c>
      <c r="P58" s="25">
        <v>193979.5</v>
      </c>
      <c r="Q58" s="29">
        <v>1062.0999999999999</v>
      </c>
      <c r="R58" s="32">
        <f>Q58*E58/N58</f>
        <v>1061.2611909024035</v>
      </c>
      <c r="S58" s="23">
        <v>133240.6</v>
      </c>
      <c r="T58" s="20">
        <f t="shared" si="0"/>
        <v>140046.87828463319</v>
      </c>
      <c r="U58" s="28">
        <v>95.14</v>
      </c>
    </row>
    <row r="59" spans="1:21">
      <c r="A59" s="3">
        <v>41640</v>
      </c>
      <c r="B59" s="35">
        <v>3311.181</v>
      </c>
      <c r="C59" s="5">
        <v>7.3333333333333334E-2</v>
      </c>
      <c r="D59" s="6">
        <v>104.426739820566</v>
      </c>
      <c r="E59" s="30">
        <v>98.871559633027516</v>
      </c>
      <c r="F59" s="1">
        <v>499519.5</v>
      </c>
      <c r="G59" s="1">
        <f>F59/U59*100</f>
        <v>513401.88702516037</v>
      </c>
      <c r="H59" s="1">
        <v>540443.75</v>
      </c>
      <c r="I59" s="1">
        <f t="shared" si="1"/>
        <v>555463.48256865644</v>
      </c>
      <c r="J59" s="1">
        <v>525739.5</v>
      </c>
      <c r="K59" s="1">
        <f t="shared" si="2"/>
        <v>540350.57967439562</v>
      </c>
      <c r="L59" s="1">
        <f t="shared" si="3"/>
        <v>5.7326756217042254</v>
      </c>
      <c r="M59" s="2">
        <v>399509.2</v>
      </c>
      <c r="N59" s="21">
        <v>99.043999999999997</v>
      </c>
      <c r="O59" s="16">
        <v>2.4900000000000002</v>
      </c>
      <c r="P59" s="25">
        <v>194954.5</v>
      </c>
      <c r="Q59" s="29">
        <v>1069.01</v>
      </c>
      <c r="R59" s="32">
        <f>Q59*E59/N59</f>
        <v>1067.1488021818864</v>
      </c>
      <c r="S59" s="23">
        <v>133606</v>
      </c>
      <c r="T59" s="20">
        <f t="shared" si="0"/>
        <v>137319.10869922707</v>
      </c>
      <c r="U59" s="28">
        <v>97.296000000000006</v>
      </c>
    </row>
    <row r="60" spans="1:21">
      <c r="A60" s="3">
        <v>41730</v>
      </c>
      <c r="B60" s="35">
        <v>3374.7420000000002</v>
      </c>
      <c r="C60" s="5">
        <v>9.3333333333333338E-2</v>
      </c>
      <c r="D60" s="6">
        <v>106.09981240981233</v>
      </c>
      <c r="E60" s="30">
        <v>100.03669724770643</v>
      </c>
      <c r="F60" s="1">
        <v>499519.5</v>
      </c>
      <c r="G60" s="1">
        <f>F60/U60*100</f>
        <v>518819.5886996261</v>
      </c>
      <c r="H60" s="1">
        <v>540443.75</v>
      </c>
      <c r="I60" s="1">
        <f t="shared" si="1"/>
        <v>561325.04154549236</v>
      </c>
      <c r="J60" s="1">
        <v>525739.5</v>
      </c>
      <c r="K60" s="1">
        <f t="shared" si="2"/>
        <v>546052.65891150816</v>
      </c>
      <c r="L60" s="1">
        <f t="shared" si="3"/>
        <v>5.7372345261698285</v>
      </c>
      <c r="M60" s="2">
        <v>402904</v>
      </c>
      <c r="N60" s="21">
        <v>99.384</v>
      </c>
      <c r="O60" s="16">
        <v>2.4900000000000002</v>
      </c>
      <c r="P60" s="25">
        <v>195536</v>
      </c>
      <c r="Q60" s="29">
        <v>1030.3800000000001</v>
      </c>
      <c r="R60" s="32">
        <f>Q60*E60/N60</f>
        <v>1037.1469462900645</v>
      </c>
      <c r="S60" s="23">
        <v>137107.20000000001</v>
      </c>
      <c r="T60" s="20">
        <f t="shared" si="0"/>
        <v>142404.65309513919</v>
      </c>
      <c r="U60" s="28">
        <v>96.28</v>
      </c>
    </row>
    <row r="61" spans="1:21">
      <c r="A61" s="3">
        <v>41821</v>
      </c>
      <c r="B61" s="35">
        <v>3440.924</v>
      </c>
      <c r="C61" s="5">
        <v>0.09</v>
      </c>
      <c r="D61" s="6">
        <v>101.51573624443193</v>
      </c>
      <c r="E61" s="30">
        <v>100.1559633027523</v>
      </c>
      <c r="F61" s="1">
        <v>499519.5</v>
      </c>
      <c r="G61" s="1">
        <f>F61/U61*100</f>
        <v>510380.39480137324</v>
      </c>
      <c r="H61" s="1">
        <v>540443.75</v>
      </c>
      <c r="I61" s="1">
        <f t="shared" si="1"/>
        <v>552194.44785025343</v>
      </c>
      <c r="J61" s="1">
        <v>525739.5</v>
      </c>
      <c r="K61" s="1">
        <f t="shared" si="2"/>
        <v>537170.48798430606</v>
      </c>
      <c r="L61" s="1">
        <f t="shared" si="3"/>
        <v>5.7301121446190937</v>
      </c>
      <c r="M61" s="2">
        <v>404288.1</v>
      </c>
      <c r="N61" s="21">
        <v>99.593000000000004</v>
      </c>
      <c r="O61" s="16">
        <v>2.35</v>
      </c>
      <c r="P61" s="25">
        <v>196258.1</v>
      </c>
      <c r="Q61" s="29">
        <v>1025.76</v>
      </c>
      <c r="R61" s="32">
        <f>Q61*E61/N61</f>
        <v>1031.5582512569276</v>
      </c>
      <c r="S61" s="23">
        <v>136205.20000000001</v>
      </c>
      <c r="T61" s="20">
        <f t="shared" si="0"/>
        <v>139166.66666666669</v>
      </c>
      <c r="U61" s="28">
        <v>97.872</v>
      </c>
    </row>
    <row r="62" spans="1:21">
      <c r="A62" s="3">
        <v>41913</v>
      </c>
      <c r="B62" s="35">
        <v>3502.2979999999998</v>
      </c>
      <c r="C62" s="5">
        <v>0.1</v>
      </c>
      <c r="D62" s="6">
        <v>74.614108695652163</v>
      </c>
      <c r="E62" s="30">
        <v>99.348623853211009</v>
      </c>
      <c r="F62" s="1">
        <v>499519.5</v>
      </c>
      <c r="G62" s="1">
        <f>F62/U62*100</f>
        <v>518943.55735167308</v>
      </c>
      <c r="H62" s="1">
        <v>540443.75</v>
      </c>
      <c r="I62" s="1">
        <f t="shared" si="1"/>
        <v>561459.166606065</v>
      </c>
      <c r="J62" s="1">
        <v>525739.5</v>
      </c>
      <c r="K62" s="1">
        <f t="shared" si="2"/>
        <v>546183.1347330584</v>
      </c>
      <c r="L62" s="1">
        <f t="shared" si="3"/>
        <v>5.737338285687545</v>
      </c>
      <c r="M62" s="2">
        <v>406016.2</v>
      </c>
      <c r="N62" s="21">
        <v>99.171000000000006</v>
      </c>
      <c r="O62" s="16">
        <v>2.0099999999999998</v>
      </c>
      <c r="P62" s="25">
        <v>197058.1</v>
      </c>
      <c r="Q62" s="29">
        <v>1086.72</v>
      </c>
      <c r="R62" s="32">
        <f>Q62*E62/N62</f>
        <v>1088.6664096738107</v>
      </c>
      <c r="S62" s="23">
        <v>141773</v>
      </c>
      <c r="T62" s="20">
        <f t="shared" si="0"/>
        <v>147285.91167395617</v>
      </c>
      <c r="U62" s="28">
        <v>96.257000000000005</v>
      </c>
    </row>
    <row r="63" spans="1:21">
      <c r="A63" s="3">
        <v>42005</v>
      </c>
      <c r="B63" s="35">
        <v>3533.9470000000001</v>
      </c>
      <c r="C63" s="5">
        <v>0.11</v>
      </c>
      <c r="D63" s="6">
        <v>52.464696969696966</v>
      </c>
      <c r="E63" s="30">
        <v>98.807339449541288</v>
      </c>
      <c r="F63" s="1">
        <v>546274.25</v>
      </c>
      <c r="G63" s="1">
        <f>F63/U63*100</f>
        <v>544982.64114049706</v>
      </c>
      <c r="H63" s="1">
        <v>584143.5</v>
      </c>
      <c r="I63" s="1">
        <f t="shared" si="1"/>
        <v>582762.35322286189</v>
      </c>
      <c r="J63" s="1">
        <v>571767.5</v>
      </c>
      <c r="K63" s="1">
        <f t="shared" si="2"/>
        <v>570415.61499246792</v>
      </c>
      <c r="L63" s="1">
        <f t="shared" si="3"/>
        <v>5.7561914057152013</v>
      </c>
      <c r="M63" s="2">
        <v>409418.1</v>
      </c>
      <c r="N63" s="21">
        <v>99.73</v>
      </c>
      <c r="O63" s="16">
        <v>1.93</v>
      </c>
      <c r="P63" s="25">
        <v>198999.7</v>
      </c>
      <c r="Q63" s="29">
        <v>1100.26</v>
      </c>
      <c r="R63" s="32">
        <f>Q63*E63/N63</f>
        <v>1090.0808513261034</v>
      </c>
      <c r="S63" s="23">
        <v>152227.6</v>
      </c>
      <c r="T63" s="20">
        <f t="shared" si="0"/>
        <v>151867.67361353594</v>
      </c>
      <c r="U63" s="28">
        <v>100.23699999999999</v>
      </c>
    </row>
    <row r="64" spans="1:21">
      <c r="A64" s="3">
        <v>42095</v>
      </c>
      <c r="B64" s="35">
        <v>3577.3620000000001</v>
      </c>
      <c r="C64" s="5">
        <v>0.12333333333333334</v>
      </c>
      <c r="D64" s="6">
        <v>61.3662842712843</v>
      </c>
      <c r="E64" s="30">
        <v>100</v>
      </c>
      <c r="F64" s="1">
        <v>546274.25</v>
      </c>
      <c r="G64" s="1">
        <f>F64/U64*100</f>
        <v>546438.18145443639</v>
      </c>
      <c r="H64" s="1">
        <v>584143.5</v>
      </c>
      <c r="I64" s="1">
        <f t="shared" si="1"/>
        <v>584318.79563869163</v>
      </c>
      <c r="J64" s="1">
        <v>571767.5</v>
      </c>
      <c r="K64" s="1">
        <f t="shared" si="2"/>
        <v>571939.0817245174</v>
      </c>
      <c r="L64" s="1">
        <f t="shared" si="3"/>
        <v>5.7573497737584045</v>
      </c>
      <c r="M64" s="2">
        <v>411136.3</v>
      </c>
      <c r="N64" s="21">
        <v>99.94</v>
      </c>
      <c r="O64" s="16">
        <v>1.68</v>
      </c>
      <c r="P64" s="25">
        <v>199670.6</v>
      </c>
      <c r="Q64" s="29">
        <v>1097.77</v>
      </c>
      <c r="R64" s="32">
        <f>Q64*E64/N64</f>
        <v>1098.4290574344607</v>
      </c>
      <c r="S64" s="23">
        <v>148070.79999999999</v>
      </c>
      <c r="T64" s="20">
        <f t="shared" si="0"/>
        <v>148115.2345703711</v>
      </c>
      <c r="U64" s="28">
        <v>99.97</v>
      </c>
    </row>
    <row r="65" spans="1:21">
      <c r="A65" s="3">
        <v>42186</v>
      </c>
      <c r="B65" s="35">
        <v>3589.1280000000002</v>
      </c>
      <c r="C65" s="5">
        <v>0.13666666666666666</v>
      </c>
      <c r="D65" s="6">
        <v>49.904655248133501</v>
      </c>
      <c r="E65" s="30">
        <v>100.26605504587155</v>
      </c>
      <c r="F65" s="1">
        <v>546274.25</v>
      </c>
      <c r="G65" s="1">
        <f>F65/U65*100</f>
        <v>539295.76282899291</v>
      </c>
      <c r="H65" s="1">
        <v>584143.5</v>
      </c>
      <c r="I65" s="1">
        <f>H65/U65*100</f>
        <v>576681.24469366402</v>
      </c>
      <c r="J65" s="1">
        <v>571767.5</v>
      </c>
      <c r="K65" s="1">
        <f t="shared" si="2"/>
        <v>564463.34432444174</v>
      </c>
      <c r="L65" s="1">
        <f t="shared" si="3"/>
        <v>5.7516357445346671</v>
      </c>
      <c r="M65" s="2">
        <v>417357.1</v>
      </c>
      <c r="N65" s="21">
        <v>100.24</v>
      </c>
      <c r="O65" s="16">
        <v>1.48</v>
      </c>
      <c r="P65" s="25">
        <v>200776.69999999998</v>
      </c>
      <c r="Q65" s="29">
        <v>1167.8</v>
      </c>
      <c r="R65" s="32">
        <f>Q65*E65/N65</f>
        <v>1168.1035423241101</v>
      </c>
      <c r="S65" s="23">
        <v>153761.70000000001</v>
      </c>
      <c r="T65" s="20">
        <f t="shared" si="0"/>
        <v>151797.44111201059</v>
      </c>
      <c r="U65" s="28">
        <v>101.294</v>
      </c>
    </row>
    <row r="66" spans="1:21">
      <c r="A66" s="3">
        <v>42278</v>
      </c>
      <c r="B66" s="35">
        <v>3628.306</v>
      </c>
      <c r="C66" s="5">
        <v>0.16</v>
      </c>
      <c r="D66" s="6">
        <v>41.192586736934565</v>
      </c>
      <c r="E66" s="30">
        <v>99.807339449541288</v>
      </c>
      <c r="F66" s="1">
        <v>546274.25</v>
      </c>
      <c r="G66" s="1">
        <f>F66/U66*100</f>
        <v>554098.1153892969</v>
      </c>
      <c r="H66" s="1">
        <v>584143.5</v>
      </c>
      <c r="I66" s="1">
        <f t="shared" si="1"/>
        <v>592509.73749340686</v>
      </c>
      <c r="J66" s="1">
        <v>571767.5</v>
      </c>
      <c r="K66" s="1">
        <f t="shared" si="2"/>
        <v>579956.4855763379</v>
      </c>
      <c r="L66" s="1">
        <f t="shared" si="3"/>
        <v>5.7633954094542688</v>
      </c>
      <c r="M66" s="2">
        <v>420108.79999999999</v>
      </c>
      <c r="N66" s="21">
        <v>100.08</v>
      </c>
      <c r="O66" s="16">
        <v>1.48</v>
      </c>
      <c r="P66" s="25">
        <v>205026.5</v>
      </c>
      <c r="Q66" s="29">
        <v>1157.69</v>
      </c>
      <c r="R66" s="32">
        <f>Q66*E66/N66</f>
        <v>1154.5359593059497</v>
      </c>
      <c r="S66" s="23">
        <v>150001.4</v>
      </c>
      <c r="T66" s="20">
        <f t="shared" si="0"/>
        <v>152149.75453402038</v>
      </c>
      <c r="U66" s="28">
        <v>98.587999999999994</v>
      </c>
    </row>
    <row r="67" spans="1:21">
      <c r="A67" s="3">
        <v>42370</v>
      </c>
      <c r="B67" s="35">
        <v>3669.02</v>
      </c>
      <c r="C67" s="5">
        <v>0.36</v>
      </c>
      <c r="D67" s="6">
        <v>30.678157349896502</v>
      </c>
      <c r="E67" s="30">
        <v>99.88073394495413</v>
      </c>
      <c r="F67" s="1">
        <v>565337.5</v>
      </c>
      <c r="G67" s="1">
        <f>F67/U67*100</f>
        <v>552918.94059425313</v>
      </c>
      <c r="H67" s="1">
        <v>607409.75</v>
      </c>
      <c r="I67" s="1">
        <f t="shared" si="1"/>
        <v>594067.00506621297</v>
      </c>
      <c r="J67" s="1">
        <v>589701.25</v>
      </c>
      <c r="K67" s="1">
        <f t="shared" si="2"/>
        <v>576747.50112473837</v>
      </c>
      <c r="L67" s="1">
        <f t="shared" si="3"/>
        <v>5.7609857215284785</v>
      </c>
      <c r="M67" s="2">
        <v>421399.7</v>
      </c>
      <c r="N67" s="21">
        <v>100.59</v>
      </c>
      <c r="O67" s="16">
        <v>1.49</v>
      </c>
      <c r="P67" s="25">
        <v>203993.80000000002</v>
      </c>
      <c r="Q67" s="29">
        <v>1201.44</v>
      </c>
      <c r="R67" s="32">
        <f>Q67*E67/N67</f>
        <v>1192.9685753139049</v>
      </c>
      <c r="S67" s="23">
        <v>158938.20000000001</v>
      </c>
      <c r="T67" s="20">
        <f t="shared" ref="T67:T85" si="4">S67/U67*100</f>
        <v>155446.86344698083</v>
      </c>
      <c r="U67" s="28">
        <v>102.246</v>
      </c>
    </row>
    <row r="68" spans="1:21">
      <c r="A68" s="3">
        <v>42461</v>
      </c>
      <c r="B68" s="35">
        <v>3749.681</v>
      </c>
      <c r="C68" s="5">
        <v>0.37333333333333335</v>
      </c>
      <c r="D68" s="6">
        <v>42.945569985570003</v>
      </c>
      <c r="E68" s="30">
        <v>101.04587155963303</v>
      </c>
      <c r="F68" s="1">
        <v>565337.5</v>
      </c>
      <c r="G68" s="1">
        <f>F68/U68*100</f>
        <v>554867.15675208811</v>
      </c>
      <c r="H68" s="1">
        <v>607409.75</v>
      </c>
      <c r="I68" s="1">
        <f t="shared" ref="I68:I86" si="5">H68/U68*100</f>
        <v>596160.20689587481</v>
      </c>
      <c r="J68" s="1">
        <v>589701.25</v>
      </c>
      <c r="K68" s="1">
        <f t="shared" ref="K68:K86" si="6">J68/U68*100</f>
        <v>578779.67748584214</v>
      </c>
      <c r="L68" s="1">
        <f t="shared" ref="L68:L86" si="7">LOG(K68)</f>
        <v>5.762513273465129</v>
      </c>
      <c r="M68" s="2">
        <v>426230</v>
      </c>
      <c r="N68" s="21">
        <v>100.78</v>
      </c>
      <c r="O68" s="16">
        <v>1.42</v>
      </c>
      <c r="P68" s="25">
        <v>205779.5</v>
      </c>
      <c r="Q68" s="29">
        <v>1163.3</v>
      </c>
      <c r="R68" s="32">
        <f>Q68*E68/N68</f>
        <v>1166.3689460738349</v>
      </c>
      <c r="S68" s="23">
        <v>162655.79999999999</v>
      </c>
      <c r="T68" s="20">
        <f t="shared" si="4"/>
        <v>159643.33035617889</v>
      </c>
      <c r="U68" s="28">
        <v>101.887</v>
      </c>
    </row>
    <row r="69" spans="1:21">
      <c r="A69" s="3">
        <v>42552</v>
      </c>
      <c r="B69" s="35">
        <v>3774.2640000000001</v>
      </c>
      <c r="C69" s="5">
        <v>0.39666666666666667</v>
      </c>
      <c r="D69" s="6">
        <v>43.387482903569868</v>
      </c>
      <c r="E69" s="30">
        <v>101.38532110091742</v>
      </c>
      <c r="F69" s="1">
        <v>565337.5</v>
      </c>
      <c r="G69" s="1">
        <f>F69/U69*100</f>
        <v>549297.99844539445</v>
      </c>
      <c r="H69" s="1">
        <v>607409.75</v>
      </c>
      <c r="I69" s="1">
        <f t="shared" si="5"/>
        <v>590176.59347065678</v>
      </c>
      <c r="J69" s="1">
        <v>589701.25</v>
      </c>
      <c r="K69" s="1">
        <f t="shared" si="6"/>
        <v>572970.51107656432</v>
      </c>
      <c r="L69" s="1">
        <f t="shared" si="7"/>
        <v>5.7581322708220428</v>
      </c>
      <c r="M69" s="2">
        <v>428335.7</v>
      </c>
      <c r="N69" s="21">
        <v>100.97</v>
      </c>
      <c r="O69" s="16">
        <v>1.23</v>
      </c>
      <c r="P69" s="25">
        <v>207777</v>
      </c>
      <c r="Q69" s="29">
        <v>1121.3699999999999</v>
      </c>
      <c r="R69" s="32">
        <f>Q69*E69/N69</f>
        <v>1125.9825445472493</v>
      </c>
      <c r="S69" s="23">
        <v>157220.9</v>
      </c>
      <c r="T69" s="20">
        <f t="shared" si="4"/>
        <v>152760.29926156235</v>
      </c>
      <c r="U69" s="28">
        <v>102.92</v>
      </c>
    </row>
    <row r="70" spans="1:21">
      <c r="A70" s="3">
        <v>42644</v>
      </c>
      <c r="B70" s="35">
        <v>3853.835</v>
      </c>
      <c r="C70" s="5">
        <v>0.45</v>
      </c>
      <c r="D70" s="6">
        <v>47.93368686868687</v>
      </c>
      <c r="E70" s="30">
        <v>101.60550458715596</v>
      </c>
      <c r="F70" s="1">
        <v>565337.5</v>
      </c>
      <c r="G70" s="1">
        <f>F70/U70*100</f>
        <v>559972.95905227924</v>
      </c>
      <c r="H70" s="1">
        <v>607409.75</v>
      </c>
      <c r="I70" s="1">
        <f t="shared" si="5"/>
        <v>601645.9814972562</v>
      </c>
      <c r="J70" s="1">
        <v>589701.25</v>
      </c>
      <c r="K70" s="1">
        <f t="shared" si="6"/>
        <v>584105.51912676555</v>
      </c>
      <c r="L70" s="1">
        <f t="shared" si="7"/>
        <v>5.7664913098434862</v>
      </c>
      <c r="M70" s="2">
        <v>430914.8</v>
      </c>
      <c r="N70" s="21">
        <v>101.54</v>
      </c>
      <c r="O70" s="16">
        <v>1.23</v>
      </c>
      <c r="P70" s="25">
        <v>207283.8</v>
      </c>
      <c r="Q70" s="29">
        <v>1157.3699999999999</v>
      </c>
      <c r="R70" s="32">
        <f>Q70*E70/N70</f>
        <v>1158.1166323029022</v>
      </c>
      <c r="S70" s="23">
        <v>163089.29999999999</v>
      </c>
      <c r="T70" s="20">
        <f t="shared" si="4"/>
        <v>161541.73022444977</v>
      </c>
      <c r="U70" s="28">
        <v>100.958</v>
      </c>
    </row>
    <row r="71" spans="1:21">
      <c r="A71" s="3">
        <v>42736</v>
      </c>
      <c r="B71" s="35">
        <v>3895.7930000000001</v>
      </c>
      <c r="C71" s="5">
        <v>0.7</v>
      </c>
      <c r="D71" s="6">
        <v>52.923297760210836</v>
      </c>
      <c r="E71" s="30">
        <v>102.41284403669724</v>
      </c>
      <c r="F71" s="1">
        <v>596888.25</v>
      </c>
      <c r="G71" s="1">
        <f>F71/U71*100</f>
        <v>574765.5249448719</v>
      </c>
      <c r="H71" s="1">
        <v>645539</v>
      </c>
      <c r="I71" s="1">
        <f t="shared" si="5"/>
        <v>621613.11134435574</v>
      </c>
      <c r="J71" s="1">
        <v>621243.25</v>
      </c>
      <c r="K71" s="1">
        <f t="shared" si="6"/>
        <v>598217.84514054062</v>
      </c>
      <c r="L71" s="1">
        <f t="shared" si="7"/>
        <v>5.7768593641123349</v>
      </c>
      <c r="M71" s="2">
        <v>435062.1</v>
      </c>
      <c r="N71" s="21">
        <v>102.8</v>
      </c>
      <c r="O71" s="16">
        <v>1.23</v>
      </c>
      <c r="P71" s="25">
        <v>209914.6</v>
      </c>
      <c r="Q71" s="29">
        <v>1154.28</v>
      </c>
      <c r="R71" s="32">
        <f>Q71*E71/N71</f>
        <v>1149.9328561739192</v>
      </c>
      <c r="S71" s="23">
        <v>168454</v>
      </c>
      <c r="T71" s="20">
        <f t="shared" si="4"/>
        <v>162210.51719323249</v>
      </c>
      <c r="U71" s="28">
        <v>103.849</v>
      </c>
    </row>
    <row r="72" spans="1:21">
      <c r="A72" s="3">
        <v>42826</v>
      </c>
      <c r="B72" s="35">
        <v>3956.6570000000002</v>
      </c>
      <c r="C72" s="5">
        <v>0.95</v>
      </c>
      <c r="D72" s="6">
        <v>49.696222002635068</v>
      </c>
      <c r="E72" s="30">
        <v>102.97247706422017</v>
      </c>
      <c r="F72" s="1">
        <v>596888.25</v>
      </c>
      <c r="G72" s="1">
        <f>F72/U72*100</f>
        <v>575857.91880523297</v>
      </c>
      <c r="H72" s="1">
        <v>645539</v>
      </c>
      <c r="I72" s="1">
        <f t="shared" si="5"/>
        <v>622794.54327943502</v>
      </c>
      <c r="J72" s="1">
        <v>621243.25</v>
      </c>
      <c r="K72" s="1">
        <f t="shared" si="6"/>
        <v>599354.8122563964</v>
      </c>
      <c r="L72" s="1">
        <f t="shared" si="7"/>
        <v>5.7776839966552158</v>
      </c>
      <c r="M72" s="2">
        <v>437982.6</v>
      </c>
      <c r="N72" s="21">
        <v>102.72</v>
      </c>
      <c r="O72" s="16">
        <v>1.23</v>
      </c>
      <c r="P72" s="25">
        <v>212118.1</v>
      </c>
      <c r="Q72" s="29">
        <v>1129.43</v>
      </c>
      <c r="R72" s="32">
        <f>Q72*E72/N72</f>
        <v>1132.206043327903</v>
      </c>
      <c r="S72" s="23">
        <v>165754.6</v>
      </c>
      <c r="T72" s="20">
        <f t="shared" si="4"/>
        <v>159914.52166866051</v>
      </c>
      <c r="U72" s="28">
        <v>103.652</v>
      </c>
    </row>
    <row r="73" spans="1:21">
      <c r="A73" s="3">
        <v>42917</v>
      </c>
      <c r="B73" s="35">
        <v>3968.8780000000002</v>
      </c>
      <c r="C73" s="5">
        <v>1.1533333333333333</v>
      </c>
      <c r="D73" s="6">
        <v>50.639951690821263</v>
      </c>
      <c r="E73" s="30">
        <v>103.37614678899084</v>
      </c>
      <c r="F73" s="1">
        <v>596888.25</v>
      </c>
      <c r="G73" s="1">
        <f>F73/U73*100</f>
        <v>559345.01274458354</v>
      </c>
      <c r="H73" s="1">
        <v>645539</v>
      </c>
      <c r="I73" s="1">
        <f t="shared" si="5"/>
        <v>604935.71482120093</v>
      </c>
      <c r="J73" s="1">
        <v>621243.25</v>
      </c>
      <c r="K73" s="1">
        <f t="shared" si="6"/>
        <v>582168.12542169576</v>
      </c>
      <c r="L73" s="1">
        <f t="shared" si="7"/>
        <v>5.7650484234792518</v>
      </c>
      <c r="M73" s="2">
        <v>444474</v>
      </c>
      <c r="N73" s="21">
        <v>103.21</v>
      </c>
      <c r="O73" s="16">
        <v>1.24</v>
      </c>
      <c r="P73" s="25">
        <v>214122.3</v>
      </c>
      <c r="Q73" s="29">
        <v>1132.24</v>
      </c>
      <c r="R73" s="32">
        <f>Q73*E73/N73</f>
        <v>1134.0626726127991</v>
      </c>
      <c r="S73" s="23">
        <v>176481.7</v>
      </c>
      <c r="T73" s="20">
        <f t="shared" si="4"/>
        <v>165381.30669465478</v>
      </c>
      <c r="U73" s="28">
        <v>106.712</v>
      </c>
    </row>
    <row r="74" spans="1:21">
      <c r="A74" s="3">
        <v>43009</v>
      </c>
      <c r="B74" s="35">
        <v>4064.915</v>
      </c>
      <c r="C74" s="5">
        <v>1.2033333333333334</v>
      </c>
      <c r="D74" s="6">
        <v>59.206240981241002</v>
      </c>
      <c r="E74" s="30">
        <v>103.76146788990826</v>
      </c>
      <c r="F74" s="1">
        <v>596888.25</v>
      </c>
      <c r="G74" s="1">
        <f>F74/U74*100</f>
        <v>580483.7784218</v>
      </c>
      <c r="H74" s="1">
        <v>645539</v>
      </c>
      <c r="I74" s="1">
        <f t="shared" si="5"/>
        <v>627797.44422616845</v>
      </c>
      <c r="J74" s="1">
        <v>621243.25</v>
      </c>
      <c r="K74" s="1">
        <f t="shared" si="6"/>
        <v>604169.42213058961</v>
      </c>
      <c r="L74" s="1">
        <f t="shared" si="7"/>
        <v>5.7811587412351724</v>
      </c>
      <c r="M74" s="2">
        <v>443292.8</v>
      </c>
      <c r="N74" s="21">
        <v>103</v>
      </c>
      <c r="O74" s="16">
        <v>1.34</v>
      </c>
      <c r="P74" s="25">
        <v>215774.80000000002</v>
      </c>
      <c r="Q74" s="29">
        <v>1105.72</v>
      </c>
      <c r="R74" s="32">
        <f>Q74*E74/N74</f>
        <v>1113.8944686915472</v>
      </c>
      <c r="S74" s="23">
        <v>170214.39999999999</v>
      </c>
      <c r="T74" s="20">
        <f t="shared" si="4"/>
        <v>165536.34294828158</v>
      </c>
      <c r="U74" s="28">
        <v>102.82599999999999</v>
      </c>
    </row>
    <row r="75" spans="1:21">
      <c r="A75" s="3">
        <v>43101</v>
      </c>
      <c r="B75" s="35">
        <v>4116.2669999999998</v>
      </c>
      <c r="C75" s="5">
        <v>1.4466666666666668</v>
      </c>
      <c r="D75" s="6">
        <v>63.982366271409731</v>
      </c>
      <c r="E75" s="30">
        <v>104.6788990825688</v>
      </c>
      <c r="F75" s="1">
        <v>652172</v>
      </c>
      <c r="G75" s="1">
        <f>F75/U75*100</f>
        <v>622949.44169030769</v>
      </c>
      <c r="H75" s="1">
        <v>707120.75</v>
      </c>
      <c r="I75" s="1">
        <f t="shared" si="5"/>
        <v>675436.04512326745</v>
      </c>
      <c r="J75" s="1">
        <v>676359</v>
      </c>
      <c r="K75" s="1">
        <f t="shared" si="6"/>
        <v>646052.66928389261</v>
      </c>
      <c r="L75" s="1">
        <f t="shared" si="7"/>
        <v>5.8102679251884854</v>
      </c>
      <c r="M75" s="2">
        <v>448384.1</v>
      </c>
      <c r="N75" s="21">
        <v>103.91</v>
      </c>
      <c r="O75" s="16">
        <v>1.49</v>
      </c>
      <c r="P75" s="25">
        <v>218834.5</v>
      </c>
      <c r="Q75" s="29">
        <v>1072.29</v>
      </c>
      <c r="R75" s="32">
        <f>Q75*E75/N75</f>
        <v>1080.2245856726754</v>
      </c>
      <c r="S75" s="23">
        <v>167456.6</v>
      </c>
      <c r="T75" s="20">
        <f t="shared" si="4"/>
        <v>159953.19559465474</v>
      </c>
      <c r="U75" s="28">
        <v>104.691</v>
      </c>
    </row>
    <row r="76" spans="1:21">
      <c r="A76" s="3">
        <v>43191</v>
      </c>
      <c r="B76" s="35">
        <v>4207.7820000000002</v>
      </c>
      <c r="C76" s="5">
        <v>1.7366666666666668</v>
      </c>
      <c r="D76" s="6">
        <v>71.726742581090406</v>
      </c>
      <c r="E76" s="30">
        <v>105.76146788990826</v>
      </c>
      <c r="F76" s="1">
        <v>652172</v>
      </c>
      <c r="G76" s="1">
        <f>F76/U76*100</f>
        <v>622717.46395493171</v>
      </c>
      <c r="H76" s="1">
        <v>707120.75</v>
      </c>
      <c r="I76" s="1">
        <f t="shared" si="5"/>
        <v>675184.522104459</v>
      </c>
      <c r="J76" s="1">
        <v>676359</v>
      </c>
      <c r="K76" s="1">
        <f t="shared" si="6"/>
        <v>645812.088226869</v>
      </c>
      <c r="L76" s="1">
        <f t="shared" si="7"/>
        <v>5.8101061698249827</v>
      </c>
      <c r="M76" s="2">
        <v>451225.1</v>
      </c>
      <c r="N76" s="21">
        <v>104.25</v>
      </c>
      <c r="O76" s="16">
        <v>1.49</v>
      </c>
      <c r="P76" s="25">
        <v>219531.8</v>
      </c>
      <c r="Q76" s="29">
        <v>1078.57</v>
      </c>
      <c r="R76" s="32">
        <f>Q76*E76/N76</f>
        <v>1094.2076395397444</v>
      </c>
      <c r="S76" s="23">
        <v>170327.6</v>
      </c>
      <c r="T76" s="20">
        <f t="shared" si="4"/>
        <v>162634.96610331329</v>
      </c>
      <c r="U76" s="28">
        <v>104.73</v>
      </c>
    </row>
    <row r="77" spans="1:21">
      <c r="A77" s="3">
        <v>43282</v>
      </c>
      <c r="B77" s="35">
        <v>4304.7309999999998</v>
      </c>
      <c r="C77" s="5">
        <v>1.9233333333333333</v>
      </c>
      <c r="D77" s="6">
        <v>73.933799077733866</v>
      </c>
      <c r="E77" s="30">
        <v>106.11009174311927</v>
      </c>
      <c r="F77" s="1">
        <v>652172</v>
      </c>
      <c r="G77" s="1">
        <f>F77/U77*100</f>
        <v>609951.17936439649</v>
      </c>
      <c r="H77" s="1">
        <v>707120.75</v>
      </c>
      <c r="I77" s="1">
        <f t="shared" si="5"/>
        <v>661342.61424215778</v>
      </c>
      <c r="J77" s="1">
        <v>676359</v>
      </c>
      <c r="K77" s="1">
        <f t="shared" si="6"/>
        <v>632572.34245524777</v>
      </c>
      <c r="L77" s="1">
        <f t="shared" si="7"/>
        <v>5.8011101996226211</v>
      </c>
      <c r="M77" s="2">
        <v>454330.8</v>
      </c>
      <c r="N77" s="21">
        <v>104.81</v>
      </c>
      <c r="O77" s="16">
        <v>1.51</v>
      </c>
      <c r="P77" s="25">
        <v>220137.19999999998</v>
      </c>
      <c r="Q77" s="29">
        <v>1121.5899999999999</v>
      </c>
      <c r="R77" s="32">
        <f>Q77*E77/N77</f>
        <v>1135.5025073768261</v>
      </c>
      <c r="S77" s="23">
        <v>174697.2</v>
      </c>
      <c r="T77" s="20">
        <f t="shared" si="4"/>
        <v>163387.51613325602</v>
      </c>
      <c r="U77" s="28">
        <v>106.922</v>
      </c>
    </row>
    <row r="78" spans="1:21">
      <c r="A78" s="3">
        <v>43374</v>
      </c>
      <c r="B78" s="35">
        <v>4409.518</v>
      </c>
      <c r="C78" s="5">
        <v>2.2200000000000002</v>
      </c>
      <c r="D78" s="6">
        <v>66.876957462827036</v>
      </c>
      <c r="E78" s="30">
        <v>106.04587155963303</v>
      </c>
      <c r="F78" s="1">
        <v>652172</v>
      </c>
      <c r="G78" s="1">
        <f>F78/U78*100</f>
        <v>634538.18387024582</v>
      </c>
      <c r="H78" s="1">
        <v>707120.75</v>
      </c>
      <c r="I78" s="1">
        <f t="shared" si="5"/>
        <v>688001.19674252532</v>
      </c>
      <c r="J78" s="1">
        <v>676359</v>
      </c>
      <c r="K78" s="1">
        <f t="shared" si="6"/>
        <v>658071.20131544385</v>
      </c>
      <c r="L78" s="1">
        <f t="shared" si="7"/>
        <v>5.8182728855067962</v>
      </c>
      <c r="M78" s="2">
        <v>458065.4</v>
      </c>
      <c r="N78" s="21">
        <v>104.84</v>
      </c>
      <c r="O78" s="16">
        <v>1.6</v>
      </c>
      <c r="P78" s="25">
        <v>221991.6</v>
      </c>
      <c r="Q78" s="29">
        <v>1127.52</v>
      </c>
      <c r="R78" s="32">
        <f>Q78*E78/N78</f>
        <v>1140.48875525484</v>
      </c>
      <c r="S78" s="23">
        <v>169875.1</v>
      </c>
      <c r="T78" s="20">
        <f t="shared" si="4"/>
        <v>165281.9155664095</v>
      </c>
      <c r="U78" s="28">
        <v>102.779</v>
      </c>
    </row>
    <row r="79" spans="1:21">
      <c r="A79" s="3">
        <v>43466</v>
      </c>
      <c r="B79" s="35">
        <v>4424.5810000000001</v>
      </c>
      <c r="C79" s="5">
        <v>2.4033333333333333</v>
      </c>
      <c r="D79" s="6">
        <v>63.22141338854383</v>
      </c>
      <c r="E79" s="30">
        <v>106.40366972477065</v>
      </c>
      <c r="F79" s="1">
        <v>740878</v>
      </c>
      <c r="G79" s="1">
        <f>F79/U79*100</f>
        <v>711110.89781736513</v>
      </c>
      <c r="H79" s="1">
        <v>800706.5</v>
      </c>
      <c r="I79" s="1">
        <f t="shared" si="5"/>
        <v>768535.59979267837</v>
      </c>
      <c r="J79" s="1">
        <v>766040.75</v>
      </c>
      <c r="K79" s="1">
        <f t="shared" si="6"/>
        <v>735262.65525118529</v>
      </c>
      <c r="L79" s="1">
        <f t="shared" si="7"/>
        <v>5.8664425082671148</v>
      </c>
      <c r="M79" s="2">
        <v>457150.7</v>
      </c>
      <c r="N79" s="21">
        <v>104.47</v>
      </c>
      <c r="O79" s="16">
        <v>1.76</v>
      </c>
      <c r="P79" s="25">
        <v>222045.8</v>
      </c>
      <c r="Q79" s="29">
        <v>1125.08</v>
      </c>
      <c r="R79" s="32">
        <f>Q79*E79/N79</f>
        <v>1145.9044772082411</v>
      </c>
      <c r="S79" s="23">
        <v>163748.79999999999</v>
      </c>
      <c r="T79" s="20">
        <f t="shared" si="4"/>
        <v>157169.67730789163</v>
      </c>
      <c r="U79" s="28">
        <v>104.18600000000001</v>
      </c>
    </row>
    <row r="80" spans="1:21">
      <c r="A80" s="3">
        <v>43556</v>
      </c>
      <c r="B80" s="35">
        <v>4462.0529999999999</v>
      </c>
      <c r="C80" s="5">
        <v>2.3966666666666665</v>
      </c>
      <c r="D80" s="6">
        <v>67.0757140974967</v>
      </c>
      <c r="E80" s="30">
        <v>107.6788990825688</v>
      </c>
      <c r="F80" s="1">
        <v>740878</v>
      </c>
      <c r="G80" s="1">
        <f>F80/U80*100</f>
        <v>711766.74032087612</v>
      </c>
      <c r="H80" s="1">
        <v>800706.5</v>
      </c>
      <c r="I80" s="1">
        <f t="shared" si="5"/>
        <v>769244.40388125659</v>
      </c>
      <c r="J80" s="1">
        <v>766040.75</v>
      </c>
      <c r="K80" s="1">
        <f t="shared" si="6"/>
        <v>735940.77240849263</v>
      </c>
      <c r="L80" s="1">
        <f t="shared" si="7"/>
        <v>5.8668428642679524</v>
      </c>
      <c r="M80" s="2">
        <v>461932.6</v>
      </c>
      <c r="N80" s="21">
        <v>104.93</v>
      </c>
      <c r="O80" s="16">
        <v>1.75</v>
      </c>
      <c r="P80" s="25">
        <v>223740.7</v>
      </c>
      <c r="Q80" s="29">
        <v>1165.9100000000001</v>
      </c>
      <c r="R80" s="32">
        <f>Q80*E80/N80</f>
        <v>1196.4538761970628</v>
      </c>
      <c r="S80" s="23">
        <v>168698.9</v>
      </c>
      <c r="T80" s="20">
        <f t="shared" si="4"/>
        <v>162070.22768757804</v>
      </c>
      <c r="U80" s="28">
        <v>104.09</v>
      </c>
    </row>
    <row r="81" spans="1:21">
      <c r="A81" s="3">
        <v>43647</v>
      </c>
      <c r="B81" s="35">
        <v>4498.66</v>
      </c>
      <c r="C81" s="5">
        <v>2.19</v>
      </c>
      <c r="D81" s="6">
        <v>60.815976849237735</v>
      </c>
      <c r="E81" s="30">
        <v>107.97247706422017</v>
      </c>
      <c r="F81" s="1">
        <v>740878</v>
      </c>
      <c r="G81" s="1">
        <f>F81/U81*100</f>
        <v>703334.02950502199</v>
      </c>
      <c r="H81" s="1">
        <v>800706.5</v>
      </c>
      <c r="I81" s="1">
        <f t="shared" si="5"/>
        <v>760130.72205661784</v>
      </c>
      <c r="J81" s="1">
        <v>766040.75</v>
      </c>
      <c r="K81" s="1">
        <f t="shared" si="6"/>
        <v>727221.65790123225</v>
      </c>
      <c r="L81" s="1">
        <f t="shared" si="7"/>
        <v>5.8616668044368643</v>
      </c>
      <c r="M81" s="2">
        <v>463803.6</v>
      </c>
      <c r="N81" s="21">
        <v>104.86</v>
      </c>
      <c r="O81" s="16">
        <v>1.55</v>
      </c>
      <c r="P81" s="25">
        <v>224116.5</v>
      </c>
      <c r="Q81" s="29">
        <v>1193.24</v>
      </c>
      <c r="R81" s="32">
        <f>Q81*E81/N81</f>
        <v>1228.6580062188641</v>
      </c>
      <c r="S81" s="23">
        <v>171162.2</v>
      </c>
      <c r="T81" s="20">
        <f t="shared" si="4"/>
        <v>162488.56063338966</v>
      </c>
      <c r="U81" s="28">
        <v>105.33799999999999</v>
      </c>
    </row>
    <row r="82" spans="1:21">
      <c r="A82" s="3">
        <v>43739</v>
      </c>
      <c r="B82" s="35">
        <v>4538.4979999999996</v>
      </c>
      <c r="C82" s="5">
        <v>1.6433333333333333</v>
      </c>
      <c r="D82" s="6">
        <v>61.473804504674064</v>
      </c>
      <c r="E82" s="30">
        <v>108.20183486238533</v>
      </c>
      <c r="F82" s="1">
        <v>740878</v>
      </c>
      <c r="G82" s="1">
        <f>F82/U82*100</f>
        <v>726244.17977748369</v>
      </c>
      <c r="H82" s="1">
        <v>800706.5</v>
      </c>
      <c r="I82" s="1">
        <f t="shared" si="5"/>
        <v>784890.94740969467</v>
      </c>
      <c r="J82" s="1">
        <v>766040.75</v>
      </c>
      <c r="K82" s="1">
        <f t="shared" si="6"/>
        <v>750909.91520854773</v>
      </c>
      <c r="L82" s="1">
        <f t="shared" si="7"/>
        <v>5.8755878389023026</v>
      </c>
      <c r="M82" s="2">
        <v>469779.5</v>
      </c>
      <c r="N82" s="21">
        <v>105.15</v>
      </c>
      <c r="O82" s="16">
        <v>1.3</v>
      </c>
      <c r="P82" s="25">
        <v>226161</v>
      </c>
      <c r="Q82" s="29">
        <v>1175.81</v>
      </c>
      <c r="R82" s="32">
        <f>Q82*E82/N82</f>
        <v>1209.9362762676299</v>
      </c>
      <c r="S82" s="23">
        <v>167004.79999999999</v>
      </c>
      <c r="T82" s="20">
        <f t="shared" si="4"/>
        <v>163706.12164877713</v>
      </c>
      <c r="U82" s="28">
        <v>102.015</v>
      </c>
    </row>
    <row r="83" spans="1:21">
      <c r="A83" s="3">
        <v>43831</v>
      </c>
      <c r="B83" s="35">
        <v>4541.28</v>
      </c>
      <c r="C83" s="5">
        <v>1.26</v>
      </c>
      <c r="D83" s="6">
        <v>50.664891304347833</v>
      </c>
      <c r="E83" s="30">
        <v>108.66055045871559</v>
      </c>
      <c r="F83" s="1">
        <v>821502</v>
      </c>
      <c r="G83" s="1">
        <f>F83/U83*100</f>
        <v>793323.1613102596</v>
      </c>
      <c r="H83" s="1">
        <v>899432.25</v>
      </c>
      <c r="I83" s="1">
        <f t="shared" si="5"/>
        <v>868580.2785074166</v>
      </c>
      <c r="J83" s="1">
        <v>848167.25</v>
      </c>
      <c r="K83" s="1">
        <f t="shared" si="6"/>
        <v>819073.75038627931</v>
      </c>
      <c r="L83" s="1">
        <f t="shared" si="7"/>
        <v>5.9133230079188728</v>
      </c>
      <c r="M83" s="2">
        <v>463853.2</v>
      </c>
      <c r="N83" s="21">
        <v>105.71</v>
      </c>
      <c r="O83" s="16">
        <v>1.1599999999999999</v>
      </c>
      <c r="P83" s="25">
        <v>208820.6</v>
      </c>
      <c r="Q83" s="29">
        <v>1193.5999999999999</v>
      </c>
      <c r="R83" s="32">
        <f>Q83*E83/N83</f>
        <v>1226.91545764377</v>
      </c>
      <c r="S83" s="23">
        <v>175040.7</v>
      </c>
      <c r="T83" s="20">
        <f t="shared" si="4"/>
        <v>169036.52271322621</v>
      </c>
      <c r="U83" s="28">
        <v>103.55200000000001</v>
      </c>
    </row>
    <row r="84" spans="1:21">
      <c r="A84" s="3">
        <v>43922</v>
      </c>
      <c r="B84" s="35">
        <v>4584.2460000000001</v>
      </c>
      <c r="C84" s="5">
        <v>0.06</v>
      </c>
      <c r="D84" s="6">
        <v>31.582611832611867</v>
      </c>
      <c r="E84" s="30">
        <v>108.07339449541284</v>
      </c>
      <c r="F84" s="1">
        <v>821502</v>
      </c>
      <c r="G84" s="1">
        <f>F84/U84*100</f>
        <v>779324.93454255688</v>
      </c>
      <c r="H84" s="1">
        <v>899432.25</v>
      </c>
      <c r="I84" s="1">
        <f t="shared" si="5"/>
        <v>853254.13615148177</v>
      </c>
      <c r="J84" s="1">
        <v>848167.25</v>
      </c>
      <c r="K84" s="1">
        <f t="shared" si="6"/>
        <v>804621.15318939008</v>
      </c>
      <c r="L84" s="1">
        <f t="shared" si="7"/>
        <v>5.9055914458249372</v>
      </c>
      <c r="M84" s="2">
        <v>449238.4</v>
      </c>
      <c r="N84" s="21">
        <v>104.84</v>
      </c>
      <c r="O84" s="16">
        <v>0.64</v>
      </c>
      <c r="P84" s="25">
        <v>207803.5</v>
      </c>
      <c r="Q84" s="29">
        <v>1220.81</v>
      </c>
      <c r="R84" s="32">
        <f>Q84*E84/N84</f>
        <v>1258.4612813233971</v>
      </c>
      <c r="S84" s="23">
        <v>165843.5</v>
      </c>
      <c r="T84" s="20">
        <f t="shared" si="4"/>
        <v>157328.86198914735</v>
      </c>
      <c r="U84" s="28">
        <v>105.41200000000001</v>
      </c>
    </row>
    <row r="85" spans="1:21">
      <c r="A85" s="3">
        <v>44013</v>
      </c>
      <c r="B85" s="35">
        <v>4618.8119999999999</v>
      </c>
      <c r="C85" s="5">
        <v>9.3333333333333338E-2</v>
      </c>
      <c r="D85" s="6">
        <v>42.483241420415332</v>
      </c>
      <c r="E85" s="30">
        <v>109.29357798165138</v>
      </c>
      <c r="F85" s="1">
        <v>821502</v>
      </c>
      <c r="G85" s="1">
        <f>F85/U85*100</f>
        <v>764550.62401697552</v>
      </c>
      <c r="H85" s="1">
        <v>899432.25</v>
      </c>
      <c r="I85" s="1">
        <f t="shared" si="5"/>
        <v>837078.28830421879</v>
      </c>
      <c r="J85" s="1">
        <v>848167.25</v>
      </c>
      <c r="K85" s="1">
        <f t="shared" si="6"/>
        <v>789367.28122178896</v>
      </c>
      <c r="L85" s="1">
        <f t="shared" si="7"/>
        <v>5.8972791211989479</v>
      </c>
      <c r="M85" s="2">
        <v>459271.8</v>
      </c>
      <c r="N85" s="21">
        <v>105.52</v>
      </c>
      <c r="O85" s="16">
        <v>0.49</v>
      </c>
      <c r="P85" s="25">
        <v>208304.5</v>
      </c>
      <c r="Q85" s="29">
        <v>1188.54</v>
      </c>
      <c r="R85" s="32">
        <f>Q85*E85/N85</f>
        <v>1231.0442491879448</v>
      </c>
      <c r="S85" s="23">
        <v>174155.5</v>
      </c>
      <c r="T85" s="20">
        <f t="shared" si="4"/>
        <v>162082.01100056773</v>
      </c>
      <c r="U85" s="28">
        <v>107.449</v>
      </c>
    </row>
    <row r="86" spans="1:21">
      <c r="B86" s="35">
        <v>4713.0129999999999</v>
      </c>
      <c r="E86" s="30">
        <v>109.54128440366972</v>
      </c>
      <c r="F86" s="1">
        <v>821502</v>
      </c>
      <c r="G86" s="1">
        <f>F86/U86*100</f>
        <v>785863.10804993543</v>
      </c>
      <c r="H86" s="1">
        <v>899432.25</v>
      </c>
      <c r="I86" s="1">
        <f t="shared" si="5"/>
        <v>860412.54125412542</v>
      </c>
      <c r="J86" s="1">
        <v>848167.25</v>
      </c>
      <c r="K86" s="1">
        <f t="shared" si="6"/>
        <v>811371.55019849818</v>
      </c>
      <c r="L86" s="1">
        <f t="shared" si="7"/>
        <v>5.9092197756034341</v>
      </c>
      <c r="M86" s="2">
        <v>464517.7</v>
      </c>
      <c r="P86" s="26">
        <v>205021.19999999998</v>
      </c>
      <c r="Q86" s="29">
        <v>1117.6400000000001</v>
      </c>
      <c r="R86" s="33"/>
      <c r="U86" s="28">
        <v>104.535</v>
      </c>
    </row>
    <row r="87" spans="1:21">
      <c r="B87" s="35">
        <v>4791.7579999999998</v>
      </c>
      <c r="E87" s="30">
        <v>110.71559633027523</v>
      </c>
      <c r="M87" s="2">
        <v>472602.2</v>
      </c>
      <c r="P87" s="26">
        <v>208135</v>
      </c>
      <c r="Q87" s="29">
        <v>1114.05</v>
      </c>
      <c r="R87" s="33"/>
      <c r="U87" s="28">
        <v>106.21299999999999</v>
      </c>
    </row>
    <row r="88" spans="1:21">
      <c r="B88" s="35">
        <v>4828.8919999999998</v>
      </c>
      <c r="E88" s="30">
        <v>113.3119266055046</v>
      </c>
      <c r="M88" s="2">
        <v>476244.6</v>
      </c>
      <c r="P88" s="26">
        <v>215338.2</v>
      </c>
      <c r="Q88" s="29">
        <v>1121.23</v>
      </c>
      <c r="R88" s="33"/>
      <c r="U88" s="28">
        <v>107.083</v>
      </c>
    </row>
    <row r="89" spans="1:21">
      <c r="B89" s="35">
        <v>4847.8850000000002</v>
      </c>
      <c r="E89" s="30">
        <v>115.11926605504587</v>
      </c>
      <c r="M89" s="2">
        <v>477726.5</v>
      </c>
      <c r="P89" s="26">
        <v>214685.69999999998</v>
      </c>
      <c r="Q89" s="29">
        <v>1157.3499999999999</v>
      </c>
      <c r="R89" s="33"/>
      <c r="U89" s="28">
        <v>109.932</v>
      </c>
    </row>
    <row r="90" spans="1:21">
      <c r="B90" s="35">
        <v>4923.76</v>
      </c>
    </row>
    <row r="91" spans="1:21">
      <c r="B91" s="35">
        <v>4938.7280000000001</v>
      </c>
    </row>
    <row r="92" spans="1:21">
      <c r="B92" s="35">
        <v>4971.3490000000002</v>
      </c>
    </row>
    <row r="93" spans="1:21">
      <c r="B93" s="35">
        <v>4947.1040000000003</v>
      </c>
    </row>
    <row r="94" spans="1:21">
      <c r="B94" s="35">
        <v>4939.759</v>
      </c>
    </row>
    <row r="95" spans="1:21">
      <c r="B95" s="35">
        <v>4946.7700000000004</v>
      </c>
    </row>
    <row r="96" spans="1:21">
      <c r="B96" s="35">
        <v>4992.357</v>
      </c>
    </row>
    <row r="97" spans="2:2">
      <c r="B97" s="35">
        <v>4938.857</v>
      </c>
    </row>
    <row r="98" spans="2:2">
      <c r="B98" s="35">
        <v>5072.9960000000001</v>
      </c>
    </row>
    <row r="99" spans="2:2">
      <c r="B99" s="35">
        <v>5100.4470000000001</v>
      </c>
    </row>
    <row r="100" spans="2:2">
      <c r="B100" s="35">
        <v>5142.4219999999996</v>
      </c>
    </row>
    <row r="101" spans="2:2">
      <c r="B101" s="35">
        <v>5154.5469999999996</v>
      </c>
    </row>
    <row r="102" spans="2:2">
      <c r="B102" s="35">
        <v>5249.3370000000004</v>
      </c>
    </row>
    <row r="103" spans="2:2">
      <c r="B103" s="35">
        <v>5368.4849999999997</v>
      </c>
    </row>
    <row r="104" spans="2:2">
      <c r="B104" s="35">
        <v>5419.1840000000002</v>
      </c>
    </row>
    <row r="105" spans="2:2">
      <c r="B105" s="35">
        <v>5509.9260000000004</v>
      </c>
    </row>
    <row r="106" spans="2:2">
      <c r="B106" s="35">
        <v>5646.2860000000001</v>
      </c>
    </row>
    <row r="107" spans="2:2">
      <c r="B107" s="35">
        <v>5707.7550000000001</v>
      </c>
    </row>
    <row r="108" spans="2:2">
      <c r="B108" s="35">
        <v>5677.7380000000003</v>
      </c>
    </row>
    <row r="109" spans="2:2">
      <c r="B109" s="35">
        <v>5731.6319999999996</v>
      </c>
    </row>
    <row r="110" spans="2:2">
      <c r="B110" s="35">
        <v>5682.3530000000001</v>
      </c>
    </row>
    <row r="111" spans="2:2">
      <c r="B111" s="35">
        <v>5695.8590000000004</v>
      </c>
    </row>
    <row r="112" spans="2:2">
      <c r="B112" s="35">
        <v>5642.0249999999996</v>
      </c>
    </row>
    <row r="113" spans="2:2">
      <c r="B113" s="35">
        <v>5620.1260000000002</v>
      </c>
    </row>
    <row r="114" spans="2:2">
      <c r="B114" s="35">
        <v>5551.7129999999997</v>
      </c>
    </row>
    <row r="115" spans="2:2">
      <c r="B115" s="35">
        <v>5591.3819999999996</v>
      </c>
    </row>
    <row r="116" spans="2:2">
      <c r="B116" s="35">
        <v>5687.0870000000004</v>
      </c>
    </row>
    <row r="117" spans="2:2">
      <c r="B117" s="35">
        <v>5763.665</v>
      </c>
    </row>
    <row r="118" spans="2:2">
      <c r="B118" s="35">
        <v>5893.2759999999998</v>
      </c>
    </row>
    <row r="119" spans="2:2">
      <c r="B119" s="35">
        <v>5936.5150000000003</v>
      </c>
    </row>
    <row r="120" spans="2:2">
      <c r="B120" s="35">
        <v>5969.0889999999999</v>
      </c>
    </row>
    <row r="121" spans="2:2">
      <c r="B121" s="35">
        <v>6012.3559999999998</v>
      </c>
    </row>
    <row r="122" spans="2:2">
      <c r="B122" s="35">
        <v>6083.3909999999996</v>
      </c>
    </row>
    <row r="123" spans="2:2">
      <c r="B123" s="35">
        <v>6201.6589999999997</v>
      </c>
    </row>
    <row r="124" spans="2:2">
      <c r="B124" s="35">
        <v>6313.5590000000002</v>
      </c>
    </row>
    <row r="125" spans="2:2">
      <c r="B125" s="35">
        <v>6313.6970000000001</v>
      </c>
    </row>
    <row r="126" spans="2:2">
      <c r="B126" s="35">
        <v>6333.848</v>
      </c>
    </row>
    <row r="127" spans="2:2">
      <c r="B127" s="35">
        <v>6578.6049999999996</v>
      </c>
    </row>
    <row r="128" spans="2:2">
      <c r="B128" s="35">
        <v>6644.7539999999999</v>
      </c>
    </row>
    <row r="129" spans="2:2">
      <c r="B129" s="35">
        <v>6734.0690000000004</v>
      </c>
    </row>
    <row r="130" spans="2:2">
      <c r="B130" s="35">
        <v>6746.1760000000004</v>
      </c>
    </row>
    <row r="131" spans="2:2">
      <c r="B131" s="35">
        <v>6753.3890000000001</v>
      </c>
    </row>
    <row r="132" spans="2:2">
      <c r="B132" s="35">
        <v>6803.558</v>
      </c>
    </row>
    <row r="133" spans="2:2">
      <c r="B133" s="35">
        <v>6820.5720000000001</v>
      </c>
    </row>
    <row r="134" spans="2:2">
      <c r="B134" s="35">
        <v>6842.0240000000003</v>
      </c>
    </row>
    <row r="135" spans="2:2">
      <c r="B135" s="35">
        <v>6701.0460000000003</v>
      </c>
    </row>
    <row r="136" spans="2:2">
      <c r="B136" s="35">
        <v>6693.0820000000003</v>
      </c>
    </row>
    <row r="137" spans="2:2">
      <c r="B137" s="35">
        <v>6817.9030000000002</v>
      </c>
    </row>
    <row r="138" spans="2:2">
      <c r="B138" s="35">
        <v>6951.4949999999999</v>
      </c>
    </row>
    <row r="139" spans="2:2">
      <c r="B139" s="35">
        <v>6899.98</v>
      </c>
    </row>
    <row r="140" spans="2:2">
      <c r="B140" s="35">
        <v>6982.6090000000004</v>
      </c>
    </row>
    <row r="141" spans="2:2">
      <c r="B141" s="35">
        <v>6906.5290000000005</v>
      </c>
    </row>
    <row r="142" spans="2:2">
      <c r="B142" s="35">
        <v>6799.2330000000002</v>
      </c>
    </row>
    <row r="143" spans="2:2">
      <c r="B143" s="35">
        <v>6830.2510000000002</v>
      </c>
    </row>
    <row r="144" spans="2:2">
      <c r="B144" s="35">
        <v>6804.1390000000001</v>
      </c>
    </row>
    <row r="145" spans="2:2">
      <c r="B145" s="35">
        <v>6806.857</v>
      </c>
    </row>
    <row r="146" spans="2:2">
      <c r="B146" s="35">
        <v>6896.5609999999997</v>
      </c>
    </row>
    <row r="147" spans="2:2">
      <c r="B147" s="35">
        <v>7053.5</v>
      </c>
    </row>
    <row r="148" spans="2:2">
      <c r="B148" s="35">
        <v>7194.5039999999999</v>
      </c>
    </row>
    <row r="149" spans="2:2">
      <c r="B149" s="35">
        <v>7344.5969999999998</v>
      </c>
    </row>
    <row r="150" spans="2:2">
      <c r="B150" s="35">
        <v>7488.1670000000004</v>
      </c>
    </row>
    <row r="151" spans="2:2">
      <c r="B151" s="35">
        <v>7617.5469999999996</v>
      </c>
    </row>
    <row r="152" spans="2:2">
      <c r="B152" s="35">
        <v>7690.9849999999997</v>
      </c>
    </row>
    <row r="153" spans="2:2">
      <c r="B153" s="35">
        <v>7754.1170000000002</v>
      </c>
    </row>
    <row r="154" spans="2:2">
      <c r="B154" s="35">
        <v>7829.26</v>
      </c>
    </row>
    <row r="155" spans="2:2">
      <c r="B155" s="35">
        <v>7898.1940000000004</v>
      </c>
    </row>
    <row r="156" spans="2:2">
      <c r="B156" s="35">
        <v>8018.8090000000002</v>
      </c>
    </row>
    <row r="157" spans="2:2">
      <c r="B157" s="35">
        <v>8078.415</v>
      </c>
    </row>
    <row r="158" spans="2:2">
      <c r="B158" s="35">
        <v>8153.8289999999997</v>
      </c>
    </row>
    <row r="159" spans="2:2">
      <c r="B159" s="35">
        <v>8190.5519999999997</v>
      </c>
    </row>
    <row r="160" spans="2:2">
      <c r="B160" s="35">
        <v>8268.9349999999995</v>
      </c>
    </row>
    <row r="161" spans="2:2">
      <c r="B161" s="35">
        <v>8313.3379999999997</v>
      </c>
    </row>
    <row r="162" spans="2:2">
      <c r="B162" s="35">
        <v>8375.2739999999994</v>
      </c>
    </row>
    <row r="163" spans="2:2">
      <c r="B163" s="35">
        <v>8465.6299999999992</v>
      </c>
    </row>
    <row r="164" spans="2:2">
      <c r="B164" s="35">
        <v>8539.0750000000007</v>
      </c>
    </row>
    <row r="165" spans="2:2">
      <c r="B165" s="35">
        <v>8685.6939999999995</v>
      </c>
    </row>
    <row r="166" spans="2:2">
      <c r="B166" s="35">
        <v>8730.5689999999995</v>
      </c>
    </row>
    <row r="167" spans="2:2">
      <c r="B167" s="35">
        <v>8845.2800000000007</v>
      </c>
    </row>
    <row r="168" spans="2:2">
      <c r="B168" s="35">
        <v>8897.107</v>
      </c>
    </row>
    <row r="169" spans="2:2">
      <c r="B169" s="35">
        <v>9015.6610000000001</v>
      </c>
    </row>
    <row r="170" spans="2:2">
      <c r="B170" s="35">
        <v>9107.3140000000003</v>
      </c>
    </row>
    <row r="171" spans="2:2">
      <c r="B171" s="35">
        <v>9176.8269999999993</v>
      </c>
    </row>
    <row r="172" spans="2:2">
      <c r="B172" s="35">
        <v>9244.8160000000007</v>
      </c>
    </row>
    <row r="173" spans="2:2">
      <c r="B173" s="35">
        <v>9263.0329999999994</v>
      </c>
    </row>
    <row r="174" spans="2:2">
      <c r="B174" s="35">
        <v>9364.259</v>
      </c>
    </row>
    <row r="175" spans="2:2">
      <c r="B175" s="35">
        <v>9398.2430000000004</v>
      </c>
    </row>
    <row r="176" spans="2:2">
      <c r="B176" s="35">
        <v>9404.4940000000006</v>
      </c>
    </row>
    <row r="177" spans="2:2">
      <c r="B177" s="35">
        <v>9318.8760000000002</v>
      </c>
    </row>
    <row r="178" spans="2:2">
      <c r="B178" s="35">
        <v>9275.2759999999998</v>
      </c>
    </row>
    <row r="179" spans="2:2">
      <c r="B179" s="35">
        <v>9347.5969999999998</v>
      </c>
    </row>
    <row r="180" spans="2:2">
      <c r="B180" s="35">
        <v>9394.8340000000007</v>
      </c>
    </row>
    <row r="181" spans="2:2">
      <c r="B181" s="35">
        <v>9427.5810000000001</v>
      </c>
    </row>
    <row r="182" spans="2:2">
      <c r="B182" s="35">
        <v>9540.4439999999995</v>
      </c>
    </row>
    <row r="183" spans="2:2">
      <c r="B183" s="35">
        <v>9643.893</v>
      </c>
    </row>
    <row r="184" spans="2:2">
      <c r="B184" s="35">
        <v>9739.1849999999995</v>
      </c>
    </row>
    <row r="185" spans="2:2">
      <c r="B185" s="35">
        <v>9840.7530000000006</v>
      </c>
    </row>
    <row r="186" spans="2:2">
      <c r="B186" s="35">
        <v>9857.1849999999995</v>
      </c>
    </row>
    <row r="187" spans="2:2">
      <c r="B187" s="35">
        <v>9914.5650000000005</v>
      </c>
    </row>
    <row r="188" spans="2:2">
      <c r="B188" s="35">
        <v>9961.8729999999996</v>
      </c>
    </row>
    <row r="189" spans="2:2">
      <c r="B189" s="35">
        <v>10097.361999999999</v>
      </c>
    </row>
    <row r="190" spans="2:2">
      <c r="B190" s="35">
        <v>10195.338</v>
      </c>
    </row>
    <row r="191" spans="2:2">
      <c r="B191" s="35">
        <v>10333.495000000001</v>
      </c>
    </row>
    <row r="192" spans="2:2">
      <c r="B192" s="35">
        <v>10393.897999999999</v>
      </c>
    </row>
    <row r="193" spans="2:2">
      <c r="B193" s="35">
        <v>10512.962</v>
      </c>
    </row>
    <row r="194" spans="2:2">
      <c r="B194" s="35">
        <v>10550.251</v>
      </c>
    </row>
    <row r="195" spans="2:2">
      <c r="B195" s="35">
        <v>10581.723</v>
      </c>
    </row>
    <row r="196" spans="2:2">
      <c r="B196" s="35">
        <v>10671.737999999999</v>
      </c>
    </row>
    <row r="197" spans="2:2">
      <c r="B197" s="35">
        <v>10744.203</v>
      </c>
    </row>
    <row r="198" spans="2:2">
      <c r="B198" s="35">
        <v>10824.674000000001</v>
      </c>
    </row>
    <row r="199" spans="2:2">
      <c r="B199" s="35">
        <v>11005.217000000001</v>
      </c>
    </row>
    <row r="200" spans="2:2">
      <c r="B200" s="35">
        <v>11103.934999999999</v>
      </c>
    </row>
    <row r="201" spans="2:2">
      <c r="B201" s="35">
        <v>11219.237999999999</v>
      </c>
    </row>
    <row r="202" spans="2:2">
      <c r="B202" s="35">
        <v>11291.665000000001</v>
      </c>
    </row>
    <row r="203" spans="2:2">
      <c r="B203" s="35">
        <v>11479.33</v>
      </c>
    </row>
    <row r="204" spans="2:2">
      <c r="B204" s="35">
        <v>11622.911</v>
      </c>
    </row>
    <row r="205" spans="2:2">
      <c r="B205" s="35">
        <v>11722.722</v>
      </c>
    </row>
    <row r="206" spans="2:2">
      <c r="B206" s="35">
        <v>11839.876</v>
      </c>
    </row>
    <row r="207" spans="2:2">
      <c r="B207" s="35">
        <v>11949.492</v>
      </c>
    </row>
    <row r="208" spans="2:2">
      <c r="B208" s="35">
        <v>12099.191000000001</v>
      </c>
    </row>
    <row r="209" spans="2:2">
      <c r="B209" s="35">
        <v>12294.736999999999</v>
      </c>
    </row>
    <row r="210" spans="2:2">
      <c r="B210" s="35">
        <v>12410.778</v>
      </c>
    </row>
    <row r="211" spans="2:2">
      <c r="B211" s="35">
        <v>12514.407999999999</v>
      </c>
    </row>
    <row r="212" spans="2:2">
      <c r="B212" s="35">
        <v>12679.977000000001</v>
      </c>
    </row>
    <row r="213" spans="2:2">
      <c r="B213" s="35">
        <v>12888.281000000001</v>
      </c>
    </row>
    <row r="214" spans="2:2">
      <c r="B214" s="35">
        <v>12935.252</v>
      </c>
    </row>
    <row r="215" spans="2:2">
      <c r="B215" s="35">
        <v>13170.749</v>
      </c>
    </row>
    <row r="216" spans="2:2">
      <c r="B216" s="35">
        <v>13183.89</v>
      </c>
    </row>
    <row r="217" spans="2:2">
      <c r="B217" s="35">
        <v>13262.25</v>
      </c>
    </row>
    <row r="218" spans="2:2">
      <c r="B218" s="35">
        <v>13219.251</v>
      </c>
    </row>
    <row r="219" spans="2:2">
      <c r="B219" s="35">
        <v>13301.394</v>
      </c>
    </row>
    <row r="220" spans="2:2">
      <c r="B220" s="35">
        <v>13248.142</v>
      </c>
    </row>
    <row r="221" spans="2:2">
      <c r="B221" s="35">
        <v>13284.880999999999</v>
      </c>
    </row>
    <row r="222" spans="2:2">
      <c r="B222" s="35">
        <v>13394.91</v>
      </c>
    </row>
    <row r="223" spans="2:2">
      <c r="B223" s="35">
        <v>13477.356</v>
      </c>
    </row>
    <row r="224" spans="2:2">
      <c r="B224" s="35">
        <v>13531.741</v>
      </c>
    </row>
    <row r="225" spans="2:2">
      <c r="B225" s="35">
        <v>13549.421</v>
      </c>
    </row>
    <row r="226" spans="2:2">
      <c r="B226" s="35">
        <v>13619.433999999999</v>
      </c>
    </row>
    <row r="227" spans="2:2">
      <c r="B227" s="35">
        <v>13741.107</v>
      </c>
    </row>
    <row r="228" spans="2:2">
      <c r="B228" s="35">
        <v>13970.156999999999</v>
      </c>
    </row>
    <row r="229" spans="2:2">
      <c r="B229" s="35">
        <v>14131.379000000001</v>
      </c>
    </row>
    <row r="230" spans="2:2">
      <c r="B230" s="35">
        <v>14212.34</v>
      </c>
    </row>
    <row r="231" spans="2:2">
      <c r="B231" s="35">
        <v>14323.017</v>
      </c>
    </row>
    <row r="232" spans="2:2">
      <c r="B232" s="35">
        <v>14457.832</v>
      </c>
    </row>
    <row r="233" spans="2:2">
      <c r="B233" s="35">
        <v>14605.594999999999</v>
      </c>
    </row>
    <row r="234" spans="2:2">
      <c r="B234" s="35">
        <v>14767.846</v>
      </c>
    </row>
    <row r="235" spans="2:2">
      <c r="B235" s="35">
        <v>14839.707</v>
      </c>
    </row>
    <row r="236" spans="2:2">
      <c r="B236" s="35">
        <v>14956.290999999999</v>
      </c>
    </row>
    <row r="237" spans="2:2">
      <c r="B237" s="35">
        <v>15041.232</v>
      </c>
    </row>
    <row r="238" spans="2:2">
      <c r="B238" s="35">
        <v>15244.088</v>
      </c>
    </row>
    <row r="239" spans="2:2">
      <c r="B239" s="35">
        <v>15281.525</v>
      </c>
    </row>
    <row r="240" spans="2:2">
      <c r="B240" s="35">
        <v>15304.517</v>
      </c>
    </row>
    <row r="241" spans="2:2">
      <c r="B241" s="35">
        <v>15433.643</v>
      </c>
    </row>
    <row r="242" spans="2:2">
      <c r="B242" s="35">
        <v>15478.956</v>
      </c>
    </row>
    <row r="243" spans="2:2">
      <c r="B243" s="35">
        <v>15577.779</v>
      </c>
    </row>
    <row r="244" spans="2:2">
      <c r="B244" s="35">
        <v>15671.605</v>
      </c>
    </row>
    <row r="245" spans="2:2">
      <c r="B245" s="35">
        <v>15767.146000000001</v>
      </c>
    </row>
    <row r="246" spans="2:2">
      <c r="B246" s="35">
        <v>15702.906000000001</v>
      </c>
    </row>
    <row r="247" spans="2:2">
      <c r="B247" s="35">
        <v>15792.772999999999</v>
      </c>
    </row>
    <row r="248" spans="2:2">
      <c r="B248" s="35">
        <v>15709.562</v>
      </c>
    </row>
    <row r="249" spans="2:2">
      <c r="B249" s="35">
        <v>15366.607</v>
      </c>
    </row>
    <row r="250" spans="2:2">
      <c r="B250" s="35">
        <v>15187.475</v>
      </c>
    </row>
    <row r="251" spans="2:2">
      <c r="B251" s="35">
        <v>15161.772000000001</v>
      </c>
    </row>
    <row r="252" spans="2:2">
      <c r="B252" s="35">
        <v>15216.647000000001</v>
      </c>
    </row>
    <row r="253" spans="2:2">
      <c r="B253" s="35">
        <v>15379.155000000001</v>
      </c>
    </row>
    <row r="254" spans="2:2">
      <c r="B254" s="35">
        <v>15456.058999999999</v>
      </c>
    </row>
    <row r="255" spans="2:2">
      <c r="B255" s="35">
        <v>15605.628000000001</v>
      </c>
    </row>
    <row r="256" spans="2:2">
      <c r="B256" s="35">
        <v>15726.281999999999</v>
      </c>
    </row>
    <row r="257" spans="2:2">
      <c r="B257" s="35">
        <v>15807.995000000001</v>
      </c>
    </row>
    <row r="258" spans="2:2">
      <c r="B258" s="35">
        <v>15769.911</v>
      </c>
    </row>
    <row r="259" spans="2:2">
      <c r="B259" s="35">
        <v>15876.839</v>
      </c>
    </row>
    <row r="260" spans="2:2">
      <c r="B260" s="35">
        <v>15870.683999999999</v>
      </c>
    </row>
    <row r="261" spans="2:2">
      <c r="B261" s="35">
        <v>16048.701999999999</v>
      </c>
    </row>
    <row r="262" spans="2:2">
      <c r="B262" s="35">
        <v>16179.968000000001</v>
      </c>
    </row>
    <row r="263" spans="2:2">
      <c r="B263" s="35">
        <v>16253.726000000001</v>
      </c>
    </row>
    <row r="264" spans="2:2">
      <c r="B264" s="35">
        <v>16282.151</v>
      </c>
    </row>
    <row r="265" spans="2:2">
      <c r="B265" s="35">
        <v>16300.035</v>
      </c>
    </row>
    <row r="266" spans="2:2">
      <c r="B266" s="35">
        <v>16441.485000000001</v>
      </c>
    </row>
    <row r="267" spans="2:2">
      <c r="B267" s="35">
        <v>16464.401999999998</v>
      </c>
    </row>
    <row r="268" spans="2:2">
      <c r="B268" s="35">
        <v>16594.742999999999</v>
      </c>
    </row>
    <row r="269" spans="2:2">
      <c r="B269" s="35">
        <v>16712.759999999998</v>
      </c>
    </row>
    <row r="270" spans="2:2">
      <c r="B270" s="35">
        <v>16654.246999999999</v>
      </c>
    </row>
    <row r="271" spans="2:2">
      <c r="B271" s="35">
        <v>16868.109</v>
      </c>
    </row>
    <row r="272" spans="2:2">
      <c r="B272" s="35">
        <v>17064.616000000002</v>
      </c>
    </row>
    <row r="273" spans="2:2">
      <c r="B273" s="35">
        <v>17141.235000000001</v>
      </c>
    </row>
    <row r="274" spans="2:2">
      <c r="B274" s="35">
        <v>17280.647000000001</v>
      </c>
    </row>
    <row r="275" spans="2:2">
      <c r="B275" s="35">
        <v>17380.875</v>
      </c>
    </row>
    <row r="276" spans="2:2">
      <c r="B276" s="35">
        <v>17437.080000000002</v>
      </c>
    </row>
    <row r="277" spans="2:2">
      <c r="B277" s="35">
        <v>17462.579000000002</v>
      </c>
    </row>
    <row r="278" spans="2:2">
      <c r="B278" s="35">
        <v>17565.465</v>
      </c>
    </row>
    <row r="279" spans="2:2">
      <c r="B279" s="35">
        <v>17618.580999999998</v>
      </c>
    </row>
    <row r="280" spans="2:2">
      <c r="B280" s="35">
        <v>17724.489000000001</v>
      </c>
    </row>
    <row r="281" spans="2:2">
      <c r="B281" s="35">
        <v>17812.560000000001</v>
      </c>
    </row>
    <row r="282" spans="2:2">
      <c r="B282" s="35">
        <v>17896.623</v>
      </c>
    </row>
    <row r="283" spans="2:2">
      <c r="B283" s="35">
        <v>17996.802</v>
      </c>
    </row>
    <row r="284" spans="2:2">
      <c r="B284" s="35">
        <v>18126.225999999999</v>
      </c>
    </row>
    <row r="285" spans="2:2">
      <c r="B285" s="35">
        <v>18296.685000000001</v>
      </c>
    </row>
    <row r="286" spans="2:2">
      <c r="B286" s="35">
        <v>18436.261999999999</v>
      </c>
    </row>
    <row r="287" spans="2:2">
      <c r="B287" s="35">
        <v>18590.004000000001</v>
      </c>
    </row>
    <row r="288" spans="2:2">
      <c r="B288" s="35">
        <v>18679.598999999998</v>
      </c>
    </row>
    <row r="289" spans="2:2">
      <c r="B289" s="35">
        <v>18721.280999999999</v>
      </c>
    </row>
    <row r="290" spans="2:2">
      <c r="B290" s="35">
        <v>18833.195</v>
      </c>
    </row>
    <row r="291" spans="2:2">
      <c r="B291" s="35">
        <v>18982.527999999998</v>
      </c>
    </row>
    <row r="292" spans="2:2">
      <c r="B292" s="35">
        <v>19112.652999999998</v>
      </c>
    </row>
    <row r="293" spans="2:2">
      <c r="B293" s="35">
        <v>19202.310000000001</v>
      </c>
    </row>
    <row r="294" spans="2:2">
      <c r="B294" s="35">
        <v>18951.991999999998</v>
      </c>
    </row>
    <row r="295" spans="2:2">
      <c r="B295" s="35">
        <v>17258.205000000002</v>
      </c>
    </row>
    <row r="296" spans="2:2">
      <c r="B296" s="35">
        <v>18560.774000000001</v>
      </c>
    </row>
    <row r="297" spans="2:2">
      <c r="B297" s="35">
        <v>18767.777999999998</v>
      </c>
    </row>
    <row r="298" spans="2:2">
      <c r="B298" s="35">
        <v>19055.654999999999</v>
      </c>
    </row>
    <row r="299" spans="2:2">
      <c r="B299" s="35">
        <v>19368.310000000001</v>
      </c>
    </row>
    <row r="300" spans="2:2">
      <c r="B300" s="35">
        <v>19469.398000000001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09EC-1AB7-499C-89B4-F9FECFC3ADE3}">
  <dimension ref="A1:M85"/>
  <sheetViews>
    <sheetView workbookViewId="0">
      <selection activeCell="D7" sqref="D7"/>
    </sheetView>
  </sheetViews>
  <sheetFormatPr defaultRowHeight="17.399999999999999"/>
  <cols>
    <col min="1" max="1" width="9.796875" bestFit="1" customWidth="1"/>
    <col min="5" max="5" width="12.59765625" bestFit="1" customWidth="1"/>
  </cols>
  <sheetData>
    <row r="1" spans="1:13" ht="18" thickBot="1">
      <c r="A1" s="8" t="s">
        <v>21</v>
      </c>
      <c r="B1" s="9" t="s">
        <v>22</v>
      </c>
      <c r="C1" s="10" t="s">
        <v>23</v>
      </c>
      <c r="D1" s="10" t="s">
        <v>24</v>
      </c>
      <c r="E1" s="12" t="s">
        <v>19</v>
      </c>
      <c r="F1" s="13" t="s">
        <v>25</v>
      </c>
      <c r="G1" s="13" t="s">
        <v>11</v>
      </c>
      <c r="H1" s="14" t="s">
        <v>3</v>
      </c>
      <c r="I1" s="15" t="s">
        <v>8</v>
      </c>
      <c r="J1" t="s">
        <v>14</v>
      </c>
      <c r="K1" t="s">
        <v>17</v>
      </c>
    </row>
    <row r="2" spans="1:13">
      <c r="A2" s="7">
        <v>36434</v>
      </c>
      <c r="B2" s="4">
        <v>2034.45</v>
      </c>
      <c r="C2" s="5">
        <v>5.3066666666666666</v>
      </c>
      <c r="D2" s="6">
        <v>22.696666666666665</v>
      </c>
      <c r="E2" s="21"/>
      <c r="F2" s="16">
        <v>216680.1</v>
      </c>
      <c r="G2" s="18">
        <v>65.658000000000001</v>
      </c>
      <c r="H2" s="19">
        <v>4.76</v>
      </c>
      <c r="I2" s="20">
        <v>121753.8</v>
      </c>
      <c r="J2">
        <v>1266.4049015736534</v>
      </c>
      <c r="K2">
        <v>75327.954226672417</v>
      </c>
      <c r="L2" t="e">
        <f>LOG(E2)</f>
        <v>#NUM!</v>
      </c>
      <c r="M2" s="36">
        <v>5.7910690059148324</v>
      </c>
    </row>
    <row r="3" spans="1:13">
      <c r="A3" s="3">
        <v>36526</v>
      </c>
      <c r="B3" s="4">
        <v>2029.0239999999999</v>
      </c>
      <c r="C3" s="5">
        <v>5.6766666666666667</v>
      </c>
      <c r="D3" s="6">
        <v>24.293333333333333</v>
      </c>
      <c r="E3" s="21">
        <v>210985.19346470165</v>
      </c>
      <c r="F3" s="16">
        <v>220786.3</v>
      </c>
      <c r="G3" s="18">
        <v>66.084000000000003</v>
      </c>
      <c r="H3" s="22">
        <v>4.95</v>
      </c>
      <c r="I3" s="23">
        <v>124731.5</v>
      </c>
      <c r="J3">
        <v>1217.5663181527652</v>
      </c>
      <c r="K3">
        <v>74342.606391786714</v>
      </c>
      <c r="L3">
        <f>LOG(E3)</f>
        <v>5.3242519784151936</v>
      </c>
      <c r="M3" s="36">
        <v>5.7858225738882822</v>
      </c>
    </row>
    <row r="4" spans="1:13">
      <c r="A4" s="3">
        <v>36617</v>
      </c>
      <c r="B4" s="4">
        <v>2024.8340000000001</v>
      </c>
      <c r="C4" s="5">
        <v>6.2733333333333334</v>
      </c>
      <c r="D4" s="6">
        <v>24.953333333333333</v>
      </c>
      <c r="E4" s="21">
        <v>214742.62640449437</v>
      </c>
      <c r="F4" s="16">
        <v>223728.3</v>
      </c>
      <c r="G4" s="18">
        <v>65.995000000000005</v>
      </c>
      <c r="H4" s="22">
        <v>5.0999999999999996</v>
      </c>
      <c r="I4" s="23">
        <v>126701</v>
      </c>
      <c r="J4">
        <v>1222.208249026372</v>
      </c>
      <c r="K4">
        <v>77152.949438202239</v>
      </c>
      <c r="L4">
        <f t="shared" ref="L4:L18" si="0">LOG(E4)</f>
        <v>5.3319182604342785</v>
      </c>
      <c r="M4" s="36">
        <v>5.7871653979471844</v>
      </c>
    </row>
    <row r="5" spans="1:13">
      <c r="A5" s="3">
        <v>36708</v>
      </c>
      <c r="B5" s="4">
        <v>2056.5079999999998</v>
      </c>
      <c r="C5" s="5">
        <v>6.52</v>
      </c>
      <c r="D5" s="6">
        <v>27.6</v>
      </c>
      <c r="E5" s="21">
        <v>211715.56952560303</v>
      </c>
      <c r="F5" s="16">
        <v>229891.1</v>
      </c>
      <c r="G5" s="18">
        <v>66.882000000000005</v>
      </c>
      <c r="H5" s="22">
        <v>5.12</v>
      </c>
      <c r="I5" s="23">
        <v>127649</v>
      </c>
      <c r="J5">
        <v>1214.3821228075517</v>
      </c>
      <c r="K5">
        <v>78404.137472652248</v>
      </c>
      <c r="L5">
        <f t="shared" si="0"/>
        <v>5.3257527971333465</v>
      </c>
      <c r="M5" s="36">
        <v>5.7928306221233159</v>
      </c>
    </row>
    <row r="6" spans="1:13">
      <c r="A6" s="3">
        <v>36800</v>
      </c>
      <c r="B6" s="4">
        <v>2087.442</v>
      </c>
      <c r="C6" s="5">
        <v>6.4733333333333336</v>
      </c>
      <c r="D6" s="6">
        <v>27.493333333333332</v>
      </c>
      <c r="E6" s="21">
        <v>210639.30180335318</v>
      </c>
      <c r="F6" s="16">
        <v>229145.2</v>
      </c>
      <c r="G6" s="18">
        <v>67.325999999999993</v>
      </c>
      <c r="H6" s="22">
        <v>5.33</v>
      </c>
      <c r="I6" s="23">
        <v>128444.3</v>
      </c>
      <c r="J6">
        <v>1266.0242372659172</v>
      </c>
      <c r="K6">
        <v>76593.053852618235</v>
      </c>
      <c r="L6">
        <f t="shared" si="0"/>
        <v>5.3235394065639561</v>
      </c>
      <c r="M6" s="36">
        <v>5.8033068206525744</v>
      </c>
    </row>
    <row r="7" spans="1:13">
      <c r="A7" s="3">
        <v>36892</v>
      </c>
      <c r="B7" s="4">
        <v>2121.8989999999999</v>
      </c>
      <c r="C7" s="5">
        <v>5.5933333333333337</v>
      </c>
      <c r="D7" s="6">
        <v>23.62</v>
      </c>
      <c r="E7" s="21">
        <v>238436.53540361053</v>
      </c>
      <c r="F7" s="16">
        <v>231953.5</v>
      </c>
      <c r="G7" s="18">
        <v>68.524000000000001</v>
      </c>
      <c r="H7" s="22">
        <v>5.14</v>
      </c>
      <c r="I7" s="23">
        <v>128697.59999999999</v>
      </c>
      <c r="J7">
        <v>1371.9424681582129</v>
      </c>
      <c r="K7">
        <v>76707.110119325996</v>
      </c>
      <c r="L7">
        <f t="shared" si="0"/>
        <v>5.3773728026976784</v>
      </c>
      <c r="M7" s="36">
        <v>5.8046443993864836</v>
      </c>
    </row>
    <row r="8" spans="1:13">
      <c r="A8" s="3">
        <v>36982</v>
      </c>
      <c r="B8" s="4">
        <v>2134.056</v>
      </c>
      <c r="C8" s="5">
        <v>4.3266666666666671</v>
      </c>
      <c r="D8" s="6">
        <v>25.083333333333332</v>
      </c>
      <c r="E8" s="21">
        <v>239283.84648393499</v>
      </c>
      <c r="F8" s="16">
        <v>234966.3</v>
      </c>
      <c r="G8" s="18">
        <v>69.322999999999993</v>
      </c>
      <c r="H8" s="22">
        <v>5.01</v>
      </c>
      <c r="I8" s="23">
        <v>133579.30000000002</v>
      </c>
      <c r="J8">
        <v>1406.9025054501551</v>
      </c>
      <c r="K8">
        <v>77837.794346403476</v>
      </c>
      <c r="L8">
        <f t="shared" si="0"/>
        <v>5.3789133813560976</v>
      </c>
      <c r="M8" s="36">
        <v>5.8195841033052007</v>
      </c>
    </row>
    <row r="9" spans="1:13">
      <c r="A9" s="3">
        <v>37073</v>
      </c>
      <c r="B9" s="4">
        <v>2136.44</v>
      </c>
      <c r="C9" s="5">
        <v>3.4966666666666666</v>
      </c>
      <c r="D9" s="6">
        <v>23.9</v>
      </c>
      <c r="E9" s="21">
        <v>236305.15679627078</v>
      </c>
      <c r="F9" s="16">
        <v>238138.8</v>
      </c>
      <c r="G9" s="18">
        <v>69.721999999999994</v>
      </c>
      <c r="H9" s="22">
        <v>4.57</v>
      </c>
      <c r="I9" s="23">
        <v>135772.30000000002</v>
      </c>
      <c r="J9">
        <v>1387.8044311760812</v>
      </c>
      <c r="K9">
        <v>75827.81544655154</v>
      </c>
      <c r="L9">
        <f t="shared" si="0"/>
        <v>5.3734731991767104</v>
      </c>
      <c r="M9" s="36">
        <v>5.824264647469156</v>
      </c>
    </row>
    <row r="10" spans="1:13">
      <c r="A10" s="3">
        <v>37165</v>
      </c>
      <c r="B10" s="4">
        <v>2107.0010000000002</v>
      </c>
      <c r="C10" s="5">
        <v>2.1333333333333333</v>
      </c>
      <c r="D10" s="6">
        <v>18.236666666666668</v>
      </c>
      <c r="E10" s="21">
        <v>242249.75902469485</v>
      </c>
      <c r="F10" s="16">
        <v>242336.2</v>
      </c>
      <c r="G10" s="18">
        <v>69.545000000000002</v>
      </c>
      <c r="H10" s="22">
        <v>4.01</v>
      </c>
      <c r="I10" s="23">
        <v>139316.69999999998</v>
      </c>
      <c r="J10">
        <v>1385.3306465815483</v>
      </c>
      <c r="K10">
        <v>72614.344479289692</v>
      </c>
      <c r="L10">
        <f t="shared" si="0"/>
        <v>5.3842633537133198</v>
      </c>
      <c r="M10" s="36">
        <v>5.8329280062689124</v>
      </c>
    </row>
    <row r="11" spans="1:13">
      <c r="A11" s="3">
        <v>37257</v>
      </c>
      <c r="B11" s="4">
        <v>2099.8139999999999</v>
      </c>
      <c r="C11" s="5">
        <v>1.7333333333333334</v>
      </c>
      <c r="D11" s="6">
        <v>20.016666666666666</v>
      </c>
      <c r="E11" s="21">
        <v>251251.42834882878</v>
      </c>
      <c r="F11" s="16">
        <v>248502.39999999999</v>
      </c>
      <c r="G11" s="18">
        <v>70.254999999999995</v>
      </c>
      <c r="H11" s="22">
        <v>4</v>
      </c>
      <c r="I11" s="23">
        <v>144412.6</v>
      </c>
      <c r="J11">
        <v>1405.8278577580102</v>
      </c>
      <c r="K11">
        <v>77896.042175245413</v>
      </c>
      <c r="L11">
        <f t="shared" si="0"/>
        <v>5.4001085393728294</v>
      </c>
      <c r="M11" s="36">
        <v>5.8367001383958872</v>
      </c>
    </row>
    <row r="12" spans="1:13">
      <c r="A12" s="3">
        <v>37347</v>
      </c>
      <c r="B12" s="4">
        <v>2121.4929999999999</v>
      </c>
      <c r="C12" s="5">
        <v>1.75</v>
      </c>
      <c r="D12" s="6">
        <v>24.276666666666667</v>
      </c>
      <c r="E12" s="21">
        <v>252480.85128593238</v>
      </c>
      <c r="F12" s="16">
        <v>253005.6</v>
      </c>
      <c r="G12" s="18">
        <v>71.186999999999998</v>
      </c>
      <c r="H12" s="22">
        <v>4.18</v>
      </c>
      <c r="I12" s="23">
        <v>147458.5</v>
      </c>
      <c r="J12">
        <v>1350.5323760922745</v>
      </c>
      <c r="K12">
        <v>79395.070266320443</v>
      </c>
      <c r="L12">
        <f t="shared" si="0"/>
        <v>5.4022284458360428</v>
      </c>
      <c r="M12" s="36">
        <v>5.83540911584213</v>
      </c>
    </row>
    <row r="13" spans="1:13">
      <c r="A13" s="3">
        <v>37438</v>
      </c>
      <c r="B13" s="4">
        <v>2103.6880000000001</v>
      </c>
      <c r="C13" s="5">
        <v>1.74</v>
      </c>
      <c r="D13" s="6">
        <v>25.573333333333334</v>
      </c>
      <c r="E13" s="21">
        <v>252592.91411563518</v>
      </c>
      <c r="F13" s="16">
        <v>258120.9</v>
      </c>
      <c r="G13" s="18">
        <v>71.475999999999999</v>
      </c>
      <c r="H13" s="22">
        <v>4.29</v>
      </c>
      <c r="I13" s="23">
        <v>148283.79999999999</v>
      </c>
      <c r="J13">
        <v>1271.75399864765</v>
      </c>
      <c r="K13">
        <v>81270.315783977145</v>
      </c>
      <c r="L13">
        <f t="shared" si="0"/>
        <v>5.4024211633070296</v>
      </c>
      <c r="M13" s="36">
        <v>5.8470869200942426</v>
      </c>
    </row>
    <row r="14" spans="1:13">
      <c r="A14" s="3">
        <v>37530</v>
      </c>
      <c r="B14" s="4">
        <v>2186.3649999999998</v>
      </c>
      <c r="C14" s="5">
        <v>1.4433333333333334</v>
      </c>
      <c r="D14" s="6">
        <v>25.07</v>
      </c>
      <c r="E14" s="21">
        <v>250318.5681574147</v>
      </c>
      <c r="F14" s="16">
        <v>260953.4</v>
      </c>
      <c r="G14" s="18">
        <v>71.852000000000004</v>
      </c>
      <c r="H14" s="22">
        <v>4.3</v>
      </c>
      <c r="I14" s="23">
        <v>148298.5</v>
      </c>
      <c r="J14">
        <v>1295.1872631152621</v>
      </c>
      <c r="K14">
        <v>83381.803128112908</v>
      </c>
      <c r="L14">
        <f t="shared" si="0"/>
        <v>5.3984930659454546</v>
      </c>
      <c r="M14" s="36">
        <v>5.8506556745182063</v>
      </c>
    </row>
    <row r="15" spans="1:13">
      <c r="A15" s="3">
        <v>37622</v>
      </c>
      <c r="B15" s="4">
        <v>2253.0450000000001</v>
      </c>
      <c r="C15" s="5">
        <v>1.25</v>
      </c>
      <c r="D15" s="6">
        <v>28.535836438923365</v>
      </c>
      <c r="E15" s="21">
        <v>304936.61015243753</v>
      </c>
      <c r="F15" s="16">
        <v>259233.3</v>
      </c>
      <c r="G15" s="18">
        <v>73.117999999999995</v>
      </c>
      <c r="H15" s="22">
        <v>4.2699999999999996</v>
      </c>
      <c r="I15" s="23">
        <v>146768.20000000001</v>
      </c>
      <c r="J15">
        <v>1264.7289400995903</v>
      </c>
      <c r="K15">
        <v>82681.742717713947</v>
      </c>
      <c r="L15">
        <f t="shared" si="0"/>
        <v>5.4842095681263148</v>
      </c>
      <c r="M15" s="36">
        <v>5.8531349153785825</v>
      </c>
    </row>
    <row r="16" spans="1:13">
      <c r="A16" s="3">
        <v>37712</v>
      </c>
      <c r="B16" s="4">
        <v>2340.1120000000001</v>
      </c>
      <c r="C16" s="5">
        <v>1.2466666666666666</v>
      </c>
      <c r="D16" s="6">
        <v>24.400483405483399</v>
      </c>
      <c r="E16" s="21">
        <v>306769.32420634414</v>
      </c>
      <c r="F16" s="16">
        <v>258833.7</v>
      </c>
      <c r="G16" s="18">
        <v>73.540000000000006</v>
      </c>
      <c r="H16" s="22">
        <v>4.1100000000000003</v>
      </c>
      <c r="I16" s="23">
        <v>145241.5</v>
      </c>
      <c r="J16">
        <v>1271.2584339047837</v>
      </c>
      <c r="K16">
        <v>84341.351081193934</v>
      </c>
      <c r="L16">
        <f t="shared" si="0"/>
        <v>5.486811929612073</v>
      </c>
      <c r="M16" s="36">
        <v>5.8585225996241412</v>
      </c>
    </row>
    <row r="17" spans="1:13">
      <c r="A17" s="3">
        <v>37803</v>
      </c>
      <c r="B17" s="4">
        <v>2384.92</v>
      </c>
      <c r="C17" s="5">
        <v>1.0166666666666666</v>
      </c>
      <c r="D17" s="6">
        <v>26.503033126294</v>
      </c>
      <c r="E17" s="21">
        <v>304331.83541284868</v>
      </c>
      <c r="F17" s="16">
        <v>263836.09999999998</v>
      </c>
      <c r="G17" s="18">
        <v>73.739000000000004</v>
      </c>
      <c r="H17" s="22">
        <v>3.77</v>
      </c>
      <c r="I17" s="23">
        <v>146520.5</v>
      </c>
      <c r="J17">
        <v>1238.1318637978161</v>
      </c>
      <c r="K17">
        <v>86958.928526598553</v>
      </c>
      <c r="L17">
        <f t="shared" si="0"/>
        <v>5.4833473852236123</v>
      </c>
      <c r="M17" s="36">
        <v>5.8665973644322635</v>
      </c>
    </row>
    <row r="18" spans="1:13">
      <c r="A18" s="3">
        <v>37895</v>
      </c>
      <c r="B18" s="4">
        <v>2417.3110000000001</v>
      </c>
      <c r="C18" s="5">
        <v>0.9966666666666667</v>
      </c>
      <c r="D18" s="6">
        <v>27.4875652173913</v>
      </c>
      <c r="E18" s="21">
        <v>303307.68749609054</v>
      </c>
      <c r="F18" s="16">
        <v>270800</v>
      </c>
      <c r="G18" s="18">
        <v>74.382999999999996</v>
      </c>
      <c r="H18" s="22">
        <v>3.77</v>
      </c>
      <c r="I18" s="23">
        <v>146291.5</v>
      </c>
      <c r="J18">
        <v>1233.4453085425582</v>
      </c>
      <c r="K18">
        <v>93984.112091073999</v>
      </c>
      <c r="L18">
        <f t="shared" si="0"/>
        <v>5.4818834178768414</v>
      </c>
      <c r="M18" s="36">
        <v>5.8666576707040408</v>
      </c>
    </row>
    <row r="19" spans="1:13">
      <c r="A19" s="3">
        <v>37987</v>
      </c>
      <c r="B19" s="4">
        <v>2459.1959999999999</v>
      </c>
      <c r="C19" s="5">
        <v>1.0033333333333334</v>
      </c>
      <c r="D19" s="6">
        <v>29.170624505928867</v>
      </c>
      <c r="E19" s="21">
        <v>323488.16263510037</v>
      </c>
      <c r="F19" s="16">
        <v>274198</v>
      </c>
      <c r="G19" s="18">
        <v>75.492000000000004</v>
      </c>
      <c r="H19" s="22">
        <v>3.77</v>
      </c>
      <c r="I19" s="23">
        <v>146078.6</v>
      </c>
      <c r="J19">
        <v>1216.4777287295037</v>
      </c>
      <c r="K19">
        <v>96322.329240497042</v>
      </c>
      <c r="L19">
        <f t="shared" ref="L3:L66" si="1">LOG(K19)</f>
        <v>4.9837269760323535</v>
      </c>
      <c r="M19" s="36">
        <v>5.8737539625714916</v>
      </c>
    </row>
    <row r="20" spans="1:13">
      <c r="A20" s="3">
        <v>38078</v>
      </c>
      <c r="B20" s="4">
        <v>2509.88</v>
      </c>
      <c r="C20" s="5">
        <v>1.01</v>
      </c>
      <c r="D20" s="6">
        <v>32.980187590187597</v>
      </c>
      <c r="E20" s="21">
        <v>325213.74102226109</v>
      </c>
      <c r="F20" s="16">
        <v>276291.5</v>
      </c>
      <c r="G20" s="18">
        <v>76.046999999999997</v>
      </c>
      <c r="H20" s="22">
        <v>3.76</v>
      </c>
      <c r="I20" s="23">
        <v>146664</v>
      </c>
      <c r="J20">
        <v>1214.4680299713252</v>
      </c>
      <c r="K20">
        <v>99215.872272800058</v>
      </c>
      <c r="L20">
        <f t="shared" si="1"/>
        <v>4.9965811549070258</v>
      </c>
      <c r="M20" s="36">
        <v>5.8778978773499269</v>
      </c>
    </row>
    <row r="21" spans="1:13">
      <c r="A21" s="3">
        <v>38169</v>
      </c>
      <c r="B21" s="4">
        <v>2515.4079999999999</v>
      </c>
      <c r="C21" s="5">
        <v>1.4333333333333333</v>
      </c>
      <c r="D21" s="6">
        <v>36.080000000000034</v>
      </c>
      <c r="E21" s="21">
        <v>318408.05471124616</v>
      </c>
      <c r="F21" s="16">
        <v>277412.09999999998</v>
      </c>
      <c r="G21" s="18">
        <v>76.933999999999997</v>
      </c>
      <c r="H21" s="22">
        <v>3.63</v>
      </c>
      <c r="I21" s="23">
        <v>147082.70000000001</v>
      </c>
      <c r="J21">
        <v>1197.8038783630338</v>
      </c>
      <c r="K21">
        <v>98342.258889371369</v>
      </c>
      <c r="L21">
        <f t="shared" si="1"/>
        <v>4.9927401796702524</v>
      </c>
      <c r="M21" s="36">
        <v>5.8819255801555208</v>
      </c>
    </row>
    <row r="22" spans="1:13">
      <c r="A22" s="3">
        <v>38261</v>
      </c>
      <c r="B22" s="4">
        <v>2542.2860000000001</v>
      </c>
      <c r="C22" s="5">
        <v>1.95</v>
      </c>
      <c r="D22" s="6">
        <v>35.52814762532153</v>
      </c>
      <c r="E22" s="21">
        <v>320355.504587156</v>
      </c>
      <c r="F22" s="16">
        <v>279514.7</v>
      </c>
      <c r="G22" s="18">
        <v>76.89</v>
      </c>
      <c r="H22" s="22">
        <v>3.38</v>
      </c>
      <c r="I22" s="23">
        <v>149436.4</v>
      </c>
      <c r="J22">
        <v>1141.7425334178101</v>
      </c>
      <c r="K22">
        <v>99895.150720838807</v>
      </c>
      <c r="L22">
        <f t="shared" si="1"/>
        <v>4.9995444064812684</v>
      </c>
      <c r="M22" s="36">
        <v>5.886172081737568</v>
      </c>
    </row>
    <row r="23" spans="1:13">
      <c r="A23" s="3">
        <v>38353</v>
      </c>
      <c r="B23" s="4">
        <v>2547.7620000000002</v>
      </c>
      <c r="C23" s="5">
        <v>2.4700000000000002</v>
      </c>
      <c r="D23" s="6">
        <v>41.027523464458234</v>
      </c>
      <c r="E23" s="21">
        <v>348282.42210040393</v>
      </c>
      <c r="F23" s="16">
        <v>281893.09999999998</v>
      </c>
      <c r="G23" s="18">
        <v>77.947000000000003</v>
      </c>
      <c r="H23" s="22">
        <v>3.26</v>
      </c>
      <c r="I23" s="23">
        <v>150384.29999999999</v>
      </c>
      <c r="J23">
        <v>1059.2788065944126</v>
      </c>
      <c r="K23">
        <v>97308.496826312767</v>
      </c>
      <c r="L23">
        <f t="shared" si="1"/>
        <v>4.9881507638415137</v>
      </c>
      <c r="M23" s="36">
        <v>5.892711708064736</v>
      </c>
    </row>
    <row r="24" spans="1:13">
      <c r="A24" s="3">
        <v>38443</v>
      </c>
      <c r="B24" s="4">
        <v>2566.1529999999998</v>
      </c>
      <c r="C24" s="5">
        <v>2.9433333333333334</v>
      </c>
      <c r="D24" s="6">
        <v>47.71380952380953</v>
      </c>
      <c r="E24" s="21">
        <v>354621.65073380905</v>
      </c>
      <c r="F24" s="16">
        <v>287212.59999999998</v>
      </c>
      <c r="G24" s="18">
        <v>78.313000000000002</v>
      </c>
      <c r="H24" s="22">
        <v>3.27</v>
      </c>
      <c r="I24" s="23">
        <v>154362.6</v>
      </c>
      <c r="J24">
        <v>1053.2895929144365</v>
      </c>
      <c r="K24">
        <v>98016.695839504508</v>
      </c>
      <c r="L24">
        <f t="shared" si="1"/>
        <v>4.9913000582780498</v>
      </c>
      <c r="M24" s="36">
        <v>5.9013407487615028</v>
      </c>
    </row>
    <row r="25" spans="1:13">
      <c r="A25" s="3">
        <v>38534</v>
      </c>
      <c r="B25" s="4">
        <v>2650.431</v>
      </c>
      <c r="C25" s="5">
        <v>3.46</v>
      </c>
      <c r="D25" s="6">
        <v>55.32402816989773</v>
      </c>
      <c r="E25" s="21">
        <v>346553.48748190765</v>
      </c>
      <c r="F25" s="16">
        <v>291536.09999999998</v>
      </c>
      <c r="G25" s="18">
        <v>78.730999999999995</v>
      </c>
      <c r="H25" s="22">
        <v>3.25</v>
      </c>
      <c r="I25" s="23">
        <v>156378</v>
      </c>
      <c r="J25">
        <v>1082.7167177891415</v>
      </c>
      <c r="K25">
        <v>96089.187669708976</v>
      </c>
      <c r="L25">
        <f t="shared" si="1"/>
        <v>4.9826745219082618</v>
      </c>
      <c r="M25" s="36">
        <v>5.9065736550162979</v>
      </c>
    </row>
    <row r="26" spans="1:13">
      <c r="A26" s="3">
        <v>38626</v>
      </c>
      <c r="B26" s="4">
        <v>2699.6990000000001</v>
      </c>
      <c r="C26" s="5">
        <v>3.98</v>
      </c>
      <c r="D26" s="6">
        <v>52.701356421356436</v>
      </c>
      <c r="E26" s="21">
        <v>348756.18446870748</v>
      </c>
      <c r="F26" s="16">
        <v>294487.8</v>
      </c>
      <c r="G26" s="18">
        <v>78.783000000000001</v>
      </c>
      <c r="H26" s="22">
        <v>3.54</v>
      </c>
      <c r="I26" s="23">
        <v>158193.70000000001</v>
      </c>
      <c r="J26">
        <v>1095.7677615682701</v>
      </c>
      <c r="K26">
        <v>99748.52836730027</v>
      </c>
      <c r="L26">
        <f t="shared" si="1"/>
        <v>4.9989064970738184</v>
      </c>
      <c r="M26" s="36">
        <v>5.9153059789226461</v>
      </c>
    </row>
    <row r="27" spans="1:13">
      <c r="A27" s="3">
        <v>38718</v>
      </c>
      <c r="B27" s="4">
        <v>2720.5659999999998</v>
      </c>
      <c r="C27" s="5">
        <v>4.456666666666667</v>
      </c>
      <c r="D27" s="6">
        <v>57.806027009222667</v>
      </c>
      <c r="E27" s="21">
        <v>366627.8295605859</v>
      </c>
      <c r="F27" s="16">
        <v>299314.8</v>
      </c>
      <c r="G27" s="18">
        <v>79.567999999999998</v>
      </c>
      <c r="H27" s="22">
        <v>3.88</v>
      </c>
      <c r="I27" s="23">
        <v>160368.30000000002</v>
      </c>
      <c r="J27">
        <v>1028.249215488408</v>
      </c>
      <c r="K27">
        <v>97925.311705604661</v>
      </c>
      <c r="L27">
        <f t="shared" si="1"/>
        <v>4.9908949626228507</v>
      </c>
      <c r="M27" s="36">
        <v>5.9221535928234408</v>
      </c>
    </row>
    <row r="28" spans="1:13">
      <c r="A28" s="3">
        <v>38808</v>
      </c>
      <c r="B28" s="4">
        <v>2705.2579999999998</v>
      </c>
      <c r="C28" s="5">
        <v>4.9066666666666663</v>
      </c>
      <c r="D28" s="6">
        <v>64.671433465085627</v>
      </c>
      <c r="E28" s="21">
        <v>371334.12208967301</v>
      </c>
      <c r="F28" s="16">
        <v>301501.59999999998</v>
      </c>
      <c r="G28" s="18">
        <v>80.064999999999998</v>
      </c>
      <c r="H28" s="22">
        <v>4.03</v>
      </c>
      <c r="I28" s="23">
        <v>162180.6</v>
      </c>
      <c r="J28">
        <v>1010.2976618194964</v>
      </c>
      <c r="K28">
        <v>99021.860402388338</v>
      </c>
      <c r="L28">
        <f t="shared" si="1"/>
        <v>4.9957310815076994</v>
      </c>
      <c r="M28" s="36">
        <v>5.930495104403728</v>
      </c>
    </row>
    <row r="29" spans="1:13">
      <c r="A29" s="3">
        <v>38899</v>
      </c>
      <c r="B29" s="4">
        <v>2664.3020000000001</v>
      </c>
      <c r="C29" s="5">
        <v>5.246666666666667</v>
      </c>
      <c r="D29" s="6">
        <v>65.867881297446502</v>
      </c>
      <c r="E29" s="21">
        <v>362078.29236801842</v>
      </c>
      <c r="F29" s="16">
        <v>306367.7</v>
      </c>
      <c r="G29" s="18">
        <v>80.718000000000004</v>
      </c>
      <c r="H29" s="22">
        <v>4.37</v>
      </c>
      <c r="I29" s="23">
        <v>163954.70000000001</v>
      </c>
      <c r="J29">
        <v>1012.6297193695756</v>
      </c>
      <c r="K29">
        <v>101138.70026778882</v>
      </c>
      <c r="L29">
        <f t="shared" si="1"/>
        <v>5.0049173682192638</v>
      </c>
      <c r="M29" s="36">
        <v>5.9374996608489896</v>
      </c>
    </row>
    <row r="30" spans="1:13">
      <c r="A30" s="3">
        <v>38991</v>
      </c>
      <c r="B30" s="4">
        <v>2651.5659999999998</v>
      </c>
      <c r="C30" s="5">
        <v>5.246666666666667</v>
      </c>
      <c r="D30" s="6">
        <v>57.304588744588699</v>
      </c>
      <c r="E30" s="21">
        <v>365094.26570391894</v>
      </c>
      <c r="F30" s="16">
        <v>308755.40000000002</v>
      </c>
      <c r="G30" s="18">
        <v>80.456999999999994</v>
      </c>
      <c r="H30" s="22">
        <v>4.4800000000000004</v>
      </c>
      <c r="I30" s="23">
        <v>166694.1</v>
      </c>
      <c r="J30">
        <v>989.78165212872852</v>
      </c>
      <c r="K30">
        <v>102898.12794580325</v>
      </c>
      <c r="L30">
        <f t="shared" si="1"/>
        <v>5.0124074735942772</v>
      </c>
      <c r="M30" s="36">
        <v>5.9433945862986644</v>
      </c>
    </row>
    <row r="31" spans="1:13">
      <c r="A31" s="3">
        <v>39083</v>
      </c>
      <c r="B31" s="4">
        <v>2654.4560000000001</v>
      </c>
      <c r="C31" s="5">
        <v>5.2566666666666668</v>
      </c>
      <c r="D31" s="6">
        <v>55.650225955204199</v>
      </c>
      <c r="E31" s="21">
        <v>368431.49739366391</v>
      </c>
      <c r="F31" s="16">
        <v>313924.09999999998</v>
      </c>
      <c r="G31" s="18">
        <v>81.162999999999997</v>
      </c>
      <c r="H31" s="22">
        <v>4.6100000000000003</v>
      </c>
      <c r="I31" s="23">
        <v>168933.6</v>
      </c>
      <c r="J31">
        <v>991.67092340060503</v>
      </c>
      <c r="K31">
        <v>103329.44564777569</v>
      </c>
      <c r="L31">
        <f t="shared" si="1"/>
        <v>5.0142240994486711</v>
      </c>
      <c r="M31" s="36">
        <v>5.9489885095233488</v>
      </c>
    </row>
    <row r="32" spans="1:13">
      <c r="A32" s="3">
        <v>39173</v>
      </c>
      <c r="B32" s="4">
        <v>2684.4340000000002</v>
      </c>
      <c r="C32" s="5">
        <v>5.25</v>
      </c>
      <c r="D32" s="6">
        <v>64.723657694962071</v>
      </c>
      <c r="E32" s="21">
        <v>369685.39902795525</v>
      </c>
      <c r="F32" s="16">
        <v>319355.90000000002</v>
      </c>
      <c r="G32" s="18">
        <v>82.025999999999996</v>
      </c>
      <c r="H32" s="22">
        <v>4.6100000000000003</v>
      </c>
      <c r="I32" s="23">
        <v>171525.8</v>
      </c>
      <c r="J32">
        <v>989.76705976198639</v>
      </c>
      <c r="K32">
        <v>107394.46627100227</v>
      </c>
      <c r="L32">
        <f t="shared" si="1"/>
        <v>5.0309819039903179</v>
      </c>
      <c r="M32" s="36">
        <v>5.9523663525346597</v>
      </c>
    </row>
    <row r="33" spans="1:13">
      <c r="A33" s="3">
        <v>39264</v>
      </c>
      <c r="B33" s="4">
        <v>2736.96</v>
      </c>
      <c r="C33" s="5">
        <v>5.0733333333333333</v>
      </c>
      <c r="D33" s="6">
        <v>69.972914361001301</v>
      </c>
      <c r="E33" s="21">
        <v>361146.33520374238</v>
      </c>
      <c r="F33" s="16">
        <v>323104.59999999998</v>
      </c>
      <c r="G33" s="18">
        <v>82.575000000000003</v>
      </c>
      <c r="H33" s="22">
        <v>4.8600000000000003</v>
      </c>
      <c r="I33" s="23">
        <v>173110</v>
      </c>
      <c r="J33">
        <v>984.81763867709901</v>
      </c>
      <c r="K33">
        <v>108804.49364799759</v>
      </c>
      <c r="L33">
        <f t="shared" si="1"/>
        <v>5.0366468321841129</v>
      </c>
      <c r="M33" s="36">
        <v>5.9619109346466432</v>
      </c>
    </row>
    <row r="34" spans="1:13">
      <c r="A34" s="3">
        <v>39356</v>
      </c>
      <c r="B34" s="4">
        <v>2815.134</v>
      </c>
      <c r="C34" s="5">
        <v>4.496666666666667</v>
      </c>
      <c r="D34" s="6">
        <v>83.273787878787871</v>
      </c>
      <c r="E34" s="21">
        <v>363201.2881880895</v>
      </c>
      <c r="F34" s="16">
        <v>330073.8</v>
      </c>
      <c r="G34" s="18">
        <v>83.177000000000007</v>
      </c>
      <c r="H34" s="22">
        <v>5</v>
      </c>
      <c r="I34" s="23">
        <v>175016.9</v>
      </c>
      <c r="J34">
        <v>976.61024412072288</v>
      </c>
      <c r="K34">
        <v>112724.9049697311</v>
      </c>
      <c r="L34">
        <f t="shared" si="1"/>
        <v>5.0520198778562859</v>
      </c>
      <c r="M34" s="36">
        <v>5.9588770963494566</v>
      </c>
    </row>
    <row r="35" spans="1:13">
      <c r="A35" s="3">
        <v>39448</v>
      </c>
      <c r="B35" s="4">
        <v>2860.942</v>
      </c>
      <c r="C35" s="5">
        <v>3.1766666666666667</v>
      </c>
      <c r="D35" s="6">
        <v>91.109503105590065</v>
      </c>
      <c r="E35" s="21">
        <v>407897.3407182754</v>
      </c>
      <c r="F35" s="16">
        <v>331402</v>
      </c>
      <c r="G35" s="18">
        <v>84.248000000000005</v>
      </c>
      <c r="H35" s="22">
        <v>4.9800000000000004</v>
      </c>
      <c r="I35" s="23">
        <v>176522.2</v>
      </c>
      <c r="J35">
        <v>1012.5980384256528</v>
      </c>
      <c r="K35">
        <v>110189.93196641648</v>
      </c>
      <c r="L35">
        <f t="shared" si="1"/>
        <v>5.0421419149224835</v>
      </c>
      <c r="M35" s="36">
        <v>5.963577690773028</v>
      </c>
    </row>
    <row r="36" spans="1:13">
      <c r="A36" s="3">
        <v>39539</v>
      </c>
      <c r="B36" s="4">
        <v>2899.578</v>
      </c>
      <c r="C36" s="5">
        <v>2.0866666666666669</v>
      </c>
      <c r="D36" s="6">
        <v>116.668297258297</v>
      </c>
      <c r="E36" s="21">
        <v>402477.49829576304</v>
      </c>
      <c r="F36" s="16">
        <v>333136.8</v>
      </c>
      <c r="G36" s="18">
        <v>86</v>
      </c>
      <c r="H36" s="22">
        <v>4.97</v>
      </c>
      <c r="I36" s="23">
        <v>175789.4</v>
      </c>
      <c r="J36">
        <v>1078.1093236611907</v>
      </c>
      <c r="K36">
        <v>111647.73712001293</v>
      </c>
      <c r="L36">
        <f t="shared" si="1"/>
        <v>5.0478499252018967</v>
      </c>
      <c r="M36" s="36">
        <v>5.9703544851208283</v>
      </c>
    </row>
    <row r="37" spans="1:13">
      <c r="A37" s="3">
        <v>39630</v>
      </c>
      <c r="B37" s="4">
        <v>2916.9850000000001</v>
      </c>
      <c r="C37" s="5">
        <v>1.94</v>
      </c>
      <c r="D37" s="6">
        <v>113.46842681473116</v>
      </c>
      <c r="E37" s="21">
        <v>395037.65068780549</v>
      </c>
      <c r="F37" s="16">
        <v>335854.8</v>
      </c>
      <c r="G37" s="18">
        <v>87.150999999999996</v>
      </c>
      <c r="H37" s="22">
        <v>5.13</v>
      </c>
      <c r="I37" s="23">
        <v>175340.2</v>
      </c>
      <c r="J37">
        <v>1124.8964641039033</v>
      </c>
      <c r="K37">
        <v>109650.48367525147</v>
      </c>
      <c r="L37">
        <f t="shared" si="1"/>
        <v>5.0400105517183249</v>
      </c>
      <c r="M37" s="36">
        <v>5.9822627515259015</v>
      </c>
    </row>
    <row r="38" spans="1:13">
      <c r="A38" s="3">
        <v>39722</v>
      </c>
      <c r="B38" s="4">
        <v>2905.6559999999999</v>
      </c>
      <c r="C38" s="5">
        <v>0.50666666666666671</v>
      </c>
      <c r="D38" s="6">
        <v>53.603920289855068</v>
      </c>
      <c r="E38" s="21">
        <v>395109.3429216338</v>
      </c>
      <c r="F38" s="16">
        <v>324825.7</v>
      </c>
      <c r="G38" s="18">
        <v>86.915000000000006</v>
      </c>
      <c r="H38" s="22">
        <v>4.05</v>
      </c>
      <c r="I38" s="23">
        <v>167133.6</v>
      </c>
      <c r="J38">
        <v>1405.6952068006967</v>
      </c>
      <c r="K38">
        <v>112003.44815852457</v>
      </c>
      <c r="L38">
        <f t="shared" si="1"/>
        <v>5.0492313931448987</v>
      </c>
      <c r="M38" s="36">
        <v>5.9876905888674674</v>
      </c>
    </row>
    <row r="39" spans="1:13">
      <c r="A39" s="3">
        <v>39814</v>
      </c>
      <c r="B39" s="4">
        <v>2929.6660000000002</v>
      </c>
      <c r="C39" s="5">
        <v>0.18333333333333332</v>
      </c>
      <c r="D39" s="6">
        <v>44.439939393939397</v>
      </c>
      <c r="E39" s="21">
        <v>471712.48413794645</v>
      </c>
      <c r="F39" s="16">
        <v>325118</v>
      </c>
      <c r="G39" s="18">
        <v>87.543000000000006</v>
      </c>
      <c r="H39" s="22">
        <v>2.09</v>
      </c>
      <c r="I39" s="23">
        <v>166402</v>
      </c>
      <c r="J39">
        <v>1442.0367217703867</v>
      </c>
      <c r="K39">
        <v>110012.35274960975</v>
      </c>
      <c r="L39">
        <f t="shared" si="1"/>
        <v>5.0414414527017781</v>
      </c>
      <c r="M39" s="36">
        <v>5.9941561981507911</v>
      </c>
    </row>
    <row r="40" spans="1:13">
      <c r="A40" s="3">
        <v>39904</v>
      </c>
      <c r="B40" s="4">
        <v>2927.0340000000001</v>
      </c>
      <c r="C40" s="5">
        <v>0.18</v>
      </c>
      <c r="D40" s="6">
        <v>58.954935064935064</v>
      </c>
      <c r="E40" s="21">
        <v>466096.23621313332</v>
      </c>
      <c r="F40" s="16">
        <v>329451.09999999998</v>
      </c>
      <c r="G40" s="18">
        <v>88.379000000000005</v>
      </c>
      <c r="H40" s="22">
        <v>1.88</v>
      </c>
      <c r="I40" s="23">
        <v>173090.80000000002</v>
      </c>
      <c r="J40">
        <v>1314.4566473562413</v>
      </c>
      <c r="K40">
        <v>108963.07227979848</v>
      </c>
      <c r="L40">
        <f t="shared" si="1"/>
        <v>5.0372793399372195</v>
      </c>
      <c r="M40" s="36">
        <v>5.9978045279403203</v>
      </c>
    </row>
    <row r="41" spans="1:13">
      <c r="A41" s="3">
        <v>39995</v>
      </c>
      <c r="B41" s="4">
        <v>2975.2089999999998</v>
      </c>
      <c r="C41" s="5">
        <v>0.15666666666666668</v>
      </c>
      <c r="D41" s="6">
        <v>68.067344249952939</v>
      </c>
      <c r="E41" s="21">
        <v>459147.02796056226</v>
      </c>
      <c r="F41" s="16">
        <v>339310.5</v>
      </c>
      <c r="G41" s="18">
        <v>88.876999999999995</v>
      </c>
      <c r="H41" s="22">
        <v>1.97</v>
      </c>
      <c r="I41" s="23">
        <v>175272.5</v>
      </c>
      <c r="J41">
        <v>1267.2007143570133</v>
      </c>
      <c r="K41">
        <v>113830.75006011847</v>
      </c>
      <c r="L41">
        <f t="shared" si="1"/>
        <v>5.0562595975377196</v>
      </c>
      <c r="M41" s="36">
        <v>5.998597868323845</v>
      </c>
    </row>
    <row r="42" spans="1:13">
      <c r="A42" s="3">
        <v>40087</v>
      </c>
      <c r="B42" s="4">
        <v>2994.259</v>
      </c>
      <c r="C42" s="5">
        <v>0.12</v>
      </c>
      <c r="D42" s="6">
        <v>75.45573812660767</v>
      </c>
      <c r="E42" s="21">
        <v>465646.72039375227</v>
      </c>
      <c r="F42" s="16">
        <v>341844.7</v>
      </c>
      <c r="G42" s="18">
        <v>89.007000000000005</v>
      </c>
      <c r="H42" s="22">
        <v>2</v>
      </c>
      <c r="I42" s="23">
        <v>177034.3</v>
      </c>
      <c r="J42">
        <v>1194.0542074672405</v>
      </c>
      <c r="K42">
        <v>113733.66293828774</v>
      </c>
      <c r="L42">
        <f t="shared" si="1"/>
        <v>5.0558890263813812</v>
      </c>
      <c r="M42" s="36">
        <v>6.0080379275022553</v>
      </c>
    </row>
    <row r="43" spans="1:13">
      <c r="A43" s="3">
        <v>40179</v>
      </c>
      <c r="B43" s="4">
        <v>2987.6990000000001</v>
      </c>
      <c r="C43" s="5">
        <v>0.13333333333333333</v>
      </c>
      <c r="D43" s="6">
        <v>75.878378536922</v>
      </c>
      <c r="E43" s="21">
        <v>449720.60649630748</v>
      </c>
      <c r="F43" s="16">
        <v>348541.7</v>
      </c>
      <c r="G43" s="18">
        <v>90.156000000000006</v>
      </c>
      <c r="H43" s="22">
        <v>2</v>
      </c>
      <c r="I43" s="23">
        <v>179317.80000000002</v>
      </c>
      <c r="J43">
        <v>1158.6322911845766</v>
      </c>
      <c r="K43">
        <v>121503.49650349651</v>
      </c>
      <c r="L43">
        <f t="shared" si="1"/>
        <v>5.0845887757970898</v>
      </c>
      <c r="M43" s="36">
        <v>6.013434680051966</v>
      </c>
    </row>
    <row r="44" spans="1:13">
      <c r="A44" s="3">
        <v>40269</v>
      </c>
      <c r="B44" s="4">
        <v>3016.9789999999998</v>
      </c>
      <c r="C44" s="5">
        <v>0.19333333333333333</v>
      </c>
      <c r="D44" s="6">
        <v>77.86242424242424</v>
      </c>
      <c r="E44" s="21">
        <v>446728.01635991817</v>
      </c>
      <c r="F44" s="16">
        <v>355163.3</v>
      </c>
      <c r="G44" s="18">
        <v>90.731999999999999</v>
      </c>
      <c r="H44" s="22">
        <v>2</v>
      </c>
      <c r="I44" s="23">
        <v>180554.7</v>
      </c>
      <c r="J44">
        <v>1176.4256220659129</v>
      </c>
      <c r="K44">
        <v>128063.42714318173</v>
      </c>
      <c r="L44">
        <f t="shared" si="1"/>
        <v>5.1074251199265115</v>
      </c>
      <c r="M44" s="36">
        <v>6.0188281384016689</v>
      </c>
    </row>
    <row r="45" spans="1:13">
      <c r="A45" s="3">
        <v>40360</v>
      </c>
      <c r="B45" s="4">
        <v>2985.7750000000001</v>
      </c>
      <c r="C45" s="5">
        <v>0.18666666666666668</v>
      </c>
      <c r="D45" s="6">
        <v>74.09454545454544</v>
      </c>
      <c r="E45" s="21">
        <v>440564.37672066077</v>
      </c>
      <c r="F45" s="16">
        <v>359266.2</v>
      </c>
      <c r="G45" s="18">
        <v>91.430999999999997</v>
      </c>
      <c r="H45" s="22">
        <v>2.25</v>
      </c>
      <c r="I45" s="23">
        <v>182433.30000000002</v>
      </c>
      <c r="J45">
        <v>1190.7079384774943</v>
      </c>
      <c r="K45">
        <v>126722.79488656977</v>
      </c>
      <c r="L45">
        <f t="shared" si="1"/>
        <v>5.1028547427683772</v>
      </c>
      <c r="M45" s="36">
        <v>6.0242366701439316</v>
      </c>
    </row>
    <row r="46" spans="1:13">
      <c r="A46" s="3">
        <v>40452</v>
      </c>
      <c r="B46" s="4">
        <v>2908.2809999999999</v>
      </c>
      <c r="C46" s="5">
        <v>0.18666666666666668</v>
      </c>
      <c r="D46" s="6">
        <v>84.422358993663366</v>
      </c>
      <c r="E46" s="21">
        <v>444740.61227567482</v>
      </c>
      <c r="F46" s="16">
        <v>363646.8</v>
      </c>
      <c r="G46" s="18">
        <v>91.885999999999996</v>
      </c>
      <c r="H46" s="22">
        <v>2.38</v>
      </c>
      <c r="I46" s="23">
        <v>184126.30000000002</v>
      </c>
      <c r="J46">
        <v>1135.4195006696573</v>
      </c>
      <c r="K46">
        <v>124727.36281965658</v>
      </c>
      <c r="L46">
        <f t="shared" si="1"/>
        <v>5.0959617399098267</v>
      </c>
      <c r="M46" s="36">
        <v>6.0173860604663689</v>
      </c>
    </row>
    <row r="47" spans="1:13">
      <c r="A47" s="3">
        <v>40544</v>
      </c>
      <c r="B47" s="4">
        <v>2927.395</v>
      </c>
      <c r="C47" s="5">
        <v>0.15666666666666668</v>
      </c>
      <c r="D47" s="6">
        <v>100.2133091787439</v>
      </c>
      <c r="E47" s="21">
        <v>466573.22734567703</v>
      </c>
      <c r="F47" s="16">
        <v>367040.1</v>
      </c>
      <c r="G47" s="18">
        <v>93.616</v>
      </c>
      <c r="H47" s="22">
        <v>2.78</v>
      </c>
      <c r="I47" s="23">
        <v>185704.5</v>
      </c>
      <c r="J47">
        <v>1116.2118449132038</v>
      </c>
      <c r="K47">
        <v>125632.20990726081</v>
      </c>
      <c r="L47">
        <f t="shared" si="1"/>
        <v>5.099100999207054</v>
      </c>
      <c r="M47" s="36">
        <v>6.0207229780467353</v>
      </c>
    </row>
    <row r="48" spans="1:13">
      <c r="A48" s="3">
        <v>40634</v>
      </c>
      <c r="B48" s="4">
        <v>2995.1120000000001</v>
      </c>
      <c r="C48" s="5">
        <v>9.3333333333333338E-2</v>
      </c>
      <c r="D48" s="6">
        <v>110.70723665223633</v>
      </c>
      <c r="E48" s="21">
        <v>466487.80934329832</v>
      </c>
      <c r="F48" s="16">
        <v>368841.5</v>
      </c>
      <c r="G48" s="18">
        <v>94.344999999999999</v>
      </c>
      <c r="H48" s="22">
        <v>3.08</v>
      </c>
      <c r="I48" s="23">
        <v>186825.19999999998</v>
      </c>
      <c r="J48">
        <v>1090.1502216392016</v>
      </c>
      <c r="K48">
        <v>127529.34588296108</v>
      </c>
      <c r="L48">
        <f t="shared" si="1"/>
        <v>5.1056101321313152</v>
      </c>
      <c r="M48" s="36">
        <v>6.0264363343360712</v>
      </c>
    </row>
    <row r="49" spans="1:13">
      <c r="A49" s="3">
        <v>40725</v>
      </c>
      <c r="B49" s="4">
        <v>3065.1410000000001</v>
      </c>
      <c r="C49" s="5">
        <v>8.3333333333333329E-2</v>
      </c>
      <c r="D49" s="6">
        <v>106.982296881862</v>
      </c>
      <c r="E49" s="21">
        <v>455840.18226398813</v>
      </c>
      <c r="F49" s="16">
        <v>370782.8</v>
      </c>
      <c r="G49" s="18">
        <v>95.376999999999995</v>
      </c>
      <c r="H49" s="22">
        <v>3.25</v>
      </c>
      <c r="I49" s="23">
        <v>186179.5</v>
      </c>
      <c r="J49">
        <v>1081.8843579025313</v>
      </c>
      <c r="K49">
        <v>128571.4586380713</v>
      </c>
      <c r="L49">
        <f t="shared" si="1"/>
        <v>5.1091445709855439</v>
      </c>
      <c r="M49" s="36">
        <v>6.0306514904308104</v>
      </c>
    </row>
    <row r="50" spans="1:13">
      <c r="A50" s="3">
        <v>40817</v>
      </c>
      <c r="B50" s="4">
        <v>3123.9780000000001</v>
      </c>
      <c r="C50" s="5">
        <v>7.3333333333333334E-2</v>
      </c>
      <c r="D50" s="6">
        <v>106.20324675324666</v>
      </c>
      <c r="E50" s="21">
        <v>457013.65223721549</v>
      </c>
      <c r="F50" s="16">
        <v>372534</v>
      </c>
      <c r="G50" s="18">
        <v>95.528999999999996</v>
      </c>
      <c r="H50" s="22">
        <v>3.25</v>
      </c>
      <c r="I50" s="23">
        <v>186275.7</v>
      </c>
      <c r="J50">
        <v>1139.9499849270039</v>
      </c>
      <c r="K50">
        <v>132407.92125170125</v>
      </c>
      <c r="L50">
        <f t="shared" si="1"/>
        <v>5.1219139673770844</v>
      </c>
      <c r="M50" s="36">
        <v>6.037523002738169</v>
      </c>
    </row>
    <row r="51" spans="1:13">
      <c r="A51" s="3">
        <v>40909</v>
      </c>
      <c r="B51" s="4">
        <v>3194.4290000000001</v>
      </c>
      <c r="C51" s="5">
        <v>0.10333333333333333</v>
      </c>
      <c r="D51" s="6">
        <v>115.98630591630567</v>
      </c>
      <c r="E51" s="21">
        <v>498281.00231999077</v>
      </c>
      <c r="F51" s="16">
        <v>375758.9</v>
      </c>
      <c r="G51" s="18">
        <v>96.436000000000007</v>
      </c>
      <c r="H51" s="22">
        <v>3.25</v>
      </c>
      <c r="I51" s="23">
        <v>187718.3</v>
      </c>
      <c r="J51">
        <v>1125.0627825232573</v>
      </c>
      <c r="K51">
        <v>130830.68266515499</v>
      </c>
      <c r="L51">
        <f t="shared" si="1"/>
        <v>5.1167096075165794</v>
      </c>
      <c r="M51" s="36">
        <v>6.0372348587570865</v>
      </c>
    </row>
    <row r="52" spans="1:13">
      <c r="A52" s="3">
        <v>41000</v>
      </c>
      <c r="B52" s="4">
        <v>3196.683</v>
      </c>
      <c r="C52" s="5">
        <v>0.15333333333333332</v>
      </c>
      <c r="D52" s="6">
        <v>106.35299516908216</v>
      </c>
      <c r="E52" s="21">
        <v>502171.47512193059</v>
      </c>
      <c r="F52" s="16">
        <v>377885.6</v>
      </c>
      <c r="G52" s="18">
        <v>96.637</v>
      </c>
      <c r="H52" s="22">
        <v>3.26</v>
      </c>
      <c r="I52" s="23">
        <v>187834.5</v>
      </c>
      <c r="J52">
        <v>1152.3093923889769</v>
      </c>
      <c r="K52">
        <v>134790.78723246686</v>
      </c>
      <c r="L52">
        <f t="shared" si="1"/>
        <v>5.129660209774725</v>
      </c>
      <c r="M52" s="36">
        <v>6.0412405661338759</v>
      </c>
    </row>
    <row r="53" spans="1:13">
      <c r="A53" s="3">
        <v>41091</v>
      </c>
      <c r="B53" s="4">
        <v>3205.79</v>
      </c>
      <c r="C53" s="5">
        <v>0.14333333333333334</v>
      </c>
      <c r="D53" s="6">
        <v>106.19178985507233</v>
      </c>
      <c r="E53" s="21">
        <v>494378.24832571269</v>
      </c>
      <c r="F53" s="16">
        <v>379592.8</v>
      </c>
      <c r="G53" s="18">
        <v>96.912999999999997</v>
      </c>
      <c r="H53" s="22">
        <v>3.02</v>
      </c>
      <c r="I53" s="23">
        <v>189842.19999999998</v>
      </c>
      <c r="J53">
        <v>1133.269908118669</v>
      </c>
      <c r="K53">
        <v>128778.57745466668</v>
      </c>
      <c r="L53">
        <f t="shared" si="1"/>
        <v>5.1098436233729654</v>
      </c>
      <c r="M53" s="36">
        <v>6.0464389124948168</v>
      </c>
    </row>
    <row r="54" spans="1:13">
      <c r="A54" s="3">
        <v>41183</v>
      </c>
      <c r="B54" s="4">
        <v>3277.8470000000002</v>
      </c>
      <c r="C54" s="5">
        <v>0.16</v>
      </c>
      <c r="D54" s="6">
        <v>107.146855825334</v>
      </c>
      <c r="E54" s="21">
        <v>502059.93103594164</v>
      </c>
      <c r="F54" s="16">
        <v>381499.3</v>
      </c>
      <c r="G54" s="18">
        <v>97.168000000000006</v>
      </c>
      <c r="H54" s="22">
        <v>2.77</v>
      </c>
      <c r="I54" s="23">
        <v>190355</v>
      </c>
      <c r="J54">
        <v>1088.1499761313798</v>
      </c>
      <c r="K54">
        <v>132355.24951873242</v>
      </c>
      <c r="L54">
        <f t="shared" si="1"/>
        <v>5.1217411711137988</v>
      </c>
      <c r="M54" s="36">
        <v>6.0513621868819758</v>
      </c>
    </row>
    <row r="55" spans="1:13">
      <c r="A55" s="3">
        <v>41275</v>
      </c>
      <c r="B55" s="4">
        <v>3260.1770000000001</v>
      </c>
      <c r="C55" s="5">
        <v>0.14333333333333334</v>
      </c>
      <c r="D55" s="6">
        <v>108.08214147688066</v>
      </c>
      <c r="E55" s="21">
        <v>521857.49536680343</v>
      </c>
      <c r="F55" s="16">
        <v>384792.1</v>
      </c>
      <c r="G55" s="18">
        <v>97.938999999999993</v>
      </c>
      <c r="H55" s="22">
        <v>2.75</v>
      </c>
      <c r="I55" s="23">
        <v>189409.8</v>
      </c>
      <c r="J55">
        <v>1079.2715143511441</v>
      </c>
      <c r="K55">
        <v>133604.21048247712</v>
      </c>
      <c r="L55">
        <f t="shared" si="1"/>
        <v>5.1258201449695573</v>
      </c>
      <c r="M55" s="36">
        <v>6.0586988012576013</v>
      </c>
    </row>
    <row r="56" spans="1:13">
      <c r="A56" s="3">
        <v>41365</v>
      </c>
      <c r="B56" s="4">
        <v>3276.1329999999998</v>
      </c>
      <c r="C56" s="5">
        <v>0.11666666666666667</v>
      </c>
      <c r="D56" s="6">
        <v>100.76299802371567</v>
      </c>
      <c r="E56" s="21">
        <v>524105.70508396596</v>
      </c>
      <c r="F56" s="16">
        <v>389278.2</v>
      </c>
      <c r="G56" s="18">
        <v>97.811000000000007</v>
      </c>
      <c r="H56" s="22">
        <v>2.6</v>
      </c>
      <c r="I56" s="23">
        <v>190950.40000000002</v>
      </c>
      <c r="J56">
        <v>1124.6340888283048</v>
      </c>
      <c r="K56">
        <v>138070.35154861244</v>
      </c>
      <c r="L56">
        <f t="shared" si="1"/>
        <v>5.1401004306335727</v>
      </c>
      <c r="M56" s="36">
        <v>6.0592499064060084</v>
      </c>
    </row>
    <row r="57" spans="1:13">
      <c r="A57" s="3">
        <v>41456</v>
      </c>
      <c r="B57" s="4">
        <v>3234.087</v>
      </c>
      <c r="C57" s="5">
        <v>8.3333333333333329E-2</v>
      </c>
      <c r="D57" s="6">
        <v>106.14382709078333</v>
      </c>
      <c r="E57" s="21">
        <v>514608.20952987194</v>
      </c>
      <c r="F57" s="16">
        <v>392778</v>
      </c>
      <c r="G57" s="18">
        <v>98.236000000000004</v>
      </c>
      <c r="H57" s="22">
        <v>2.4900000000000002</v>
      </c>
      <c r="I57" s="23">
        <v>192691.20000000001</v>
      </c>
      <c r="J57">
        <v>1113.9744076332188</v>
      </c>
      <c r="K57">
        <v>134852.30854526226</v>
      </c>
      <c r="L57">
        <f t="shared" si="1"/>
        <v>5.1298583855674558</v>
      </c>
      <c r="M57" s="36">
        <v>6.0663203046355054</v>
      </c>
    </row>
    <row r="58" spans="1:13">
      <c r="A58" s="3">
        <v>41548</v>
      </c>
      <c r="B58" s="4">
        <v>3255.9140000000002</v>
      </c>
      <c r="C58" s="5">
        <v>8.666666666666667E-2</v>
      </c>
      <c r="D58" s="6">
        <v>106.73044638935967</v>
      </c>
      <c r="E58" s="21">
        <v>526827.0443556864</v>
      </c>
      <c r="F58" s="16">
        <v>395825.3</v>
      </c>
      <c r="G58" s="18">
        <v>98.206000000000003</v>
      </c>
      <c r="H58" s="22">
        <v>2.5</v>
      </c>
      <c r="I58" s="23">
        <v>193979.5</v>
      </c>
      <c r="J58">
        <v>1061.2611909024035</v>
      </c>
      <c r="K58">
        <v>140046.87828463319</v>
      </c>
      <c r="L58">
        <f t="shared" si="1"/>
        <v>5.1462734326250077</v>
      </c>
      <c r="M58" s="36">
        <v>6.0675608103422922</v>
      </c>
    </row>
    <row r="59" spans="1:13">
      <c r="A59" s="3">
        <v>41640</v>
      </c>
      <c r="B59" s="4">
        <v>3311.181</v>
      </c>
      <c r="C59" s="5">
        <v>7.3333333333333334E-2</v>
      </c>
      <c r="D59" s="6">
        <v>104.426739820566</v>
      </c>
      <c r="E59" s="21">
        <v>513401.88702516037</v>
      </c>
      <c r="F59" s="16">
        <v>399509.2</v>
      </c>
      <c r="G59" s="18">
        <v>99.043999999999997</v>
      </c>
      <c r="H59" s="22">
        <v>2.4900000000000002</v>
      </c>
      <c r="I59" s="23">
        <v>194954.5</v>
      </c>
      <c r="J59">
        <v>1067.1488021818864</v>
      </c>
      <c r="K59">
        <v>137319.10869922707</v>
      </c>
      <c r="L59">
        <f t="shared" si="1"/>
        <v>5.137730975876174</v>
      </c>
      <c r="M59" s="36">
        <v>6.0710554553446006</v>
      </c>
    </row>
    <row r="60" spans="1:13">
      <c r="A60" s="3">
        <v>41730</v>
      </c>
      <c r="B60" s="4">
        <v>3374.7420000000002</v>
      </c>
      <c r="C60" s="5">
        <v>9.3333333333333338E-2</v>
      </c>
      <c r="D60" s="6">
        <v>106.09981240981233</v>
      </c>
      <c r="E60" s="21">
        <v>518819.5886996261</v>
      </c>
      <c r="F60" s="16">
        <v>402904</v>
      </c>
      <c r="G60" s="18">
        <v>99.384</v>
      </c>
      <c r="H60" s="22">
        <v>2.4900000000000002</v>
      </c>
      <c r="I60" s="23">
        <v>195536</v>
      </c>
      <c r="J60">
        <v>1037.1469462900645</v>
      </c>
      <c r="K60">
        <v>142404.65309513919</v>
      </c>
      <c r="L60">
        <f t="shared" si="1"/>
        <v>5.1535241801753262</v>
      </c>
      <c r="M60" s="36">
        <v>6.0755331228841367</v>
      </c>
    </row>
    <row r="61" spans="1:13">
      <c r="A61" s="3">
        <v>41821</v>
      </c>
      <c r="B61" s="4">
        <v>3440.924</v>
      </c>
      <c r="C61" s="5">
        <v>0.09</v>
      </c>
      <c r="D61" s="6">
        <v>101.51573624443193</v>
      </c>
      <c r="E61" s="21">
        <v>510380.39480137324</v>
      </c>
      <c r="F61" s="16">
        <v>404288.1</v>
      </c>
      <c r="G61" s="18">
        <v>99.593000000000004</v>
      </c>
      <c r="H61" s="22">
        <v>2.35</v>
      </c>
      <c r="I61" s="23">
        <v>196258.1</v>
      </c>
      <c r="J61">
        <v>1031.5582512569276</v>
      </c>
      <c r="K61">
        <v>139166.66666666669</v>
      </c>
      <c r="L61">
        <f t="shared" si="1"/>
        <v>5.1435352250999582</v>
      </c>
      <c r="M61" s="36">
        <v>6.0831752080476011</v>
      </c>
    </row>
    <row r="62" spans="1:13">
      <c r="A62" s="3">
        <v>41913</v>
      </c>
      <c r="B62" s="4">
        <v>3502.2979999999998</v>
      </c>
      <c r="C62" s="5">
        <v>0.1</v>
      </c>
      <c r="D62" s="6">
        <v>74.614108695652163</v>
      </c>
      <c r="E62" s="21">
        <v>518943.55735167308</v>
      </c>
      <c r="F62" s="16">
        <v>406016.2</v>
      </c>
      <c r="G62" s="18">
        <v>99.171000000000006</v>
      </c>
      <c r="H62" s="22">
        <v>2.0099999999999998</v>
      </c>
      <c r="I62" s="23">
        <v>197058.1</v>
      </c>
      <c r="J62">
        <v>1088.6664096738107</v>
      </c>
      <c r="K62">
        <v>147285.91167395617</v>
      </c>
      <c r="L62">
        <f t="shared" si="1"/>
        <v>5.1681612072983265</v>
      </c>
      <c r="M62" s="36">
        <v>6.0828931011361025</v>
      </c>
    </row>
    <row r="63" spans="1:13">
      <c r="A63" s="3">
        <v>42005</v>
      </c>
      <c r="B63" s="4">
        <v>3533.9470000000001</v>
      </c>
      <c r="C63" s="5">
        <v>0.11</v>
      </c>
      <c r="D63" s="6">
        <v>52.464696969696966</v>
      </c>
      <c r="E63" s="21">
        <v>544982.64114049706</v>
      </c>
      <c r="F63" s="16">
        <v>409418.1</v>
      </c>
      <c r="G63" s="18">
        <v>99.73</v>
      </c>
      <c r="H63" s="22">
        <v>1.93</v>
      </c>
      <c r="I63" s="23">
        <v>198999.7</v>
      </c>
      <c r="J63">
        <v>1090.0808513261034</v>
      </c>
      <c r="K63">
        <v>151867.67361353594</v>
      </c>
      <c r="L63">
        <f t="shared" si="1"/>
        <v>5.1814653402529345</v>
      </c>
      <c r="M63" s="36">
        <v>6.0877167641436225</v>
      </c>
    </row>
    <row r="64" spans="1:13">
      <c r="A64" s="3">
        <v>42095</v>
      </c>
      <c r="B64" s="4">
        <v>3577.3620000000001</v>
      </c>
      <c r="C64" s="5">
        <v>0.12333333333333334</v>
      </c>
      <c r="D64" s="6">
        <v>61.3662842712843</v>
      </c>
      <c r="E64" s="21">
        <v>546438.18145443639</v>
      </c>
      <c r="F64" s="16">
        <v>411136.3</v>
      </c>
      <c r="G64" s="18">
        <v>99.94</v>
      </c>
      <c r="H64" s="22">
        <v>1.68</v>
      </c>
      <c r="I64" s="23">
        <v>199670.6</v>
      </c>
      <c r="J64">
        <v>1098.4290574344607</v>
      </c>
      <c r="K64">
        <v>148115.2345703711</v>
      </c>
      <c r="L64">
        <f t="shared" si="1"/>
        <v>5.1705997306992737</v>
      </c>
      <c r="M64" s="36">
        <v>6.0870958302138378</v>
      </c>
    </row>
    <row r="65" spans="1:13">
      <c r="A65" s="3">
        <v>42186</v>
      </c>
      <c r="B65" s="4">
        <v>3589.1280000000002</v>
      </c>
      <c r="C65" s="5">
        <v>0.13666666666666666</v>
      </c>
      <c r="D65" s="6">
        <v>49.904655248133501</v>
      </c>
      <c r="E65" s="21">
        <v>539295.76282899291</v>
      </c>
      <c r="F65" s="16">
        <v>417357.1</v>
      </c>
      <c r="G65" s="18">
        <v>100.24</v>
      </c>
      <c r="H65" s="22">
        <v>1.48</v>
      </c>
      <c r="I65" s="23">
        <v>200776.69999999998</v>
      </c>
      <c r="J65">
        <v>1168.1035423241101</v>
      </c>
      <c r="K65">
        <v>151797.44111201059</v>
      </c>
      <c r="L65">
        <f t="shared" si="1"/>
        <v>5.1812644506088663</v>
      </c>
      <c r="M65" s="36">
        <v>6.0955397415204917</v>
      </c>
    </row>
    <row r="66" spans="1:13">
      <c r="A66" s="3">
        <v>42278</v>
      </c>
      <c r="B66" s="4">
        <v>3628.306</v>
      </c>
      <c r="C66" s="5">
        <v>0.16</v>
      </c>
      <c r="D66" s="6">
        <v>41.192586736934565</v>
      </c>
      <c r="E66" s="21">
        <v>554098.1153892969</v>
      </c>
      <c r="F66" s="16">
        <v>420108.79999999999</v>
      </c>
      <c r="G66" s="18">
        <v>100.08</v>
      </c>
      <c r="H66" s="22">
        <v>1.48</v>
      </c>
      <c r="I66" s="23">
        <v>205026.5</v>
      </c>
      <c r="J66">
        <v>1154.5359593059497</v>
      </c>
      <c r="K66">
        <v>152149.75453402038</v>
      </c>
      <c r="L66">
        <f t="shared" si="1"/>
        <v>5.1822712560395265</v>
      </c>
      <c r="M66" s="36">
        <v>6.1015913920472062</v>
      </c>
    </row>
    <row r="67" spans="1:13">
      <c r="A67" s="3">
        <v>42370</v>
      </c>
      <c r="B67" s="4">
        <v>3669.02</v>
      </c>
      <c r="C67" s="5">
        <v>0.36</v>
      </c>
      <c r="D67" s="6">
        <v>30.678157349896502</v>
      </c>
      <c r="E67" s="21">
        <v>552918.94059425313</v>
      </c>
      <c r="F67" s="16">
        <v>421399.7</v>
      </c>
      <c r="G67" s="18">
        <v>100.59</v>
      </c>
      <c r="H67" s="22">
        <v>1.49</v>
      </c>
      <c r="I67" s="23">
        <v>203993.80000000002</v>
      </c>
      <c r="J67">
        <v>1192.9685753139049</v>
      </c>
      <c r="K67">
        <v>155446.86344698083</v>
      </c>
      <c r="L67">
        <f t="shared" ref="L67:L84" si="2">LOG(K67)</f>
        <v>5.1915819634238476</v>
      </c>
      <c r="M67" s="36">
        <v>6.104525470642014</v>
      </c>
    </row>
    <row r="68" spans="1:13">
      <c r="A68" s="3">
        <v>42461</v>
      </c>
      <c r="B68" s="4">
        <v>3749.681</v>
      </c>
      <c r="C68" s="5">
        <v>0.37333333333333335</v>
      </c>
      <c r="D68" s="6">
        <v>42.945569985570003</v>
      </c>
      <c r="E68" s="21">
        <v>554867.15675208811</v>
      </c>
      <c r="F68" s="16">
        <v>426230</v>
      </c>
      <c r="G68" s="18">
        <v>100.78</v>
      </c>
      <c r="H68" s="22">
        <v>1.42</v>
      </c>
      <c r="I68" s="23">
        <v>205779.5</v>
      </c>
      <c r="J68">
        <v>1166.3689460738349</v>
      </c>
      <c r="K68">
        <v>159643.33035617889</v>
      </c>
      <c r="L68">
        <f t="shared" si="2"/>
        <v>5.2031507791234164</v>
      </c>
      <c r="M68" s="36">
        <v>6.1059980638889559</v>
      </c>
    </row>
    <row r="69" spans="1:13">
      <c r="A69" s="3">
        <v>42552</v>
      </c>
      <c r="B69" s="4">
        <v>3774.2640000000001</v>
      </c>
      <c r="C69" s="5">
        <v>0.39666666666666667</v>
      </c>
      <c r="D69" s="6">
        <v>43.387482903569868</v>
      </c>
      <c r="E69" s="21">
        <v>549297.99844539445</v>
      </c>
      <c r="F69" s="16">
        <v>428335.7</v>
      </c>
      <c r="G69" s="18">
        <v>100.97</v>
      </c>
      <c r="H69" s="22">
        <v>1.23</v>
      </c>
      <c r="I69" s="23">
        <v>207777</v>
      </c>
      <c r="J69">
        <v>1125.9825445472493</v>
      </c>
      <c r="K69">
        <v>152760.29926156235</v>
      </c>
      <c r="L69">
        <f t="shared" si="2"/>
        <v>5.184010500496762</v>
      </c>
      <c r="M69" s="36">
        <v>6.1095659465225287</v>
      </c>
    </row>
    <row r="70" spans="1:13">
      <c r="A70" s="3">
        <v>42644</v>
      </c>
      <c r="B70" s="4">
        <v>3853.835</v>
      </c>
      <c r="C70" s="5">
        <v>0.45</v>
      </c>
      <c r="D70" s="6">
        <v>47.93368686868687</v>
      </c>
      <c r="E70" s="21">
        <v>559972.95905227924</v>
      </c>
      <c r="F70" s="16">
        <v>430914.8</v>
      </c>
      <c r="G70" s="18">
        <v>101.54</v>
      </c>
      <c r="H70" s="22">
        <v>1.23</v>
      </c>
      <c r="I70" s="23">
        <v>207283.8</v>
      </c>
      <c r="J70">
        <v>1158.1166323029022</v>
      </c>
      <c r="K70">
        <v>161541.73022444977</v>
      </c>
      <c r="L70">
        <f t="shared" si="2"/>
        <v>5.2082847301666222</v>
      </c>
      <c r="M70" s="36">
        <v>6.111726347277239</v>
      </c>
    </row>
    <row r="71" spans="1:13">
      <c r="A71" s="3">
        <v>42736</v>
      </c>
      <c r="B71" s="4">
        <v>3895.7930000000001</v>
      </c>
      <c r="C71" s="5">
        <v>0.7</v>
      </c>
      <c r="D71" s="6">
        <v>52.923297760210836</v>
      </c>
      <c r="E71" s="21">
        <v>574765.5249448719</v>
      </c>
      <c r="F71" s="16">
        <v>435062.1</v>
      </c>
      <c r="G71" s="18">
        <v>102.8</v>
      </c>
      <c r="H71" s="22">
        <v>1.23</v>
      </c>
      <c r="I71" s="23">
        <v>209914.6</v>
      </c>
      <c r="J71">
        <v>1149.9328561739192</v>
      </c>
      <c r="K71">
        <v>162210.51719323249</v>
      </c>
      <c r="L71">
        <f t="shared" si="2"/>
        <v>5.2100790090052858</v>
      </c>
      <c r="M71" s="36">
        <v>6.1185255332025514</v>
      </c>
    </row>
    <row r="72" spans="1:13">
      <c r="A72" s="3">
        <v>42826</v>
      </c>
      <c r="B72" s="4">
        <v>3956.6570000000002</v>
      </c>
      <c r="C72" s="5">
        <v>0.95</v>
      </c>
      <c r="D72" s="6">
        <v>49.696222002635068</v>
      </c>
      <c r="E72" s="21">
        <v>575857.91880523297</v>
      </c>
      <c r="F72" s="16">
        <v>437982.6</v>
      </c>
      <c r="G72" s="18">
        <v>102.72</v>
      </c>
      <c r="H72" s="22">
        <v>1.23</v>
      </c>
      <c r="I72" s="23">
        <v>212118.1</v>
      </c>
      <c r="J72">
        <v>1132.206043327903</v>
      </c>
      <c r="K72">
        <v>159914.52166866051</v>
      </c>
      <c r="L72">
        <f t="shared" si="2"/>
        <v>5.2038879033597878</v>
      </c>
      <c r="M72" s="36">
        <v>6.1253833905145116</v>
      </c>
    </row>
    <row r="73" spans="1:13">
      <c r="A73" s="3">
        <v>42917</v>
      </c>
      <c r="B73" s="4">
        <v>3968.8780000000002</v>
      </c>
      <c r="C73" s="5">
        <v>1.1533333333333333</v>
      </c>
      <c r="D73" s="6">
        <v>50.639951690821263</v>
      </c>
      <c r="E73" s="21">
        <v>559345.01274458354</v>
      </c>
      <c r="F73" s="16">
        <v>444474</v>
      </c>
      <c r="G73" s="18">
        <v>103.21</v>
      </c>
      <c r="H73" s="22">
        <v>1.24</v>
      </c>
      <c r="I73" s="23">
        <v>214122.3</v>
      </c>
      <c r="J73">
        <v>1134.0626726127991</v>
      </c>
      <c r="K73">
        <v>165381.30669465478</v>
      </c>
      <c r="L73">
        <f t="shared" si="2"/>
        <v>5.2184864190124145</v>
      </c>
      <c r="M73" s="36">
        <v>6.1279982718866144</v>
      </c>
    </row>
    <row r="74" spans="1:13">
      <c r="A74" s="3">
        <v>43009</v>
      </c>
      <c r="B74" s="4">
        <v>4064.915</v>
      </c>
      <c r="C74" s="5">
        <v>1.2033333333333334</v>
      </c>
      <c r="D74" s="6">
        <v>59.206240981241002</v>
      </c>
      <c r="E74" s="21">
        <v>580483.7784218</v>
      </c>
      <c r="F74" s="16">
        <v>443292.8</v>
      </c>
      <c r="G74" s="18">
        <v>103</v>
      </c>
      <c r="H74" s="22">
        <v>1.34</v>
      </c>
      <c r="I74" s="23">
        <v>215774.80000000002</v>
      </c>
      <c r="J74">
        <v>1113.8944686915472</v>
      </c>
      <c r="K74">
        <v>165536.34294828158</v>
      </c>
      <c r="L74">
        <f t="shared" si="2"/>
        <v>5.2188933564752187</v>
      </c>
      <c r="M74" s="36">
        <v>6.1339574949215701</v>
      </c>
    </row>
    <row r="75" spans="1:13">
      <c r="A75" s="3">
        <v>43101</v>
      </c>
      <c r="B75" s="4">
        <v>4116.2669999999998</v>
      </c>
      <c r="C75" s="5">
        <v>1.4466666666666668</v>
      </c>
      <c r="D75" s="6">
        <v>63.982366271409731</v>
      </c>
      <c r="E75" s="21">
        <v>622949.44169030769</v>
      </c>
      <c r="F75" s="16">
        <v>448384.1</v>
      </c>
      <c r="G75" s="18">
        <v>103.91</v>
      </c>
      <c r="H75" s="22">
        <v>1.49</v>
      </c>
      <c r="I75" s="23">
        <v>218834.5</v>
      </c>
      <c r="J75">
        <v>1080.2245856726754</v>
      </c>
      <c r="K75">
        <v>159953.19559465474</v>
      </c>
      <c r="L75">
        <f t="shared" si="2"/>
        <v>5.2039929209769351</v>
      </c>
      <c r="M75" s="36">
        <v>6.1367507438276148</v>
      </c>
    </row>
    <row r="76" spans="1:13">
      <c r="A76" s="3">
        <v>43191</v>
      </c>
      <c r="B76" s="4">
        <v>4207.7820000000002</v>
      </c>
      <c r="C76" s="5">
        <v>1.7366666666666668</v>
      </c>
      <c r="D76" s="6">
        <v>71.726742581090406</v>
      </c>
      <c r="E76" s="21">
        <v>622717.46395493171</v>
      </c>
      <c r="F76" s="16">
        <v>451225.1</v>
      </c>
      <c r="G76" s="18">
        <v>104.25</v>
      </c>
      <c r="H76" s="22">
        <v>1.49</v>
      </c>
      <c r="I76" s="23">
        <v>219531.8</v>
      </c>
      <c r="J76">
        <v>1094.2076395397444</v>
      </c>
      <c r="K76">
        <v>162634.96610331329</v>
      </c>
      <c r="L76">
        <f t="shared" si="2"/>
        <v>5.2112139235038946</v>
      </c>
      <c r="M76" s="36">
        <v>6.1435864350007883</v>
      </c>
    </row>
    <row r="77" spans="1:13">
      <c r="A77" s="3">
        <v>43282</v>
      </c>
      <c r="B77" s="4">
        <v>4304.7309999999998</v>
      </c>
      <c r="C77" s="5">
        <v>1.9233333333333333</v>
      </c>
      <c r="D77" s="6">
        <v>73.933799077733866</v>
      </c>
      <c r="E77" s="21">
        <v>609951.17936439649</v>
      </c>
      <c r="F77" s="16">
        <v>454330.8</v>
      </c>
      <c r="G77" s="18">
        <v>104.81</v>
      </c>
      <c r="H77" s="22">
        <v>1.51</v>
      </c>
      <c r="I77" s="23">
        <v>220137.19999999998</v>
      </c>
      <c r="J77">
        <v>1135.5025073768261</v>
      </c>
      <c r="K77">
        <v>163387.51613325602</v>
      </c>
      <c r="L77">
        <f t="shared" si="2"/>
        <v>5.2132188705467026</v>
      </c>
      <c r="M77" s="36">
        <v>6.1556943701832729</v>
      </c>
    </row>
    <row r="78" spans="1:13">
      <c r="A78" s="3">
        <v>43374</v>
      </c>
      <c r="B78" s="4">
        <v>4409.518</v>
      </c>
      <c r="C78" s="5">
        <v>2.2200000000000002</v>
      </c>
      <c r="D78" s="6">
        <v>66.876957462827036</v>
      </c>
      <c r="E78" s="21">
        <v>634538.18387024582</v>
      </c>
      <c r="F78" s="16">
        <v>458065.4</v>
      </c>
      <c r="G78" s="18">
        <v>104.84</v>
      </c>
      <c r="H78" s="22">
        <v>1.6</v>
      </c>
      <c r="I78" s="23">
        <v>221991.6</v>
      </c>
      <c r="J78">
        <v>1140.48875525484</v>
      </c>
      <c r="K78">
        <v>165281.9155664095</v>
      </c>
      <c r="L78">
        <f t="shared" si="2"/>
        <v>5.2182253375437719</v>
      </c>
      <c r="M78" s="36">
        <v>6.1563602453709585</v>
      </c>
    </row>
    <row r="79" spans="1:13">
      <c r="A79" s="3">
        <v>43466</v>
      </c>
      <c r="B79" s="4">
        <v>4424.5810000000001</v>
      </c>
      <c r="C79" s="5">
        <v>2.4033333333333333</v>
      </c>
      <c r="D79" s="6">
        <v>63.22141338854383</v>
      </c>
      <c r="E79" s="21">
        <v>711110.89781736513</v>
      </c>
      <c r="F79" s="16">
        <v>457150.7</v>
      </c>
      <c r="G79" s="18">
        <v>104.47</v>
      </c>
      <c r="H79" s="22">
        <v>1.76</v>
      </c>
      <c r="I79" s="23">
        <v>222045.8</v>
      </c>
      <c r="J79">
        <v>1145.9044772082411</v>
      </c>
      <c r="K79">
        <v>157169.67730789163</v>
      </c>
      <c r="L79">
        <f t="shared" si="2"/>
        <v>5.196368761499059</v>
      </c>
      <c r="M79" s="36">
        <v>6.1657778338879456</v>
      </c>
    </row>
    <row r="80" spans="1:13">
      <c r="A80" s="3">
        <v>43556</v>
      </c>
      <c r="B80" s="4">
        <v>4462.0529999999999</v>
      </c>
      <c r="C80" s="5">
        <v>2.3966666666666665</v>
      </c>
      <c r="D80" s="6">
        <v>67.0757140974967</v>
      </c>
      <c r="E80" s="21">
        <v>711766.74032087612</v>
      </c>
      <c r="F80" s="16">
        <v>461932.6</v>
      </c>
      <c r="G80" s="18">
        <v>104.93</v>
      </c>
      <c r="H80" s="22">
        <v>1.75</v>
      </c>
      <c r="I80" s="23">
        <v>223740.7</v>
      </c>
      <c r="J80">
        <v>1196.4538761970628</v>
      </c>
      <c r="K80">
        <v>162070.22768757804</v>
      </c>
      <c r="L80">
        <f t="shared" si="2"/>
        <v>5.2097032422480085</v>
      </c>
      <c r="M80" s="36">
        <v>6.171774465395643</v>
      </c>
    </row>
    <row r="81" spans="1:13">
      <c r="A81" s="3">
        <v>43647</v>
      </c>
      <c r="B81" s="4">
        <v>4498.66</v>
      </c>
      <c r="C81" s="5">
        <v>2.19</v>
      </c>
      <c r="D81" s="6">
        <v>60.815976849237735</v>
      </c>
      <c r="E81" s="21">
        <v>703334.02950502199</v>
      </c>
      <c r="F81" s="16">
        <v>463803.6</v>
      </c>
      <c r="G81" s="18">
        <v>104.86</v>
      </c>
      <c r="H81" s="22">
        <v>1.55</v>
      </c>
      <c r="I81" s="23">
        <v>224116.5</v>
      </c>
      <c r="J81">
        <v>1228.6580062188641</v>
      </c>
      <c r="K81">
        <v>162488.56063338966</v>
      </c>
      <c r="L81">
        <f t="shared" si="2"/>
        <v>5.2108227916000045</v>
      </c>
      <c r="M81" s="36">
        <v>6.18</v>
      </c>
    </row>
    <row r="82" spans="1:13">
      <c r="A82" s="3">
        <v>43739</v>
      </c>
      <c r="B82" s="4">
        <v>4538.4979999999996</v>
      </c>
      <c r="C82" s="5">
        <v>1.6433333333333333</v>
      </c>
      <c r="D82" s="6">
        <v>61.473804504674064</v>
      </c>
      <c r="E82" s="21">
        <v>726244.17977748369</v>
      </c>
      <c r="F82" s="16">
        <v>469779.5</v>
      </c>
      <c r="G82" s="18">
        <v>105.15</v>
      </c>
      <c r="H82" s="22">
        <v>1.3</v>
      </c>
      <c r="I82" s="23">
        <v>226161</v>
      </c>
      <c r="J82">
        <v>1209.9362762676299</v>
      </c>
      <c r="K82">
        <v>163706.12164877713</v>
      </c>
      <c r="L82">
        <f t="shared" si="2"/>
        <v>5.2140649197819808</v>
      </c>
      <c r="M82" s="36">
        <v>6.18</v>
      </c>
    </row>
    <row r="83" spans="1:13">
      <c r="A83" s="3">
        <v>43831</v>
      </c>
      <c r="B83" s="4">
        <v>4541.28</v>
      </c>
      <c r="C83" s="5">
        <v>1.26</v>
      </c>
      <c r="D83" s="6">
        <v>50.664891304347833</v>
      </c>
      <c r="E83" s="21">
        <v>793323.1613102596</v>
      </c>
      <c r="F83" s="16">
        <v>463853.2</v>
      </c>
      <c r="G83" s="18">
        <v>105.71</v>
      </c>
      <c r="H83" s="22">
        <v>1.1599999999999999</v>
      </c>
      <c r="I83" s="23">
        <v>208820.6</v>
      </c>
      <c r="J83">
        <v>1226.91545764377</v>
      </c>
      <c r="K83">
        <v>169036.52271322621</v>
      </c>
      <c r="L83">
        <f t="shared" si="2"/>
        <v>5.2279805501706722</v>
      </c>
      <c r="M83" s="36">
        <v>6.18</v>
      </c>
    </row>
    <row r="84" spans="1:13">
      <c r="A84" s="3">
        <v>43922</v>
      </c>
      <c r="B84" s="4">
        <v>4584.2460000000001</v>
      </c>
      <c r="C84" s="5">
        <v>0.06</v>
      </c>
      <c r="D84" s="6">
        <v>31.582611832611867</v>
      </c>
      <c r="E84" s="21">
        <v>779324.93454255688</v>
      </c>
      <c r="F84" s="16">
        <v>449238.4</v>
      </c>
      <c r="G84" s="18">
        <v>104.84</v>
      </c>
      <c r="H84" s="22">
        <v>0.64</v>
      </c>
      <c r="I84" s="23">
        <v>207803.5</v>
      </c>
      <c r="J84">
        <v>1258.4612813233971</v>
      </c>
      <c r="K84">
        <v>157328.86198914735</v>
      </c>
      <c r="L84">
        <f t="shared" si="2"/>
        <v>5.196808401280733</v>
      </c>
      <c r="M84" s="36">
        <v>6.18</v>
      </c>
    </row>
    <row r="85" spans="1:13">
      <c r="A85" s="3">
        <v>44013</v>
      </c>
      <c r="B85" s="4">
        <v>4618.8119999999999</v>
      </c>
      <c r="C85" s="5">
        <v>9.3333333333333338E-2</v>
      </c>
      <c r="D85" s="6">
        <v>42.483241420415332</v>
      </c>
      <c r="E85" s="21">
        <v>764550.62401697552</v>
      </c>
      <c r="F85" s="16">
        <v>459271.8</v>
      </c>
      <c r="G85" s="18">
        <v>105.52</v>
      </c>
      <c r="H85" s="22">
        <v>0.49</v>
      </c>
      <c r="I85" s="23">
        <v>208304.5</v>
      </c>
      <c r="J85">
        <v>1231.0442491879448</v>
      </c>
      <c r="K85">
        <v>162082.01100056773</v>
      </c>
      <c r="L85">
        <f>LOG(K85)</f>
        <v>5.209734816472718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변성진</dc:creator>
  <cp:lastModifiedBy>변성진</cp:lastModifiedBy>
  <dcterms:created xsi:type="dcterms:W3CDTF">2015-06-05T18:17:20Z</dcterms:created>
  <dcterms:modified xsi:type="dcterms:W3CDTF">2021-12-23T06:40:12Z</dcterms:modified>
</cp:coreProperties>
</file>